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390" windowWidth="17895" windowHeight="6825" tabRatio="958" activeTab="7"/>
  </bookViews>
  <sheets>
    <sheet name="KlamathMouth" sheetId="18" r:id="rId1"/>
    <sheet name="KlamathOrleans" sheetId="16" r:id="rId2"/>
    <sheet name="ScottFlow" sheetId="14" r:id="rId3"/>
    <sheet name="ShastaFlow" sheetId="12" r:id="rId4"/>
    <sheet name="IGoutflow" sheetId="10" r:id="rId5"/>
    <sheet name="IGstorage" sheetId="8" r:id="rId6"/>
    <sheet name="KenoInflow" sheetId="6" r:id="rId7"/>
    <sheet name="UKLstorage" sheetId="4" r:id="rId8"/>
    <sheet name="Water Temps" sheetId="1" r:id="rId9"/>
    <sheet name="Klamath Mouth" sheetId="17" r:id="rId10"/>
    <sheet name="Klamath Orleans" sheetId="15" r:id="rId11"/>
    <sheet name="Scott Flow" sheetId="13" r:id="rId12"/>
    <sheet name="Shasta Flow" sheetId="11" r:id="rId13"/>
    <sheet name="IG Outflow" sheetId="9" r:id="rId14"/>
    <sheet name="IG Storage" sheetId="7" r:id="rId15"/>
    <sheet name="Keno Inflow" sheetId="5" r:id="rId16"/>
    <sheet name="Mean Monthly UKL Storage" sheetId="3" r:id="rId17"/>
    <sheet name="Mean Monthly WTemp" sheetId="2" r:id="rId18"/>
  </sheets>
  <calcPr calcId="145621"/>
</workbook>
</file>

<file path=xl/calcChain.xml><?xml version="1.0" encoding="utf-8"?>
<calcChain xmlns="http://schemas.openxmlformats.org/spreadsheetml/2006/main">
  <c r="P51" i="1" l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P27" i="1"/>
  <c r="Q27" i="1" s="1"/>
  <c r="Q26" i="1"/>
  <c r="P26" i="1"/>
  <c r="P25" i="1"/>
  <c r="Q25" i="1" s="1"/>
  <c r="Q24" i="1"/>
  <c r="P24" i="1"/>
  <c r="P23" i="1"/>
  <c r="Q23" i="1" s="1"/>
  <c r="Q22" i="1"/>
  <c r="P22" i="1"/>
  <c r="P21" i="1"/>
  <c r="Q21" i="1" s="1"/>
  <c r="Q20" i="1"/>
  <c r="P20" i="1"/>
  <c r="P19" i="1"/>
  <c r="Q19" i="1" s="1"/>
  <c r="Q18" i="1"/>
  <c r="P18" i="1"/>
  <c r="P17" i="1"/>
  <c r="Q17" i="1" s="1"/>
  <c r="Q16" i="1"/>
  <c r="P16" i="1"/>
  <c r="P15" i="1"/>
  <c r="Q15" i="1" s="1"/>
  <c r="Q14" i="1"/>
  <c r="P14" i="1"/>
  <c r="P13" i="1"/>
  <c r="Q13" i="1" s="1"/>
  <c r="Q12" i="1"/>
  <c r="P12" i="1"/>
  <c r="P11" i="1"/>
  <c r="Q11" i="1" s="1"/>
  <c r="Q10" i="1"/>
  <c r="P10" i="1"/>
  <c r="P9" i="1"/>
  <c r="Q9" i="1" s="1"/>
  <c r="Q8" i="1"/>
  <c r="P8" i="1"/>
  <c r="P7" i="1"/>
  <c r="P51" i="4"/>
  <c r="Q51" i="4" s="1"/>
  <c r="P50" i="4"/>
  <c r="Q50" i="4" s="1"/>
  <c r="P49" i="4"/>
  <c r="Q49" i="4" s="1"/>
  <c r="P48" i="4"/>
  <c r="Q48" i="4" s="1"/>
  <c r="P47" i="4"/>
  <c r="Q47" i="4" s="1"/>
  <c r="P46" i="4"/>
  <c r="Q46" i="4" s="1"/>
  <c r="P45" i="4"/>
  <c r="Q45" i="4" s="1"/>
  <c r="P44" i="4"/>
  <c r="Q44" i="4" s="1"/>
  <c r="P43" i="4"/>
  <c r="Q43" i="4" s="1"/>
  <c r="P42" i="4"/>
  <c r="Q42" i="4" s="1"/>
  <c r="P41" i="4"/>
  <c r="Q41" i="4" s="1"/>
  <c r="P40" i="4"/>
  <c r="Q40" i="4" s="1"/>
  <c r="P39" i="4"/>
  <c r="Q39" i="4" s="1"/>
  <c r="P38" i="4"/>
  <c r="Q38" i="4" s="1"/>
  <c r="P37" i="4"/>
  <c r="Q37" i="4" s="1"/>
  <c r="P36" i="4"/>
  <c r="Q36" i="4" s="1"/>
  <c r="P35" i="4"/>
  <c r="Q35" i="4" s="1"/>
  <c r="P34" i="4"/>
  <c r="Q34" i="4" s="1"/>
  <c r="P33" i="4"/>
  <c r="Q33" i="4" s="1"/>
  <c r="P32" i="4"/>
  <c r="Q32" i="4" s="1"/>
  <c r="P31" i="4"/>
  <c r="P27" i="4"/>
  <c r="Q27" i="4" s="1"/>
  <c r="Q26" i="4"/>
  <c r="P26" i="4"/>
  <c r="P25" i="4"/>
  <c r="Q25" i="4" s="1"/>
  <c r="Q24" i="4"/>
  <c r="P24" i="4"/>
  <c r="P23" i="4"/>
  <c r="Q23" i="4" s="1"/>
  <c r="Q22" i="4"/>
  <c r="P22" i="4"/>
  <c r="P21" i="4"/>
  <c r="Q21" i="4" s="1"/>
  <c r="Q20" i="4"/>
  <c r="P20" i="4"/>
  <c r="P19" i="4"/>
  <c r="Q19" i="4" s="1"/>
  <c r="Q18" i="4"/>
  <c r="P18" i="4"/>
  <c r="P17" i="4"/>
  <c r="Q17" i="4" s="1"/>
  <c r="Q16" i="4"/>
  <c r="P16" i="4"/>
  <c r="P15" i="4"/>
  <c r="Q15" i="4" s="1"/>
  <c r="Q14" i="4"/>
  <c r="P14" i="4"/>
  <c r="P13" i="4"/>
  <c r="Q13" i="4" s="1"/>
  <c r="Q12" i="4"/>
  <c r="P12" i="4"/>
  <c r="P11" i="4"/>
  <c r="Q11" i="4" s="1"/>
  <c r="Q10" i="4"/>
  <c r="P10" i="4"/>
  <c r="P9" i="4"/>
  <c r="Q9" i="4" s="1"/>
  <c r="Q8" i="4"/>
  <c r="P8" i="4"/>
  <c r="P7" i="4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Q8" i="8"/>
  <c r="P8" i="8"/>
  <c r="P51" i="8"/>
  <c r="Q51" i="8" s="1"/>
  <c r="P50" i="8"/>
  <c r="Q50" i="8" s="1"/>
  <c r="P49" i="8"/>
  <c r="Q49" i="8" s="1"/>
  <c r="P48" i="8"/>
  <c r="Q48" i="8" s="1"/>
  <c r="P47" i="8"/>
  <c r="Q47" i="8" s="1"/>
  <c r="P46" i="8"/>
  <c r="Q46" i="8" s="1"/>
  <c r="P45" i="8"/>
  <c r="Q45" i="8" s="1"/>
  <c r="P44" i="8"/>
  <c r="Q44" i="8" s="1"/>
  <c r="P43" i="8"/>
  <c r="Q43" i="8" s="1"/>
  <c r="P42" i="8"/>
  <c r="Q42" i="8" s="1"/>
  <c r="P41" i="8"/>
  <c r="Q41" i="8" s="1"/>
  <c r="P40" i="8"/>
  <c r="Q40" i="8" s="1"/>
  <c r="P39" i="8"/>
  <c r="Q39" i="8" s="1"/>
  <c r="P38" i="8"/>
  <c r="Q38" i="8" s="1"/>
  <c r="P37" i="8"/>
  <c r="Q37" i="8" s="1"/>
  <c r="P36" i="8"/>
  <c r="Q36" i="8" s="1"/>
  <c r="P35" i="8"/>
  <c r="Q35" i="8" s="1"/>
  <c r="P34" i="8"/>
  <c r="Q34" i="8" s="1"/>
  <c r="P33" i="8"/>
  <c r="Q33" i="8" s="1"/>
  <c r="P32" i="8"/>
  <c r="Q32" i="8" s="1"/>
  <c r="P31" i="8"/>
  <c r="P27" i="8"/>
  <c r="Q27" i="8" s="1"/>
  <c r="Q26" i="8"/>
  <c r="P26" i="8"/>
  <c r="P25" i="8"/>
  <c r="Q25" i="8" s="1"/>
  <c r="Q24" i="8"/>
  <c r="P24" i="8"/>
  <c r="P23" i="8"/>
  <c r="Q23" i="8" s="1"/>
  <c r="Q22" i="8"/>
  <c r="P22" i="8"/>
  <c r="P21" i="8"/>
  <c r="Q21" i="8" s="1"/>
  <c r="Q20" i="8"/>
  <c r="P20" i="8"/>
  <c r="P19" i="8"/>
  <c r="Q19" i="8" s="1"/>
  <c r="Q18" i="8"/>
  <c r="P18" i="8"/>
  <c r="P17" i="8"/>
  <c r="Q17" i="8" s="1"/>
  <c r="Q16" i="8"/>
  <c r="P16" i="8"/>
  <c r="P15" i="8"/>
  <c r="Q15" i="8" s="1"/>
  <c r="Q14" i="8"/>
  <c r="P14" i="8"/>
  <c r="P13" i="8"/>
  <c r="Q13" i="8" s="1"/>
  <c r="Q12" i="8"/>
  <c r="P12" i="8"/>
  <c r="P11" i="8"/>
  <c r="Q11" i="8" s="1"/>
  <c r="Q10" i="8"/>
  <c r="P10" i="8"/>
  <c r="P9" i="8"/>
  <c r="Q9" i="8" s="1"/>
  <c r="P7" i="8"/>
  <c r="P51" i="10"/>
  <c r="Q51" i="10" s="1"/>
  <c r="Q50" i="10"/>
  <c r="P50" i="10"/>
  <c r="P49" i="10"/>
  <c r="Q49" i="10" s="1"/>
  <c r="Q48" i="10"/>
  <c r="P48" i="10"/>
  <c r="P47" i="10"/>
  <c r="Q47" i="10" s="1"/>
  <c r="Q46" i="10"/>
  <c r="P46" i="10"/>
  <c r="P45" i="10"/>
  <c r="Q45" i="10" s="1"/>
  <c r="Q44" i="10"/>
  <c r="P44" i="10"/>
  <c r="P43" i="10"/>
  <c r="Q43" i="10" s="1"/>
  <c r="Q42" i="10"/>
  <c r="P42" i="10"/>
  <c r="P41" i="10"/>
  <c r="Q41" i="10" s="1"/>
  <c r="Q40" i="10"/>
  <c r="P40" i="10"/>
  <c r="P39" i="10"/>
  <c r="Q39" i="10" s="1"/>
  <c r="Q38" i="10"/>
  <c r="P38" i="10"/>
  <c r="P37" i="10"/>
  <c r="Q37" i="10" s="1"/>
  <c r="Q36" i="10"/>
  <c r="P36" i="10"/>
  <c r="P35" i="10"/>
  <c r="Q35" i="10" s="1"/>
  <c r="Q34" i="10"/>
  <c r="P34" i="10"/>
  <c r="P33" i="10"/>
  <c r="Q33" i="10" s="1"/>
  <c r="Q32" i="10"/>
  <c r="P32" i="10"/>
  <c r="P31" i="10"/>
  <c r="P27" i="10"/>
  <c r="Q27" i="10" s="1"/>
  <c r="P26" i="10"/>
  <c r="Q26" i="10" s="1"/>
  <c r="P25" i="10"/>
  <c r="Q25" i="10" s="1"/>
  <c r="P24" i="10"/>
  <c r="Q24" i="10" s="1"/>
  <c r="P23" i="10"/>
  <c r="Q23" i="10" s="1"/>
  <c r="P22" i="10"/>
  <c r="Q22" i="10" s="1"/>
  <c r="P21" i="10"/>
  <c r="Q21" i="10" s="1"/>
  <c r="P20" i="10"/>
  <c r="Q20" i="10" s="1"/>
  <c r="P19" i="10"/>
  <c r="Q19" i="10" s="1"/>
  <c r="P18" i="10"/>
  <c r="Q18" i="10" s="1"/>
  <c r="P17" i="10"/>
  <c r="Q17" i="10" s="1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Q9" i="10" s="1"/>
  <c r="P8" i="10"/>
  <c r="Q8" i="10" s="1"/>
  <c r="P7" i="10"/>
  <c r="P51" i="12"/>
  <c r="Q51" i="12" s="1"/>
  <c r="Q50" i="12"/>
  <c r="P50" i="12"/>
  <c r="P49" i="12"/>
  <c r="Q49" i="12" s="1"/>
  <c r="Q48" i="12"/>
  <c r="P48" i="12"/>
  <c r="P47" i="12"/>
  <c r="Q47" i="12" s="1"/>
  <c r="Q46" i="12"/>
  <c r="P46" i="12"/>
  <c r="P45" i="12"/>
  <c r="Q45" i="12" s="1"/>
  <c r="Q44" i="12"/>
  <c r="P44" i="12"/>
  <c r="P43" i="12"/>
  <c r="Q43" i="12" s="1"/>
  <c r="Q42" i="12"/>
  <c r="P42" i="12"/>
  <c r="P41" i="12"/>
  <c r="Q41" i="12" s="1"/>
  <c r="Q40" i="12"/>
  <c r="P40" i="12"/>
  <c r="P39" i="12"/>
  <c r="Q39" i="12" s="1"/>
  <c r="Q38" i="12"/>
  <c r="P38" i="12"/>
  <c r="P37" i="12"/>
  <c r="Q37" i="12" s="1"/>
  <c r="Q36" i="12"/>
  <c r="P36" i="12"/>
  <c r="P35" i="12"/>
  <c r="Q35" i="12" s="1"/>
  <c r="Q34" i="12"/>
  <c r="P34" i="12"/>
  <c r="P33" i="12"/>
  <c r="Q33" i="12" s="1"/>
  <c r="Q32" i="12"/>
  <c r="P32" i="12"/>
  <c r="P31" i="12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P51" i="14"/>
  <c r="P50" i="14"/>
  <c r="Q50" i="14" s="1"/>
  <c r="P49" i="14"/>
  <c r="P48" i="14"/>
  <c r="Q48" i="14" s="1"/>
  <c r="P47" i="14"/>
  <c r="P46" i="14"/>
  <c r="Q46" i="14" s="1"/>
  <c r="P45" i="14"/>
  <c r="P44" i="14"/>
  <c r="Q44" i="14" s="1"/>
  <c r="P43" i="14"/>
  <c r="P42" i="14"/>
  <c r="Q42" i="14" s="1"/>
  <c r="P41" i="14"/>
  <c r="P40" i="14"/>
  <c r="Q40" i="14" s="1"/>
  <c r="P39" i="14"/>
  <c r="P38" i="14"/>
  <c r="Q38" i="14" s="1"/>
  <c r="P37" i="14"/>
  <c r="P36" i="14"/>
  <c r="Q36" i="14" s="1"/>
  <c r="P35" i="14"/>
  <c r="P34" i="14"/>
  <c r="Q34" i="14" s="1"/>
  <c r="P33" i="14"/>
  <c r="P32" i="14"/>
  <c r="Q32" i="14" s="1"/>
  <c r="P31" i="14"/>
  <c r="Q51" i="14" s="1"/>
  <c r="P27" i="14"/>
  <c r="Q27" i="14" s="1"/>
  <c r="Q26" i="14"/>
  <c r="P26" i="14"/>
  <c r="P25" i="14"/>
  <c r="Q25" i="14" s="1"/>
  <c r="Q24" i="14"/>
  <c r="P24" i="14"/>
  <c r="P23" i="14"/>
  <c r="Q23" i="14" s="1"/>
  <c r="Q22" i="14"/>
  <c r="P22" i="14"/>
  <c r="P21" i="14"/>
  <c r="Q21" i="14" s="1"/>
  <c r="Q20" i="14"/>
  <c r="P20" i="14"/>
  <c r="P19" i="14"/>
  <c r="Q19" i="14" s="1"/>
  <c r="Q18" i="14"/>
  <c r="P18" i="14"/>
  <c r="P17" i="14"/>
  <c r="Q17" i="14" s="1"/>
  <c r="Q16" i="14"/>
  <c r="P16" i="14"/>
  <c r="P15" i="14"/>
  <c r="Q15" i="14" s="1"/>
  <c r="Q14" i="14"/>
  <c r="P14" i="14"/>
  <c r="P13" i="14"/>
  <c r="Q13" i="14" s="1"/>
  <c r="Q12" i="14"/>
  <c r="P12" i="14"/>
  <c r="P11" i="14"/>
  <c r="Q11" i="14" s="1"/>
  <c r="Q10" i="14"/>
  <c r="P10" i="14"/>
  <c r="P9" i="14"/>
  <c r="Q9" i="14" s="1"/>
  <c r="Q8" i="14"/>
  <c r="P8" i="14"/>
  <c r="P7" i="14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Q51" i="16" s="1"/>
  <c r="P27" i="16"/>
  <c r="Q27" i="16" s="1"/>
  <c r="P26" i="16"/>
  <c r="Q26" i="16" s="1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Q9" i="16" s="1"/>
  <c r="P8" i="16"/>
  <c r="Q8" i="16" s="1"/>
  <c r="P7" i="16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8" i="18"/>
  <c r="P51" i="18"/>
  <c r="P50" i="18"/>
  <c r="P49" i="18"/>
  <c r="P48" i="18"/>
  <c r="P47" i="18"/>
  <c r="P46" i="18"/>
  <c r="P45" i="18"/>
  <c r="P44" i="18"/>
  <c r="P43" i="18"/>
  <c r="P42" i="18"/>
  <c r="P41" i="18"/>
  <c r="P40" i="18"/>
  <c r="P39" i="18"/>
  <c r="P38" i="18"/>
  <c r="P37" i="18"/>
  <c r="P36" i="18"/>
  <c r="P35" i="18"/>
  <c r="P34" i="18"/>
  <c r="P33" i="18"/>
  <c r="P32" i="18"/>
  <c r="P31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O51" i="1"/>
  <c r="N51" i="1"/>
  <c r="M51" i="1"/>
  <c r="L51" i="1"/>
  <c r="K51" i="1"/>
  <c r="J51" i="1"/>
  <c r="I51" i="1"/>
  <c r="H51" i="1"/>
  <c r="G51" i="1"/>
  <c r="F51" i="1"/>
  <c r="E51" i="1"/>
  <c r="D51" i="1"/>
  <c r="O50" i="1"/>
  <c r="N50" i="1"/>
  <c r="M50" i="1"/>
  <c r="L50" i="1"/>
  <c r="K50" i="1"/>
  <c r="J50" i="1"/>
  <c r="I50" i="1"/>
  <c r="H50" i="1"/>
  <c r="G50" i="1"/>
  <c r="F50" i="1"/>
  <c r="E50" i="1"/>
  <c r="D50" i="1"/>
  <c r="O49" i="1"/>
  <c r="N49" i="1"/>
  <c r="M49" i="1"/>
  <c r="L49" i="1"/>
  <c r="K49" i="1"/>
  <c r="J49" i="1"/>
  <c r="I49" i="1"/>
  <c r="H49" i="1"/>
  <c r="G49" i="1"/>
  <c r="F49" i="1"/>
  <c r="E49" i="1"/>
  <c r="D49" i="1"/>
  <c r="O48" i="1"/>
  <c r="N48" i="1"/>
  <c r="M48" i="1"/>
  <c r="L48" i="1"/>
  <c r="K48" i="1"/>
  <c r="J48" i="1"/>
  <c r="I48" i="1"/>
  <c r="H48" i="1"/>
  <c r="G48" i="1"/>
  <c r="F48" i="1"/>
  <c r="E48" i="1"/>
  <c r="D48" i="1"/>
  <c r="O47" i="1"/>
  <c r="N47" i="1"/>
  <c r="M47" i="1"/>
  <c r="L47" i="1"/>
  <c r="K47" i="1"/>
  <c r="J47" i="1"/>
  <c r="I47" i="1"/>
  <c r="H47" i="1"/>
  <c r="G47" i="1"/>
  <c r="F47" i="1"/>
  <c r="E47" i="1"/>
  <c r="D47" i="1"/>
  <c r="O46" i="1"/>
  <c r="N46" i="1"/>
  <c r="M46" i="1"/>
  <c r="L46" i="1"/>
  <c r="K46" i="1"/>
  <c r="J46" i="1"/>
  <c r="I46" i="1"/>
  <c r="H46" i="1"/>
  <c r="G46" i="1"/>
  <c r="F46" i="1"/>
  <c r="E46" i="1"/>
  <c r="D46" i="1"/>
  <c r="O45" i="1"/>
  <c r="N45" i="1"/>
  <c r="M45" i="1"/>
  <c r="L45" i="1"/>
  <c r="K45" i="1"/>
  <c r="J45" i="1"/>
  <c r="I45" i="1"/>
  <c r="H45" i="1"/>
  <c r="G45" i="1"/>
  <c r="F45" i="1"/>
  <c r="E45" i="1"/>
  <c r="D45" i="1"/>
  <c r="O44" i="1"/>
  <c r="N44" i="1"/>
  <c r="M44" i="1"/>
  <c r="L44" i="1"/>
  <c r="K44" i="1"/>
  <c r="J44" i="1"/>
  <c r="I44" i="1"/>
  <c r="H44" i="1"/>
  <c r="G44" i="1"/>
  <c r="F44" i="1"/>
  <c r="E44" i="1"/>
  <c r="D44" i="1"/>
  <c r="O43" i="1"/>
  <c r="N43" i="1"/>
  <c r="M43" i="1"/>
  <c r="L43" i="1"/>
  <c r="K43" i="1"/>
  <c r="J43" i="1"/>
  <c r="I43" i="1"/>
  <c r="H43" i="1"/>
  <c r="G43" i="1"/>
  <c r="F43" i="1"/>
  <c r="E43" i="1"/>
  <c r="D43" i="1"/>
  <c r="O42" i="1"/>
  <c r="N42" i="1"/>
  <c r="M42" i="1"/>
  <c r="L42" i="1"/>
  <c r="K42" i="1"/>
  <c r="J42" i="1"/>
  <c r="I42" i="1"/>
  <c r="H42" i="1"/>
  <c r="G42" i="1"/>
  <c r="F42" i="1"/>
  <c r="E42" i="1"/>
  <c r="D42" i="1"/>
  <c r="O41" i="1"/>
  <c r="N41" i="1"/>
  <c r="M41" i="1"/>
  <c r="L41" i="1"/>
  <c r="K41" i="1"/>
  <c r="J41" i="1"/>
  <c r="I41" i="1"/>
  <c r="H41" i="1"/>
  <c r="G41" i="1"/>
  <c r="F41" i="1"/>
  <c r="E41" i="1"/>
  <c r="D41" i="1"/>
  <c r="O40" i="1"/>
  <c r="N40" i="1"/>
  <c r="M40" i="1"/>
  <c r="L40" i="1"/>
  <c r="K40" i="1"/>
  <c r="J40" i="1"/>
  <c r="I40" i="1"/>
  <c r="H40" i="1"/>
  <c r="G40" i="1"/>
  <c r="F40" i="1"/>
  <c r="E40" i="1"/>
  <c r="D40" i="1"/>
  <c r="O39" i="1"/>
  <c r="N39" i="1"/>
  <c r="M39" i="1"/>
  <c r="L39" i="1"/>
  <c r="K39" i="1"/>
  <c r="J39" i="1"/>
  <c r="I39" i="1"/>
  <c r="H39" i="1"/>
  <c r="G39" i="1"/>
  <c r="F39" i="1"/>
  <c r="E39" i="1"/>
  <c r="D39" i="1"/>
  <c r="O38" i="1"/>
  <c r="N38" i="1"/>
  <c r="M38" i="1"/>
  <c r="L38" i="1"/>
  <c r="K38" i="1"/>
  <c r="J38" i="1"/>
  <c r="I38" i="1"/>
  <c r="H38" i="1"/>
  <c r="G38" i="1"/>
  <c r="F38" i="1"/>
  <c r="E38" i="1"/>
  <c r="D38" i="1"/>
  <c r="O37" i="1"/>
  <c r="N37" i="1"/>
  <c r="M37" i="1"/>
  <c r="L37" i="1"/>
  <c r="K37" i="1"/>
  <c r="J37" i="1"/>
  <c r="I37" i="1"/>
  <c r="H37" i="1"/>
  <c r="G37" i="1"/>
  <c r="F37" i="1"/>
  <c r="E37" i="1"/>
  <c r="D37" i="1"/>
  <c r="O36" i="1"/>
  <c r="N36" i="1"/>
  <c r="M36" i="1"/>
  <c r="L36" i="1"/>
  <c r="K36" i="1"/>
  <c r="J36" i="1"/>
  <c r="I36" i="1"/>
  <c r="H36" i="1"/>
  <c r="G36" i="1"/>
  <c r="F36" i="1"/>
  <c r="E36" i="1"/>
  <c r="D36" i="1"/>
  <c r="O35" i="1"/>
  <c r="N35" i="1"/>
  <c r="M35" i="1"/>
  <c r="L35" i="1"/>
  <c r="K35" i="1"/>
  <c r="J35" i="1"/>
  <c r="I35" i="1"/>
  <c r="H35" i="1"/>
  <c r="G35" i="1"/>
  <c r="F35" i="1"/>
  <c r="E35" i="1"/>
  <c r="D35" i="1"/>
  <c r="O34" i="1"/>
  <c r="N34" i="1"/>
  <c r="M34" i="1"/>
  <c r="L34" i="1"/>
  <c r="K34" i="1"/>
  <c r="J34" i="1"/>
  <c r="I34" i="1"/>
  <c r="H34" i="1"/>
  <c r="G34" i="1"/>
  <c r="F34" i="1"/>
  <c r="E34" i="1"/>
  <c r="D34" i="1"/>
  <c r="O33" i="1"/>
  <c r="N33" i="1"/>
  <c r="M33" i="1"/>
  <c r="L33" i="1"/>
  <c r="K33" i="1"/>
  <c r="J33" i="1"/>
  <c r="I33" i="1"/>
  <c r="H33" i="1"/>
  <c r="G33" i="1"/>
  <c r="F33" i="1"/>
  <c r="E33" i="1"/>
  <c r="D33" i="1"/>
  <c r="O32" i="1"/>
  <c r="N32" i="1"/>
  <c r="M32" i="1"/>
  <c r="L32" i="1"/>
  <c r="K32" i="1"/>
  <c r="J32" i="1"/>
  <c r="I32" i="1"/>
  <c r="H32" i="1"/>
  <c r="G32" i="1"/>
  <c r="F32" i="1"/>
  <c r="E32" i="1"/>
  <c r="D32" i="1"/>
  <c r="O31" i="1"/>
  <c r="N31" i="1"/>
  <c r="M31" i="1"/>
  <c r="L31" i="1"/>
  <c r="K31" i="1"/>
  <c r="J31" i="1"/>
  <c r="I31" i="1"/>
  <c r="H31" i="1"/>
  <c r="G31" i="1"/>
  <c r="F31" i="1"/>
  <c r="E31" i="1"/>
  <c r="D31" i="1"/>
  <c r="O51" i="4"/>
  <c r="N51" i="4"/>
  <c r="M51" i="4"/>
  <c r="L51" i="4"/>
  <c r="K51" i="4"/>
  <c r="J51" i="4"/>
  <c r="I51" i="4"/>
  <c r="H51" i="4"/>
  <c r="G51" i="4"/>
  <c r="F51" i="4"/>
  <c r="E51" i="4"/>
  <c r="D51" i="4"/>
  <c r="O50" i="4"/>
  <c r="N50" i="4"/>
  <c r="M50" i="4"/>
  <c r="L50" i="4"/>
  <c r="K50" i="4"/>
  <c r="J50" i="4"/>
  <c r="I50" i="4"/>
  <c r="H50" i="4"/>
  <c r="G50" i="4"/>
  <c r="F50" i="4"/>
  <c r="E50" i="4"/>
  <c r="D50" i="4"/>
  <c r="O49" i="4"/>
  <c r="N49" i="4"/>
  <c r="M49" i="4"/>
  <c r="L49" i="4"/>
  <c r="K49" i="4"/>
  <c r="J49" i="4"/>
  <c r="I49" i="4"/>
  <c r="H49" i="4"/>
  <c r="G49" i="4"/>
  <c r="F49" i="4"/>
  <c r="E49" i="4"/>
  <c r="D49" i="4"/>
  <c r="O48" i="4"/>
  <c r="N48" i="4"/>
  <c r="M48" i="4"/>
  <c r="L48" i="4"/>
  <c r="K48" i="4"/>
  <c r="J48" i="4"/>
  <c r="I48" i="4"/>
  <c r="H48" i="4"/>
  <c r="G48" i="4"/>
  <c r="F48" i="4"/>
  <c r="E48" i="4"/>
  <c r="D48" i="4"/>
  <c r="O47" i="4"/>
  <c r="N47" i="4"/>
  <c r="M47" i="4"/>
  <c r="L47" i="4"/>
  <c r="K47" i="4"/>
  <c r="J47" i="4"/>
  <c r="I47" i="4"/>
  <c r="H47" i="4"/>
  <c r="G47" i="4"/>
  <c r="F47" i="4"/>
  <c r="E47" i="4"/>
  <c r="D47" i="4"/>
  <c r="O46" i="4"/>
  <c r="N46" i="4"/>
  <c r="M46" i="4"/>
  <c r="L46" i="4"/>
  <c r="K46" i="4"/>
  <c r="J46" i="4"/>
  <c r="I46" i="4"/>
  <c r="H46" i="4"/>
  <c r="G46" i="4"/>
  <c r="F46" i="4"/>
  <c r="E46" i="4"/>
  <c r="D46" i="4"/>
  <c r="O45" i="4"/>
  <c r="N45" i="4"/>
  <c r="M45" i="4"/>
  <c r="L45" i="4"/>
  <c r="K45" i="4"/>
  <c r="J45" i="4"/>
  <c r="I45" i="4"/>
  <c r="H45" i="4"/>
  <c r="G45" i="4"/>
  <c r="F45" i="4"/>
  <c r="E45" i="4"/>
  <c r="D45" i="4"/>
  <c r="O44" i="4"/>
  <c r="N44" i="4"/>
  <c r="M44" i="4"/>
  <c r="L44" i="4"/>
  <c r="K44" i="4"/>
  <c r="J44" i="4"/>
  <c r="I44" i="4"/>
  <c r="H44" i="4"/>
  <c r="G44" i="4"/>
  <c r="F44" i="4"/>
  <c r="E44" i="4"/>
  <c r="D44" i="4"/>
  <c r="O43" i="4"/>
  <c r="N43" i="4"/>
  <c r="M43" i="4"/>
  <c r="L43" i="4"/>
  <c r="K43" i="4"/>
  <c r="J43" i="4"/>
  <c r="I43" i="4"/>
  <c r="H43" i="4"/>
  <c r="G43" i="4"/>
  <c r="F43" i="4"/>
  <c r="E43" i="4"/>
  <c r="D43" i="4"/>
  <c r="O42" i="4"/>
  <c r="N42" i="4"/>
  <c r="M42" i="4"/>
  <c r="L42" i="4"/>
  <c r="K42" i="4"/>
  <c r="J42" i="4"/>
  <c r="I42" i="4"/>
  <c r="H42" i="4"/>
  <c r="G42" i="4"/>
  <c r="F42" i="4"/>
  <c r="E42" i="4"/>
  <c r="D42" i="4"/>
  <c r="O41" i="4"/>
  <c r="N41" i="4"/>
  <c r="M41" i="4"/>
  <c r="L41" i="4"/>
  <c r="K41" i="4"/>
  <c r="J41" i="4"/>
  <c r="I41" i="4"/>
  <c r="H41" i="4"/>
  <c r="G41" i="4"/>
  <c r="F41" i="4"/>
  <c r="E41" i="4"/>
  <c r="D41" i="4"/>
  <c r="O40" i="4"/>
  <c r="N40" i="4"/>
  <c r="M40" i="4"/>
  <c r="L40" i="4"/>
  <c r="K40" i="4"/>
  <c r="J40" i="4"/>
  <c r="I40" i="4"/>
  <c r="H40" i="4"/>
  <c r="G40" i="4"/>
  <c r="F40" i="4"/>
  <c r="E40" i="4"/>
  <c r="D40" i="4"/>
  <c r="O39" i="4"/>
  <c r="N39" i="4"/>
  <c r="M39" i="4"/>
  <c r="L39" i="4"/>
  <c r="K39" i="4"/>
  <c r="J39" i="4"/>
  <c r="I39" i="4"/>
  <c r="H39" i="4"/>
  <c r="G39" i="4"/>
  <c r="F39" i="4"/>
  <c r="E39" i="4"/>
  <c r="D39" i="4"/>
  <c r="O38" i="4"/>
  <c r="N38" i="4"/>
  <c r="M38" i="4"/>
  <c r="L38" i="4"/>
  <c r="K38" i="4"/>
  <c r="J38" i="4"/>
  <c r="I38" i="4"/>
  <c r="H38" i="4"/>
  <c r="G38" i="4"/>
  <c r="F38" i="4"/>
  <c r="E38" i="4"/>
  <c r="D38" i="4"/>
  <c r="O37" i="4"/>
  <c r="N37" i="4"/>
  <c r="M37" i="4"/>
  <c r="L37" i="4"/>
  <c r="K37" i="4"/>
  <c r="J37" i="4"/>
  <c r="I37" i="4"/>
  <c r="H37" i="4"/>
  <c r="G37" i="4"/>
  <c r="F37" i="4"/>
  <c r="E37" i="4"/>
  <c r="D37" i="4"/>
  <c r="O36" i="4"/>
  <c r="N36" i="4"/>
  <c r="M36" i="4"/>
  <c r="L36" i="4"/>
  <c r="K36" i="4"/>
  <c r="J36" i="4"/>
  <c r="I36" i="4"/>
  <c r="H36" i="4"/>
  <c r="G36" i="4"/>
  <c r="F36" i="4"/>
  <c r="E36" i="4"/>
  <c r="D36" i="4"/>
  <c r="O35" i="4"/>
  <c r="N35" i="4"/>
  <c r="M35" i="4"/>
  <c r="L35" i="4"/>
  <c r="K35" i="4"/>
  <c r="J35" i="4"/>
  <c r="I35" i="4"/>
  <c r="H35" i="4"/>
  <c r="G35" i="4"/>
  <c r="F35" i="4"/>
  <c r="E35" i="4"/>
  <c r="D35" i="4"/>
  <c r="O34" i="4"/>
  <c r="N34" i="4"/>
  <c r="M34" i="4"/>
  <c r="L34" i="4"/>
  <c r="K34" i="4"/>
  <c r="J34" i="4"/>
  <c r="I34" i="4"/>
  <c r="H34" i="4"/>
  <c r="G34" i="4"/>
  <c r="F34" i="4"/>
  <c r="E34" i="4"/>
  <c r="D34" i="4"/>
  <c r="O33" i="4"/>
  <c r="N33" i="4"/>
  <c r="M33" i="4"/>
  <c r="L33" i="4"/>
  <c r="K33" i="4"/>
  <c r="J33" i="4"/>
  <c r="I33" i="4"/>
  <c r="H33" i="4"/>
  <c r="G33" i="4"/>
  <c r="F33" i="4"/>
  <c r="E33" i="4"/>
  <c r="D33" i="4"/>
  <c r="O32" i="4"/>
  <c r="N32" i="4"/>
  <c r="M32" i="4"/>
  <c r="L32" i="4"/>
  <c r="K32" i="4"/>
  <c r="J32" i="4"/>
  <c r="I32" i="4"/>
  <c r="H32" i="4"/>
  <c r="G32" i="4"/>
  <c r="F32" i="4"/>
  <c r="E32" i="4"/>
  <c r="D32" i="4"/>
  <c r="O31" i="4"/>
  <c r="N31" i="4"/>
  <c r="M31" i="4"/>
  <c r="L31" i="4"/>
  <c r="K31" i="4"/>
  <c r="J31" i="4"/>
  <c r="I31" i="4"/>
  <c r="H31" i="4"/>
  <c r="G31" i="4"/>
  <c r="F31" i="4"/>
  <c r="E31" i="4"/>
  <c r="D31" i="4"/>
  <c r="O51" i="6"/>
  <c r="N51" i="6"/>
  <c r="M51" i="6"/>
  <c r="L51" i="6"/>
  <c r="K51" i="6"/>
  <c r="J51" i="6"/>
  <c r="I51" i="6"/>
  <c r="H51" i="6"/>
  <c r="G51" i="6"/>
  <c r="F51" i="6"/>
  <c r="E51" i="6"/>
  <c r="D51" i="6"/>
  <c r="O50" i="6"/>
  <c r="N50" i="6"/>
  <c r="M50" i="6"/>
  <c r="L50" i="6"/>
  <c r="K50" i="6"/>
  <c r="J50" i="6"/>
  <c r="I50" i="6"/>
  <c r="H50" i="6"/>
  <c r="G50" i="6"/>
  <c r="F50" i="6"/>
  <c r="E50" i="6"/>
  <c r="D50" i="6"/>
  <c r="O49" i="6"/>
  <c r="N49" i="6"/>
  <c r="M49" i="6"/>
  <c r="L49" i="6"/>
  <c r="K49" i="6"/>
  <c r="J49" i="6"/>
  <c r="I49" i="6"/>
  <c r="H49" i="6"/>
  <c r="G49" i="6"/>
  <c r="F49" i="6"/>
  <c r="E49" i="6"/>
  <c r="D49" i="6"/>
  <c r="O48" i="6"/>
  <c r="N48" i="6"/>
  <c r="M48" i="6"/>
  <c r="L48" i="6"/>
  <c r="K48" i="6"/>
  <c r="J48" i="6"/>
  <c r="I48" i="6"/>
  <c r="H48" i="6"/>
  <c r="G48" i="6"/>
  <c r="F48" i="6"/>
  <c r="E48" i="6"/>
  <c r="D48" i="6"/>
  <c r="O47" i="6"/>
  <c r="N47" i="6"/>
  <c r="M47" i="6"/>
  <c r="L47" i="6"/>
  <c r="K47" i="6"/>
  <c r="J47" i="6"/>
  <c r="I47" i="6"/>
  <c r="H47" i="6"/>
  <c r="G47" i="6"/>
  <c r="F47" i="6"/>
  <c r="E47" i="6"/>
  <c r="D47" i="6"/>
  <c r="O46" i="6"/>
  <c r="N46" i="6"/>
  <c r="M46" i="6"/>
  <c r="L46" i="6"/>
  <c r="K46" i="6"/>
  <c r="J46" i="6"/>
  <c r="I46" i="6"/>
  <c r="H46" i="6"/>
  <c r="G46" i="6"/>
  <c r="F46" i="6"/>
  <c r="E46" i="6"/>
  <c r="D46" i="6"/>
  <c r="O45" i="6"/>
  <c r="N45" i="6"/>
  <c r="M45" i="6"/>
  <c r="L45" i="6"/>
  <c r="K45" i="6"/>
  <c r="J45" i="6"/>
  <c r="I45" i="6"/>
  <c r="H45" i="6"/>
  <c r="G45" i="6"/>
  <c r="F45" i="6"/>
  <c r="E45" i="6"/>
  <c r="D45" i="6"/>
  <c r="O44" i="6"/>
  <c r="N44" i="6"/>
  <c r="M44" i="6"/>
  <c r="L44" i="6"/>
  <c r="K44" i="6"/>
  <c r="J44" i="6"/>
  <c r="I44" i="6"/>
  <c r="H44" i="6"/>
  <c r="G44" i="6"/>
  <c r="F44" i="6"/>
  <c r="E44" i="6"/>
  <c r="D44" i="6"/>
  <c r="O43" i="6"/>
  <c r="N43" i="6"/>
  <c r="M43" i="6"/>
  <c r="L43" i="6"/>
  <c r="K43" i="6"/>
  <c r="J43" i="6"/>
  <c r="I43" i="6"/>
  <c r="H43" i="6"/>
  <c r="G43" i="6"/>
  <c r="F43" i="6"/>
  <c r="E43" i="6"/>
  <c r="D43" i="6"/>
  <c r="O42" i="6"/>
  <c r="N42" i="6"/>
  <c r="M42" i="6"/>
  <c r="L42" i="6"/>
  <c r="K42" i="6"/>
  <c r="J42" i="6"/>
  <c r="I42" i="6"/>
  <c r="H42" i="6"/>
  <c r="G42" i="6"/>
  <c r="F42" i="6"/>
  <c r="E42" i="6"/>
  <c r="D42" i="6"/>
  <c r="O41" i="6"/>
  <c r="N41" i="6"/>
  <c r="M41" i="6"/>
  <c r="L41" i="6"/>
  <c r="K41" i="6"/>
  <c r="J41" i="6"/>
  <c r="I41" i="6"/>
  <c r="H41" i="6"/>
  <c r="G41" i="6"/>
  <c r="F41" i="6"/>
  <c r="E41" i="6"/>
  <c r="D41" i="6"/>
  <c r="O40" i="6"/>
  <c r="N40" i="6"/>
  <c r="M40" i="6"/>
  <c r="L40" i="6"/>
  <c r="K40" i="6"/>
  <c r="J40" i="6"/>
  <c r="I40" i="6"/>
  <c r="H40" i="6"/>
  <c r="G40" i="6"/>
  <c r="F40" i="6"/>
  <c r="E40" i="6"/>
  <c r="D40" i="6"/>
  <c r="O39" i="6"/>
  <c r="N39" i="6"/>
  <c r="M39" i="6"/>
  <c r="L39" i="6"/>
  <c r="K39" i="6"/>
  <c r="J39" i="6"/>
  <c r="I39" i="6"/>
  <c r="H39" i="6"/>
  <c r="G39" i="6"/>
  <c r="F39" i="6"/>
  <c r="E39" i="6"/>
  <c r="D39" i="6"/>
  <c r="O38" i="6"/>
  <c r="N38" i="6"/>
  <c r="M38" i="6"/>
  <c r="L38" i="6"/>
  <c r="K38" i="6"/>
  <c r="J38" i="6"/>
  <c r="I38" i="6"/>
  <c r="H38" i="6"/>
  <c r="G38" i="6"/>
  <c r="F38" i="6"/>
  <c r="E38" i="6"/>
  <c r="D38" i="6"/>
  <c r="O37" i="6"/>
  <c r="N37" i="6"/>
  <c r="M37" i="6"/>
  <c r="L37" i="6"/>
  <c r="K37" i="6"/>
  <c r="J37" i="6"/>
  <c r="I37" i="6"/>
  <c r="H37" i="6"/>
  <c r="G37" i="6"/>
  <c r="F37" i="6"/>
  <c r="E37" i="6"/>
  <c r="D37" i="6"/>
  <c r="O36" i="6"/>
  <c r="N36" i="6"/>
  <c r="M36" i="6"/>
  <c r="L36" i="6"/>
  <c r="K36" i="6"/>
  <c r="J36" i="6"/>
  <c r="I36" i="6"/>
  <c r="H36" i="6"/>
  <c r="G36" i="6"/>
  <c r="F36" i="6"/>
  <c r="E36" i="6"/>
  <c r="D36" i="6"/>
  <c r="O35" i="6"/>
  <c r="N35" i="6"/>
  <c r="M35" i="6"/>
  <c r="L35" i="6"/>
  <c r="K35" i="6"/>
  <c r="J35" i="6"/>
  <c r="I35" i="6"/>
  <c r="H35" i="6"/>
  <c r="G35" i="6"/>
  <c r="F35" i="6"/>
  <c r="E35" i="6"/>
  <c r="D35" i="6"/>
  <c r="O34" i="6"/>
  <c r="N34" i="6"/>
  <c r="M34" i="6"/>
  <c r="L34" i="6"/>
  <c r="K34" i="6"/>
  <c r="J34" i="6"/>
  <c r="I34" i="6"/>
  <c r="H34" i="6"/>
  <c r="G34" i="6"/>
  <c r="F34" i="6"/>
  <c r="E34" i="6"/>
  <c r="D34" i="6"/>
  <c r="O33" i="6"/>
  <c r="N33" i="6"/>
  <c r="M33" i="6"/>
  <c r="L33" i="6"/>
  <c r="K33" i="6"/>
  <c r="J33" i="6"/>
  <c r="I33" i="6"/>
  <c r="H33" i="6"/>
  <c r="G33" i="6"/>
  <c r="F33" i="6"/>
  <c r="E33" i="6"/>
  <c r="D33" i="6"/>
  <c r="O32" i="6"/>
  <c r="N32" i="6"/>
  <c r="M32" i="6"/>
  <c r="L32" i="6"/>
  <c r="K32" i="6"/>
  <c r="J32" i="6"/>
  <c r="I32" i="6"/>
  <c r="H32" i="6"/>
  <c r="G32" i="6"/>
  <c r="F32" i="6"/>
  <c r="E32" i="6"/>
  <c r="D32" i="6"/>
  <c r="O31" i="6"/>
  <c r="N31" i="6"/>
  <c r="M31" i="6"/>
  <c r="L31" i="6"/>
  <c r="K31" i="6"/>
  <c r="J31" i="6"/>
  <c r="I31" i="6"/>
  <c r="H31" i="6"/>
  <c r="G31" i="6"/>
  <c r="F31" i="6"/>
  <c r="E31" i="6"/>
  <c r="D31" i="6"/>
  <c r="O51" i="8"/>
  <c r="N51" i="8"/>
  <c r="M51" i="8"/>
  <c r="L51" i="8"/>
  <c r="K51" i="8"/>
  <c r="J51" i="8"/>
  <c r="I51" i="8"/>
  <c r="H51" i="8"/>
  <c r="G51" i="8"/>
  <c r="F51" i="8"/>
  <c r="E51" i="8"/>
  <c r="D51" i="8"/>
  <c r="O50" i="8"/>
  <c r="N50" i="8"/>
  <c r="M50" i="8"/>
  <c r="L50" i="8"/>
  <c r="K50" i="8"/>
  <c r="J50" i="8"/>
  <c r="I50" i="8"/>
  <c r="H50" i="8"/>
  <c r="G50" i="8"/>
  <c r="F50" i="8"/>
  <c r="E50" i="8"/>
  <c r="D50" i="8"/>
  <c r="O49" i="8"/>
  <c r="N49" i="8"/>
  <c r="M49" i="8"/>
  <c r="L49" i="8"/>
  <c r="K49" i="8"/>
  <c r="J49" i="8"/>
  <c r="I49" i="8"/>
  <c r="H49" i="8"/>
  <c r="G49" i="8"/>
  <c r="F49" i="8"/>
  <c r="E49" i="8"/>
  <c r="D49" i="8"/>
  <c r="O48" i="8"/>
  <c r="N48" i="8"/>
  <c r="M48" i="8"/>
  <c r="L48" i="8"/>
  <c r="K48" i="8"/>
  <c r="J48" i="8"/>
  <c r="I48" i="8"/>
  <c r="H48" i="8"/>
  <c r="G48" i="8"/>
  <c r="F48" i="8"/>
  <c r="E48" i="8"/>
  <c r="D48" i="8"/>
  <c r="O47" i="8"/>
  <c r="N47" i="8"/>
  <c r="M47" i="8"/>
  <c r="L47" i="8"/>
  <c r="K47" i="8"/>
  <c r="J47" i="8"/>
  <c r="I47" i="8"/>
  <c r="H47" i="8"/>
  <c r="G47" i="8"/>
  <c r="F47" i="8"/>
  <c r="E47" i="8"/>
  <c r="D47" i="8"/>
  <c r="O46" i="8"/>
  <c r="N46" i="8"/>
  <c r="M46" i="8"/>
  <c r="L46" i="8"/>
  <c r="K46" i="8"/>
  <c r="J46" i="8"/>
  <c r="I46" i="8"/>
  <c r="H46" i="8"/>
  <c r="G46" i="8"/>
  <c r="F46" i="8"/>
  <c r="E46" i="8"/>
  <c r="D46" i="8"/>
  <c r="O45" i="8"/>
  <c r="N45" i="8"/>
  <c r="M45" i="8"/>
  <c r="L45" i="8"/>
  <c r="K45" i="8"/>
  <c r="J45" i="8"/>
  <c r="I45" i="8"/>
  <c r="H45" i="8"/>
  <c r="G45" i="8"/>
  <c r="F45" i="8"/>
  <c r="E45" i="8"/>
  <c r="D45" i="8"/>
  <c r="O44" i="8"/>
  <c r="N44" i="8"/>
  <c r="M44" i="8"/>
  <c r="L44" i="8"/>
  <c r="K44" i="8"/>
  <c r="J44" i="8"/>
  <c r="I44" i="8"/>
  <c r="H44" i="8"/>
  <c r="G44" i="8"/>
  <c r="F44" i="8"/>
  <c r="E44" i="8"/>
  <c r="D44" i="8"/>
  <c r="O43" i="8"/>
  <c r="N43" i="8"/>
  <c r="M43" i="8"/>
  <c r="L43" i="8"/>
  <c r="K43" i="8"/>
  <c r="J43" i="8"/>
  <c r="I43" i="8"/>
  <c r="H43" i="8"/>
  <c r="G43" i="8"/>
  <c r="F43" i="8"/>
  <c r="E43" i="8"/>
  <c r="D43" i="8"/>
  <c r="O42" i="8"/>
  <c r="N42" i="8"/>
  <c r="M42" i="8"/>
  <c r="L42" i="8"/>
  <c r="K42" i="8"/>
  <c r="J42" i="8"/>
  <c r="I42" i="8"/>
  <c r="H42" i="8"/>
  <c r="G42" i="8"/>
  <c r="F42" i="8"/>
  <c r="E42" i="8"/>
  <c r="D42" i="8"/>
  <c r="O41" i="8"/>
  <c r="N41" i="8"/>
  <c r="M41" i="8"/>
  <c r="L41" i="8"/>
  <c r="K41" i="8"/>
  <c r="J41" i="8"/>
  <c r="I41" i="8"/>
  <c r="H41" i="8"/>
  <c r="G41" i="8"/>
  <c r="F41" i="8"/>
  <c r="E41" i="8"/>
  <c r="D41" i="8"/>
  <c r="O40" i="8"/>
  <c r="N40" i="8"/>
  <c r="M40" i="8"/>
  <c r="L40" i="8"/>
  <c r="K40" i="8"/>
  <c r="J40" i="8"/>
  <c r="I40" i="8"/>
  <c r="H40" i="8"/>
  <c r="G40" i="8"/>
  <c r="F40" i="8"/>
  <c r="E40" i="8"/>
  <c r="D40" i="8"/>
  <c r="O39" i="8"/>
  <c r="N39" i="8"/>
  <c r="M39" i="8"/>
  <c r="L39" i="8"/>
  <c r="K39" i="8"/>
  <c r="J39" i="8"/>
  <c r="I39" i="8"/>
  <c r="H39" i="8"/>
  <c r="G39" i="8"/>
  <c r="F39" i="8"/>
  <c r="E39" i="8"/>
  <c r="D39" i="8"/>
  <c r="O38" i="8"/>
  <c r="N38" i="8"/>
  <c r="M38" i="8"/>
  <c r="L38" i="8"/>
  <c r="K38" i="8"/>
  <c r="J38" i="8"/>
  <c r="I38" i="8"/>
  <c r="H38" i="8"/>
  <c r="G38" i="8"/>
  <c r="F38" i="8"/>
  <c r="E38" i="8"/>
  <c r="D38" i="8"/>
  <c r="O37" i="8"/>
  <c r="N37" i="8"/>
  <c r="M37" i="8"/>
  <c r="L37" i="8"/>
  <c r="K37" i="8"/>
  <c r="J37" i="8"/>
  <c r="I37" i="8"/>
  <c r="H37" i="8"/>
  <c r="G37" i="8"/>
  <c r="F37" i="8"/>
  <c r="E37" i="8"/>
  <c r="D37" i="8"/>
  <c r="O36" i="8"/>
  <c r="N36" i="8"/>
  <c r="M36" i="8"/>
  <c r="L36" i="8"/>
  <c r="K36" i="8"/>
  <c r="J36" i="8"/>
  <c r="I36" i="8"/>
  <c r="H36" i="8"/>
  <c r="G36" i="8"/>
  <c r="F36" i="8"/>
  <c r="E36" i="8"/>
  <c r="D36" i="8"/>
  <c r="O35" i="8"/>
  <c r="N35" i="8"/>
  <c r="M35" i="8"/>
  <c r="L35" i="8"/>
  <c r="K35" i="8"/>
  <c r="J35" i="8"/>
  <c r="I35" i="8"/>
  <c r="H35" i="8"/>
  <c r="G35" i="8"/>
  <c r="F35" i="8"/>
  <c r="E35" i="8"/>
  <c r="D35" i="8"/>
  <c r="O34" i="8"/>
  <c r="N34" i="8"/>
  <c r="M34" i="8"/>
  <c r="L34" i="8"/>
  <c r="K34" i="8"/>
  <c r="J34" i="8"/>
  <c r="I34" i="8"/>
  <c r="H34" i="8"/>
  <c r="G34" i="8"/>
  <c r="F34" i="8"/>
  <c r="E34" i="8"/>
  <c r="D34" i="8"/>
  <c r="O33" i="8"/>
  <c r="N33" i="8"/>
  <c r="M33" i="8"/>
  <c r="L33" i="8"/>
  <c r="K33" i="8"/>
  <c r="J33" i="8"/>
  <c r="I33" i="8"/>
  <c r="H33" i="8"/>
  <c r="G33" i="8"/>
  <c r="F33" i="8"/>
  <c r="E33" i="8"/>
  <c r="D33" i="8"/>
  <c r="O32" i="8"/>
  <c r="N32" i="8"/>
  <c r="M32" i="8"/>
  <c r="L32" i="8"/>
  <c r="K32" i="8"/>
  <c r="J32" i="8"/>
  <c r="I32" i="8"/>
  <c r="H32" i="8"/>
  <c r="G32" i="8"/>
  <c r="F32" i="8"/>
  <c r="E32" i="8"/>
  <c r="D32" i="8"/>
  <c r="O31" i="8"/>
  <c r="N31" i="8"/>
  <c r="M31" i="8"/>
  <c r="L31" i="8"/>
  <c r="K31" i="8"/>
  <c r="J31" i="8"/>
  <c r="I31" i="8"/>
  <c r="H31" i="8"/>
  <c r="G31" i="8"/>
  <c r="F31" i="8"/>
  <c r="E31" i="8"/>
  <c r="D31" i="8"/>
  <c r="O51" i="10"/>
  <c r="N51" i="10"/>
  <c r="M51" i="10"/>
  <c r="L51" i="10"/>
  <c r="K51" i="10"/>
  <c r="J51" i="10"/>
  <c r="I51" i="10"/>
  <c r="H51" i="10"/>
  <c r="G51" i="10"/>
  <c r="F51" i="10"/>
  <c r="E51" i="10"/>
  <c r="D51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O51" i="12"/>
  <c r="N51" i="12"/>
  <c r="M51" i="12"/>
  <c r="L51" i="12"/>
  <c r="K51" i="12"/>
  <c r="J51" i="12"/>
  <c r="I51" i="12"/>
  <c r="H51" i="12"/>
  <c r="G51" i="12"/>
  <c r="F51" i="12"/>
  <c r="E51" i="12"/>
  <c r="D51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O51" i="14"/>
  <c r="N51" i="14"/>
  <c r="M51" i="14"/>
  <c r="L51" i="14"/>
  <c r="K51" i="14"/>
  <c r="J51" i="14"/>
  <c r="I51" i="14"/>
  <c r="H51" i="14"/>
  <c r="G51" i="14"/>
  <c r="F51" i="14"/>
  <c r="E51" i="14"/>
  <c r="D51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O51" i="16"/>
  <c r="N51" i="16"/>
  <c r="M51" i="16"/>
  <c r="L51" i="16"/>
  <c r="K51" i="16"/>
  <c r="J51" i="16"/>
  <c r="I51" i="16"/>
  <c r="H51" i="16"/>
  <c r="G51" i="16"/>
  <c r="F51" i="16"/>
  <c r="E51" i="16"/>
  <c r="D51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O51" i="18"/>
  <c r="N51" i="18"/>
  <c r="M51" i="18"/>
  <c r="L51" i="18"/>
  <c r="K51" i="18"/>
  <c r="J51" i="18"/>
  <c r="I51" i="18"/>
  <c r="H51" i="18"/>
  <c r="G51" i="18"/>
  <c r="F51" i="18"/>
  <c r="E51" i="18"/>
  <c r="O50" i="18"/>
  <c r="N50" i="18"/>
  <c r="M50" i="18"/>
  <c r="L50" i="18"/>
  <c r="K50" i="18"/>
  <c r="J50" i="18"/>
  <c r="I50" i="18"/>
  <c r="H50" i="18"/>
  <c r="G50" i="18"/>
  <c r="F50" i="18"/>
  <c r="E50" i="18"/>
  <c r="O49" i="18"/>
  <c r="N49" i="18"/>
  <c r="M49" i="18"/>
  <c r="L49" i="18"/>
  <c r="K49" i="18"/>
  <c r="J49" i="18"/>
  <c r="I49" i="18"/>
  <c r="H49" i="18"/>
  <c r="G49" i="18"/>
  <c r="F49" i="18"/>
  <c r="E49" i="18"/>
  <c r="O48" i="18"/>
  <c r="N48" i="18"/>
  <c r="M48" i="18"/>
  <c r="L48" i="18"/>
  <c r="K48" i="18"/>
  <c r="J48" i="18"/>
  <c r="I48" i="18"/>
  <c r="H48" i="18"/>
  <c r="G48" i="18"/>
  <c r="F48" i="18"/>
  <c r="E48" i="18"/>
  <c r="O47" i="18"/>
  <c r="N47" i="18"/>
  <c r="M47" i="18"/>
  <c r="L47" i="18"/>
  <c r="K47" i="18"/>
  <c r="J47" i="18"/>
  <c r="I47" i="18"/>
  <c r="H47" i="18"/>
  <c r="G47" i="18"/>
  <c r="F47" i="18"/>
  <c r="E47" i="18"/>
  <c r="O46" i="18"/>
  <c r="N46" i="18"/>
  <c r="M46" i="18"/>
  <c r="L46" i="18"/>
  <c r="K46" i="18"/>
  <c r="J46" i="18"/>
  <c r="I46" i="18"/>
  <c r="H46" i="18"/>
  <c r="G46" i="18"/>
  <c r="F46" i="18"/>
  <c r="E46" i="18"/>
  <c r="O45" i="18"/>
  <c r="N45" i="18"/>
  <c r="M45" i="18"/>
  <c r="L45" i="18"/>
  <c r="K45" i="18"/>
  <c r="J45" i="18"/>
  <c r="I45" i="18"/>
  <c r="H45" i="18"/>
  <c r="G45" i="18"/>
  <c r="F45" i="18"/>
  <c r="E45" i="18"/>
  <c r="O44" i="18"/>
  <c r="N44" i="18"/>
  <c r="M44" i="18"/>
  <c r="L44" i="18"/>
  <c r="K44" i="18"/>
  <c r="J44" i="18"/>
  <c r="I44" i="18"/>
  <c r="H44" i="18"/>
  <c r="G44" i="18"/>
  <c r="F44" i="18"/>
  <c r="E44" i="18"/>
  <c r="O43" i="18"/>
  <c r="N43" i="18"/>
  <c r="M43" i="18"/>
  <c r="L43" i="18"/>
  <c r="K43" i="18"/>
  <c r="J43" i="18"/>
  <c r="I43" i="18"/>
  <c r="H43" i="18"/>
  <c r="G43" i="18"/>
  <c r="F43" i="18"/>
  <c r="E43" i="18"/>
  <c r="O42" i="18"/>
  <c r="N42" i="18"/>
  <c r="M42" i="18"/>
  <c r="L42" i="18"/>
  <c r="K42" i="18"/>
  <c r="J42" i="18"/>
  <c r="I42" i="18"/>
  <c r="H42" i="18"/>
  <c r="G42" i="18"/>
  <c r="F42" i="18"/>
  <c r="E42" i="18"/>
  <c r="O41" i="18"/>
  <c r="N41" i="18"/>
  <c r="M41" i="18"/>
  <c r="L41" i="18"/>
  <c r="K41" i="18"/>
  <c r="J41" i="18"/>
  <c r="I41" i="18"/>
  <c r="H41" i="18"/>
  <c r="G41" i="18"/>
  <c r="F41" i="18"/>
  <c r="E41" i="18"/>
  <c r="O40" i="18"/>
  <c r="N40" i="18"/>
  <c r="M40" i="18"/>
  <c r="L40" i="18"/>
  <c r="K40" i="18"/>
  <c r="J40" i="18"/>
  <c r="I40" i="18"/>
  <c r="H40" i="18"/>
  <c r="G40" i="18"/>
  <c r="F40" i="18"/>
  <c r="E40" i="18"/>
  <c r="O39" i="18"/>
  <c r="N39" i="18"/>
  <c r="M39" i="18"/>
  <c r="L39" i="18"/>
  <c r="K39" i="18"/>
  <c r="J39" i="18"/>
  <c r="I39" i="18"/>
  <c r="H39" i="18"/>
  <c r="G39" i="18"/>
  <c r="F39" i="18"/>
  <c r="E39" i="18"/>
  <c r="O38" i="18"/>
  <c r="N38" i="18"/>
  <c r="M38" i="18"/>
  <c r="L38" i="18"/>
  <c r="K38" i="18"/>
  <c r="J38" i="18"/>
  <c r="I38" i="18"/>
  <c r="H38" i="18"/>
  <c r="G38" i="18"/>
  <c r="F38" i="18"/>
  <c r="E38" i="18"/>
  <c r="O37" i="18"/>
  <c r="N37" i="18"/>
  <c r="M37" i="18"/>
  <c r="L37" i="18"/>
  <c r="K37" i="18"/>
  <c r="J37" i="18"/>
  <c r="I37" i="18"/>
  <c r="H37" i="18"/>
  <c r="G37" i="18"/>
  <c r="F37" i="18"/>
  <c r="E37" i="18"/>
  <c r="O36" i="18"/>
  <c r="N36" i="18"/>
  <c r="M36" i="18"/>
  <c r="L36" i="18"/>
  <c r="K36" i="18"/>
  <c r="J36" i="18"/>
  <c r="I36" i="18"/>
  <c r="H36" i="18"/>
  <c r="G36" i="18"/>
  <c r="F36" i="18"/>
  <c r="E36" i="18"/>
  <c r="O35" i="18"/>
  <c r="N35" i="18"/>
  <c r="M35" i="18"/>
  <c r="L35" i="18"/>
  <c r="K35" i="18"/>
  <c r="J35" i="18"/>
  <c r="I35" i="18"/>
  <c r="H35" i="18"/>
  <c r="G35" i="18"/>
  <c r="F35" i="18"/>
  <c r="E35" i="18"/>
  <c r="O34" i="18"/>
  <c r="N34" i="18"/>
  <c r="M34" i="18"/>
  <c r="L34" i="18"/>
  <c r="K34" i="18"/>
  <c r="J34" i="18"/>
  <c r="I34" i="18"/>
  <c r="H34" i="18"/>
  <c r="G34" i="18"/>
  <c r="F34" i="18"/>
  <c r="E34" i="18"/>
  <c r="O33" i="18"/>
  <c r="N33" i="18"/>
  <c r="M33" i="18"/>
  <c r="L33" i="18"/>
  <c r="K33" i="18"/>
  <c r="J33" i="18"/>
  <c r="I33" i="18"/>
  <c r="H33" i="18"/>
  <c r="G33" i="18"/>
  <c r="F33" i="18"/>
  <c r="E33" i="18"/>
  <c r="O32" i="18"/>
  <c r="N32" i="18"/>
  <c r="M32" i="18"/>
  <c r="L32" i="18"/>
  <c r="K32" i="18"/>
  <c r="J32" i="18"/>
  <c r="I32" i="18"/>
  <c r="H32" i="18"/>
  <c r="G32" i="18"/>
  <c r="F32" i="18"/>
  <c r="E32" i="18"/>
  <c r="O31" i="18"/>
  <c r="N31" i="18"/>
  <c r="M31" i="18"/>
  <c r="L31" i="18"/>
  <c r="K31" i="18"/>
  <c r="J31" i="18"/>
  <c r="I31" i="18"/>
  <c r="H31" i="18"/>
  <c r="G31" i="18"/>
  <c r="F31" i="18"/>
  <c r="E31" i="18"/>
  <c r="D51" i="18"/>
  <c r="D49" i="18"/>
  <c r="D47" i="18"/>
  <c r="D45" i="18"/>
  <c r="D43" i="18"/>
  <c r="D50" i="18"/>
  <c r="D48" i="18"/>
  <c r="D46" i="18"/>
  <c r="D44" i="18"/>
  <c r="D42" i="18"/>
  <c r="D41" i="18"/>
  <c r="D39" i="18"/>
  <c r="D37" i="18"/>
  <c r="D35" i="18"/>
  <c r="D33" i="18"/>
  <c r="D40" i="18"/>
  <c r="D38" i="18"/>
  <c r="D36" i="18"/>
  <c r="D34" i="18"/>
  <c r="D32" i="18"/>
  <c r="D31" i="18"/>
  <c r="Q33" i="14" l="1"/>
  <c r="Q35" i="14"/>
  <c r="Q37" i="14"/>
  <c r="Q39" i="14"/>
  <c r="Q41" i="14"/>
  <c r="Q43" i="14"/>
  <c r="Q45" i="14"/>
  <c r="Q47" i="14"/>
  <c r="Q49" i="14"/>
  <c r="Q49" i="16"/>
  <c r="Q32" i="16"/>
  <c r="Q34" i="16"/>
  <c r="Q36" i="16"/>
  <c r="Q38" i="16"/>
  <c r="Q40" i="16"/>
  <c r="Q42" i="16"/>
  <c r="Q44" i="16"/>
  <c r="Q46" i="16"/>
  <c r="Q48" i="16"/>
  <c r="Q50" i="16"/>
  <c r="Q33" i="16"/>
  <c r="Q35" i="16"/>
  <c r="Q37" i="16"/>
  <c r="Q39" i="16"/>
  <c r="Q41" i="16"/>
  <c r="Q43" i="16"/>
  <c r="Q45" i="16"/>
  <c r="Q47" i="16"/>
  <c r="O27" i="18"/>
  <c r="N27" i="18"/>
  <c r="M27" i="18"/>
  <c r="L27" i="18"/>
  <c r="K27" i="18"/>
  <c r="J27" i="18"/>
  <c r="I27" i="18"/>
  <c r="H27" i="18"/>
  <c r="G27" i="18"/>
  <c r="F27" i="18"/>
  <c r="E27" i="18"/>
  <c r="D27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O9" i="18"/>
  <c r="N9" i="18"/>
  <c r="M9" i="18"/>
  <c r="L9" i="18"/>
  <c r="K9" i="18"/>
  <c r="J9" i="18"/>
  <c r="I9" i="18"/>
  <c r="H9" i="18"/>
  <c r="G9" i="18"/>
  <c r="F9" i="18"/>
  <c r="E9" i="18"/>
  <c r="D9" i="18"/>
  <c r="O8" i="18"/>
  <c r="N8" i="18"/>
  <c r="M8" i="18"/>
  <c r="L8" i="18"/>
  <c r="K8" i="18"/>
  <c r="J8" i="18"/>
  <c r="I8" i="18"/>
  <c r="H8" i="18"/>
  <c r="G8" i="18"/>
  <c r="F8" i="18"/>
  <c r="E8" i="18"/>
  <c r="D8" i="18"/>
  <c r="O7" i="18"/>
  <c r="N7" i="18"/>
  <c r="M7" i="18"/>
  <c r="L7" i="18"/>
  <c r="K7" i="18"/>
  <c r="J7" i="18"/>
  <c r="I7" i="18"/>
  <c r="H7" i="18"/>
  <c r="G7" i="18"/>
  <c r="F7" i="18"/>
  <c r="E7" i="18"/>
  <c r="D7" i="18"/>
  <c r="O27" i="16"/>
  <c r="N27" i="16"/>
  <c r="M27" i="16"/>
  <c r="L27" i="16"/>
  <c r="K27" i="16"/>
  <c r="J27" i="16"/>
  <c r="I27" i="16"/>
  <c r="H27" i="16"/>
  <c r="G27" i="16"/>
  <c r="F27" i="16"/>
  <c r="E27" i="16"/>
  <c r="D27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O9" i="16"/>
  <c r="N9" i="16"/>
  <c r="M9" i="16"/>
  <c r="L9" i="16"/>
  <c r="K9" i="16"/>
  <c r="J9" i="16"/>
  <c r="I9" i="16"/>
  <c r="H9" i="16"/>
  <c r="G9" i="16"/>
  <c r="F9" i="16"/>
  <c r="E9" i="16"/>
  <c r="D9" i="16"/>
  <c r="O8" i="16"/>
  <c r="N8" i="16"/>
  <c r="M8" i="16"/>
  <c r="L8" i="16"/>
  <c r="K8" i="16"/>
  <c r="J8" i="16"/>
  <c r="I8" i="16"/>
  <c r="H8" i="16"/>
  <c r="G8" i="16"/>
  <c r="F8" i="16"/>
  <c r="E8" i="16"/>
  <c r="D8" i="16"/>
  <c r="O7" i="16"/>
  <c r="N7" i="16"/>
  <c r="M7" i="16"/>
  <c r="L7" i="16"/>
  <c r="K7" i="16"/>
  <c r="J7" i="16"/>
  <c r="I7" i="16"/>
  <c r="H7" i="16"/>
  <c r="G7" i="16"/>
  <c r="F7" i="16"/>
  <c r="E7" i="16"/>
  <c r="D7" i="16"/>
  <c r="O27" i="14"/>
  <c r="N27" i="14"/>
  <c r="M27" i="14"/>
  <c r="L27" i="14"/>
  <c r="K27" i="14"/>
  <c r="J27" i="14"/>
  <c r="I27" i="14"/>
  <c r="H27" i="14"/>
  <c r="G27" i="14"/>
  <c r="F27" i="14"/>
  <c r="E27" i="14"/>
  <c r="D27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O9" i="14"/>
  <c r="N9" i="14"/>
  <c r="M9" i="14"/>
  <c r="L9" i="14"/>
  <c r="K9" i="14"/>
  <c r="J9" i="14"/>
  <c r="I9" i="14"/>
  <c r="H9" i="14"/>
  <c r="G9" i="14"/>
  <c r="F9" i="14"/>
  <c r="E9" i="14"/>
  <c r="D9" i="14"/>
  <c r="O8" i="14"/>
  <c r="N8" i="14"/>
  <c r="M8" i="14"/>
  <c r="L8" i="14"/>
  <c r="K8" i="14"/>
  <c r="J8" i="14"/>
  <c r="I8" i="14"/>
  <c r="H8" i="14"/>
  <c r="G8" i="14"/>
  <c r="F8" i="14"/>
  <c r="E8" i="14"/>
  <c r="D8" i="14"/>
  <c r="O7" i="14"/>
  <c r="N7" i="14"/>
  <c r="M7" i="14"/>
  <c r="L7" i="14"/>
  <c r="K7" i="14"/>
  <c r="J7" i="14"/>
  <c r="I7" i="14"/>
  <c r="H7" i="14"/>
  <c r="G7" i="14"/>
  <c r="F7" i="14"/>
  <c r="E7" i="14"/>
  <c r="D7" i="14"/>
  <c r="O27" i="12"/>
  <c r="N27" i="12"/>
  <c r="M27" i="12"/>
  <c r="L27" i="12"/>
  <c r="K27" i="12"/>
  <c r="J27" i="12"/>
  <c r="I27" i="12"/>
  <c r="H27" i="12"/>
  <c r="G27" i="12"/>
  <c r="F27" i="12"/>
  <c r="E27" i="12"/>
  <c r="D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O9" i="12"/>
  <c r="N9" i="12"/>
  <c r="M9" i="12"/>
  <c r="L9" i="12"/>
  <c r="K9" i="12"/>
  <c r="J9" i="12"/>
  <c r="I9" i="12"/>
  <c r="H9" i="12"/>
  <c r="G9" i="12"/>
  <c r="F9" i="12"/>
  <c r="E9" i="12"/>
  <c r="D9" i="12"/>
  <c r="O8" i="12"/>
  <c r="N8" i="12"/>
  <c r="M8" i="12"/>
  <c r="L8" i="12"/>
  <c r="K8" i="12"/>
  <c r="J8" i="12"/>
  <c r="I8" i="12"/>
  <c r="H8" i="12"/>
  <c r="G8" i="12"/>
  <c r="F8" i="12"/>
  <c r="E8" i="12"/>
  <c r="D8" i="12"/>
  <c r="O7" i="12"/>
  <c r="N7" i="12"/>
  <c r="M7" i="12"/>
  <c r="L7" i="12"/>
  <c r="K7" i="12"/>
  <c r="J7" i="12"/>
  <c r="I7" i="12"/>
  <c r="H7" i="12"/>
  <c r="G7" i="12"/>
  <c r="F7" i="12"/>
  <c r="E7" i="12"/>
  <c r="D7" i="12"/>
  <c r="O27" i="10"/>
  <c r="N27" i="10"/>
  <c r="M27" i="10"/>
  <c r="L27" i="10"/>
  <c r="K27" i="10"/>
  <c r="J27" i="10"/>
  <c r="I27" i="10"/>
  <c r="H27" i="10"/>
  <c r="G27" i="10"/>
  <c r="F27" i="10"/>
  <c r="E27" i="10"/>
  <c r="D27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O9" i="10"/>
  <c r="N9" i="10"/>
  <c r="M9" i="10"/>
  <c r="L9" i="10"/>
  <c r="K9" i="10"/>
  <c r="J9" i="10"/>
  <c r="I9" i="10"/>
  <c r="H9" i="10"/>
  <c r="G9" i="10"/>
  <c r="F9" i="10"/>
  <c r="E9" i="10"/>
  <c r="D9" i="10"/>
  <c r="O8" i="10"/>
  <c r="N8" i="10"/>
  <c r="M8" i="10"/>
  <c r="L8" i="10"/>
  <c r="K8" i="10"/>
  <c r="J8" i="10"/>
  <c r="I8" i="10"/>
  <c r="H8" i="10"/>
  <c r="G8" i="10"/>
  <c r="F8" i="10"/>
  <c r="E8" i="10"/>
  <c r="D8" i="10"/>
  <c r="O7" i="10"/>
  <c r="N7" i="10"/>
  <c r="M7" i="10"/>
  <c r="L7" i="10"/>
  <c r="K7" i="10"/>
  <c r="J7" i="10"/>
  <c r="I7" i="10"/>
  <c r="H7" i="10"/>
  <c r="G7" i="10"/>
  <c r="F7" i="10"/>
  <c r="E7" i="10"/>
  <c r="D7" i="10"/>
  <c r="O27" i="8"/>
  <c r="N27" i="8"/>
  <c r="M27" i="8"/>
  <c r="L27" i="8"/>
  <c r="K27" i="8"/>
  <c r="J27" i="8"/>
  <c r="I27" i="8"/>
  <c r="H27" i="8"/>
  <c r="G27" i="8"/>
  <c r="F27" i="8"/>
  <c r="E27" i="8"/>
  <c r="D27" i="8"/>
  <c r="O26" i="8"/>
  <c r="N26" i="8"/>
  <c r="M26" i="8"/>
  <c r="L26" i="8"/>
  <c r="K26" i="8"/>
  <c r="J26" i="8"/>
  <c r="I26" i="8"/>
  <c r="H26" i="8"/>
  <c r="G26" i="8"/>
  <c r="F26" i="8"/>
  <c r="E26" i="8"/>
  <c r="D26" i="8"/>
  <c r="O25" i="8"/>
  <c r="N25" i="8"/>
  <c r="M25" i="8"/>
  <c r="L25" i="8"/>
  <c r="K25" i="8"/>
  <c r="J25" i="8"/>
  <c r="I25" i="8"/>
  <c r="H25" i="8"/>
  <c r="G25" i="8"/>
  <c r="F25" i="8"/>
  <c r="E25" i="8"/>
  <c r="D25" i="8"/>
  <c r="O24" i="8"/>
  <c r="N24" i="8"/>
  <c r="M24" i="8"/>
  <c r="L24" i="8"/>
  <c r="K24" i="8"/>
  <c r="J24" i="8"/>
  <c r="I24" i="8"/>
  <c r="H24" i="8"/>
  <c r="G24" i="8"/>
  <c r="F24" i="8"/>
  <c r="E24" i="8"/>
  <c r="D24" i="8"/>
  <c r="O23" i="8"/>
  <c r="N23" i="8"/>
  <c r="M23" i="8"/>
  <c r="L23" i="8"/>
  <c r="K23" i="8"/>
  <c r="J23" i="8"/>
  <c r="I23" i="8"/>
  <c r="H23" i="8"/>
  <c r="G23" i="8"/>
  <c r="F23" i="8"/>
  <c r="E23" i="8"/>
  <c r="D23" i="8"/>
  <c r="O22" i="8"/>
  <c r="N22" i="8"/>
  <c r="M22" i="8"/>
  <c r="L22" i="8"/>
  <c r="K22" i="8"/>
  <c r="J22" i="8"/>
  <c r="I22" i="8"/>
  <c r="H22" i="8"/>
  <c r="G22" i="8"/>
  <c r="F22" i="8"/>
  <c r="E22" i="8"/>
  <c r="D22" i="8"/>
  <c r="O21" i="8"/>
  <c r="N21" i="8"/>
  <c r="M21" i="8"/>
  <c r="L21" i="8"/>
  <c r="K21" i="8"/>
  <c r="J21" i="8"/>
  <c r="I21" i="8"/>
  <c r="H21" i="8"/>
  <c r="G21" i="8"/>
  <c r="F21" i="8"/>
  <c r="E21" i="8"/>
  <c r="D21" i="8"/>
  <c r="O20" i="8"/>
  <c r="N20" i="8"/>
  <c r="M20" i="8"/>
  <c r="L20" i="8"/>
  <c r="K20" i="8"/>
  <c r="J20" i="8"/>
  <c r="I20" i="8"/>
  <c r="H20" i="8"/>
  <c r="G20" i="8"/>
  <c r="F20" i="8"/>
  <c r="E20" i="8"/>
  <c r="D20" i="8"/>
  <c r="O19" i="8"/>
  <c r="N19" i="8"/>
  <c r="M19" i="8"/>
  <c r="L19" i="8"/>
  <c r="K19" i="8"/>
  <c r="J19" i="8"/>
  <c r="I19" i="8"/>
  <c r="H19" i="8"/>
  <c r="G19" i="8"/>
  <c r="F19" i="8"/>
  <c r="E19" i="8"/>
  <c r="D19" i="8"/>
  <c r="O18" i="8"/>
  <c r="N18" i="8"/>
  <c r="M18" i="8"/>
  <c r="L18" i="8"/>
  <c r="K18" i="8"/>
  <c r="J18" i="8"/>
  <c r="I18" i="8"/>
  <c r="H18" i="8"/>
  <c r="G18" i="8"/>
  <c r="F18" i="8"/>
  <c r="E18" i="8"/>
  <c r="D18" i="8"/>
  <c r="O17" i="8"/>
  <c r="N17" i="8"/>
  <c r="M17" i="8"/>
  <c r="L17" i="8"/>
  <c r="K17" i="8"/>
  <c r="J17" i="8"/>
  <c r="I17" i="8"/>
  <c r="H17" i="8"/>
  <c r="G17" i="8"/>
  <c r="F17" i="8"/>
  <c r="E17" i="8"/>
  <c r="D17" i="8"/>
  <c r="O16" i="8"/>
  <c r="N16" i="8"/>
  <c r="M16" i="8"/>
  <c r="L16" i="8"/>
  <c r="K16" i="8"/>
  <c r="J16" i="8"/>
  <c r="I16" i="8"/>
  <c r="H16" i="8"/>
  <c r="G16" i="8"/>
  <c r="F16" i="8"/>
  <c r="E16" i="8"/>
  <c r="D16" i="8"/>
  <c r="O15" i="8"/>
  <c r="N15" i="8"/>
  <c r="M15" i="8"/>
  <c r="L15" i="8"/>
  <c r="K15" i="8"/>
  <c r="J15" i="8"/>
  <c r="I15" i="8"/>
  <c r="H15" i="8"/>
  <c r="G15" i="8"/>
  <c r="F15" i="8"/>
  <c r="E15" i="8"/>
  <c r="D15" i="8"/>
  <c r="O14" i="8"/>
  <c r="N14" i="8"/>
  <c r="M14" i="8"/>
  <c r="L14" i="8"/>
  <c r="K14" i="8"/>
  <c r="J14" i="8"/>
  <c r="I14" i="8"/>
  <c r="H14" i="8"/>
  <c r="G14" i="8"/>
  <c r="F14" i="8"/>
  <c r="E14" i="8"/>
  <c r="D14" i="8"/>
  <c r="O13" i="8"/>
  <c r="N13" i="8"/>
  <c r="M13" i="8"/>
  <c r="L13" i="8"/>
  <c r="K13" i="8"/>
  <c r="J13" i="8"/>
  <c r="I13" i="8"/>
  <c r="H13" i="8"/>
  <c r="G13" i="8"/>
  <c r="F13" i="8"/>
  <c r="E13" i="8"/>
  <c r="D13" i="8"/>
  <c r="O12" i="8"/>
  <c r="N12" i="8"/>
  <c r="M12" i="8"/>
  <c r="L12" i="8"/>
  <c r="K12" i="8"/>
  <c r="J12" i="8"/>
  <c r="I12" i="8"/>
  <c r="H12" i="8"/>
  <c r="G12" i="8"/>
  <c r="F12" i="8"/>
  <c r="E12" i="8"/>
  <c r="D12" i="8"/>
  <c r="O11" i="8"/>
  <c r="N11" i="8"/>
  <c r="M11" i="8"/>
  <c r="L11" i="8"/>
  <c r="K11" i="8"/>
  <c r="J11" i="8"/>
  <c r="I11" i="8"/>
  <c r="H11" i="8"/>
  <c r="G11" i="8"/>
  <c r="F11" i="8"/>
  <c r="E11" i="8"/>
  <c r="D11" i="8"/>
  <c r="O10" i="8"/>
  <c r="N10" i="8"/>
  <c r="M10" i="8"/>
  <c r="L10" i="8"/>
  <c r="K10" i="8"/>
  <c r="J10" i="8"/>
  <c r="I10" i="8"/>
  <c r="H10" i="8"/>
  <c r="G10" i="8"/>
  <c r="F10" i="8"/>
  <c r="E10" i="8"/>
  <c r="D10" i="8"/>
  <c r="O9" i="8"/>
  <c r="N9" i="8"/>
  <c r="M9" i="8"/>
  <c r="L9" i="8"/>
  <c r="K9" i="8"/>
  <c r="J9" i="8"/>
  <c r="I9" i="8"/>
  <c r="H9" i="8"/>
  <c r="G9" i="8"/>
  <c r="F9" i="8"/>
  <c r="E9" i="8"/>
  <c r="D9" i="8"/>
  <c r="O8" i="8"/>
  <c r="N8" i="8"/>
  <c r="M8" i="8"/>
  <c r="L8" i="8"/>
  <c r="K8" i="8"/>
  <c r="J8" i="8"/>
  <c r="I8" i="8"/>
  <c r="H8" i="8"/>
  <c r="G8" i="8"/>
  <c r="F8" i="8"/>
  <c r="E8" i="8"/>
  <c r="D8" i="8"/>
  <c r="O7" i="8"/>
  <c r="N7" i="8"/>
  <c r="M7" i="8"/>
  <c r="L7" i="8"/>
  <c r="K7" i="8"/>
  <c r="J7" i="8"/>
  <c r="I7" i="8"/>
  <c r="H7" i="8"/>
  <c r="G7" i="8"/>
  <c r="F7" i="8"/>
  <c r="E7" i="8"/>
  <c r="D7" i="8"/>
  <c r="O27" i="6"/>
  <c r="N27" i="6"/>
  <c r="M27" i="6"/>
  <c r="L27" i="6"/>
  <c r="K27" i="6"/>
  <c r="J27" i="6"/>
  <c r="I27" i="6"/>
  <c r="H27" i="6"/>
  <c r="G27" i="6"/>
  <c r="F27" i="6"/>
  <c r="E27" i="6"/>
  <c r="D27" i="6"/>
  <c r="O26" i="6"/>
  <c r="N26" i="6"/>
  <c r="M26" i="6"/>
  <c r="L26" i="6"/>
  <c r="K26" i="6"/>
  <c r="J26" i="6"/>
  <c r="I26" i="6"/>
  <c r="H26" i="6"/>
  <c r="G26" i="6"/>
  <c r="F26" i="6"/>
  <c r="E26" i="6"/>
  <c r="D26" i="6"/>
  <c r="O25" i="6"/>
  <c r="N25" i="6"/>
  <c r="M25" i="6"/>
  <c r="L25" i="6"/>
  <c r="K25" i="6"/>
  <c r="J25" i="6"/>
  <c r="I25" i="6"/>
  <c r="H25" i="6"/>
  <c r="G25" i="6"/>
  <c r="F25" i="6"/>
  <c r="E25" i="6"/>
  <c r="D25" i="6"/>
  <c r="O24" i="6"/>
  <c r="N24" i="6"/>
  <c r="M24" i="6"/>
  <c r="L24" i="6"/>
  <c r="K24" i="6"/>
  <c r="J24" i="6"/>
  <c r="I24" i="6"/>
  <c r="H24" i="6"/>
  <c r="G24" i="6"/>
  <c r="F24" i="6"/>
  <c r="E24" i="6"/>
  <c r="D24" i="6"/>
  <c r="O23" i="6"/>
  <c r="N23" i="6"/>
  <c r="M23" i="6"/>
  <c r="L23" i="6"/>
  <c r="K23" i="6"/>
  <c r="J23" i="6"/>
  <c r="I23" i="6"/>
  <c r="H23" i="6"/>
  <c r="G23" i="6"/>
  <c r="F23" i="6"/>
  <c r="E23" i="6"/>
  <c r="D23" i="6"/>
  <c r="O22" i="6"/>
  <c r="N22" i="6"/>
  <c r="M22" i="6"/>
  <c r="L22" i="6"/>
  <c r="K22" i="6"/>
  <c r="J22" i="6"/>
  <c r="I22" i="6"/>
  <c r="H22" i="6"/>
  <c r="G22" i="6"/>
  <c r="F22" i="6"/>
  <c r="E22" i="6"/>
  <c r="D22" i="6"/>
  <c r="O21" i="6"/>
  <c r="N21" i="6"/>
  <c r="M21" i="6"/>
  <c r="L21" i="6"/>
  <c r="K21" i="6"/>
  <c r="J21" i="6"/>
  <c r="I21" i="6"/>
  <c r="H21" i="6"/>
  <c r="G21" i="6"/>
  <c r="F21" i="6"/>
  <c r="E21" i="6"/>
  <c r="D21" i="6"/>
  <c r="O20" i="6"/>
  <c r="N20" i="6"/>
  <c r="M20" i="6"/>
  <c r="L20" i="6"/>
  <c r="K20" i="6"/>
  <c r="J20" i="6"/>
  <c r="I20" i="6"/>
  <c r="H20" i="6"/>
  <c r="G20" i="6"/>
  <c r="F20" i="6"/>
  <c r="E20" i="6"/>
  <c r="D20" i="6"/>
  <c r="O19" i="6"/>
  <c r="N19" i="6"/>
  <c r="M19" i="6"/>
  <c r="L19" i="6"/>
  <c r="K19" i="6"/>
  <c r="J19" i="6"/>
  <c r="I19" i="6"/>
  <c r="H19" i="6"/>
  <c r="G19" i="6"/>
  <c r="F19" i="6"/>
  <c r="E19" i="6"/>
  <c r="D19" i="6"/>
  <c r="O18" i="6"/>
  <c r="N18" i="6"/>
  <c r="M18" i="6"/>
  <c r="L18" i="6"/>
  <c r="K18" i="6"/>
  <c r="J18" i="6"/>
  <c r="I18" i="6"/>
  <c r="H18" i="6"/>
  <c r="G18" i="6"/>
  <c r="F18" i="6"/>
  <c r="E18" i="6"/>
  <c r="D18" i="6"/>
  <c r="O17" i="6"/>
  <c r="N17" i="6"/>
  <c r="M17" i="6"/>
  <c r="L17" i="6"/>
  <c r="K17" i="6"/>
  <c r="J17" i="6"/>
  <c r="I17" i="6"/>
  <c r="H17" i="6"/>
  <c r="G17" i="6"/>
  <c r="F17" i="6"/>
  <c r="E17" i="6"/>
  <c r="D17" i="6"/>
  <c r="O16" i="6"/>
  <c r="N16" i="6"/>
  <c r="M16" i="6"/>
  <c r="L16" i="6"/>
  <c r="K16" i="6"/>
  <c r="J16" i="6"/>
  <c r="I16" i="6"/>
  <c r="H16" i="6"/>
  <c r="G16" i="6"/>
  <c r="F16" i="6"/>
  <c r="E16" i="6"/>
  <c r="D16" i="6"/>
  <c r="O15" i="6"/>
  <c r="N15" i="6"/>
  <c r="M15" i="6"/>
  <c r="L15" i="6"/>
  <c r="K15" i="6"/>
  <c r="J15" i="6"/>
  <c r="I15" i="6"/>
  <c r="H15" i="6"/>
  <c r="G15" i="6"/>
  <c r="F15" i="6"/>
  <c r="E15" i="6"/>
  <c r="D15" i="6"/>
  <c r="O14" i="6"/>
  <c r="N14" i="6"/>
  <c r="M14" i="6"/>
  <c r="L14" i="6"/>
  <c r="K14" i="6"/>
  <c r="J14" i="6"/>
  <c r="I14" i="6"/>
  <c r="H14" i="6"/>
  <c r="G14" i="6"/>
  <c r="F14" i="6"/>
  <c r="E14" i="6"/>
  <c r="D14" i="6"/>
  <c r="O13" i="6"/>
  <c r="N13" i="6"/>
  <c r="M13" i="6"/>
  <c r="L13" i="6"/>
  <c r="K13" i="6"/>
  <c r="J13" i="6"/>
  <c r="I13" i="6"/>
  <c r="H13" i="6"/>
  <c r="G13" i="6"/>
  <c r="F13" i="6"/>
  <c r="E13" i="6"/>
  <c r="D13" i="6"/>
  <c r="O12" i="6"/>
  <c r="N12" i="6"/>
  <c r="M12" i="6"/>
  <c r="L12" i="6"/>
  <c r="K12" i="6"/>
  <c r="J12" i="6"/>
  <c r="I12" i="6"/>
  <c r="H12" i="6"/>
  <c r="G12" i="6"/>
  <c r="F12" i="6"/>
  <c r="E12" i="6"/>
  <c r="D12" i="6"/>
  <c r="O11" i="6"/>
  <c r="N11" i="6"/>
  <c r="M11" i="6"/>
  <c r="L11" i="6"/>
  <c r="K11" i="6"/>
  <c r="J11" i="6"/>
  <c r="I11" i="6"/>
  <c r="H11" i="6"/>
  <c r="G11" i="6"/>
  <c r="F11" i="6"/>
  <c r="E11" i="6"/>
  <c r="D11" i="6"/>
  <c r="O10" i="6"/>
  <c r="N10" i="6"/>
  <c r="M10" i="6"/>
  <c r="L10" i="6"/>
  <c r="K10" i="6"/>
  <c r="J10" i="6"/>
  <c r="I10" i="6"/>
  <c r="H10" i="6"/>
  <c r="G10" i="6"/>
  <c r="F10" i="6"/>
  <c r="E10" i="6"/>
  <c r="D10" i="6"/>
  <c r="O9" i="6"/>
  <c r="N9" i="6"/>
  <c r="M9" i="6"/>
  <c r="L9" i="6"/>
  <c r="K9" i="6"/>
  <c r="J9" i="6"/>
  <c r="I9" i="6"/>
  <c r="H9" i="6"/>
  <c r="G9" i="6"/>
  <c r="F9" i="6"/>
  <c r="E9" i="6"/>
  <c r="D9" i="6"/>
  <c r="O8" i="6"/>
  <c r="N8" i="6"/>
  <c r="M8" i="6"/>
  <c r="L8" i="6"/>
  <c r="K8" i="6"/>
  <c r="J8" i="6"/>
  <c r="I8" i="6"/>
  <c r="H8" i="6"/>
  <c r="G8" i="6"/>
  <c r="F8" i="6"/>
  <c r="E8" i="6"/>
  <c r="D8" i="6"/>
  <c r="O7" i="6"/>
  <c r="N7" i="6"/>
  <c r="M7" i="6"/>
  <c r="L7" i="6"/>
  <c r="K7" i="6"/>
  <c r="J7" i="6"/>
  <c r="I7" i="6"/>
  <c r="H7" i="6"/>
  <c r="G7" i="6"/>
  <c r="F7" i="6"/>
  <c r="E7" i="6"/>
  <c r="D7" i="6"/>
  <c r="O27" i="4"/>
  <c r="N27" i="4"/>
  <c r="M27" i="4"/>
  <c r="L27" i="4"/>
  <c r="K27" i="4"/>
  <c r="J27" i="4"/>
  <c r="I27" i="4"/>
  <c r="H27" i="4"/>
  <c r="G27" i="4"/>
  <c r="F27" i="4"/>
  <c r="E27" i="4"/>
  <c r="D27" i="4"/>
  <c r="O26" i="4"/>
  <c r="N26" i="4"/>
  <c r="M26" i="4"/>
  <c r="L26" i="4"/>
  <c r="K26" i="4"/>
  <c r="J26" i="4"/>
  <c r="I26" i="4"/>
  <c r="H26" i="4"/>
  <c r="G26" i="4"/>
  <c r="F26" i="4"/>
  <c r="E26" i="4"/>
  <c r="D26" i="4"/>
  <c r="O25" i="4"/>
  <c r="N25" i="4"/>
  <c r="M25" i="4"/>
  <c r="L25" i="4"/>
  <c r="K25" i="4"/>
  <c r="J25" i="4"/>
  <c r="I25" i="4"/>
  <c r="H25" i="4"/>
  <c r="G25" i="4"/>
  <c r="F25" i="4"/>
  <c r="E25" i="4"/>
  <c r="D25" i="4"/>
  <c r="O24" i="4"/>
  <c r="N24" i="4"/>
  <c r="M24" i="4"/>
  <c r="L24" i="4"/>
  <c r="K24" i="4"/>
  <c r="J24" i="4"/>
  <c r="I24" i="4"/>
  <c r="H24" i="4"/>
  <c r="G24" i="4"/>
  <c r="F24" i="4"/>
  <c r="E24" i="4"/>
  <c r="D24" i="4"/>
  <c r="O23" i="4"/>
  <c r="N23" i="4"/>
  <c r="M23" i="4"/>
  <c r="L23" i="4"/>
  <c r="K23" i="4"/>
  <c r="J23" i="4"/>
  <c r="I23" i="4"/>
  <c r="H23" i="4"/>
  <c r="G23" i="4"/>
  <c r="F23" i="4"/>
  <c r="E23" i="4"/>
  <c r="D23" i="4"/>
  <c r="O22" i="4"/>
  <c r="N22" i="4"/>
  <c r="M22" i="4"/>
  <c r="L22" i="4"/>
  <c r="K22" i="4"/>
  <c r="J22" i="4"/>
  <c r="I22" i="4"/>
  <c r="H22" i="4"/>
  <c r="G22" i="4"/>
  <c r="F22" i="4"/>
  <c r="E22" i="4"/>
  <c r="D22" i="4"/>
  <c r="O21" i="4"/>
  <c r="N21" i="4"/>
  <c r="M21" i="4"/>
  <c r="L21" i="4"/>
  <c r="K21" i="4"/>
  <c r="J21" i="4"/>
  <c r="I21" i="4"/>
  <c r="H21" i="4"/>
  <c r="G21" i="4"/>
  <c r="F21" i="4"/>
  <c r="E21" i="4"/>
  <c r="D21" i="4"/>
  <c r="O20" i="4"/>
  <c r="N20" i="4"/>
  <c r="M20" i="4"/>
  <c r="L20" i="4"/>
  <c r="K20" i="4"/>
  <c r="J20" i="4"/>
  <c r="I20" i="4"/>
  <c r="H20" i="4"/>
  <c r="G20" i="4"/>
  <c r="F20" i="4"/>
  <c r="E20" i="4"/>
  <c r="D20" i="4"/>
  <c r="O19" i="4"/>
  <c r="N19" i="4"/>
  <c r="M19" i="4"/>
  <c r="L19" i="4"/>
  <c r="K19" i="4"/>
  <c r="J19" i="4"/>
  <c r="I19" i="4"/>
  <c r="H19" i="4"/>
  <c r="G19" i="4"/>
  <c r="F19" i="4"/>
  <c r="E19" i="4"/>
  <c r="D19" i="4"/>
  <c r="O18" i="4"/>
  <c r="N18" i="4"/>
  <c r="M18" i="4"/>
  <c r="L18" i="4"/>
  <c r="K18" i="4"/>
  <c r="J18" i="4"/>
  <c r="I18" i="4"/>
  <c r="H18" i="4"/>
  <c r="G18" i="4"/>
  <c r="F18" i="4"/>
  <c r="E18" i="4"/>
  <c r="D18" i="4"/>
  <c r="O17" i="4"/>
  <c r="N17" i="4"/>
  <c r="M17" i="4"/>
  <c r="L17" i="4"/>
  <c r="K17" i="4"/>
  <c r="J17" i="4"/>
  <c r="I17" i="4"/>
  <c r="H17" i="4"/>
  <c r="G17" i="4"/>
  <c r="F17" i="4"/>
  <c r="E17" i="4"/>
  <c r="D17" i="4"/>
  <c r="O16" i="4"/>
  <c r="N16" i="4"/>
  <c r="M16" i="4"/>
  <c r="L16" i="4"/>
  <c r="K16" i="4"/>
  <c r="J16" i="4"/>
  <c r="I16" i="4"/>
  <c r="H16" i="4"/>
  <c r="G16" i="4"/>
  <c r="F16" i="4"/>
  <c r="E16" i="4"/>
  <c r="D16" i="4"/>
  <c r="O15" i="4"/>
  <c r="N15" i="4"/>
  <c r="M15" i="4"/>
  <c r="L15" i="4"/>
  <c r="K15" i="4"/>
  <c r="J15" i="4"/>
  <c r="I15" i="4"/>
  <c r="H15" i="4"/>
  <c r="G15" i="4"/>
  <c r="F15" i="4"/>
  <c r="E15" i="4"/>
  <c r="D15" i="4"/>
  <c r="O14" i="4"/>
  <c r="N14" i="4"/>
  <c r="M14" i="4"/>
  <c r="L14" i="4"/>
  <c r="K14" i="4"/>
  <c r="J14" i="4"/>
  <c r="I14" i="4"/>
  <c r="H14" i="4"/>
  <c r="G14" i="4"/>
  <c r="F14" i="4"/>
  <c r="E14" i="4"/>
  <c r="D14" i="4"/>
  <c r="O13" i="4"/>
  <c r="N13" i="4"/>
  <c r="M13" i="4"/>
  <c r="L13" i="4"/>
  <c r="K13" i="4"/>
  <c r="J13" i="4"/>
  <c r="I13" i="4"/>
  <c r="H13" i="4"/>
  <c r="G13" i="4"/>
  <c r="F13" i="4"/>
  <c r="E13" i="4"/>
  <c r="D13" i="4"/>
  <c r="O12" i="4"/>
  <c r="N12" i="4"/>
  <c r="M12" i="4"/>
  <c r="L12" i="4"/>
  <c r="K12" i="4"/>
  <c r="J12" i="4"/>
  <c r="I12" i="4"/>
  <c r="H12" i="4"/>
  <c r="G12" i="4"/>
  <c r="F12" i="4"/>
  <c r="E12" i="4"/>
  <c r="D12" i="4"/>
  <c r="O11" i="4"/>
  <c r="N11" i="4"/>
  <c r="M11" i="4"/>
  <c r="L11" i="4"/>
  <c r="K11" i="4"/>
  <c r="J11" i="4"/>
  <c r="I11" i="4"/>
  <c r="H11" i="4"/>
  <c r="G11" i="4"/>
  <c r="F11" i="4"/>
  <c r="E11" i="4"/>
  <c r="D11" i="4"/>
  <c r="O10" i="4"/>
  <c r="N10" i="4"/>
  <c r="M10" i="4"/>
  <c r="L10" i="4"/>
  <c r="K10" i="4"/>
  <c r="J10" i="4"/>
  <c r="I10" i="4"/>
  <c r="H10" i="4"/>
  <c r="G10" i="4"/>
  <c r="F10" i="4"/>
  <c r="E10" i="4"/>
  <c r="D10" i="4"/>
  <c r="O9" i="4"/>
  <c r="N9" i="4"/>
  <c r="M9" i="4"/>
  <c r="L9" i="4"/>
  <c r="K9" i="4"/>
  <c r="J9" i="4"/>
  <c r="I9" i="4"/>
  <c r="H9" i="4"/>
  <c r="G9" i="4"/>
  <c r="F9" i="4"/>
  <c r="E9" i="4"/>
  <c r="D9" i="4"/>
  <c r="O8" i="4"/>
  <c r="N8" i="4"/>
  <c r="M8" i="4"/>
  <c r="L8" i="4"/>
  <c r="K8" i="4"/>
  <c r="J8" i="4"/>
  <c r="I8" i="4"/>
  <c r="H8" i="4"/>
  <c r="G8" i="4"/>
  <c r="F8" i="4"/>
  <c r="E8" i="4"/>
  <c r="D8" i="4"/>
  <c r="O7" i="4"/>
  <c r="N7" i="4"/>
  <c r="M7" i="4"/>
  <c r="L7" i="4"/>
  <c r="K7" i="4"/>
  <c r="J7" i="4"/>
  <c r="I7" i="4"/>
  <c r="H7" i="4"/>
  <c r="G7" i="4"/>
  <c r="F7" i="4"/>
  <c r="E7" i="4"/>
  <c r="D7" i="4"/>
  <c r="O27" i="1"/>
  <c r="N27" i="1"/>
  <c r="M27" i="1"/>
  <c r="L27" i="1"/>
  <c r="K27" i="1"/>
  <c r="J27" i="1"/>
  <c r="I27" i="1"/>
  <c r="H27" i="1"/>
  <c r="G27" i="1"/>
  <c r="F27" i="1"/>
  <c r="E27" i="1"/>
  <c r="D27" i="1"/>
  <c r="O26" i="1"/>
  <c r="N26" i="1"/>
  <c r="M26" i="1"/>
  <c r="L26" i="1"/>
  <c r="K26" i="1"/>
  <c r="J26" i="1"/>
  <c r="I26" i="1"/>
  <c r="H26" i="1"/>
  <c r="G26" i="1"/>
  <c r="F26" i="1"/>
  <c r="E26" i="1"/>
  <c r="D26" i="1"/>
  <c r="O25" i="1"/>
  <c r="N25" i="1"/>
  <c r="M25" i="1"/>
  <c r="L25" i="1"/>
  <c r="K25" i="1"/>
  <c r="J25" i="1"/>
  <c r="I25" i="1"/>
  <c r="H25" i="1"/>
  <c r="G25" i="1"/>
  <c r="F25" i="1"/>
  <c r="E25" i="1"/>
  <c r="D25" i="1"/>
  <c r="O24" i="1"/>
  <c r="N24" i="1"/>
  <c r="M24" i="1"/>
  <c r="L24" i="1"/>
  <c r="K24" i="1"/>
  <c r="J24" i="1"/>
  <c r="I24" i="1"/>
  <c r="H24" i="1"/>
  <c r="G24" i="1"/>
  <c r="F24" i="1"/>
  <c r="E24" i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O22" i="1"/>
  <c r="N22" i="1"/>
  <c r="M22" i="1"/>
  <c r="L22" i="1"/>
  <c r="K22" i="1"/>
  <c r="J22" i="1"/>
  <c r="I22" i="1"/>
  <c r="H22" i="1"/>
  <c r="G22" i="1"/>
  <c r="F22" i="1"/>
  <c r="E22" i="1"/>
  <c r="D22" i="1"/>
  <c r="O21" i="1"/>
  <c r="N21" i="1"/>
  <c r="M21" i="1"/>
  <c r="L21" i="1"/>
  <c r="K21" i="1"/>
  <c r="J21" i="1"/>
  <c r="I21" i="1"/>
  <c r="H21" i="1"/>
  <c r="G21" i="1"/>
  <c r="F21" i="1"/>
  <c r="E21" i="1"/>
  <c r="D21" i="1"/>
  <c r="O20" i="1"/>
  <c r="N20" i="1"/>
  <c r="M20" i="1"/>
  <c r="L20" i="1"/>
  <c r="K20" i="1"/>
  <c r="J20" i="1"/>
  <c r="I20" i="1"/>
  <c r="H20" i="1"/>
  <c r="G20" i="1"/>
  <c r="F20" i="1"/>
  <c r="E20" i="1"/>
  <c r="D20" i="1"/>
  <c r="O19" i="1"/>
  <c r="N19" i="1"/>
  <c r="M19" i="1"/>
  <c r="L19" i="1"/>
  <c r="K19" i="1"/>
  <c r="J19" i="1"/>
  <c r="I19" i="1"/>
  <c r="H19" i="1"/>
  <c r="G19" i="1"/>
  <c r="F19" i="1"/>
  <c r="E19" i="1"/>
  <c r="D19" i="1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<sst xmlns="http://schemas.openxmlformats.org/spreadsheetml/2006/main" count="2484" uniqueCount="49">
  <si>
    <t>Projected monthly water temperature</t>
  </si>
  <si>
    <t>see: C:\PROJECTS\A044F KlamathBasinStudy\Analysis\ManagementModels\BasinWideResponseVariables\MeanMonthlyWaterTemp\figures</t>
  </si>
  <si>
    <t>Scenario</t>
  </si>
  <si>
    <t>Period</t>
  </si>
  <si>
    <t xml:space="preserve">BCSD 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</si>
  <si>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</si>
  <si>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</si>
  <si>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</si>
  <si>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</si>
  <si>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</si>
  <si>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</si>
  <si>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</si>
  <si>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</si>
  <si>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</si>
  <si>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</si>
  <si>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</si>
  <si>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</si>
  <si>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Projection</t>
  </si>
  <si>
    <t>Historical</t>
  </si>
  <si>
    <t>-</t>
  </si>
  <si>
    <t>Warm Dry</t>
  </si>
  <si>
    <t>CMIP-3</t>
  </si>
  <si>
    <t>CMIP-5</t>
  </si>
  <si>
    <t>Warm Wet</t>
  </si>
  <si>
    <t>Hot Dry</t>
  </si>
  <si>
    <t>Hot Wet</t>
  </si>
  <si>
    <t>Central Tendency</t>
  </si>
  <si>
    <t>2030 CMIP3</t>
  </si>
  <si>
    <t>O</t>
  </si>
  <si>
    <t>N</t>
  </si>
  <si>
    <t>D</t>
  </si>
  <si>
    <t>J</t>
  </si>
  <si>
    <t>F</t>
  </si>
  <si>
    <t>M</t>
  </si>
  <si>
    <t>A</t>
  </si>
  <si>
    <t>S</t>
  </si>
  <si>
    <t>Hist</t>
  </si>
  <si>
    <t>WD</t>
  </si>
  <si>
    <t>WW</t>
  </si>
  <si>
    <t>HD</t>
  </si>
  <si>
    <t>HW</t>
  </si>
  <si>
    <t>CT</t>
  </si>
  <si>
    <t>2070 CMIP3</t>
  </si>
  <si>
    <t>2030 CMIP5</t>
  </si>
  <si>
    <t>2070 CMIP5</t>
  </si>
  <si>
    <t>see: C:\PROJECTS\A044F KlamathBasinStudy\Analysis\ManagementModels\BasinWideResponseVariables\MeanHydrographs\figures</t>
  </si>
  <si>
    <t>Projected monthly UKL storage</t>
  </si>
  <si>
    <t>MA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</si>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</sst>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 wrapText="1"/>
    </xf>
    <xf numFmtId="165" fontId="3" fillId="0" borderId="0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6" fontId="3" fillId="0" borderId="3" xfId="1" applyNumberFormat="1" applyFont="1" applyBorder="1" applyAlignment="1">
      <alignment horizontal="center" vertical="center"/>
    </xf>
    <xf numFmtId="166" fontId="3" fillId="0" borderId="3" xfId="1" applyNumberFormat="1" applyFont="1" applyBorder="1" applyAlignment="1">
      <alignment horizontal="center" vertical="center" wrapText="1"/>
    </xf>
    <xf numFmtId="166" fontId="3" fillId="0" borderId="0" xfId="1" applyNumberFormat="1" applyFont="1" applyBorder="1" applyAlignment="1">
      <alignment horizontal="center" vertical="center"/>
    </xf>
    <xf numFmtId="166" fontId="3" fillId="0" borderId="4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2" borderId="0" xfId="0" applyFill="1"/>
    <xf numFmtId="0" fontId="0" fillId="0" borderId="5" xfId="0" applyBorder="1"/>
    <xf numFmtId="43" fontId="3" fillId="0" borderId="3" xfId="1" applyNumberFormat="1" applyFont="1" applyBorder="1" applyAlignment="1">
      <alignment horizontal="center" vertical="center"/>
    </xf>
    <xf numFmtId="43" fontId="3" fillId="0" borderId="0" xfId="1" applyNumberFormat="1" applyFont="1" applyBorder="1" applyAlignment="1">
      <alignment horizontal="center" vertical="center"/>
    </xf>
    <xf numFmtId="43" fontId="3" fillId="0" borderId="4" xfId="1" applyNumberFormat="1" applyFont="1" applyBorder="1" applyAlignment="1">
      <alignment horizontal="center" vertical="center"/>
    </xf>
    <xf numFmtId="43" fontId="3" fillId="0" borderId="1" xfId="1" applyNumberFormat="1" applyFont="1" applyBorder="1" applyAlignment="1">
      <alignment horizontal="center" vertical="center"/>
    </xf>
    <xf numFmtId="166" fontId="0" fillId="0" borderId="0" xfId="0" applyNumberFormat="1"/>
    <xf numFmtId="9" fontId="0" fillId="0" borderId="0" xfId="2" applyFont="1"/>
    <xf numFmtId="165" fontId="0" fillId="0" borderId="0" xfId="0" applyNumberFormat="1"/>
    <xf numFmtId="168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workbookViewId="0">
      <selection activeCell="P1" sqref="P1:Q1048576"/>
    </sheetView>
  </sheetViews>
  <sheetFormatPr defaultRowHeight="15" x14ac:dyDescent="0.25"/>
  <cols>
    <col min="1" max="1" width="15.42578125" customWidth="1"/>
    <col min="3" max="3" width="11" customWidth="1"/>
    <col min="4" max="4" width="6.85546875" bestFit="1" customWidth="1"/>
    <col min="5" max="12" width="7.85546875" bestFit="1" customWidth="1"/>
    <col min="13" max="14" width="6.85546875" bestFit="1" customWidth="1"/>
    <col min="15" max="15" width="6.85546875" customWidth="1"/>
  </cols>
  <sheetData>
    <row r="1" spans="1:17" ht="14.45" x14ac:dyDescent="0.3">
      <c r="A1" t="s">
        <v>46</v>
      </c>
    </row>
    <row r="2" spans="1:17" ht="14.45" x14ac:dyDescent="0.3">
      <c r="A2" t="s">
        <v>45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18">
        <f>'Klamath Mouth'!B18</f>
        <v>3885.7728504275301</v>
      </c>
      <c r="E7" s="18">
        <f>'Klamath Mouth'!C18</f>
        <v>13447.691917796999</v>
      </c>
      <c r="F7" s="18">
        <f>'Klamath Mouth'!D18</f>
        <v>22752.520723204601</v>
      </c>
      <c r="G7" s="18">
        <f>'Klamath Mouth'!E18</f>
        <v>34067.865383958502</v>
      </c>
      <c r="H7" s="19">
        <f>'Klamath Mouth'!F18</f>
        <v>32173.320416787599</v>
      </c>
      <c r="I7" s="19">
        <f>'Klamath Mouth'!G18</f>
        <v>36119.459261980701</v>
      </c>
      <c r="J7" s="19">
        <f>'Klamath Mouth'!H18</f>
        <v>23585.211299889699</v>
      </c>
      <c r="K7" s="19">
        <f>'Klamath Mouth'!I18</f>
        <v>17934.907754621101</v>
      </c>
      <c r="L7" s="19">
        <f>'Klamath Mouth'!J18</f>
        <v>10922.803968853699</v>
      </c>
      <c r="M7" s="19">
        <f>'Klamath Mouth'!K18</f>
        <v>4835.12657943876</v>
      </c>
      <c r="N7" s="19">
        <f>'Klamath Mouth'!L18</f>
        <v>3642.80397786907</v>
      </c>
      <c r="O7" s="19">
        <f>'Klamath Mouth'!M18</f>
        <v>3709.5156072199302</v>
      </c>
      <c r="P7" s="34">
        <f>AVERAGE(D7:O7)</f>
        <v>17256.416645170681</v>
      </c>
    </row>
    <row r="8" spans="1:17" ht="14.45" x14ac:dyDescent="0.3">
      <c r="A8" s="7" t="s">
        <v>20</v>
      </c>
      <c r="B8" s="7">
        <v>2030</v>
      </c>
      <c r="C8" s="7" t="s">
        <v>21</v>
      </c>
      <c r="D8" s="20">
        <f>'Klamath Mouth'!B3</f>
        <v>3382.58604216806</v>
      </c>
      <c r="E8" s="20">
        <f>'Klamath Mouth'!C3</f>
        <v>13930.3236076085</v>
      </c>
      <c r="F8" s="20">
        <f>'Klamath Mouth'!D3</f>
        <v>22542.684162719499</v>
      </c>
      <c r="G8" s="20">
        <f>'Klamath Mouth'!E3</f>
        <v>32136.6637127043</v>
      </c>
      <c r="H8" s="20">
        <f>'Klamath Mouth'!F3</f>
        <v>31173.2641899665</v>
      </c>
      <c r="I8" s="20">
        <f>'Klamath Mouth'!G3</f>
        <v>35829.660829843597</v>
      </c>
      <c r="J8" s="20">
        <f>'Klamath Mouth'!H3</f>
        <v>21978.985210333802</v>
      </c>
      <c r="K8" s="20">
        <f>'Klamath Mouth'!I3</f>
        <v>15460.3649892502</v>
      </c>
      <c r="L8" s="20">
        <f>'Klamath Mouth'!J3</f>
        <v>8985.9067746463097</v>
      </c>
      <c r="M8" s="20">
        <f>'Klamath Mouth'!K3</f>
        <v>4272.8812518780496</v>
      </c>
      <c r="N8" s="20">
        <f>'Klamath Mouth'!L3</f>
        <v>3984.5379726491101</v>
      </c>
      <c r="O8" s="20">
        <f>'Klamath Mouth'!M3</f>
        <v>4869.0984389934401</v>
      </c>
      <c r="P8" s="34">
        <f t="shared" ref="P8:P27" si="0">AVERAGE(D8:O8)</f>
        <v>16545.579765230115</v>
      </c>
      <c r="Q8" s="35">
        <f>P8/$P$7-1</f>
        <v>-4.1192612264580264E-2</v>
      </c>
    </row>
    <row r="9" spans="1:17" ht="14.45" x14ac:dyDescent="0.3">
      <c r="A9" s="9" t="s">
        <v>20</v>
      </c>
      <c r="B9" s="9">
        <v>2030</v>
      </c>
      <c r="C9" s="9" t="s">
        <v>22</v>
      </c>
      <c r="D9" s="21">
        <f>'Klamath Mouth'!B19</f>
        <v>3253.8596846774699</v>
      </c>
      <c r="E9" s="21">
        <f>'Klamath Mouth'!C19</f>
        <v>13814.160693898901</v>
      </c>
      <c r="F9" s="21">
        <f>'Klamath Mouth'!D19</f>
        <v>21566.798383547</v>
      </c>
      <c r="G9" s="21">
        <f>'Klamath Mouth'!E19</f>
        <v>32786.099447753797</v>
      </c>
      <c r="H9" s="21">
        <f>'Klamath Mouth'!F19</f>
        <v>32223.457571947802</v>
      </c>
      <c r="I9" s="21">
        <f>'Klamath Mouth'!G19</f>
        <v>34014.792842124501</v>
      </c>
      <c r="J9" s="21">
        <f>'Klamath Mouth'!H19</f>
        <v>21859.929279576201</v>
      </c>
      <c r="K9" s="21">
        <f>'Klamath Mouth'!I19</f>
        <v>15277.5079388862</v>
      </c>
      <c r="L9" s="21">
        <f>'Klamath Mouth'!J19</f>
        <v>8689.0598255254499</v>
      </c>
      <c r="M9" s="21">
        <f>'Klamath Mouth'!K19</f>
        <v>3979.9076174811998</v>
      </c>
      <c r="N9" s="21">
        <f>'Klamath Mouth'!L19</f>
        <v>3244.1053946779398</v>
      </c>
      <c r="O9" s="21">
        <f>'Klamath Mouth'!M19</f>
        <v>4752.7995046379501</v>
      </c>
      <c r="P9" s="34">
        <f t="shared" si="0"/>
        <v>16288.539848727865</v>
      </c>
      <c r="Q9" s="35">
        <f t="shared" ref="Q9:Q27" si="1">P9/$P$7-1</f>
        <v>-5.6087936235225344E-2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20">
        <f>'Klamath Mouth'!B4</f>
        <v>3919.44989783042</v>
      </c>
      <c r="E10" s="20">
        <f>'Klamath Mouth'!C4</f>
        <v>16350.374242116401</v>
      </c>
      <c r="F10" s="20">
        <f>'Klamath Mouth'!D4</f>
        <v>30572.134319124001</v>
      </c>
      <c r="G10" s="20">
        <f>'Klamath Mouth'!E4</f>
        <v>46170.822372113696</v>
      </c>
      <c r="H10" s="20">
        <f>'Klamath Mouth'!F4</f>
        <v>43326.463746340101</v>
      </c>
      <c r="I10" s="20">
        <f>'Klamath Mouth'!G4</f>
        <v>42022.408210893998</v>
      </c>
      <c r="J10" s="20">
        <f>'Klamath Mouth'!H4</f>
        <v>25591.396143948801</v>
      </c>
      <c r="K10" s="20">
        <f>'Klamath Mouth'!I4</f>
        <v>17837.767061438299</v>
      </c>
      <c r="L10" s="20">
        <f>'Klamath Mouth'!J4</f>
        <v>10576.1655408241</v>
      </c>
      <c r="M10" s="20">
        <f>'Klamath Mouth'!K4</f>
        <v>4819.60492376192</v>
      </c>
      <c r="N10" s="20">
        <f>'Klamath Mouth'!L4</f>
        <v>4235.5865816204596</v>
      </c>
      <c r="O10" s="20">
        <f>'Klamath Mouth'!M4</f>
        <v>4315.7494824183304</v>
      </c>
      <c r="P10" s="34">
        <f t="shared" si="0"/>
        <v>20811.493543535875</v>
      </c>
      <c r="Q10" s="35">
        <f t="shared" si="1"/>
        <v>0.20601478113708538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21">
        <f>'Klamath Mouth'!B20</f>
        <v>3580.2756302437701</v>
      </c>
      <c r="E11" s="21">
        <f>'Klamath Mouth'!C20</f>
        <v>15399.0701752844</v>
      </c>
      <c r="F11" s="21">
        <f>'Klamath Mouth'!D20</f>
        <v>30714.779599386999</v>
      </c>
      <c r="G11" s="21">
        <f>'Klamath Mouth'!E20</f>
        <v>45725.380801978601</v>
      </c>
      <c r="H11" s="21">
        <f>'Klamath Mouth'!F20</f>
        <v>39645.130936001297</v>
      </c>
      <c r="I11" s="21">
        <f>'Klamath Mouth'!G20</f>
        <v>43336.549982662902</v>
      </c>
      <c r="J11" s="21">
        <f>'Klamath Mouth'!H20</f>
        <v>26166.023189355401</v>
      </c>
      <c r="K11" s="21">
        <f>'Klamath Mouth'!I20</f>
        <v>16543.973955178299</v>
      </c>
      <c r="L11" s="21">
        <f>'Klamath Mouth'!J20</f>
        <v>9744.3569043355892</v>
      </c>
      <c r="M11" s="21">
        <f>'Klamath Mouth'!K20</f>
        <v>4577.5727704717701</v>
      </c>
      <c r="N11" s="21">
        <f>'Klamath Mouth'!L20</f>
        <v>3528.7378750324701</v>
      </c>
      <c r="O11" s="21">
        <f>'Klamath Mouth'!M20</f>
        <v>3644.8799333109901</v>
      </c>
      <c r="P11" s="34">
        <f t="shared" si="0"/>
        <v>20217.22764610354</v>
      </c>
      <c r="Q11" s="35">
        <f t="shared" si="1"/>
        <v>0.17157739418406215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20">
        <f>'Klamath Mouth'!B5</f>
        <v>3107.0991826986301</v>
      </c>
      <c r="E12" s="20">
        <f>'Klamath Mouth'!C5</f>
        <v>14519.0238701212</v>
      </c>
      <c r="F12" s="20">
        <f>'Klamath Mouth'!D5</f>
        <v>23274.555935495398</v>
      </c>
      <c r="G12" s="20">
        <f>'Klamath Mouth'!E5</f>
        <v>35710.817795197203</v>
      </c>
      <c r="H12" s="20">
        <f>'Klamath Mouth'!F5</f>
        <v>34509.867525043701</v>
      </c>
      <c r="I12" s="20">
        <f>'Klamath Mouth'!G5</f>
        <v>34340.8490210241</v>
      </c>
      <c r="J12" s="20">
        <f>'Klamath Mouth'!H5</f>
        <v>20189.8687493789</v>
      </c>
      <c r="K12" s="20">
        <f>'Klamath Mouth'!I5</f>
        <v>12105.4383664131</v>
      </c>
      <c r="L12" s="20">
        <f>'Klamath Mouth'!J5</f>
        <v>6331.0481360879603</v>
      </c>
      <c r="M12" s="20">
        <f>'Klamath Mouth'!K5</f>
        <v>3539.7282494139299</v>
      </c>
      <c r="N12" s="20">
        <f>'Klamath Mouth'!L5</f>
        <v>3173.9025636043202</v>
      </c>
      <c r="O12" s="20">
        <f>'Klamath Mouth'!M5</f>
        <v>3721.7446751472698</v>
      </c>
      <c r="P12" s="34">
        <f t="shared" si="0"/>
        <v>16210.328672468806</v>
      </c>
      <c r="Q12" s="35">
        <f t="shared" si="1"/>
        <v>-6.0620231547007131E-2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21">
        <f>'Klamath Mouth'!B21</f>
        <v>2904.1972260315101</v>
      </c>
      <c r="E13" s="21">
        <f>'Klamath Mouth'!C21</f>
        <v>11196.8666296389</v>
      </c>
      <c r="F13" s="21">
        <f>'Klamath Mouth'!D21</f>
        <v>21591.070950154299</v>
      </c>
      <c r="G13" s="21">
        <f>'Klamath Mouth'!E21</f>
        <v>38484.107689054501</v>
      </c>
      <c r="H13" s="21">
        <f>'Klamath Mouth'!F21</f>
        <v>34120.461691294302</v>
      </c>
      <c r="I13" s="21">
        <f>'Klamath Mouth'!G21</f>
        <v>33877.036363761399</v>
      </c>
      <c r="J13" s="21">
        <f>'Klamath Mouth'!H21</f>
        <v>18236.290434504801</v>
      </c>
      <c r="K13" s="21">
        <f>'Klamath Mouth'!I21</f>
        <v>11013.641694350499</v>
      </c>
      <c r="L13" s="21">
        <f>'Klamath Mouth'!J21</f>
        <v>5970.4410298194998</v>
      </c>
      <c r="M13" s="21">
        <f>'Klamath Mouth'!K21</f>
        <v>3540.48725556301</v>
      </c>
      <c r="N13" s="21">
        <f>'Klamath Mouth'!L21</f>
        <v>3656.94194463538</v>
      </c>
      <c r="O13" s="21">
        <f>'Klamath Mouth'!M21</f>
        <v>4080.5226340107502</v>
      </c>
      <c r="P13" s="34">
        <f t="shared" si="0"/>
        <v>15722.672128568238</v>
      </c>
      <c r="Q13" s="35">
        <f t="shared" si="1"/>
        <v>-8.8879664193299956E-2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20">
        <f>'Klamath Mouth'!B6</f>
        <v>3332.31949734928</v>
      </c>
      <c r="E14" s="20">
        <f>'Klamath Mouth'!C6</f>
        <v>19682.9134084424</v>
      </c>
      <c r="F14" s="20">
        <f>'Klamath Mouth'!D6</f>
        <v>30888.345644504101</v>
      </c>
      <c r="G14" s="20">
        <f>'Klamath Mouth'!E6</f>
        <v>47931.259543407497</v>
      </c>
      <c r="H14" s="20">
        <f>'Klamath Mouth'!F6</f>
        <v>45790.611290109002</v>
      </c>
      <c r="I14" s="20">
        <f>'Klamath Mouth'!G6</f>
        <v>44527.552323434596</v>
      </c>
      <c r="J14" s="20">
        <f>'Klamath Mouth'!H6</f>
        <v>23746.472035878101</v>
      </c>
      <c r="K14" s="20">
        <f>'Klamath Mouth'!I6</f>
        <v>14029.746945377001</v>
      </c>
      <c r="L14" s="20">
        <f>'Klamath Mouth'!J6</f>
        <v>8101.8650504045199</v>
      </c>
      <c r="M14" s="20">
        <f>'Klamath Mouth'!K6</f>
        <v>4178.6536430107299</v>
      </c>
      <c r="N14" s="20">
        <f>'Klamath Mouth'!L6</f>
        <v>3381.4908669238998</v>
      </c>
      <c r="O14" s="20">
        <f>'Klamath Mouth'!M6</f>
        <v>3675.94108766924</v>
      </c>
      <c r="P14" s="34">
        <f t="shared" si="0"/>
        <v>20772.26427804253</v>
      </c>
      <c r="Q14" s="35">
        <f t="shared" si="1"/>
        <v>0.2037414664449344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21">
        <f>'Klamath Mouth'!B14</f>
        <v>3617.0590332044198</v>
      </c>
      <c r="E15" s="21">
        <f>'Klamath Mouth'!C14</f>
        <v>17186.715532324401</v>
      </c>
      <c r="F15" s="21">
        <f>'Klamath Mouth'!D14</f>
        <v>33356.963704523099</v>
      </c>
      <c r="G15" s="21">
        <f>'Klamath Mouth'!E14</f>
        <v>52586.855377289001</v>
      </c>
      <c r="H15" s="21">
        <f>'Klamath Mouth'!F14</f>
        <v>48901.838545768704</v>
      </c>
      <c r="I15" s="21">
        <f>'Klamath Mouth'!G14</f>
        <v>41859.357314296802</v>
      </c>
      <c r="J15" s="21">
        <f>'Klamath Mouth'!H14</f>
        <v>21423.867161507998</v>
      </c>
      <c r="K15" s="21">
        <f>'Klamath Mouth'!I14</f>
        <v>11244.652597128999</v>
      </c>
      <c r="L15" s="21">
        <f>'Klamath Mouth'!J14</f>
        <v>5645.01989591439</v>
      </c>
      <c r="M15" s="21">
        <f>'Klamath Mouth'!K14</f>
        <v>3475.9704689151799</v>
      </c>
      <c r="N15" s="21">
        <f>'Klamath Mouth'!L14</f>
        <v>3427.4900794265</v>
      </c>
      <c r="O15" s="21">
        <f>'Klamath Mouth'!M14</f>
        <v>4500.7606682078704</v>
      </c>
      <c r="P15" s="34">
        <f t="shared" si="0"/>
        <v>20602.212531542278</v>
      </c>
      <c r="Q15" s="35">
        <f t="shared" si="1"/>
        <v>0.19388705982061105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20">
        <f>'Klamath Mouth'!B7</f>
        <v>3711.3699817963102</v>
      </c>
      <c r="E16" s="20">
        <f>'Klamath Mouth'!C7</f>
        <v>14444.915334407</v>
      </c>
      <c r="F16" s="20">
        <f>'Klamath Mouth'!D7</f>
        <v>26196.506272069299</v>
      </c>
      <c r="G16" s="20">
        <f>'Klamath Mouth'!E7</f>
        <v>40088.229481765498</v>
      </c>
      <c r="H16" s="20">
        <f>'Klamath Mouth'!F7</f>
        <v>38209.102866933499</v>
      </c>
      <c r="I16" s="20">
        <f>'Klamath Mouth'!G7</f>
        <v>38263.823029352803</v>
      </c>
      <c r="J16" s="20">
        <f>'Klamath Mouth'!H7</f>
        <v>21756.3719406034</v>
      </c>
      <c r="K16" s="20">
        <f>'Klamath Mouth'!I7</f>
        <v>14573.9304871312</v>
      </c>
      <c r="L16" s="20">
        <f>'Klamath Mouth'!J7</f>
        <v>8205.8038168151998</v>
      </c>
      <c r="M16" s="20">
        <f>'Klamath Mouth'!K7</f>
        <v>4091.2559163578699</v>
      </c>
      <c r="N16" s="20">
        <f>'Klamath Mouth'!L7</f>
        <v>3446.7564834550799</v>
      </c>
      <c r="O16" s="20">
        <f>'Klamath Mouth'!M7</f>
        <v>4019.64899713163</v>
      </c>
      <c r="P16" s="34">
        <f t="shared" si="0"/>
        <v>18083.976217318228</v>
      </c>
      <c r="Q16" s="35">
        <f t="shared" si="1"/>
        <v>4.7956629071027157E-2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22">
        <f>'Klamath Mouth'!B15</f>
        <v>3716.9951785781</v>
      </c>
      <c r="E17" s="22">
        <f>'Klamath Mouth'!C15</f>
        <v>16331.1126563425</v>
      </c>
      <c r="F17" s="22">
        <f>'Klamath Mouth'!D15</f>
        <v>29898.771237020799</v>
      </c>
      <c r="G17" s="22">
        <f>'Klamath Mouth'!E15</f>
        <v>47450.179319698997</v>
      </c>
      <c r="H17" s="22">
        <f>'Klamath Mouth'!F15</f>
        <v>42299.588317680202</v>
      </c>
      <c r="I17" s="22">
        <f>'Klamath Mouth'!G15</f>
        <v>39550.334864788201</v>
      </c>
      <c r="J17" s="22">
        <f>'Klamath Mouth'!H15</f>
        <v>20613.724133872201</v>
      </c>
      <c r="K17" s="22">
        <f>'Klamath Mouth'!I15</f>
        <v>12166.1252407594</v>
      </c>
      <c r="L17" s="22">
        <f>'Klamath Mouth'!J15</f>
        <v>6496.9846610199702</v>
      </c>
      <c r="M17" s="22">
        <f>'Klamath Mouth'!K15</f>
        <v>3686.6925089677202</v>
      </c>
      <c r="N17" s="22">
        <f>'Klamath Mouth'!L15</f>
        <v>3407.8576231963302</v>
      </c>
      <c r="O17" s="22">
        <f>'Klamath Mouth'!M15</f>
        <v>4677.5883942216597</v>
      </c>
      <c r="P17" s="34">
        <f t="shared" si="0"/>
        <v>19191.329511345502</v>
      </c>
      <c r="Q17" s="35">
        <f t="shared" si="1"/>
        <v>0.11212715281282448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20">
        <f>'Klamath Mouth'!B11</f>
        <v>3003.6444273351799</v>
      </c>
      <c r="E18" s="20">
        <f>'Klamath Mouth'!C11</f>
        <v>14052.5708679619</v>
      </c>
      <c r="F18" s="20">
        <f>'Klamath Mouth'!D11</f>
        <v>23168.543897500302</v>
      </c>
      <c r="G18" s="20">
        <f>'Klamath Mouth'!E11</f>
        <v>34989.844262316197</v>
      </c>
      <c r="H18" s="20">
        <f>'Klamath Mouth'!F11</f>
        <v>33851.114634514299</v>
      </c>
      <c r="I18" s="20">
        <f>'Klamath Mouth'!G11</f>
        <v>32726.317027407898</v>
      </c>
      <c r="J18" s="20">
        <f>'Klamath Mouth'!H11</f>
        <v>18045.717744772399</v>
      </c>
      <c r="K18" s="20">
        <f>'Klamath Mouth'!I11</f>
        <v>12078.359304028399</v>
      </c>
      <c r="L18" s="20">
        <f>'Klamath Mouth'!J11</f>
        <v>6561.5698247855598</v>
      </c>
      <c r="M18" s="20">
        <f>'Klamath Mouth'!K11</f>
        <v>3603.1934969020299</v>
      </c>
      <c r="N18" s="20">
        <f>'Klamath Mouth'!L11</f>
        <v>3236.3987477733699</v>
      </c>
      <c r="O18" s="20">
        <f>'Klamath Mouth'!M11</f>
        <v>3798.7961217341099</v>
      </c>
      <c r="P18" s="34">
        <f t="shared" si="0"/>
        <v>15759.672529752637</v>
      </c>
      <c r="Q18" s="35">
        <f t="shared" si="1"/>
        <v>-8.6735510980891717E-2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21">
        <f>'Klamath Mouth'!B27</f>
        <v>3264.0252681424499</v>
      </c>
      <c r="E19" s="21">
        <f>'Klamath Mouth'!C27</f>
        <v>12446.858819183401</v>
      </c>
      <c r="F19" s="21">
        <f>'Klamath Mouth'!D27</f>
        <v>23079.9398353908</v>
      </c>
      <c r="G19" s="21">
        <f>'Klamath Mouth'!E27</f>
        <v>36654.204113092099</v>
      </c>
      <c r="H19" s="21">
        <f>'Klamath Mouth'!F27</f>
        <v>32952.544622670699</v>
      </c>
      <c r="I19" s="21">
        <f>'Klamath Mouth'!G27</f>
        <v>34324.795578197503</v>
      </c>
      <c r="J19" s="21">
        <f>'Klamath Mouth'!H27</f>
        <v>20739.229329882</v>
      </c>
      <c r="K19" s="21">
        <f>'Klamath Mouth'!I27</f>
        <v>13237.015860843199</v>
      </c>
      <c r="L19" s="21">
        <f>'Klamath Mouth'!J27</f>
        <v>7251.3859003541902</v>
      </c>
      <c r="M19" s="21">
        <f>'Klamath Mouth'!K27</f>
        <v>3828.1228794877102</v>
      </c>
      <c r="N19" s="21">
        <f>'Klamath Mouth'!L27</f>
        <v>3603.6821426722599</v>
      </c>
      <c r="O19" s="21">
        <f>'Klamath Mouth'!M27</f>
        <v>4924.4519702878497</v>
      </c>
      <c r="P19" s="34">
        <f t="shared" si="0"/>
        <v>16358.854693350351</v>
      </c>
      <c r="Q19" s="35">
        <f t="shared" si="1"/>
        <v>-5.2013229065810629E-2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20">
        <f>'Klamath Mouth'!B12</f>
        <v>3781.6271146491399</v>
      </c>
      <c r="E20" s="20">
        <f>'Klamath Mouth'!C12</f>
        <v>16640.343573304599</v>
      </c>
      <c r="F20" s="20">
        <f>'Klamath Mouth'!D12</f>
        <v>31961.8276633854</v>
      </c>
      <c r="G20" s="20">
        <f>'Klamath Mouth'!E12</f>
        <v>51846.270936130903</v>
      </c>
      <c r="H20" s="20">
        <f>'Klamath Mouth'!F12</f>
        <v>50007.6224864697</v>
      </c>
      <c r="I20" s="20">
        <f>'Klamath Mouth'!G12</f>
        <v>46605.554805531698</v>
      </c>
      <c r="J20" s="20">
        <f>'Klamath Mouth'!H12</f>
        <v>26257.063169212099</v>
      </c>
      <c r="K20" s="20">
        <f>'Klamath Mouth'!I12</f>
        <v>15446.6358195466</v>
      </c>
      <c r="L20" s="20">
        <f>'Klamath Mouth'!J12</f>
        <v>8346.2255493557095</v>
      </c>
      <c r="M20" s="20">
        <f>'Klamath Mouth'!K12</f>
        <v>4243.85117195159</v>
      </c>
      <c r="N20" s="20">
        <f>'Klamath Mouth'!L12</f>
        <v>3681.92986106321</v>
      </c>
      <c r="O20" s="20">
        <f>'Klamath Mouth'!M12</f>
        <v>5818.2436493175401</v>
      </c>
      <c r="P20" s="34">
        <f t="shared" si="0"/>
        <v>22053.099649993183</v>
      </c>
      <c r="Q20" s="35">
        <f t="shared" si="1"/>
        <v>0.27796518265945358</v>
      </c>
    </row>
    <row r="21" spans="1:17" ht="14.45" x14ac:dyDescent="0.3">
      <c r="A21" s="9" t="s">
        <v>23</v>
      </c>
      <c r="B21" s="9">
        <v>2070</v>
      </c>
      <c r="C21" s="9" t="s">
        <v>22</v>
      </c>
      <c r="D21" s="21">
        <f>'Klamath Mouth'!B28</f>
        <v>3842.12733071818</v>
      </c>
      <c r="E21" s="21">
        <f>'Klamath Mouth'!C28</f>
        <v>18881.7556627948</v>
      </c>
      <c r="F21" s="21">
        <f>'Klamath Mouth'!D28</f>
        <v>32132.389875390199</v>
      </c>
      <c r="G21" s="21">
        <f>'Klamath Mouth'!E28</f>
        <v>49653.773949777104</v>
      </c>
      <c r="H21" s="21">
        <f>'Klamath Mouth'!F28</f>
        <v>42560.5626009197</v>
      </c>
      <c r="I21" s="21">
        <f>'Klamath Mouth'!G28</f>
        <v>43167.306211740397</v>
      </c>
      <c r="J21" s="21">
        <f>'Klamath Mouth'!H28</f>
        <v>24547.482025715399</v>
      </c>
      <c r="K21" s="21">
        <f>'Klamath Mouth'!I28</f>
        <v>15376.1760692768</v>
      </c>
      <c r="L21" s="21">
        <f>'Klamath Mouth'!J28</f>
        <v>8717.8435594486691</v>
      </c>
      <c r="M21" s="21">
        <f>'Klamath Mouth'!K28</f>
        <v>4382.0373445839596</v>
      </c>
      <c r="N21" s="21">
        <f>'Klamath Mouth'!L28</f>
        <v>4219.6000122543501</v>
      </c>
      <c r="O21" s="21">
        <f>'Klamath Mouth'!M28</f>
        <v>5092.7915970560298</v>
      </c>
      <c r="P21" s="34">
        <f t="shared" si="0"/>
        <v>21047.820519972964</v>
      </c>
      <c r="Q21" s="35">
        <f t="shared" si="1"/>
        <v>0.21970980144729713</v>
      </c>
    </row>
    <row r="22" spans="1:17" ht="14.45" x14ac:dyDescent="0.3">
      <c r="A22" s="7" t="s">
        <v>24</v>
      </c>
      <c r="B22" s="7">
        <v>2070</v>
      </c>
      <c r="C22" s="7" t="s">
        <v>21</v>
      </c>
      <c r="D22" s="20">
        <f>'Klamath Mouth'!B13</f>
        <v>2788.8954567814899</v>
      </c>
      <c r="E22" s="20">
        <f>'Klamath Mouth'!C13</f>
        <v>12082.5258818242</v>
      </c>
      <c r="F22" s="20">
        <f>'Klamath Mouth'!D13</f>
        <v>24912.3386788077</v>
      </c>
      <c r="G22" s="20">
        <f>'Klamath Mouth'!E13</f>
        <v>34998.089161584299</v>
      </c>
      <c r="H22" s="20">
        <f>'Klamath Mouth'!F13</f>
        <v>33357.253146722302</v>
      </c>
      <c r="I22" s="20">
        <f>'Klamath Mouth'!G13</f>
        <v>31461.650445634401</v>
      </c>
      <c r="J22" s="20">
        <f>'Klamath Mouth'!H13</f>
        <v>16235.1597397976</v>
      </c>
      <c r="K22" s="20">
        <f>'Klamath Mouth'!I13</f>
        <v>8878.0445091673791</v>
      </c>
      <c r="L22" s="20">
        <f>'Klamath Mouth'!J13</f>
        <v>4646.3121124180698</v>
      </c>
      <c r="M22" s="20">
        <f>'Klamath Mouth'!K13</f>
        <v>3136.9259867699802</v>
      </c>
      <c r="N22" s="20">
        <f>'Klamath Mouth'!L13</f>
        <v>3005.27308922371</v>
      </c>
      <c r="O22" s="20">
        <f>'Klamath Mouth'!M13</f>
        <v>3637.8771518836602</v>
      </c>
      <c r="P22" s="34">
        <f t="shared" si="0"/>
        <v>14928.362113384566</v>
      </c>
      <c r="Q22" s="35">
        <f t="shared" si="1"/>
        <v>-0.13490949944336417</v>
      </c>
    </row>
    <row r="23" spans="1:17" ht="14.45" x14ac:dyDescent="0.3">
      <c r="A23" s="9" t="s">
        <v>24</v>
      </c>
      <c r="B23" s="9">
        <v>2070</v>
      </c>
      <c r="C23" s="9" t="s">
        <v>22</v>
      </c>
      <c r="D23" s="21">
        <f>'Klamath Mouth'!B29</f>
        <v>2889.71718941381</v>
      </c>
      <c r="E23" s="21">
        <f>'Klamath Mouth'!C29</f>
        <v>10985.4135621973</v>
      </c>
      <c r="F23" s="21">
        <f>'Klamath Mouth'!D29</f>
        <v>23039.633550941198</v>
      </c>
      <c r="G23" s="21">
        <f>'Klamath Mouth'!E29</f>
        <v>40346.569743398999</v>
      </c>
      <c r="H23" s="21">
        <f>'Klamath Mouth'!F29</f>
        <v>36694.0997298683</v>
      </c>
      <c r="I23" s="21">
        <f>'Klamath Mouth'!G29</f>
        <v>32964.929571137603</v>
      </c>
      <c r="J23" s="21">
        <f>'Klamath Mouth'!H29</f>
        <v>15669.021895094</v>
      </c>
      <c r="K23" s="21">
        <f>'Klamath Mouth'!I29</f>
        <v>8624.9604999082894</v>
      </c>
      <c r="L23" s="21">
        <f>'Klamath Mouth'!J29</f>
        <v>4392.5523173842903</v>
      </c>
      <c r="M23" s="21">
        <f>'Klamath Mouth'!K29</f>
        <v>3105.37343004793</v>
      </c>
      <c r="N23" s="21">
        <f>'Klamath Mouth'!L29</f>
        <v>3462.9163311511602</v>
      </c>
      <c r="O23" s="21">
        <f>'Klamath Mouth'!M29</f>
        <v>4488.8096155841604</v>
      </c>
      <c r="P23" s="34">
        <f t="shared" si="0"/>
        <v>15555.333119677249</v>
      </c>
      <c r="Q23" s="35">
        <f t="shared" si="1"/>
        <v>-9.8576869142151358E-2</v>
      </c>
    </row>
    <row r="24" spans="1:17" ht="14.45" x14ac:dyDescent="0.3">
      <c r="A24" s="7" t="s">
        <v>25</v>
      </c>
      <c r="B24" s="7">
        <v>2070</v>
      </c>
      <c r="C24" s="7" t="s">
        <v>21</v>
      </c>
      <c r="D24" s="20">
        <f>'Klamath Mouth'!B14</f>
        <v>3617.0590332044198</v>
      </c>
      <c r="E24" s="20">
        <f>'Klamath Mouth'!C14</f>
        <v>17186.715532324401</v>
      </c>
      <c r="F24" s="20">
        <f>'Klamath Mouth'!D14</f>
        <v>33356.963704523099</v>
      </c>
      <c r="G24" s="20">
        <f>'Klamath Mouth'!E14</f>
        <v>52586.855377289001</v>
      </c>
      <c r="H24" s="20">
        <f>'Klamath Mouth'!F14</f>
        <v>48901.838545768704</v>
      </c>
      <c r="I24" s="20">
        <f>'Klamath Mouth'!G14</f>
        <v>41859.357314296802</v>
      </c>
      <c r="J24" s="20">
        <f>'Klamath Mouth'!H14</f>
        <v>21423.867161507998</v>
      </c>
      <c r="K24" s="20">
        <f>'Klamath Mouth'!I14</f>
        <v>11244.652597128999</v>
      </c>
      <c r="L24" s="20">
        <f>'Klamath Mouth'!J14</f>
        <v>5645.01989591439</v>
      </c>
      <c r="M24" s="20">
        <f>'Klamath Mouth'!K14</f>
        <v>3475.9704689151799</v>
      </c>
      <c r="N24" s="20">
        <f>'Klamath Mouth'!L14</f>
        <v>3427.4900794265</v>
      </c>
      <c r="O24" s="20">
        <f>'Klamath Mouth'!M14</f>
        <v>4500.7606682078704</v>
      </c>
      <c r="P24" s="34">
        <f t="shared" si="0"/>
        <v>20602.212531542278</v>
      </c>
      <c r="Q24" s="35">
        <f t="shared" si="1"/>
        <v>0.19388705982061105</v>
      </c>
    </row>
    <row r="25" spans="1:17" x14ac:dyDescent="0.25">
      <c r="A25" s="9" t="s">
        <v>25</v>
      </c>
      <c r="B25" s="9">
        <v>2070</v>
      </c>
      <c r="C25" s="9" t="s">
        <v>22</v>
      </c>
      <c r="D25" s="21">
        <f>'Klamath Mouth'!B30</f>
        <v>3162.91244817504</v>
      </c>
      <c r="E25" s="21">
        <f>'Klamath Mouth'!C30</f>
        <v>16541.789941890002</v>
      </c>
      <c r="F25" s="21">
        <f>'Klamath Mouth'!D30</f>
        <v>32451.408158978102</v>
      </c>
      <c r="G25" s="21">
        <f>'Klamath Mouth'!E30</f>
        <v>57941.717317529401</v>
      </c>
      <c r="H25" s="21">
        <f>'Klamath Mouth'!F30</f>
        <v>51238.390789685101</v>
      </c>
      <c r="I25" s="21">
        <f>'Klamath Mouth'!G30</f>
        <v>43555.5816263495</v>
      </c>
      <c r="J25" s="21">
        <f>'Klamath Mouth'!H30</f>
        <v>20864.172457924102</v>
      </c>
      <c r="K25" s="21">
        <f>'Klamath Mouth'!I30</f>
        <v>10036.733899013199</v>
      </c>
      <c r="L25" s="21">
        <f>'Klamath Mouth'!J30</f>
        <v>4813.2862619965099</v>
      </c>
      <c r="M25" s="21">
        <f>'Klamath Mouth'!K30</f>
        <v>3208.0295127611198</v>
      </c>
      <c r="N25" s="21">
        <f>'Klamath Mouth'!L30</f>
        <v>3808.0717680626499</v>
      </c>
      <c r="O25" s="21">
        <f>'Klamath Mouth'!M30</f>
        <v>4694.7452543107502</v>
      </c>
      <c r="P25" s="34">
        <f t="shared" si="0"/>
        <v>21026.403286389625</v>
      </c>
      <c r="Q25" s="35">
        <f t="shared" si="1"/>
        <v>0.2184686843588699</v>
      </c>
    </row>
    <row r="26" spans="1:17" x14ac:dyDescent="0.25">
      <c r="A26" s="7" t="s">
        <v>26</v>
      </c>
      <c r="B26" s="7">
        <v>2070</v>
      </c>
      <c r="C26" s="7" t="s">
        <v>21</v>
      </c>
      <c r="D26" s="20">
        <f>'Klamath Mouth'!B15</f>
        <v>3716.9951785781</v>
      </c>
      <c r="E26" s="20">
        <f>'Klamath Mouth'!C15</f>
        <v>16331.1126563425</v>
      </c>
      <c r="F26" s="20">
        <f>'Klamath Mouth'!D15</f>
        <v>29898.771237020799</v>
      </c>
      <c r="G26" s="20">
        <f>'Klamath Mouth'!E15</f>
        <v>47450.179319698997</v>
      </c>
      <c r="H26" s="20">
        <f>'Klamath Mouth'!F15</f>
        <v>42299.588317680202</v>
      </c>
      <c r="I26" s="20">
        <f>'Klamath Mouth'!G15</f>
        <v>39550.334864788201</v>
      </c>
      <c r="J26" s="20">
        <f>'Klamath Mouth'!H15</f>
        <v>20613.724133872201</v>
      </c>
      <c r="K26" s="20">
        <f>'Klamath Mouth'!I15</f>
        <v>12166.1252407594</v>
      </c>
      <c r="L26" s="20">
        <f>'Klamath Mouth'!J15</f>
        <v>6496.9846610199702</v>
      </c>
      <c r="M26" s="20">
        <f>'Klamath Mouth'!K15</f>
        <v>3686.6925089677202</v>
      </c>
      <c r="N26" s="20">
        <f>'Klamath Mouth'!L15</f>
        <v>3407.8576231963302</v>
      </c>
      <c r="O26" s="20">
        <f>'Klamath Mouth'!M15</f>
        <v>4677.5883942216597</v>
      </c>
      <c r="P26" s="34">
        <f t="shared" si="0"/>
        <v>19191.329511345502</v>
      </c>
      <c r="Q26" s="35">
        <f t="shared" si="1"/>
        <v>0.11212715281282448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22">
        <f>'Klamath Mouth'!B31</f>
        <v>3337.4517214117</v>
      </c>
      <c r="E27" s="22">
        <f>'Klamath Mouth'!C31</f>
        <v>17297.575049205501</v>
      </c>
      <c r="F27" s="22">
        <f>'Klamath Mouth'!D31</f>
        <v>29930.675090409299</v>
      </c>
      <c r="G27" s="22">
        <f>'Klamath Mouth'!E31</f>
        <v>48078.361883670397</v>
      </c>
      <c r="H27" s="22">
        <f>'Klamath Mouth'!F31</f>
        <v>40234.0769162375</v>
      </c>
      <c r="I27" s="22">
        <f>'Klamath Mouth'!G31</f>
        <v>39207.309935840101</v>
      </c>
      <c r="J27" s="22">
        <f>'Klamath Mouth'!H31</f>
        <v>21094.915895744201</v>
      </c>
      <c r="K27" s="22">
        <f>'Klamath Mouth'!I31</f>
        <v>11939.4017150616</v>
      </c>
      <c r="L27" s="22">
        <f>'Klamath Mouth'!J31</f>
        <v>6119.6604383958102</v>
      </c>
      <c r="M27" s="22">
        <f>'Klamath Mouth'!K31</f>
        <v>3572.7149718094201</v>
      </c>
      <c r="N27" s="22">
        <f>'Klamath Mouth'!L31</f>
        <v>3836.99560836304</v>
      </c>
      <c r="O27" s="22">
        <f>'Klamath Mouth'!M31</f>
        <v>4821.0922442050996</v>
      </c>
      <c r="P27" s="34">
        <f t="shared" si="0"/>
        <v>19122.519289196138</v>
      </c>
      <c r="Q27" s="35">
        <f t="shared" si="1"/>
        <v>0.10813963770095336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ht="14.45" customHeight="1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18">
        <f>'Klamath Mouth'!B34</f>
        <v>4099.6520183053899</v>
      </c>
      <c r="E31" s="18">
        <f>'Klamath Mouth'!C34</f>
        <v>13598.5595142744</v>
      </c>
      <c r="F31" s="18">
        <f>'Klamath Mouth'!D34</f>
        <v>22775.152573936699</v>
      </c>
      <c r="G31" s="18">
        <f>'Klamath Mouth'!E34</f>
        <v>34077.241709337097</v>
      </c>
      <c r="H31" s="18">
        <f>'Klamath Mouth'!F34</f>
        <v>32183.701317905601</v>
      </c>
      <c r="I31" s="18">
        <f>'Klamath Mouth'!G34</f>
        <v>36230.398298031803</v>
      </c>
      <c r="J31" s="18">
        <f>'Klamath Mouth'!H34</f>
        <v>23771.555391131398</v>
      </c>
      <c r="K31" s="18">
        <f>'Klamath Mouth'!I34</f>
        <v>18267.913181711399</v>
      </c>
      <c r="L31" s="18">
        <f>'Klamath Mouth'!J34</f>
        <v>11218.5064477946</v>
      </c>
      <c r="M31" s="18">
        <f>'Klamath Mouth'!K34</f>
        <v>5149.8052327024398</v>
      </c>
      <c r="N31" s="18">
        <f>'Klamath Mouth'!L34</f>
        <v>3918.1864201757098</v>
      </c>
      <c r="O31" s="18">
        <f>'Klamath Mouth'!M34</f>
        <v>3875.2921773180201</v>
      </c>
      <c r="P31" s="34">
        <f>AVERAGE(D31:O31)</f>
        <v>17430.497023552041</v>
      </c>
    </row>
    <row r="32" spans="1:17" x14ac:dyDescent="0.25">
      <c r="A32" s="7" t="s">
        <v>20</v>
      </c>
      <c r="B32" s="7">
        <v>2030</v>
      </c>
      <c r="C32" s="7" t="s">
        <v>21</v>
      </c>
      <c r="D32" s="20">
        <f>'Klamath Mouth'!B35</f>
        <v>3388.08647437737</v>
      </c>
      <c r="E32" s="20">
        <f>'Klamath Mouth'!C35</f>
        <v>13930.240054883199</v>
      </c>
      <c r="F32" s="20">
        <f>'Klamath Mouth'!D35</f>
        <v>22542.610425421801</v>
      </c>
      <c r="G32" s="20">
        <f>'Klamath Mouth'!E35</f>
        <v>32136.1298794307</v>
      </c>
      <c r="H32" s="20">
        <f>'Klamath Mouth'!F35</f>
        <v>31175.853813805199</v>
      </c>
      <c r="I32" s="20">
        <f>'Klamath Mouth'!G35</f>
        <v>35842.056015809903</v>
      </c>
      <c r="J32" s="20">
        <f>'Klamath Mouth'!H35</f>
        <v>22001.990916664599</v>
      </c>
      <c r="K32" s="20">
        <f>'Klamath Mouth'!I35</f>
        <v>15471.503423632001</v>
      </c>
      <c r="L32" s="20">
        <f>'Klamath Mouth'!J35</f>
        <v>8992.19395243299</v>
      </c>
      <c r="M32" s="20">
        <f>'Klamath Mouth'!K35</f>
        <v>4274.8453840413504</v>
      </c>
      <c r="N32" s="20">
        <f>'Klamath Mouth'!L35</f>
        <v>3986.4304190627499</v>
      </c>
      <c r="O32" s="20">
        <f>'Klamath Mouth'!M35</f>
        <v>4869.3270921543099</v>
      </c>
      <c r="P32" s="34">
        <f t="shared" ref="P32:P51" si="2">AVERAGE(D32:O32)</f>
        <v>16550.93898764301</v>
      </c>
      <c r="Q32" s="35">
        <f>P32/$P$31-1</f>
        <v>-5.046086951626072E-2</v>
      </c>
    </row>
    <row r="33" spans="1:17" x14ac:dyDescent="0.25">
      <c r="A33" s="9" t="s">
        <v>20</v>
      </c>
      <c r="B33" s="9">
        <v>2030</v>
      </c>
      <c r="C33" s="9" t="s">
        <v>22</v>
      </c>
      <c r="D33" s="21">
        <f>'Klamath Mouth'!B51</f>
        <v>3262.1124413559301</v>
      </c>
      <c r="E33" s="21">
        <f>'Klamath Mouth'!C51</f>
        <v>13819.2268832584</v>
      </c>
      <c r="F33" s="21">
        <f>'Klamath Mouth'!D51</f>
        <v>21579.9891763169</v>
      </c>
      <c r="G33" s="21">
        <f>'Klamath Mouth'!E51</f>
        <v>32785.895704187496</v>
      </c>
      <c r="H33" s="21">
        <f>'Klamath Mouth'!F51</f>
        <v>32224.898007150699</v>
      </c>
      <c r="I33" s="21">
        <f>'Klamath Mouth'!G51</f>
        <v>34031.809479964199</v>
      </c>
      <c r="J33" s="21">
        <f>'Klamath Mouth'!H51</f>
        <v>21887.723583351199</v>
      </c>
      <c r="K33" s="21">
        <f>'Klamath Mouth'!I51</f>
        <v>15286.563301775601</v>
      </c>
      <c r="L33" s="21">
        <f>'Klamath Mouth'!J51</f>
        <v>8696.3296713463405</v>
      </c>
      <c r="M33" s="21">
        <f>'Klamath Mouth'!K51</f>
        <v>3985.3785182056099</v>
      </c>
      <c r="N33" s="21">
        <f>'Klamath Mouth'!L51</f>
        <v>3246.17138875706</v>
      </c>
      <c r="O33" s="21">
        <f>'Klamath Mouth'!M51</f>
        <v>4754.88103084255</v>
      </c>
      <c r="P33" s="34">
        <f t="shared" si="2"/>
        <v>16296.748265542665</v>
      </c>
      <c r="Q33" s="35">
        <f t="shared" ref="Q33:Q51" si="3">P33/$P$31-1</f>
        <v>-6.5043971865946126E-2</v>
      </c>
    </row>
    <row r="34" spans="1:17" x14ac:dyDescent="0.25">
      <c r="A34" s="7" t="s">
        <v>23</v>
      </c>
      <c r="B34" s="7">
        <v>2030</v>
      </c>
      <c r="C34" s="7" t="s">
        <v>21</v>
      </c>
      <c r="D34" s="20">
        <f>'Klamath Mouth'!B36</f>
        <v>3922.3289366167501</v>
      </c>
      <c r="E34" s="20">
        <f>'Klamath Mouth'!C36</f>
        <v>16351.200976697501</v>
      </c>
      <c r="F34" s="20">
        <f>'Klamath Mouth'!D36</f>
        <v>30571.548233353002</v>
      </c>
      <c r="G34" s="20">
        <f>'Klamath Mouth'!E36</f>
        <v>46173.105144272202</v>
      </c>
      <c r="H34" s="20">
        <f>'Klamath Mouth'!F36</f>
        <v>43326.779293171297</v>
      </c>
      <c r="I34" s="20">
        <f>'Klamath Mouth'!G36</f>
        <v>42046.818363407001</v>
      </c>
      <c r="J34" s="20">
        <f>'Klamath Mouth'!H36</f>
        <v>25607.808668879999</v>
      </c>
      <c r="K34" s="20">
        <f>'Klamath Mouth'!I36</f>
        <v>17844.014209978701</v>
      </c>
      <c r="L34" s="20">
        <f>'Klamath Mouth'!J36</f>
        <v>10574.2917928683</v>
      </c>
      <c r="M34" s="20">
        <f>'Klamath Mouth'!K36</f>
        <v>4820.4432024323996</v>
      </c>
      <c r="N34" s="20">
        <f>'Klamath Mouth'!L36</f>
        <v>4235.6462613963704</v>
      </c>
      <c r="O34" s="20">
        <f>'Klamath Mouth'!M36</f>
        <v>4313.9105551987604</v>
      </c>
      <c r="P34" s="34">
        <f t="shared" si="2"/>
        <v>20815.657969856024</v>
      </c>
      <c r="Q34" s="35">
        <f t="shared" si="3"/>
        <v>0.19420908891639521</v>
      </c>
    </row>
    <row r="35" spans="1:17" x14ac:dyDescent="0.25">
      <c r="A35" s="9" t="s">
        <v>23</v>
      </c>
      <c r="B35" s="9">
        <v>2030</v>
      </c>
      <c r="C35" s="9" t="s">
        <v>22</v>
      </c>
      <c r="D35" s="21">
        <f>'Klamath Mouth'!B52</f>
        <v>3584.2884440769999</v>
      </c>
      <c r="E35" s="21">
        <f>'Klamath Mouth'!C52</f>
        <v>15401.5783876797</v>
      </c>
      <c r="F35" s="21">
        <f>'Klamath Mouth'!D52</f>
        <v>30719.934655523499</v>
      </c>
      <c r="G35" s="21">
        <f>'Klamath Mouth'!E52</f>
        <v>45726.198656615103</v>
      </c>
      <c r="H35" s="21">
        <f>'Klamath Mouth'!F52</f>
        <v>39654.883950498603</v>
      </c>
      <c r="I35" s="21">
        <f>'Klamath Mouth'!G52</f>
        <v>43354.225645351697</v>
      </c>
      <c r="J35" s="21">
        <f>'Klamath Mouth'!H52</f>
        <v>26190.882954683599</v>
      </c>
      <c r="K35" s="21">
        <f>'Klamath Mouth'!I52</f>
        <v>16547.846104628701</v>
      </c>
      <c r="L35" s="21">
        <f>'Klamath Mouth'!J52</f>
        <v>9740.3106990937595</v>
      </c>
      <c r="M35" s="21">
        <f>'Klamath Mouth'!K52</f>
        <v>4573.7963988392803</v>
      </c>
      <c r="N35" s="21">
        <f>'Klamath Mouth'!L52</f>
        <v>3527.69930975127</v>
      </c>
      <c r="O35" s="21">
        <f>'Klamath Mouth'!M52</f>
        <v>3645.30941305546</v>
      </c>
      <c r="P35" s="34">
        <f t="shared" si="2"/>
        <v>20222.246218316472</v>
      </c>
      <c r="Q35" s="35">
        <f t="shared" si="3"/>
        <v>0.16016463506417677</v>
      </c>
    </row>
    <row r="36" spans="1:17" x14ac:dyDescent="0.25">
      <c r="A36" s="7" t="s">
        <v>24</v>
      </c>
      <c r="B36" s="7">
        <v>2030</v>
      </c>
      <c r="C36" s="7" t="s">
        <v>21</v>
      </c>
      <c r="D36" s="20">
        <f>'Klamath Mouth'!B37</f>
        <v>3112.6643620908899</v>
      </c>
      <c r="E36" s="20">
        <f>'Klamath Mouth'!C37</f>
        <v>14525.3460862019</v>
      </c>
      <c r="F36" s="20">
        <f>'Klamath Mouth'!D37</f>
        <v>23285.563583378102</v>
      </c>
      <c r="G36" s="20">
        <f>'Klamath Mouth'!E37</f>
        <v>35722.499575109199</v>
      </c>
      <c r="H36" s="20">
        <f>'Klamath Mouth'!F37</f>
        <v>34522.309213208697</v>
      </c>
      <c r="I36" s="20">
        <f>'Klamath Mouth'!G37</f>
        <v>34374.764928495097</v>
      </c>
      <c r="J36" s="20">
        <f>'Klamath Mouth'!H37</f>
        <v>20231.432753745201</v>
      </c>
      <c r="K36" s="20">
        <f>'Klamath Mouth'!I37</f>
        <v>12119.495540077</v>
      </c>
      <c r="L36" s="20">
        <f>'Klamath Mouth'!J37</f>
        <v>6346.9683698003</v>
      </c>
      <c r="M36" s="20">
        <f>'Klamath Mouth'!K37</f>
        <v>3546.9937284010498</v>
      </c>
      <c r="N36" s="20">
        <f>'Klamath Mouth'!L37</f>
        <v>3171.54247208991</v>
      </c>
      <c r="O36" s="20">
        <f>'Klamath Mouth'!M37</f>
        <v>3718.91732916519</v>
      </c>
      <c r="P36" s="34">
        <f t="shared" si="2"/>
        <v>16223.208161813547</v>
      </c>
      <c r="Q36" s="35">
        <f t="shared" si="3"/>
        <v>-6.9263019872996656E-2</v>
      </c>
    </row>
    <row r="37" spans="1:17" x14ac:dyDescent="0.25">
      <c r="A37" s="9" t="s">
        <v>24</v>
      </c>
      <c r="B37" s="9">
        <v>2030</v>
      </c>
      <c r="C37" s="9" t="s">
        <v>22</v>
      </c>
      <c r="D37" s="21">
        <f>'Klamath Mouth'!B53</f>
        <v>2907.6449451357698</v>
      </c>
      <c r="E37" s="21">
        <f>'Klamath Mouth'!C53</f>
        <v>11199.9739272883</v>
      </c>
      <c r="F37" s="21">
        <f>'Klamath Mouth'!D53</f>
        <v>21595.445361029499</v>
      </c>
      <c r="G37" s="21">
        <f>'Klamath Mouth'!E53</f>
        <v>38495.6032498391</v>
      </c>
      <c r="H37" s="21">
        <f>'Klamath Mouth'!F53</f>
        <v>34136.933091439998</v>
      </c>
      <c r="I37" s="21">
        <f>'Klamath Mouth'!G53</f>
        <v>33923.913633538301</v>
      </c>
      <c r="J37" s="21">
        <f>'Klamath Mouth'!H53</f>
        <v>18271.591148876199</v>
      </c>
      <c r="K37" s="21">
        <f>'Klamath Mouth'!I53</f>
        <v>11027.2330493475</v>
      </c>
      <c r="L37" s="21">
        <f>'Klamath Mouth'!J53</f>
        <v>5979.9549551690898</v>
      </c>
      <c r="M37" s="21">
        <f>'Klamath Mouth'!K53</f>
        <v>3537.1159529732299</v>
      </c>
      <c r="N37" s="21">
        <f>'Klamath Mouth'!L53</f>
        <v>3647.7094492944002</v>
      </c>
      <c r="O37" s="21">
        <f>'Klamath Mouth'!M53</f>
        <v>4076.98738511989</v>
      </c>
      <c r="P37" s="34">
        <f t="shared" si="2"/>
        <v>15733.342179087607</v>
      </c>
      <c r="Q37" s="35">
        <f t="shared" si="3"/>
        <v>-9.7366979390848263E-2</v>
      </c>
    </row>
    <row r="38" spans="1:17" x14ac:dyDescent="0.25">
      <c r="A38" s="7" t="s">
        <v>25</v>
      </c>
      <c r="B38" s="7">
        <v>2030</v>
      </c>
      <c r="C38" s="7" t="s">
        <v>21</v>
      </c>
      <c r="D38" s="20">
        <f>'Klamath Mouth'!B38</f>
        <v>3334.9166973466799</v>
      </c>
      <c r="E38" s="20">
        <f>'Klamath Mouth'!C38</f>
        <v>19688.734922785301</v>
      </c>
      <c r="F38" s="20">
        <f>'Klamath Mouth'!D38</f>
        <v>30895.871700065902</v>
      </c>
      <c r="G38" s="20">
        <f>'Klamath Mouth'!E38</f>
        <v>47943.6717695888</v>
      </c>
      <c r="H38" s="20">
        <f>'Klamath Mouth'!F38</f>
        <v>45812.171334134197</v>
      </c>
      <c r="I38" s="20">
        <f>'Klamath Mouth'!G38</f>
        <v>44567.692673865902</v>
      </c>
      <c r="J38" s="20">
        <f>'Klamath Mouth'!H38</f>
        <v>23788.1052565543</v>
      </c>
      <c r="K38" s="20">
        <f>'Klamath Mouth'!I38</f>
        <v>14038.6962527248</v>
      </c>
      <c r="L38" s="20">
        <f>'Klamath Mouth'!J38</f>
        <v>8105.4671889167903</v>
      </c>
      <c r="M38" s="20">
        <f>'Klamath Mouth'!K38</f>
        <v>4179.3586749198303</v>
      </c>
      <c r="N38" s="20">
        <f>'Klamath Mouth'!L38</f>
        <v>3378.3715094008899</v>
      </c>
      <c r="O38" s="20">
        <f>'Klamath Mouth'!M38</f>
        <v>3674.3296179559002</v>
      </c>
      <c r="P38" s="34">
        <f t="shared" si="2"/>
        <v>20783.94896652161</v>
      </c>
      <c r="Q38" s="35">
        <f t="shared" si="3"/>
        <v>0.19238992086332329</v>
      </c>
    </row>
    <row r="39" spans="1:17" x14ac:dyDescent="0.25">
      <c r="A39" s="9" t="s">
        <v>25</v>
      </c>
      <c r="B39" s="9">
        <v>2030</v>
      </c>
      <c r="C39" s="9" t="s">
        <v>22</v>
      </c>
      <c r="D39" s="21">
        <f>'Klamath Mouth'!B54</f>
        <v>3293.6656880415799</v>
      </c>
      <c r="E39" s="21">
        <f>'Klamath Mouth'!C54</f>
        <v>14713.1347573201</v>
      </c>
      <c r="F39" s="21">
        <f>'Klamath Mouth'!D54</f>
        <v>32150.5706144494</v>
      </c>
      <c r="G39" s="21">
        <f>'Klamath Mouth'!E54</f>
        <v>48704.132586508997</v>
      </c>
      <c r="H39" s="21">
        <f>'Klamath Mouth'!F54</f>
        <v>46365.5533744895</v>
      </c>
      <c r="I39" s="21">
        <f>'Klamath Mouth'!G54</f>
        <v>43804.3614814705</v>
      </c>
      <c r="J39" s="21">
        <f>'Klamath Mouth'!H54</f>
        <v>23613.699946102799</v>
      </c>
      <c r="K39" s="21">
        <f>'Klamath Mouth'!I54</f>
        <v>13941.9511228222</v>
      </c>
      <c r="L39" s="21">
        <f>'Klamath Mouth'!J54</f>
        <v>7525.1065086995204</v>
      </c>
      <c r="M39" s="21">
        <f>'Klamath Mouth'!K54</f>
        <v>3958.7147595308702</v>
      </c>
      <c r="N39" s="21">
        <f>'Klamath Mouth'!L54</f>
        <v>3452.3053526172298</v>
      </c>
      <c r="O39" s="21">
        <f>'Klamath Mouth'!M54</f>
        <v>3931.7997550750301</v>
      </c>
      <c r="P39" s="34">
        <f t="shared" si="2"/>
        <v>20454.582995593981</v>
      </c>
      <c r="Q39" s="35">
        <f t="shared" si="3"/>
        <v>0.17349396107040449</v>
      </c>
    </row>
    <row r="40" spans="1:17" x14ac:dyDescent="0.25">
      <c r="A40" s="7" t="s">
        <v>26</v>
      </c>
      <c r="B40" s="7">
        <v>2030</v>
      </c>
      <c r="C40" s="7" t="s">
        <v>21</v>
      </c>
      <c r="D40" s="20">
        <f>'Klamath Mouth'!B39</f>
        <v>3720.8430159002901</v>
      </c>
      <c r="E40" s="20">
        <f>'Klamath Mouth'!C39</f>
        <v>14450.1282724432</v>
      </c>
      <c r="F40" s="20">
        <f>'Klamath Mouth'!D39</f>
        <v>26204.170732398899</v>
      </c>
      <c r="G40" s="20">
        <f>'Klamath Mouth'!E39</f>
        <v>40092.603382813002</v>
      </c>
      <c r="H40" s="20">
        <f>'Klamath Mouth'!F39</f>
        <v>38218.753382000497</v>
      </c>
      <c r="I40" s="20">
        <f>'Klamath Mouth'!G39</f>
        <v>38290.630611513101</v>
      </c>
      <c r="J40" s="20">
        <f>'Klamath Mouth'!H39</f>
        <v>21790.9205621164</v>
      </c>
      <c r="K40" s="20">
        <f>'Klamath Mouth'!I39</f>
        <v>14588.483818532601</v>
      </c>
      <c r="L40" s="20">
        <f>'Klamath Mouth'!J39</f>
        <v>8209.0013878697191</v>
      </c>
      <c r="M40" s="20">
        <f>'Klamath Mouth'!K39</f>
        <v>4094.7115206834701</v>
      </c>
      <c r="N40" s="20">
        <f>'Klamath Mouth'!L39</f>
        <v>3445.2681079328199</v>
      </c>
      <c r="O40" s="20">
        <f>'Klamath Mouth'!M39</f>
        <v>4020.6535395956998</v>
      </c>
      <c r="P40" s="34">
        <f t="shared" si="2"/>
        <v>18093.847361149972</v>
      </c>
      <c r="Q40" s="35">
        <f t="shared" si="3"/>
        <v>3.8056880231333245E-2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22">
        <f>'Klamath Mouth'!B55</f>
        <v>3262.69127735759</v>
      </c>
      <c r="E41" s="22">
        <f>'Klamath Mouth'!C55</f>
        <v>15134.1016381517</v>
      </c>
      <c r="F41" s="22">
        <f>'Klamath Mouth'!D55</f>
        <v>27344.876761937601</v>
      </c>
      <c r="G41" s="22">
        <f>'Klamath Mouth'!E55</f>
        <v>44236.006537338602</v>
      </c>
      <c r="H41" s="22">
        <f>'Klamath Mouth'!F55</f>
        <v>36546.241702721098</v>
      </c>
      <c r="I41" s="22">
        <f>'Klamath Mouth'!G55</f>
        <v>40291.972462061603</v>
      </c>
      <c r="J41" s="22">
        <f>'Klamath Mouth'!H55</f>
        <v>23031.5180272176</v>
      </c>
      <c r="K41" s="22">
        <f>'Klamath Mouth'!I55</f>
        <v>14037.63346013</v>
      </c>
      <c r="L41" s="22">
        <f>'Klamath Mouth'!J55</f>
        <v>7796.2250198318698</v>
      </c>
      <c r="M41" s="22">
        <f>'Klamath Mouth'!K55</f>
        <v>4086.3802422692002</v>
      </c>
      <c r="N41" s="22">
        <f>'Klamath Mouth'!L55</f>
        <v>3422.7144952916701</v>
      </c>
      <c r="O41" s="22">
        <f>'Klamath Mouth'!M55</f>
        <v>4391.2169281489596</v>
      </c>
      <c r="P41" s="34">
        <f t="shared" si="2"/>
        <v>18631.798212704791</v>
      </c>
      <c r="Q41" s="35">
        <f t="shared" si="3"/>
        <v>6.8919502842033298E-2</v>
      </c>
    </row>
    <row r="42" spans="1:17" x14ac:dyDescent="0.25">
      <c r="A42" s="7" t="s">
        <v>20</v>
      </c>
      <c r="B42" s="7">
        <v>2070</v>
      </c>
      <c r="C42" s="7" t="s">
        <v>21</v>
      </c>
      <c r="D42" s="20">
        <f>'Klamath Mouth'!B43</f>
        <v>3001.1207401240599</v>
      </c>
      <c r="E42" s="20">
        <f>'Klamath Mouth'!C43</f>
        <v>14057.637273741801</v>
      </c>
      <c r="F42" s="20">
        <f>'Klamath Mouth'!D43</f>
        <v>23177.186834370601</v>
      </c>
      <c r="G42" s="20">
        <f>'Klamath Mouth'!E43</f>
        <v>35000.909264989197</v>
      </c>
      <c r="H42" s="20">
        <f>'Klamath Mouth'!F43</f>
        <v>33862.5526160968</v>
      </c>
      <c r="I42" s="20">
        <f>'Klamath Mouth'!G43</f>
        <v>32764.077506986101</v>
      </c>
      <c r="J42" s="20">
        <f>'Klamath Mouth'!H43</f>
        <v>18082.822203564101</v>
      </c>
      <c r="K42" s="20">
        <f>'Klamath Mouth'!I43</f>
        <v>12093.068653263799</v>
      </c>
      <c r="L42" s="20">
        <f>'Klamath Mouth'!J43</f>
        <v>6574.3344938473601</v>
      </c>
      <c r="M42" s="20">
        <f>'Klamath Mouth'!K43</f>
        <v>3607.1659518326501</v>
      </c>
      <c r="N42" s="20">
        <f>'Klamath Mouth'!L43</f>
        <v>3230.70925392768</v>
      </c>
      <c r="O42" s="20">
        <f>'Klamath Mouth'!M43</f>
        <v>3798.2661618787902</v>
      </c>
      <c r="P42" s="34">
        <f t="shared" si="2"/>
        <v>15770.820912885247</v>
      </c>
      <c r="Q42" s="35">
        <f t="shared" si="3"/>
        <v>-9.5216797801247144E-2</v>
      </c>
    </row>
    <row r="43" spans="1:17" x14ac:dyDescent="0.25">
      <c r="A43" s="9" t="s">
        <v>20</v>
      </c>
      <c r="B43" s="9">
        <v>2070</v>
      </c>
      <c r="C43" s="9" t="s">
        <v>22</v>
      </c>
      <c r="D43" s="21">
        <f>'Klamath Mouth'!B59</f>
        <v>3268.0633470952998</v>
      </c>
      <c r="E43" s="21">
        <f>'Klamath Mouth'!C59</f>
        <v>12451.130944948</v>
      </c>
      <c r="F43" s="21">
        <f>'Klamath Mouth'!D59</f>
        <v>23088.912907862101</v>
      </c>
      <c r="G43" s="21">
        <f>'Klamath Mouth'!E59</f>
        <v>36662.950341186101</v>
      </c>
      <c r="H43" s="21">
        <f>'Klamath Mouth'!F59</f>
        <v>32951.759871044698</v>
      </c>
      <c r="I43" s="21">
        <f>'Klamath Mouth'!G59</f>
        <v>34367.496220506</v>
      </c>
      <c r="J43" s="21">
        <f>'Klamath Mouth'!H59</f>
        <v>20772.111024327402</v>
      </c>
      <c r="K43" s="21">
        <f>'Klamath Mouth'!I59</f>
        <v>13245.4407770833</v>
      </c>
      <c r="L43" s="21">
        <f>'Klamath Mouth'!J59</f>
        <v>7261.9397675949804</v>
      </c>
      <c r="M43" s="21">
        <f>'Klamath Mouth'!K59</f>
        <v>3823.2881250740502</v>
      </c>
      <c r="N43" s="21">
        <f>'Klamath Mouth'!L59</f>
        <v>3598.3444545155999</v>
      </c>
      <c r="O43" s="21">
        <f>'Klamath Mouth'!M59</f>
        <v>4921.0158853814</v>
      </c>
      <c r="P43" s="34">
        <f t="shared" si="2"/>
        <v>16367.704472218245</v>
      </c>
      <c r="Q43" s="35">
        <f t="shared" si="3"/>
        <v>-6.0973163868922042E-2</v>
      </c>
    </row>
    <row r="44" spans="1:17" x14ac:dyDescent="0.25">
      <c r="A44" s="7" t="s">
        <v>23</v>
      </c>
      <c r="B44" s="7">
        <v>2070</v>
      </c>
      <c r="C44" s="7" t="s">
        <v>21</v>
      </c>
      <c r="D44" s="20">
        <f>'Klamath Mouth'!B44</f>
        <v>3780.0277788847302</v>
      </c>
      <c r="E44" s="20">
        <f>'Klamath Mouth'!C44</f>
        <v>16643.023120952799</v>
      </c>
      <c r="F44" s="20">
        <f>'Klamath Mouth'!D44</f>
        <v>31964.048506606199</v>
      </c>
      <c r="G44" s="20">
        <f>'Klamath Mouth'!E44</f>
        <v>51867.393964974399</v>
      </c>
      <c r="H44" s="20">
        <f>'Klamath Mouth'!F44</f>
        <v>50019.512398903098</v>
      </c>
      <c r="I44" s="20">
        <f>'Klamath Mouth'!G44</f>
        <v>46663.866810626299</v>
      </c>
      <c r="J44" s="20">
        <f>'Klamath Mouth'!H44</f>
        <v>26293.309598872402</v>
      </c>
      <c r="K44" s="20">
        <f>'Klamath Mouth'!I44</f>
        <v>15450.6147075797</v>
      </c>
      <c r="L44" s="20">
        <f>'Klamath Mouth'!J44</f>
        <v>8345.14076582692</v>
      </c>
      <c r="M44" s="20">
        <f>'Klamath Mouth'!K44</f>
        <v>4240.9500899181003</v>
      </c>
      <c r="N44" s="20">
        <f>'Klamath Mouth'!L44</f>
        <v>3673.1219611558299</v>
      </c>
      <c r="O44" s="20">
        <f>'Klamath Mouth'!M44</f>
        <v>5816.16873152483</v>
      </c>
      <c r="P44" s="34">
        <f t="shared" si="2"/>
        <v>22063.098202985439</v>
      </c>
      <c r="Q44" s="35">
        <f t="shared" si="3"/>
        <v>0.26577562149684186</v>
      </c>
    </row>
    <row r="45" spans="1:17" x14ac:dyDescent="0.25">
      <c r="A45" s="9" t="s">
        <v>23</v>
      </c>
      <c r="B45" s="9">
        <v>2070</v>
      </c>
      <c r="C45" s="9" t="s">
        <v>22</v>
      </c>
      <c r="D45" s="21">
        <f>'Klamath Mouth'!B60</f>
        <v>3843.37362489111</v>
      </c>
      <c r="E45" s="21">
        <f>'Klamath Mouth'!C60</f>
        <v>18885.013696723501</v>
      </c>
      <c r="F45" s="21">
        <f>'Klamath Mouth'!D60</f>
        <v>32136.068228446198</v>
      </c>
      <c r="G45" s="21">
        <f>'Klamath Mouth'!E60</f>
        <v>49664.617379027201</v>
      </c>
      <c r="H45" s="21">
        <f>'Klamath Mouth'!F60</f>
        <v>42572.311597929198</v>
      </c>
      <c r="I45" s="21">
        <f>'Klamath Mouth'!G60</f>
        <v>43209.067171005998</v>
      </c>
      <c r="J45" s="21">
        <f>'Klamath Mouth'!H60</f>
        <v>24573.1631834496</v>
      </c>
      <c r="K45" s="21">
        <f>'Klamath Mouth'!I60</f>
        <v>15371.2148887003</v>
      </c>
      <c r="L45" s="21">
        <f>'Klamath Mouth'!J60</f>
        <v>8709.0740803721801</v>
      </c>
      <c r="M45" s="21">
        <f>'Klamath Mouth'!K60</f>
        <v>4371.4838697876803</v>
      </c>
      <c r="N45" s="21">
        <f>'Klamath Mouth'!L60</f>
        <v>4207.5712679871904</v>
      </c>
      <c r="O45" s="21">
        <f>'Klamath Mouth'!M60</f>
        <v>5086.24179960335</v>
      </c>
      <c r="P45" s="34">
        <f t="shared" si="2"/>
        <v>21052.433398993628</v>
      </c>
      <c r="Q45" s="35">
        <f t="shared" si="3"/>
        <v>0.20779306353385318</v>
      </c>
    </row>
    <row r="46" spans="1:17" x14ac:dyDescent="0.25">
      <c r="A46" s="7" t="s">
        <v>24</v>
      </c>
      <c r="B46" s="7">
        <v>2070</v>
      </c>
      <c r="C46" s="7" t="s">
        <v>21</v>
      </c>
      <c r="D46" s="20">
        <f>'Klamath Mouth'!B45</f>
        <v>2780.1445563289299</v>
      </c>
      <c r="E46" s="20">
        <f>'Klamath Mouth'!C45</f>
        <v>12093.168544518699</v>
      </c>
      <c r="F46" s="20">
        <f>'Klamath Mouth'!D45</f>
        <v>24937.080752633799</v>
      </c>
      <c r="G46" s="20">
        <f>'Klamath Mouth'!E45</f>
        <v>35014.821225054999</v>
      </c>
      <c r="H46" s="20">
        <f>'Klamath Mouth'!F45</f>
        <v>33388.980751226103</v>
      </c>
      <c r="I46" s="20">
        <f>'Klamath Mouth'!G45</f>
        <v>31522.054309541501</v>
      </c>
      <c r="J46" s="20">
        <f>'Klamath Mouth'!H45</f>
        <v>16299.2529260749</v>
      </c>
      <c r="K46" s="20">
        <f>'Klamath Mouth'!I45</f>
        <v>8896.9382593045902</v>
      </c>
      <c r="L46" s="20">
        <f>'Klamath Mouth'!J45</f>
        <v>4662.5253590774701</v>
      </c>
      <c r="M46" s="20">
        <f>'Klamath Mouth'!K45</f>
        <v>3144.6060558283498</v>
      </c>
      <c r="N46" s="20">
        <f>'Klamath Mouth'!L45</f>
        <v>2998.03024699455</v>
      </c>
      <c r="O46" s="20">
        <f>'Klamath Mouth'!M45</f>
        <v>3643.7186995790198</v>
      </c>
      <c r="P46" s="34">
        <f t="shared" si="2"/>
        <v>14948.443473846906</v>
      </c>
      <c r="Q46" s="35">
        <f t="shared" si="3"/>
        <v>-0.14239717584366018</v>
      </c>
    </row>
    <row r="47" spans="1:17" x14ac:dyDescent="0.25">
      <c r="A47" s="9" t="s">
        <v>24</v>
      </c>
      <c r="B47" s="9">
        <v>2070</v>
      </c>
      <c r="C47" s="9" t="s">
        <v>22</v>
      </c>
      <c r="D47" s="21">
        <f>'Klamath Mouth'!B61</f>
        <v>2890.8065567364902</v>
      </c>
      <c r="E47" s="21">
        <f>'Klamath Mouth'!C61</f>
        <v>10998.6549566216</v>
      </c>
      <c r="F47" s="21">
        <f>'Klamath Mouth'!D61</f>
        <v>23055.306211954401</v>
      </c>
      <c r="G47" s="21">
        <f>'Klamath Mouth'!E61</f>
        <v>40368.422416245798</v>
      </c>
      <c r="H47" s="21">
        <f>'Klamath Mouth'!F61</f>
        <v>36740.017307911898</v>
      </c>
      <c r="I47" s="21">
        <f>'Klamath Mouth'!G61</f>
        <v>33047.526618955701</v>
      </c>
      <c r="J47" s="21">
        <f>'Klamath Mouth'!H61</f>
        <v>15718.6632141954</v>
      </c>
      <c r="K47" s="21">
        <f>'Klamath Mouth'!I61</f>
        <v>8651.3741196101291</v>
      </c>
      <c r="L47" s="21">
        <f>'Klamath Mouth'!J61</f>
        <v>4419.8949163357702</v>
      </c>
      <c r="M47" s="21">
        <f>'Klamath Mouth'!K61</f>
        <v>3113.0603107284501</v>
      </c>
      <c r="N47" s="21">
        <f>'Klamath Mouth'!L61</f>
        <v>3450.9382786354799</v>
      </c>
      <c r="O47" s="21">
        <f>'Klamath Mouth'!M61</f>
        <v>4486.4254198627305</v>
      </c>
      <c r="P47" s="34">
        <f t="shared" si="2"/>
        <v>15578.424193982819</v>
      </c>
      <c r="Q47" s="35">
        <f t="shared" si="3"/>
        <v>-0.10625473427789844</v>
      </c>
    </row>
    <row r="48" spans="1:17" x14ac:dyDescent="0.25">
      <c r="A48" s="7" t="s">
        <v>25</v>
      </c>
      <c r="B48" s="7">
        <v>2070</v>
      </c>
      <c r="C48" s="7" t="s">
        <v>21</v>
      </c>
      <c r="D48" s="20">
        <f>'Klamath Mouth'!B46</f>
        <v>3613.7251686609602</v>
      </c>
      <c r="E48" s="20">
        <f>'Klamath Mouth'!C46</f>
        <v>17196.085985216399</v>
      </c>
      <c r="F48" s="20">
        <f>'Klamath Mouth'!D46</f>
        <v>33392.241490316701</v>
      </c>
      <c r="G48" s="20">
        <f>'Klamath Mouth'!E46</f>
        <v>52609.9631795194</v>
      </c>
      <c r="H48" s="20">
        <f>'Klamath Mouth'!F46</f>
        <v>48929.853315561399</v>
      </c>
      <c r="I48" s="20">
        <f>'Klamath Mouth'!G46</f>
        <v>41928.463059993097</v>
      </c>
      <c r="J48" s="20">
        <f>'Klamath Mouth'!H46</f>
        <v>21469.919475877301</v>
      </c>
      <c r="K48" s="20">
        <f>'Klamath Mouth'!I46</f>
        <v>11255.7071600501</v>
      </c>
      <c r="L48" s="20">
        <f>'Klamath Mouth'!J46</f>
        <v>5666.3825332124898</v>
      </c>
      <c r="M48" s="20">
        <f>'Klamath Mouth'!K46</f>
        <v>3473.5635513638099</v>
      </c>
      <c r="N48" s="20">
        <f>'Klamath Mouth'!L46</f>
        <v>3412.7326572238098</v>
      </c>
      <c r="O48" s="20">
        <f>'Klamath Mouth'!M46</f>
        <v>4503.4297748360796</v>
      </c>
      <c r="P48" s="34">
        <f t="shared" si="2"/>
        <v>20621.005612652632</v>
      </c>
      <c r="Q48" s="35">
        <f t="shared" si="3"/>
        <v>0.18304174486760671</v>
      </c>
    </row>
    <row r="49" spans="1:17" x14ac:dyDescent="0.25">
      <c r="A49" s="9" t="s">
        <v>25</v>
      </c>
      <c r="B49" s="9">
        <v>2070</v>
      </c>
      <c r="C49" s="9" t="s">
        <v>22</v>
      </c>
      <c r="D49" s="21">
        <f>'Klamath Mouth'!B62</f>
        <v>3165.2799683768899</v>
      </c>
      <c r="E49" s="21">
        <f>'Klamath Mouth'!C62</f>
        <v>16552.2441532261</v>
      </c>
      <c r="F49" s="21">
        <f>'Klamath Mouth'!D62</f>
        <v>32469.567934142298</v>
      </c>
      <c r="G49" s="21">
        <f>'Klamath Mouth'!E62</f>
        <v>57976.253144164897</v>
      </c>
      <c r="H49" s="21">
        <f>'Klamath Mouth'!F62</f>
        <v>51287.996035484</v>
      </c>
      <c r="I49" s="21">
        <f>'Klamath Mouth'!G62</f>
        <v>43655.704473568898</v>
      </c>
      <c r="J49" s="21">
        <f>'Klamath Mouth'!H62</f>
        <v>20914.369740970898</v>
      </c>
      <c r="K49" s="21">
        <f>'Klamath Mouth'!I62</f>
        <v>10046.3942343749</v>
      </c>
      <c r="L49" s="21">
        <f>'Klamath Mouth'!J62</f>
        <v>4843.7435394928698</v>
      </c>
      <c r="M49" s="21">
        <f>'Klamath Mouth'!K62</f>
        <v>3203.2799314430599</v>
      </c>
      <c r="N49" s="21">
        <f>'Klamath Mouth'!L62</f>
        <v>3785.8651611339001</v>
      </c>
      <c r="O49" s="21">
        <f>'Klamath Mouth'!M62</f>
        <v>4695.7025514197403</v>
      </c>
      <c r="P49" s="34">
        <f t="shared" si="2"/>
        <v>21049.700072316537</v>
      </c>
      <c r="Q49" s="35">
        <f t="shared" si="3"/>
        <v>0.20763625064014168</v>
      </c>
    </row>
    <row r="50" spans="1:17" x14ac:dyDescent="0.25">
      <c r="A50" s="7" t="s">
        <v>26</v>
      </c>
      <c r="B50" s="7">
        <v>2070</v>
      </c>
      <c r="C50" s="7" t="s">
        <v>21</v>
      </c>
      <c r="D50" s="20">
        <f>'Klamath Mouth'!B47</f>
        <v>3713.9646078384199</v>
      </c>
      <c r="E50" s="20">
        <f>'Klamath Mouth'!C47</f>
        <v>16339.598243827701</v>
      </c>
      <c r="F50" s="20">
        <f>'Klamath Mouth'!D47</f>
        <v>29904.1166464214</v>
      </c>
      <c r="G50" s="20">
        <f>'Klamath Mouth'!E47</f>
        <v>47474.250181716699</v>
      </c>
      <c r="H50" s="20">
        <f>'Klamath Mouth'!F47</f>
        <v>42329.3543798549</v>
      </c>
      <c r="I50" s="20">
        <f>'Klamath Mouth'!G47</f>
        <v>39605.118709484603</v>
      </c>
      <c r="J50" s="20">
        <f>'Klamath Mouth'!H47</f>
        <v>20657.2133713685</v>
      </c>
      <c r="K50" s="20">
        <f>'Klamath Mouth'!I47</f>
        <v>12172.5247758359</v>
      </c>
      <c r="L50" s="20">
        <f>'Klamath Mouth'!J47</f>
        <v>6511.3315602849998</v>
      </c>
      <c r="M50" s="20">
        <f>'Klamath Mouth'!K47</f>
        <v>3681.2687873199602</v>
      </c>
      <c r="N50" s="20">
        <f>'Klamath Mouth'!L47</f>
        <v>3397.6578231143199</v>
      </c>
      <c r="O50" s="20">
        <f>'Klamath Mouth'!M47</f>
        <v>4676.4708573615599</v>
      </c>
      <c r="P50" s="34">
        <f t="shared" si="2"/>
        <v>19205.239162035745</v>
      </c>
      <c r="Q50" s="35">
        <f t="shared" si="3"/>
        <v>0.10181821758069654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22">
        <f>'Klamath Mouth'!B63</f>
        <v>3334.5950971737002</v>
      </c>
      <c r="E51" s="22">
        <f>'Klamath Mouth'!C63</f>
        <v>17305.266958895099</v>
      </c>
      <c r="F51" s="22">
        <f>'Klamath Mouth'!D63</f>
        <v>29942.6795091151</v>
      </c>
      <c r="G51" s="22">
        <f>'Klamath Mouth'!E63</f>
        <v>48095.251985409202</v>
      </c>
      <c r="H51" s="22">
        <f>'Klamath Mouth'!F63</f>
        <v>40265.035625848803</v>
      </c>
      <c r="I51" s="22">
        <f>'Klamath Mouth'!G63</f>
        <v>39259.394287531803</v>
      </c>
      <c r="J51" s="22">
        <f>'Klamath Mouth'!H63</f>
        <v>21147.564446964901</v>
      </c>
      <c r="K51" s="22">
        <f>'Klamath Mouth'!I63</f>
        <v>11948.101789578501</v>
      </c>
      <c r="L51" s="22">
        <f>'Klamath Mouth'!J63</f>
        <v>6132.8014000252797</v>
      </c>
      <c r="M51" s="22">
        <f>'Klamath Mouth'!K63</f>
        <v>3565.7880658906001</v>
      </c>
      <c r="N51" s="22">
        <f>'Klamath Mouth'!L63</f>
        <v>3824.7842276586198</v>
      </c>
      <c r="O51" s="22">
        <f>'Klamath Mouth'!M63</f>
        <v>4822.3565426126697</v>
      </c>
      <c r="P51" s="34">
        <f t="shared" si="2"/>
        <v>19136.968328058694</v>
      </c>
      <c r="Q51" s="35">
        <f t="shared" si="3"/>
        <v>9.7901471323558642E-2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1" workbookViewId="0">
      <selection activeCell="B49" sqref="B49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25">
      <c r="A2" t="s">
        <v>36</v>
      </c>
      <c r="B2">
        <v>3885.7728504275301</v>
      </c>
      <c r="C2">
        <v>13447.691917796999</v>
      </c>
      <c r="D2">
        <v>22752.520723204601</v>
      </c>
      <c r="E2">
        <v>34067.865383958502</v>
      </c>
      <c r="F2">
        <v>32173.320416787599</v>
      </c>
      <c r="G2">
        <v>36119.459261980701</v>
      </c>
      <c r="H2">
        <v>23585.211299889699</v>
      </c>
      <c r="I2">
        <v>17934.907754621101</v>
      </c>
      <c r="J2">
        <v>10922.803968853699</v>
      </c>
      <c r="K2">
        <v>4835.12657943876</v>
      </c>
      <c r="L2">
        <v>3642.80397786907</v>
      </c>
      <c r="M2">
        <v>3709.5156072199302</v>
      </c>
    </row>
    <row r="3" spans="1:13" x14ac:dyDescent="0.25">
      <c r="A3" t="s">
        <v>37</v>
      </c>
      <c r="B3">
        <v>3382.58604216806</v>
      </c>
      <c r="C3">
        <v>13930.3236076085</v>
      </c>
      <c r="D3">
        <v>22542.684162719499</v>
      </c>
      <c r="E3">
        <v>32136.6637127043</v>
      </c>
      <c r="F3">
        <v>31173.2641899665</v>
      </c>
      <c r="G3">
        <v>35829.660829843597</v>
      </c>
      <c r="H3">
        <v>21978.985210333802</v>
      </c>
      <c r="I3">
        <v>15460.3649892502</v>
      </c>
      <c r="J3">
        <v>8985.9067746463097</v>
      </c>
      <c r="K3">
        <v>4272.8812518780496</v>
      </c>
      <c r="L3">
        <v>3984.5379726491101</v>
      </c>
      <c r="M3">
        <v>4869.0984389934401</v>
      </c>
    </row>
    <row r="4" spans="1:13" x14ac:dyDescent="0.25">
      <c r="A4" t="s">
        <v>38</v>
      </c>
      <c r="B4">
        <v>3919.44989783042</v>
      </c>
      <c r="C4">
        <v>16350.374242116401</v>
      </c>
      <c r="D4">
        <v>30572.134319124001</v>
      </c>
      <c r="E4">
        <v>46170.822372113696</v>
      </c>
      <c r="F4">
        <v>43326.463746340101</v>
      </c>
      <c r="G4">
        <v>42022.408210893998</v>
      </c>
      <c r="H4">
        <v>25591.396143948801</v>
      </c>
      <c r="I4">
        <v>17837.767061438299</v>
      </c>
      <c r="J4">
        <v>10576.1655408241</v>
      </c>
      <c r="K4">
        <v>4819.60492376192</v>
      </c>
      <c r="L4">
        <v>4235.5865816204596</v>
      </c>
      <c r="M4">
        <v>4315.7494824183304</v>
      </c>
    </row>
    <row r="5" spans="1:13" x14ac:dyDescent="0.25">
      <c r="A5" t="s">
        <v>39</v>
      </c>
      <c r="B5">
        <v>3107.0991826986301</v>
      </c>
      <c r="C5">
        <v>14519.0238701212</v>
      </c>
      <c r="D5">
        <v>23274.555935495398</v>
      </c>
      <c r="E5">
        <v>35710.817795197203</v>
      </c>
      <c r="F5">
        <v>34509.867525043701</v>
      </c>
      <c r="G5">
        <v>34340.8490210241</v>
      </c>
      <c r="H5">
        <v>20189.8687493789</v>
      </c>
      <c r="I5">
        <v>12105.4383664131</v>
      </c>
      <c r="J5">
        <v>6331.0481360879603</v>
      </c>
      <c r="K5">
        <v>3539.7282494139299</v>
      </c>
      <c r="L5">
        <v>3173.9025636043202</v>
      </c>
      <c r="M5">
        <v>3721.7446751472698</v>
      </c>
    </row>
    <row r="6" spans="1:13" x14ac:dyDescent="0.25">
      <c r="A6" t="s">
        <v>40</v>
      </c>
      <c r="B6">
        <v>3332.31949734928</v>
      </c>
      <c r="C6">
        <v>19682.9134084424</v>
      </c>
      <c r="D6">
        <v>30888.345644504101</v>
      </c>
      <c r="E6">
        <v>47931.259543407497</v>
      </c>
      <c r="F6">
        <v>45790.611290109002</v>
      </c>
      <c r="G6">
        <v>44527.552323434596</v>
      </c>
      <c r="H6">
        <v>23746.472035878101</v>
      </c>
      <c r="I6">
        <v>14029.746945377001</v>
      </c>
      <c r="J6">
        <v>8101.8650504045199</v>
      </c>
      <c r="K6">
        <v>4178.6536430107299</v>
      </c>
      <c r="L6">
        <v>3381.4908669238998</v>
      </c>
      <c r="M6">
        <v>3675.94108766924</v>
      </c>
    </row>
    <row r="7" spans="1:13" x14ac:dyDescent="0.25">
      <c r="A7" t="s">
        <v>41</v>
      </c>
      <c r="B7">
        <v>3711.3699817963102</v>
      </c>
      <c r="C7">
        <v>14444.915334407</v>
      </c>
      <c r="D7">
        <v>26196.506272069299</v>
      </c>
      <c r="E7">
        <v>40088.229481765498</v>
      </c>
      <c r="F7">
        <v>38209.102866933499</v>
      </c>
      <c r="G7">
        <v>38263.823029352803</v>
      </c>
      <c r="H7">
        <v>21756.3719406034</v>
      </c>
      <c r="I7">
        <v>14573.9304871312</v>
      </c>
      <c r="J7">
        <v>8205.8038168151998</v>
      </c>
      <c r="K7">
        <v>4091.2559163578699</v>
      </c>
      <c r="L7">
        <v>3446.7564834550799</v>
      </c>
      <c r="M7">
        <v>4019.64899713163</v>
      </c>
    </row>
    <row r="9" spans="1:13" ht="14.45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x14ac:dyDescent="0.25">
      <c r="A10" t="s">
        <v>36</v>
      </c>
      <c r="B10">
        <v>3885.7728504275301</v>
      </c>
      <c r="C10">
        <v>13447.691917796999</v>
      </c>
      <c r="D10">
        <v>22752.520723204601</v>
      </c>
      <c r="E10">
        <v>34067.865383958502</v>
      </c>
      <c r="F10">
        <v>32173.320416787599</v>
      </c>
      <c r="G10">
        <v>36119.459261980701</v>
      </c>
      <c r="H10">
        <v>23585.211299889699</v>
      </c>
      <c r="I10">
        <v>17934.907754621101</v>
      </c>
      <c r="J10">
        <v>10922.803968853699</v>
      </c>
      <c r="K10">
        <v>4835.12657943876</v>
      </c>
      <c r="L10">
        <v>3642.80397786907</v>
      </c>
      <c r="M10">
        <v>3709.5156072199302</v>
      </c>
    </row>
    <row r="11" spans="1:13" x14ac:dyDescent="0.25">
      <c r="A11" t="s">
        <v>37</v>
      </c>
      <c r="B11">
        <v>3003.6444273351799</v>
      </c>
      <c r="C11">
        <v>14052.5708679619</v>
      </c>
      <c r="D11">
        <v>23168.543897500302</v>
      </c>
      <c r="E11">
        <v>34989.844262316197</v>
      </c>
      <c r="F11">
        <v>33851.114634514299</v>
      </c>
      <c r="G11">
        <v>32726.317027407898</v>
      </c>
      <c r="H11">
        <v>18045.717744772399</v>
      </c>
      <c r="I11">
        <v>12078.359304028399</v>
      </c>
      <c r="J11">
        <v>6561.5698247855598</v>
      </c>
      <c r="K11">
        <v>3603.1934969020299</v>
      </c>
      <c r="L11">
        <v>3236.3987477733699</v>
      </c>
      <c r="M11">
        <v>3798.7961217341099</v>
      </c>
    </row>
    <row r="12" spans="1:13" x14ac:dyDescent="0.25">
      <c r="A12" t="s">
        <v>38</v>
      </c>
      <c r="B12">
        <v>3781.6271146491399</v>
      </c>
      <c r="C12">
        <v>16640.343573304599</v>
      </c>
      <c r="D12">
        <v>31961.8276633854</v>
      </c>
      <c r="E12">
        <v>51846.270936130903</v>
      </c>
      <c r="F12">
        <v>50007.6224864697</v>
      </c>
      <c r="G12">
        <v>46605.554805531698</v>
      </c>
      <c r="H12">
        <v>26257.063169212099</v>
      </c>
      <c r="I12">
        <v>15446.6358195466</v>
      </c>
      <c r="J12">
        <v>8346.2255493557095</v>
      </c>
      <c r="K12">
        <v>4243.85117195159</v>
      </c>
      <c r="L12">
        <v>3681.92986106321</v>
      </c>
      <c r="M12">
        <v>5818.2436493175401</v>
      </c>
    </row>
    <row r="13" spans="1:13" x14ac:dyDescent="0.25">
      <c r="A13" t="s">
        <v>39</v>
      </c>
      <c r="B13">
        <v>2788.8954567814899</v>
      </c>
      <c r="C13">
        <v>12082.5258818242</v>
      </c>
      <c r="D13">
        <v>24912.3386788077</v>
      </c>
      <c r="E13">
        <v>34998.089161584299</v>
      </c>
      <c r="F13">
        <v>33357.253146722302</v>
      </c>
      <c r="G13">
        <v>31461.650445634401</v>
      </c>
      <c r="H13">
        <v>16235.1597397976</v>
      </c>
      <c r="I13">
        <v>8878.0445091673791</v>
      </c>
      <c r="J13">
        <v>4646.3121124180698</v>
      </c>
      <c r="K13">
        <v>3136.9259867699802</v>
      </c>
      <c r="L13">
        <v>3005.27308922371</v>
      </c>
      <c r="M13">
        <v>3637.8771518836602</v>
      </c>
    </row>
    <row r="14" spans="1:13" x14ac:dyDescent="0.25">
      <c r="A14" t="s">
        <v>40</v>
      </c>
      <c r="B14">
        <v>3617.0590332044198</v>
      </c>
      <c r="C14">
        <v>17186.715532324401</v>
      </c>
      <c r="D14">
        <v>33356.963704523099</v>
      </c>
      <c r="E14">
        <v>52586.855377289001</v>
      </c>
      <c r="F14">
        <v>48901.838545768704</v>
      </c>
      <c r="G14">
        <v>41859.357314296802</v>
      </c>
      <c r="H14">
        <v>21423.867161507998</v>
      </c>
      <c r="I14">
        <v>11244.652597128999</v>
      </c>
      <c r="J14">
        <v>5645.01989591439</v>
      </c>
      <c r="K14">
        <v>3475.9704689151799</v>
      </c>
      <c r="L14">
        <v>3427.4900794265</v>
      </c>
      <c r="M14">
        <v>4500.7606682078704</v>
      </c>
    </row>
    <row r="15" spans="1:13" x14ac:dyDescent="0.25">
      <c r="A15" t="s">
        <v>41</v>
      </c>
      <c r="B15">
        <v>3716.9951785781</v>
      </c>
      <c r="C15">
        <v>16331.1126563425</v>
      </c>
      <c r="D15">
        <v>29898.771237020799</v>
      </c>
      <c r="E15">
        <v>47450.179319698997</v>
      </c>
      <c r="F15">
        <v>42299.588317680202</v>
      </c>
      <c r="G15">
        <v>39550.334864788201</v>
      </c>
      <c r="H15">
        <v>20613.724133872201</v>
      </c>
      <c r="I15">
        <v>12166.1252407594</v>
      </c>
      <c r="J15">
        <v>6496.9846610199702</v>
      </c>
      <c r="K15">
        <v>3686.6925089677202</v>
      </c>
      <c r="L15">
        <v>3407.8576231963302</v>
      </c>
      <c r="M15">
        <v>4677.5883942216597</v>
      </c>
    </row>
    <row r="17" spans="1:13" ht="14.45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x14ac:dyDescent="0.25">
      <c r="A18" t="s">
        <v>36</v>
      </c>
      <c r="B18">
        <v>3885.7728504275301</v>
      </c>
      <c r="C18">
        <v>13447.691917796999</v>
      </c>
      <c r="D18">
        <v>22752.520723204601</v>
      </c>
      <c r="E18">
        <v>34067.865383958502</v>
      </c>
      <c r="F18">
        <v>32173.320416787599</v>
      </c>
      <c r="G18">
        <v>36119.459261980701</v>
      </c>
      <c r="H18">
        <v>23585.211299889699</v>
      </c>
      <c r="I18">
        <v>17934.907754621101</v>
      </c>
      <c r="J18">
        <v>10922.803968853699</v>
      </c>
      <c r="K18">
        <v>4835.12657943876</v>
      </c>
      <c r="L18">
        <v>3642.80397786907</v>
      </c>
      <c r="M18">
        <v>3709.5156072199302</v>
      </c>
    </row>
    <row r="19" spans="1:13" x14ac:dyDescent="0.25">
      <c r="A19" t="s">
        <v>37</v>
      </c>
      <c r="B19">
        <v>3253.8596846774699</v>
      </c>
      <c r="C19">
        <v>13814.160693898901</v>
      </c>
      <c r="D19">
        <v>21566.798383547</v>
      </c>
      <c r="E19">
        <v>32786.099447753797</v>
      </c>
      <c r="F19">
        <v>32223.457571947802</v>
      </c>
      <c r="G19">
        <v>34014.792842124501</v>
      </c>
      <c r="H19">
        <v>21859.929279576201</v>
      </c>
      <c r="I19">
        <v>15277.5079388862</v>
      </c>
      <c r="J19">
        <v>8689.0598255254499</v>
      </c>
      <c r="K19">
        <v>3979.9076174811998</v>
      </c>
      <c r="L19">
        <v>3244.1053946779398</v>
      </c>
      <c r="M19">
        <v>4752.7995046379501</v>
      </c>
    </row>
    <row r="20" spans="1:13" x14ac:dyDescent="0.25">
      <c r="A20" t="s">
        <v>38</v>
      </c>
      <c r="B20">
        <v>3580.2756302437701</v>
      </c>
      <c r="C20">
        <v>15399.0701752844</v>
      </c>
      <c r="D20">
        <v>30714.779599386999</v>
      </c>
      <c r="E20">
        <v>45725.380801978601</v>
      </c>
      <c r="F20">
        <v>39645.130936001297</v>
      </c>
      <c r="G20">
        <v>43336.549982662902</v>
      </c>
      <c r="H20">
        <v>26166.023189355401</v>
      </c>
      <c r="I20">
        <v>16543.973955178299</v>
      </c>
      <c r="J20">
        <v>9744.3569043355892</v>
      </c>
      <c r="K20">
        <v>4577.5727704717701</v>
      </c>
      <c r="L20">
        <v>3528.7378750324701</v>
      </c>
      <c r="M20">
        <v>3644.8799333109901</v>
      </c>
    </row>
    <row r="21" spans="1:13" x14ac:dyDescent="0.25">
      <c r="A21" t="s">
        <v>39</v>
      </c>
      <c r="B21">
        <v>2904.1972260315101</v>
      </c>
      <c r="C21">
        <v>11196.8666296389</v>
      </c>
      <c r="D21">
        <v>21591.070950154299</v>
      </c>
      <c r="E21">
        <v>38484.107689054501</v>
      </c>
      <c r="F21">
        <v>34120.461691294302</v>
      </c>
      <c r="G21">
        <v>33877.036363761399</v>
      </c>
      <c r="H21">
        <v>18236.290434504801</v>
      </c>
      <c r="I21">
        <v>11013.641694350499</v>
      </c>
      <c r="J21">
        <v>5970.4410298194998</v>
      </c>
      <c r="K21">
        <v>3540.48725556301</v>
      </c>
      <c r="L21">
        <v>3656.94194463538</v>
      </c>
      <c r="M21">
        <v>4080.5226340107502</v>
      </c>
    </row>
    <row r="22" spans="1:13" x14ac:dyDescent="0.25">
      <c r="A22" t="s">
        <v>40</v>
      </c>
      <c r="B22">
        <v>3294.5297325382298</v>
      </c>
      <c r="C22">
        <v>14709.4949318421</v>
      </c>
      <c r="D22">
        <v>32138.557725569699</v>
      </c>
      <c r="E22">
        <v>48696.456524246001</v>
      </c>
      <c r="F22">
        <v>46337.836014364701</v>
      </c>
      <c r="G22">
        <v>43753.764239942502</v>
      </c>
      <c r="H22">
        <v>23576.533376927</v>
      </c>
      <c r="I22">
        <v>13934.127371725101</v>
      </c>
      <c r="J22">
        <v>7520.7561686476301</v>
      </c>
      <c r="K22">
        <v>3961.6239412035702</v>
      </c>
      <c r="L22">
        <v>3459.2661808889102</v>
      </c>
      <c r="M22">
        <v>3936.3025848122502</v>
      </c>
    </row>
    <row r="23" spans="1:13" x14ac:dyDescent="0.25">
      <c r="A23" t="s">
        <v>41</v>
      </c>
      <c r="B23">
        <v>3256.6894998817802</v>
      </c>
      <c r="C23">
        <v>15128.293720543201</v>
      </c>
      <c r="D23">
        <v>27336.426466873501</v>
      </c>
      <c r="E23">
        <v>44230.370764347201</v>
      </c>
      <c r="F23">
        <v>36533.4574241472</v>
      </c>
      <c r="G23">
        <v>40260.252481932403</v>
      </c>
      <c r="H23">
        <v>22993.955480274799</v>
      </c>
      <c r="I23">
        <v>14029.2365853068</v>
      </c>
      <c r="J23">
        <v>7789.1052946203399</v>
      </c>
      <c r="K23">
        <v>4085.6371834678098</v>
      </c>
      <c r="L23">
        <v>3427.4758838320299</v>
      </c>
      <c r="M23">
        <v>4393.7926527695499</v>
      </c>
    </row>
    <row r="25" spans="1:13" x14ac:dyDescent="0.25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25">
      <c r="A26" t="s">
        <v>36</v>
      </c>
      <c r="B26">
        <v>3885.7728504275301</v>
      </c>
      <c r="C26">
        <v>13447.691917796999</v>
      </c>
      <c r="D26">
        <v>22752.520723204601</v>
      </c>
      <c r="E26">
        <v>34067.865383958502</v>
      </c>
      <c r="F26">
        <v>32173.320416787599</v>
      </c>
      <c r="G26">
        <v>36119.459261980701</v>
      </c>
      <c r="H26">
        <v>23585.211299889699</v>
      </c>
      <c r="I26">
        <v>17934.907754621101</v>
      </c>
      <c r="J26">
        <v>10922.803968853699</v>
      </c>
      <c r="K26">
        <v>4835.12657943876</v>
      </c>
      <c r="L26">
        <v>3642.80397786907</v>
      </c>
      <c r="M26">
        <v>3709.5156072199302</v>
      </c>
    </row>
    <row r="27" spans="1:13" x14ac:dyDescent="0.25">
      <c r="A27" t="s">
        <v>37</v>
      </c>
      <c r="B27">
        <v>3264.0252681424499</v>
      </c>
      <c r="C27">
        <v>12446.858819183401</v>
      </c>
      <c r="D27">
        <v>23079.9398353908</v>
      </c>
      <c r="E27">
        <v>36654.204113092099</v>
      </c>
      <c r="F27">
        <v>32952.544622670699</v>
      </c>
      <c r="G27">
        <v>34324.795578197503</v>
      </c>
      <c r="H27">
        <v>20739.229329882</v>
      </c>
      <c r="I27">
        <v>13237.015860843199</v>
      </c>
      <c r="J27">
        <v>7251.3859003541902</v>
      </c>
      <c r="K27">
        <v>3828.1228794877102</v>
      </c>
      <c r="L27">
        <v>3603.6821426722599</v>
      </c>
      <c r="M27">
        <v>4924.4519702878497</v>
      </c>
    </row>
    <row r="28" spans="1:13" x14ac:dyDescent="0.25">
      <c r="A28" t="s">
        <v>38</v>
      </c>
      <c r="B28">
        <v>3842.12733071818</v>
      </c>
      <c r="C28">
        <v>18881.7556627948</v>
      </c>
      <c r="D28">
        <v>32132.389875390199</v>
      </c>
      <c r="E28">
        <v>49653.773949777104</v>
      </c>
      <c r="F28">
        <v>42560.5626009197</v>
      </c>
      <c r="G28">
        <v>43167.306211740397</v>
      </c>
      <c r="H28">
        <v>24547.482025715399</v>
      </c>
      <c r="I28">
        <v>15376.1760692768</v>
      </c>
      <c r="J28">
        <v>8717.8435594486691</v>
      </c>
      <c r="K28">
        <v>4382.0373445839596</v>
      </c>
      <c r="L28">
        <v>4219.6000122543501</v>
      </c>
      <c r="M28">
        <v>5092.7915970560298</v>
      </c>
    </row>
    <row r="29" spans="1:13" x14ac:dyDescent="0.25">
      <c r="A29" t="s">
        <v>39</v>
      </c>
      <c r="B29">
        <v>2889.71718941381</v>
      </c>
      <c r="C29">
        <v>10985.4135621973</v>
      </c>
      <c r="D29">
        <v>23039.633550941198</v>
      </c>
      <c r="E29">
        <v>40346.569743398999</v>
      </c>
      <c r="F29">
        <v>36694.0997298683</v>
      </c>
      <c r="G29">
        <v>32964.929571137603</v>
      </c>
      <c r="H29">
        <v>15669.021895094</v>
      </c>
      <c r="I29">
        <v>8624.9604999082894</v>
      </c>
      <c r="J29">
        <v>4392.5523173842903</v>
      </c>
      <c r="K29">
        <v>3105.37343004793</v>
      </c>
      <c r="L29">
        <v>3462.9163311511602</v>
      </c>
      <c r="M29">
        <v>4488.8096155841604</v>
      </c>
    </row>
    <row r="30" spans="1:13" x14ac:dyDescent="0.25">
      <c r="A30" t="s">
        <v>40</v>
      </c>
      <c r="B30">
        <v>3162.91244817504</v>
      </c>
      <c r="C30">
        <v>16541.789941890002</v>
      </c>
      <c r="D30">
        <v>32451.408158978102</v>
      </c>
      <c r="E30">
        <v>57941.717317529401</v>
      </c>
      <c r="F30">
        <v>51238.390789685101</v>
      </c>
      <c r="G30">
        <v>43555.5816263495</v>
      </c>
      <c r="H30">
        <v>20864.172457924102</v>
      </c>
      <c r="I30">
        <v>10036.733899013199</v>
      </c>
      <c r="J30">
        <v>4813.2862619965099</v>
      </c>
      <c r="K30">
        <v>3208.0295127611198</v>
      </c>
      <c r="L30">
        <v>3808.0717680626499</v>
      </c>
      <c r="M30">
        <v>4694.7452543107502</v>
      </c>
    </row>
    <row r="31" spans="1:13" x14ac:dyDescent="0.25">
      <c r="A31" t="s">
        <v>41</v>
      </c>
      <c r="B31">
        <v>3337.4517214117</v>
      </c>
      <c r="C31">
        <v>17297.575049205501</v>
      </c>
      <c r="D31">
        <v>29930.675090409299</v>
      </c>
      <c r="E31">
        <v>48078.361883670397</v>
      </c>
      <c r="F31">
        <v>40234.0769162375</v>
      </c>
      <c r="G31">
        <v>39207.309935840101</v>
      </c>
      <c r="H31">
        <v>21094.915895744201</v>
      </c>
      <c r="I31">
        <v>11939.4017150616</v>
      </c>
      <c r="J31">
        <v>6119.6604383958102</v>
      </c>
      <c r="K31">
        <v>3572.7149718094201</v>
      </c>
      <c r="L31">
        <v>3836.99560836304</v>
      </c>
      <c r="M31">
        <v>4821.0922442050996</v>
      </c>
    </row>
    <row r="32" spans="1:13" s="28" customFormat="1" x14ac:dyDescent="0.25"/>
    <row r="33" spans="1:13" x14ac:dyDescent="0.25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4099.6520183053899</v>
      </c>
      <c r="C34">
        <v>13598.5595142744</v>
      </c>
      <c r="D34">
        <v>22775.152573936699</v>
      </c>
      <c r="E34">
        <v>34077.241709337097</v>
      </c>
      <c r="F34">
        <v>32183.701317905601</v>
      </c>
      <c r="G34">
        <v>36230.398298031803</v>
      </c>
      <c r="H34">
        <v>23771.555391131398</v>
      </c>
      <c r="I34">
        <v>18267.913181711399</v>
      </c>
      <c r="J34">
        <v>11218.5064477946</v>
      </c>
      <c r="K34">
        <v>5149.8052327024398</v>
      </c>
      <c r="L34">
        <v>3918.1864201757098</v>
      </c>
      <c r="M34">
        <v>3875.2921773180201</v>
      </c>
    </row>
    <row r="35" spans="1:13" x14ac:dyDescent="0.25">
      <c r="A35" t="s">
        <v>37</v>
      </c>
      <c r="B35">
        <v>3388.08647437737</v>
      </c>
      <c r="C35">
        <v>13930.240054883199</v>
      </c>
      <c r="D35">
        <v>22542.610425421801</v>
      </c>
      <c r="E35">
        <v>32136.1298794307</v>
      </c>
      <c r="F35">
        <v>31175.853813805199</v>
      </c>
      <c r="G35">
        <v>35842.056015809903</v>
      </c>
      <c r="H35">
        <v>22001.990916664599</v>
      </c>
      <c r="I35">
        <v>15471.503423632001</v>
      </c>
      <c r="J35">
        <v>8992.19395243299</v>
      </c>
      <c r="K35">
        <v>4274.8453840413504</v>
      </c>
      <c r="L35">
        <v>3986.4304190627499</v>
      </c>
      <c r="M35">
        <v>4869.3270921543099</v>
      </c>
    </row>
    <row r="36" spans="1:13" x14ac:dyDescent="0.25">
      <c r="A36" t="s">
        <v>38</v>
      </c>
      <c r="B36">
        <v>3922.3289366167501</v>
      </c>
      <c r="C36">
        <v>16351.200976697501</v>
      </c>
      <c r="D36">
        <v>30571.548233353002</v>
      </c>
      <c r="E36">
        <v>46173.105144272202</v>
      </c>
      <c r="F36">
        <v>43326.779293171297</v>
      </c>
      <c r="G36">
        <v>42046.818363407001</v>
      </c>
      <c r="H36">
        <v>25607.808668879999</v>
      </c>
      <c r="I36">
        <v>17844.014209978701</v>
      </c>
      <c r="J36">
        <v>10574.2917928683</v>
      </c>
      <c r="K36">
        <v>4820.4432024323996</v>
      </c>
      <c r="L36">
        <v>4235.6462613963704</v>
      </c>
      <c r="M36">
        <v>4313.9105551987604</v>
      </c>
    </row>
    <row r="37" spans="1:13" x14ac:dyDescent="0.25">
      <c r="A37" t="s">
        <v>39</v>
      </c>
      <c r="B37">
        <v>3112.6643620908899</v>
      </c>
      <c r="C37">
        <v>14525.3460862019</v>
      </c>
      <c r="D37">
        <v>23285.563583378102</v>
      </c>
      <c r="E37">
        <v>35722.499575109199</v>
      </c>
      <c r="F37">
        <v>34522.309213208697</v>
      </c>
      <c r="G37">
        <v>34374.764928495097</v>
      </c>
      <c r="H37">
        <v>20231.432753745201</v>
      </c>
      <c r="I37">
        <v>12119.495540077</v>
      </c>
      <c r="J37">
        <v>6346.9683698003</v>
      </c>
      <c r="K37">
        <v>3546.9937284010498</v>
      </c>
      <c r="L37">
        <v>3171.54247208991</v>
      </c>
      <c r="M37">
        <v>3718.91732916519</v>
      </c>
    </row>
    <row r="38" spans="1:13" x14ac:dyDescent="0.25">
      <c r="A38" t="s">
        <v>40</v>
      </c>
      <c r="B38">
        <v>3334.9166973466799</v>
      </c>
      <c r="C38">
        <v>19688.734922785301</v>
      </c>
      <c r="D38">
        <v>30895.871700065902</v>
      </c>
      <c r="E38">
        <v>47943.6717695888</v>
      </c>
      <c r="F38">
        <v>45812.171334134197</v>
      </c>
      <c r="G38">
        <v>44567.692673865902</v>
      </c>
      <c r="H38">
        <v>23788.1052565543</v>
      </c>
      <c r="I38">
        <v>14038.6962527248</v>
      </c>
      <c r="J38">
        <v>8105.4671889167903</v>
      </c>
      <c r="K38">
        <v>4179.3586749198303</v>
      </c>
      <c r="L38">
        <v>3378.3715094008899</v>
      </c>
      <c r="M38">
        <v>3674.3296179559002</v>
      </c>
    </row>
    <row r="39" spans="1:13" x14ac:dyDescent="0.25">
      <c r="A39" t="s">
        <v>41</v>
      </c>
      <c r="B39">
        <v>3720.8430159002901</v>
      </c>
      <c r="C39">
        <v>14450.1282724432</v>
      </c>
      <c r="D39">
        <v>26204.170732398899</v>
      </c>
      <c r="E39">
        <v>40092.603382813002</v>
      </c>
      <c r="F39">
        <v>38218.753382000497</v>
      </c>
      <c r="G39">
        <v>38290.630611513101</v>
      </c>
      <c r="H39">
        <v>21790.9205621164</v>
      </c>
      <c r="I39">
        <v>14588.483818532601</v>
      </c>
      <c r="J39">
        <v>8209.0013878697191</v>
      </c>
      <c r="K39">
        <v>4094.7115206834701</v>
      </c>
      <c r="L39">
        <v>3445.2681079328199</v>
      </c>
      <c r="M39">
        <v>4020.6535395956998</v>
      </c>
    </row>
    <row r="41" spans="1:13" x14ac:dyDescent="0.25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4099.6520183053899</v>
      </c>
      <c r="C42">
        <v>13598.5595142744</v>
      </c>
      <c r="D42">
        <v>22775.152573936699</v>
      </c>
      <c r="E42">
        <v>34077.241709337097</v>
      </c>
      <c r="F42">
        <v>32183.701317905601</v>
      </c>
      <c r="G42">
        <v>36230.398298031803</v>
      </c>
      <c r="H42">
        <v>23771.555391131398</v>
      </c>
      <c r="I42">
        <v>18267.913181711399</v>
      </c>
      <c r="J42">
        <v>11218.5064477946</v>
      </c>
      <c r="K42">
        <v>5149.8052327024398</v>
      </c>
      <c r="L42">
        <v>3918.1864201757098</v>
      </c>
      <c r="M42">
        <v>3875.2921773180201</v>
      </c>
    </row>
    <row r="43" spans="1:13" x14ac:dyDescent="0.25">
      <c r="A43" t="s">
        <v>37</v>
      </c>
      <c r="B43">
        <v>3001.1207401240599</v>
      </c>
      <c r="C43">
        <v>14057.637273741801</v>
      </c>
      <c r="D43">
        <v>23177.186834370601</v>
      </c>
      <c r="E43">
        <v>35000.909264989197</v>
      </c>
      <c r="F43">
        <v>33862.5526160968</v>
      </c>
      <c r="G43">
        <v>32764.077506986101</v>
      </c>
      <c r="H43">
        <v>18082.822203564101</v>
      </c>
      <c r="I43">
        <v>12093.068653263799</v>
      </c>
      <c r="J43">
        <v>6574.3344938473601</v>
      </c>
      <c r="K43">
        <v>3607.1659518326501</v>
      </c>
      <c r="L43">
        <v>3230.70925392768</v>
      </c>
      <c r="M43">
        <v>3798.2661618787902</v>
      </c>
    </row>
    <row r="44" spans="1:13" x14ac:dyDescent="0.25">
      <c r="A44" t="s">
        <v>38</v>
      </c>
      <c r="B44">
        <v>3780.0277788847302</v>
      </c>
      <c r="C44">
        <v>16643.023120952799</v>
      </c>
      <c r="D44">
        <v>31964.048506606199</v>
      </c>
      <c r="E44">
        <v>51867.393964974399</v>
      </c>
      <c r="F44">
        <v>50019.512398903098</v>
      </c>
      <c r="G44">
        <v>46663.866810626299</v>
      </c>
      <c r="H44">
        <v>26293.309598872402</v>
      </c>
      <c r="I44">
        <v>15450.6147075797</v>
      </c>
      <c r="J44">
        <v>8345.14076582692</v>
      </c>
      <c r="K44">
        <v>4240.9500899181003</v>
      </c>
      <c r="L44">
        <v>3673.1219611558299</v>
      </c>
      <c r="M44">
        <v>5816.16873152483</v>
      </c>
    </row>
    <row r="45" spans="1:13" x14ac:dyDescent="0.25">
      <c r="A45" t="s">
        <v>39</v>
      </c>
      <c r="B45">
        <v>2780.1445563289299</v>
      </c>
      <c r="C45">
        <v>12093.168544518699</v>
      </c>
      <c r="D45">
        <v>24937.080752633799</v>
      </c>
      <c r="E45">
        <v>35014.821225054999</v>
      </c>
      <c r="F45">
        <v>33388.980751226103</v>
      </c>
      <c r="G45">
        <v>31522.054309541501</v>
      </c>
      <c r="H45">
        <v>16299.2529260749</v>
      </c>
      <c r="I45">
        <v>8896.9382593045902</v>
      </c>
      <c r="J45">
        <v>4662.5253590774701</v>
      </c>
      <c r="K45">
        <v>3144.6060558283498</v>
      </c>
      <c r="L45">
        <v>2998.03024699455</v>
      </c>
      <c r="M45">
        <v>3643.7186995790198</v>
      </c>
    </row>
    <row r="46" spans="1:13" x14ac:dyDescent="0.25">
      <c r="A46" t="s">
        <v>40</v>
      </c>
      <c r="B46">
        <v>3613.7251686609602</v>
      </c>
      <c r="C46">
        <v>17196.085985216399</v>
      </c>
      <c r="D46">
        <v>33392.241490316701</v>
      </c>
      <c r="E46">
        <v>52609.9631795194</v>
      </c>
      <c r="F46">
        <v>48929.853315561399</v>
      </c>
      <c r="G46">
        <v>41928.463059993097</v>
      </c>
      <c r="H46">
        <v>21469.919475877301</v>
      </c>
      <c r="I46">
        <v>11255.7071600501</v>
      </c>
      <c r="J46">
        <v>5666.3825332124898</v>
      </c>
      <c r="K46">
        <v>3473.5635513638099</v>
      </c>
      <c r="L46">
        <v>3412.7326572238098</v>
      </c>
      <c r="M46">
        <v>4503.4297748360796</v>
      </c>
    </row>
    <row r="47" spans="1:13" x14ac:dyDescent="0.25">
      <c r="A47" t="s">
        <v>41</v>
      </c>
      <c r="B47">
        <v>3713.9646078384199</v>
      </c>
      <c r="C47">
        <v>16339.598243827701</v>
      </c>
      <c r="D47">
        <v>29904.1166464214</v>
      </c>
      <c r="E47">
        <v>47474.250181716699</v>
      </c>
      <c r="F47">
        <v>42329.3543798549</v>
      </c>
      <c r="G47">
        <v>39605.118709484603</v>
      </c>
      <c r="H47">
        <v>20657.2133713685</v>
      </c>
      <c r="I47">
        <v>12172.5247758359</v>
      </c>
      <c r="J47">
        <v>6511.3315602849998</v>
      </c>
      <c r="K47">
        <v>3681.2687873199602</v>
      </c>
      <c r="L47">
        <v>3397.6578231143199</v>
      </c>
      <c r="M47">
        <v>4676.4708573615599</v>
      </c>
    </row>
    <row r="49" spans="1:13" x14ac:dyDescent="0.25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4099.6520183053899</v>
      </c>
      <c r="C50">
        <v>13598.5595142744</v>
      </c>
      <c r="D50">
        <v>22775.152573936699</v>
      </c>
      <c r="E50">
        <v>34077.241709337097</v>
      </c>
      <c r="F50">
        <v>32183.701317905601</v>
      </c>
      <c r="G50">
        <v>36230.398298031803</v>
      </c>
      <c r="H50">
        <v>23771.555391131398</v>
      </c>
      <c r="I50">
        <v>18267.913181711399</v>
      </c>
      <c r="J50">
        <v>11218.5064477946</v>
      </c>
      <c r="K50">
        <v>5149.8052327024398</v>
      </c>
      <c r="L50">
        <v>3918.1864201757098</v>
      </c>
      <c r="M50">
        <v>3875.2921773180201</v>
      </c>
    </row>
    <row r="51" spans="1:13" x14ac:dyDescent="0.25">
      <c r="A51" t="s">
        <v>37</v>
      </c>
      <c r="B51">
        <v>3262.1124413559301</v>
      </c>
      <c r="C51">
        <v>13819.2268832584</v>
      </c>
      <c r="D51">
        <v>21579.9891763169</v>
      </c>
      <c r="E51">
        <v>32785.895704187496</v>
      </c>
      <c r="F51">
        <v>32224.898007150699</v>
      </c>
      <c r="G51">
        <v>34031.809479964199</v>
      </c>
      <c r="H51">
        <v>21887.723583351199</v>
      </c>
      <c r="I51">
        <v>15286.563301775601</v>
      </c>
      <c r="J51">
        <v>8696.3296713463405</v>
      </c>
      <c r="K51">
        <v>3985.3785182056099</v>
      </c>
      <c r="L51">
        <v>3246.17138875706</v>
      </c>
      <c r="M51">
        <v>4754.88103084255</v>
      </c>
    </row>
    <row r="52" spans="1:13" x14ac:dyDescent="0.25">
      <c r="A52" t="s">
        <v>38</v>
      </c>
      <c r="B52">
        <v>3584.2884440769999</v>
      </c>
      <c r="C52">
        <v>15401.5783876797</v>
      </c>
      <c r="D52">
        <v>30719.934655523499</v>
      </c>
      <c r="E52">
        <v>45726.198656615103</v>
      </c>
      <c r="F52">
        <v>39654.883950498603</v>
      </c>
      <c r="G52">
        <v>43354.225645351697</v>
      </c>
      <c r="H52">
        <v>26190.882954683599</v>
      </c>
      <c r="I52">
        <v>16547.846104628701</v>
      </c>
      <c r="J52">
        <v>9740.3106990937595</v>
      </c>
      <c r="K52">
        <v>4573.7963988392803</v>
      </c>
      <c r="L52">
        <v>3527.69930975127</v>
      </c>
      <c r="M52">
        <v>3645.30941305546</v>
      </c>
    </row>
    <row r="53" spans="1:13" x14ac:dyDescent="0.25">
      <c r="A53" t="s">
        <v>39</v>
      </c>
      <c r="B53">
        <v>2907.6449451357698</v>
      </c>
      <c r="C53">
        <v>11199.9739272883</v>
      </c>
      <c r="D53">
        <v>21595.445361029499</v>
      </c>
      <c r="E53">
        <v>38495.6032498391</v>
      </c>
      <c r="F53">
        <v>34136.933091439998</v>
      </c>
      <c r="G53">
        <v>33923.913633538301</v>
      </c>
      <c r="H53">
        <v>18271.591148876199</v>
      </c>
      <c r="I53">
        <v>11027.2330493475</v>
      </c>
      <c r="J53">
        <v>5979.9549551690898</v>
      </c>
      <c r="K53">
        <v>3537.1159529732299</v>
      </c>
      <c r="L53">
        <v>3647.7094492944002</v>
      </c>
      <c r="M53">
        <v>4076.98738511989</v>
      </c>
    </row>
    <row r="54" spans="1:13" x14ac:dyDescent="0.25">
      <c r="A54" t="s">
        <v>40</v>
      </c>
      <c r="B54">
        <v>3293.6656880415799</v>
      </c>
      <c r="C54">
        <v>14713.1347573201</v>
      </c>
      <c r="D54">
        <v>32150.5706144494</v>
      </c>
      <c r="E54">
        <v>48704.132586508997</v>
      </c>
      <c r="F54">
        <v>46365.5533744895</v>
      </c>
      <c r="G54">
        <v>43804.3614814705</v>
      </c>
      <c r="H54">
        <v>23613.699946102799</v>
      </c>
      <c r="I54">
        <v>13941.9511228222</v>
      </c>
      <c r="J54">
        <v>7525.1065086995204</v>
      </c>
      <c r="K54">
        <v>3958.7147595308702</v>
      </c>
      <c r="L54">
        <v>3452.3053526172298</v>
      </c>
      <c r="M54">
        <v>3931.7997550750301</v>
      </c>
    </row>
    <row r="55" spans="1:13" x14ac:dyDescent="0.25">
      <c r="A55" t="s">
        <v>41</v>
      </c>
      <c r="B55">
        <v>3262.69127735759</v>
      </c>
      <c r="C55">
        <v>15134.1016381517</v>
      </c>
      <c r="D55">
        <v>27344.876761937601</v>
      </c>
      <c r="E55">
        <v>44236.006537338602</v>
      </c>
      <c r="F55">
        <v>36546.241702721098</v>
      </c>
      <c r="G55">
        <v>40291.972462061603</v>
      </c>
      <c r="H55">
        <v>23031.5180272176</v>
      </c>
      <c r="I55">
        <v>14037.63346013</v>
      </c>
      <c r="J55">
        <v>7796.2250198318698</v>
      </c>
      <c r="K55">
        <v>4086.3802422692002</v>
      </c>
      <c r="L55">
        <v>3422.7144952916701</v>
      </c>
      <c r="M55">
        <v>4391.2169281489596</v>
      </c>
    </row>
    <row r="57" spans="1:13" x14ac:dyDescent="0.25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4099.6520183053899</v>
      </c>
      <c r="C58">
        <v>13598.5595142744</v>
      </c>
      <c r="D58">
        <v>22775.152573936699</v>
      </c>
      <c r="E58">
        <v>34077.241709337097</v>
      </c>
      <c r="F58">
        <v>32183.701317905601</v>
      </c>
      <c r="G58">
        <v>36230.398298031803</v>
      </c>
      <c r="H58">
        <v>23771.555391131398</v>
      </c>
      <c r="I58">
        <v>18267.913181711399</v>
      </c>
      <c r="J58">
        <v>11218.5064477946</v>
      </c>
      <c r="K58">
        <v>5149.8052327024398</v>
      </c>
      <c r="L58">
        <v>3918.1864201757098</v>
      </c>
      <c r="M58">
        <v>3875.2921773180201</v>
      </c>
    </row>
    <row r="59" spans="1:13" x14ac:dyDescent="0.25">
      <c r="A59" t="s">
        <v>37</v>
      </c>
      <c r="B59">
        <v>3268.0633470952998</v>
      </c>
      <c r="C59">
        <v>12451.130944948</v>
      </c>
      <c r="D59">
        <v>23088.912907862101</v>
      </c>
      <c r="E59">
        <v>36662.950341186101</v>
      </c>
      <c r="F59">
        <v>32951.759871044698</v>
      </c>
      <c r="G59">
        <v>34367.496220506</v>
      </c>
      <c r="H59">
        <v>20772.111024327402</v>
      </c>
      <c r="I59">
        <v>13245.4407770833</v>
      </c>
      <c r="J59">
        <v>7261.9397675949804</v>
      </c>
      <c r="K59">
        <v>3823.2881250740502</v>
      </c>
      <c r="L59">
        <v>3598.3444545155999</v>
      </c>
      <c r="M59">
        <v>4921.0158853814</v>
      </c>
    </row>
    <row r="60" spans="1:13" x14ac:dyDescent="0.25">
      <c r="A60" t="s">
        <v>38</v>
      </c>
      <c r="B60">
        <v>3843.37362489111</v>
      </c>
      <c r="C60">
        <v>18885.013696723501</v>
      </c>
      <c r="D60">
        <v>32136.068228446198</v>
      </c>
      <c r="E60">
        <v>49664.617379027201</v>
      </c>
      <c r="F60">
        <v>42572.311597929198</v>
      </c>
      <c r="G60">
        <v>43209.067171005998</v>
      </c>
      <c r="H60">
        <v>24573.1631834496</v>
      </c>
      <c r="I60">
        <v>15371.2148887003</v>
      </c>
      <c r="J60">
        <v>8709.0740803721801</v>
      </c>
      <c r="K60">
        <v>4371.4838697876803</v>
      </c>
      <c r="L60">
        <v>4207.5712679871904</v>
      </c>
      <c r="M60">
        <v>5086.24179960335</v>
      </c>
    </row>
    <row r="61" spans="1:13" x14ac:dyDescent="0.25">
      <c r="A61" t="s">
        <v>39</v>
      </c>
      <c r="B61">
        <v>2890.8065567364902</v>
      </c>
      <c r="C61">
        <v>10998.6549566216</v>
      </c>
      <c r="D61">
        <v>23055.306211954401</v>
      </c>
      <c r="E61">
        <v>40368.422416245798</v>
      </c>
      <c r="F61">
        <v>36740.017307911898</v>
      </c>
      <c r="G61">
        <v>33047.526618955701</v>
      </c>
      <c r="H61">
        <v>15718.6632141954</v>
      </c>
      <c r="I61">
        <v>8651.3741196101291</v>
      </c>
      <c r="J61">
        <v>4419.8949163357702</v>
      </c>
      <c r="K61">
        <v>3113.0603107284501</v>
      </c>
      <c r="L61">
        <v>3450.9382786354799</v>
      </c>
      <c r="M61">
        <v>4486.4254198627305</v>
      </c>
    </row>
    <row r="62" spans="1:13" x14ac:dyDescent="0.25">
      <c r="A62" t="s">
        <v>40</v>
      </c>
      <c r="B62">
        <v>3165.2799683768899</v>
      </c>
      <c r="C62">
        <v>16552.2441532261</v>
      </c>
      <c r="D62">
        <v>32469.567934142298</v>
      </c>
      <c r="E62">
        <v>57976.253144164897</v>
      </c>
      <c r="F62">
        <v>51287.996035484</v>
      </c>
      <c r="G62">
        <v>43655.704473568898</v>
      </c>
      <c r="H62">
        <v>20914.369740970898</v>
      </c>
      <c r="I62">
        <v>10046.3942343749</v>
      </c>
      <c r="J62">
        <v>4843.7435394928698</v>
      </c>
      <c r="K62">
        <v>3203.2799314430599</v>
      </c>
      <c r="L62">
        <v>3785.8651611339001</v>
      </c>
      <c r="M62">
        <v>4695.7025514197403</v>
      </c>
    </row>
    <row r="63" spans="1:13" x14ac:dyDescent="0.25">
      <c r="A63" t="s">
        <v>41</v>
      </c>
      <c r="B63">
        <v>3334.5950971737002</v>
      </c>
      <c r="C63">
        <v>17305.266958895099</v>
      </c>
      <c r="D63">
        <v>29942.6795091151</v>
      </c>
      <c r="E63">
        <v>48095.251985409202</v>
      </c>
      <c r="F63">
        <v>40265.035625848803</v>
      </c>
      <c r="G63">
        <v>39259.394287531803</v>
      </c>
      <c r="H63">
        <v>21147.564446964901</v>
      </c>
      <c r="I63">
        <v>11948.101789578501</v>
      </c>
      <c r="J63">
        <v>6132.8014000252797</v>
      </c>
      <c r="K63">
        <v>3565.7880658906001</v>
      </c>
      <c r="L63">
        <v>3824.7842276586198</v>
      </c>
      <c r="M63">
        <v>4822.3565426126697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2" workbookViewId="0">
      <selection activeCell="A56" sqref="A56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25">
      <c r="A2" t="s">
        <v>36</v>
      </c>
      <c r="B2">
        <v>2627.5970672734902</v>
      </c>
      <c r="C2">
        <v>6036.0792833356099</v>
      </c>
      <c r="D2">
        <v>9539.0116059381398</v>
      </c>
      <c r="E2">
        <v>15224.6863787169</v>
      </c>
      <c r="F2">
        <v>14679.2194317462</v>
      </c>
      <c r="G2">
        <v>18565.114163315899</v>
      </c>
      <c r="H2">
        <v>13041.6042787106</v>
      </c>
      <c r="I2">
        <v>11151.2971990469</v>
      </c>
      <c r="J2">
        <v>7068.86562234744</v>
      </c>
      <c r="K2">
        <v>2912.95690347654</v>
      </c>
      <c r="L2">
        <v>2102.3387887881599</v>
      </c>
      <c r="M2">
        <v>2198.11447461339</v>
      </c>
    </row>
    <row r="3" spans="1:13" x14ac:dyDescent="0.25">
      <c r="A3" t="s">
        <v>37</v>
      </c>
      <c r="B3">
        <v>2188.3057860917402</v>
      </c>
      <c r="C3">
        <v>6180.0585334674897</v>
      </c>
      <c r="D3">
        <v>10035.5495408119</v>
      </c>
      <c r="E3">
        <v>14931.358616547501</v>
      </c>
      <c r="F3">
        <v>15028.905295750001</v>
      </c>
      <c r="G3">
        <v>19124.4760434036</v>
      </c>
      <c r="H3">
        <v>12353.4966733614</v>
      </c>
      <c r="I3">
        <v>9521.1117196557298</v>
      </c>
      <c r="J3">
        <v>5625.4317275999501</v>
      </c>
      <c r="K3">
        <v>2471.7806503288898</v>
      </c>
      <c r="L3">
        <v>2191.8510376049098</v>
      </c>
      <c r="M3">
        <v>2722.2466728967902</v>
      </c>
    </row>
    <row r="4" spans="1:13" x14ac:dyDescent="0.25">
      <c r="A4" t="s">
        <v>38</v>
      </c>
      <c r="B4">
        <v>2347.1048425026302</v>
      </c>
      <c r="C4">
        <v>7231.0163908574395</v>
      </c>
      <c r="D4">
        <v>13655.397074651601</v>
      </c>
      <c r="E4">
        <v>21197.887020779701</v>
      </c>
      <c r="F4">
        <v>21767.253448805299</v>
      </c>
      <c r="G4">
        <v>22669.601001561801</v>
      </c>
      <c r="H4">
        <v>14050.861193169299</v>
      </c>
      <c r="I4">
        <v>11079.619411100301</v>
      </c>
      <c r="J4">
        <v>6860.3149465543001</v>
      </c>
      <c r="K4">
        <v>2865.0447004306302</v>
      </c>
      <c r="L4">
        <v>2352.0710826158902</v>
      </c>
      <c r="M4">
        <v>2409.8053317549002</v>
      </c>
    </row>
    <row r="5" spans="1:13" x14ac:dyDescent="0.25">
      <c r="A5" t="s">
        <v>39</v>
      </c>
      <c r="B5">
        <v>1936.6420437843001</v>
      </c>
      <c r="C5">
        <v>6596.0371127721601</v>
      </c>
      <c r="D5">
        <v>10671.598697351499</v>
      </c>
      <c r="E5">
        <v>16703.862472250101</v>
      </c>
      <c r="F5">
        <v>17029.000219775098</v>
      </c>
      <c r="G5">
        <v>18693.1824413252</v>
      </c>
      <c r="H5">
        <v>11319.3567569919</v>
      </c>
      <c r="I5">
        <v>7028.4626192778996</v>
      </c>
      <c r="J5">
        <v>3535.7870946693301</v>
      </c>
      <c r="K5">
        <v>1975.7872822274101</v>
      </c>
      <c r="L5">
        <v>1812.85842029848</v>
      </c>
      <c r="M5">
        <v>2107.0272686886101</v>
      </c>
    </row>
    <row r="6" spans="1:13" x14ac:dyDescent="0.25">
      <c r="A6" t="s">
        <v>40</v>
      </c>
      <c r="B6">
        <v>2001.5476433733299</v>
      </c>
      <c r="C6">
        <v>8497.5025420056299</v>
      </c>
      <c r="D6">
        <v>14760.9432472688</v>
      </c>
      <c r="E6">
        <v>23187.289670229002</v>
      </c>
      <c r="F6">
        <v>24222.299968341998</v>
      </c>
      <c r="G6">
        <v>24731.395676123</v>
      </c>
      <c r="H6">
        <v>13333.427197052701</v>
      </c>
      <c r="I6">
        <v>8515.6558238432099</v>
      </c>
      <c r="J6">
        <v>4773.6536747999398</v>
      </c>
      <c r="K6">
        <v>2403.26169370446</v>
      </c>
      <c r="L6">
        <v>1942.06924445301</v>
      </c>
      <c r="M6">
        <v>2094.7195099729802</v>
      </c>
    </row>
    <row r="7" spans="1:13" x14ac:dyDescent="0.25">
      <c r="A7" t="s">
        <v>41</v>
      </c>
      <c r="B7">
        <v>2179.9038460832198</v>
      </c>
      <c r="C7">
        <v>6571.8039895963602</v>
      </c>
      <c r="D7">
        <v>11970.536614271799</v>
      </c>
      <c r="E7">
        <v>18761.405502390899</v>
      </c>
      <c r="F7">
        <v>19102.686268915601</v>
      </c>
      <c r="G7">
        <v>20640.617804204401</v>
      </c>
      <c r="H7">
        <v>12160.2314741422</v>
      </c>
      <c r="I7">
        <v>8858.55120101598</v>
      </c>
      <c r="J7">
        <v>4919.2549383837204</v>
      </c>
      <c r="K7">
        <v>2359.55591733643</v>
      </c>
      <c r="L7">
        <v>1945.09263067386</v>
      </c>
      <c r="M7">
        <v>2270.7148746350199</v>
      </c>
    </row>
    <row r="9" spans="1:13" ht="14.45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x14ac:dyDescent="0.25">
      <c r="A10" t="s">
        <v>36</v>
      </c>
      <c r="B10">
        <v>2627.5970672734902</v>
      </c>
      <c r="C10">
        <v>6036.0792833356099</v>
      </c>
      <c r="D10">
        <v>9539.0116059381398</v>
      </c>
      <c r="E10">
        <v>15224.6863787169</v>
      </c>
      <c r="F10">
        <v>14679.2194317462</v>
      </c>
      <c r="G10">
        <v>18565.114163315899</v>
      </c>
      <c r="H10">
        <v>13041.6042787106</v>
      </c>
      <c r="I10">
        <v>11151.2971990469</v>
      </c>
      <c r="J10">
        <v>7068.86562234744</v>
      </c>
      <c r="K10">
        <v>2912.95690347654</v>
      </c>
      <c r="L10">
        <v>2102.3387887881599</v>
      </c>
      <c r="M10">
        <v>2198.11447461339</v>
      </c>
    </row>
    <row r="11" spans="1:13" x14ac:dyDescent="0.25">
      <c r="A11" t="s">
        <v>37</v>
      </c>
      <c r="B11">
        <v>1898.5494533615099</v>
      </c>
      <c r="C11">
        <v>6446.7802309808703</v>
      </c>
      <c r="D11">
        <v>11092.8849605993</v>
      </c>
      <c r="E11">
        <v>16876.9368520389</v>
      </c>
      <c r="F11">
        <v>16944.805075315599</v>
      </c>
      <c r="G11">
        <v>17980.361674887401</v>
      </c>
      <c r="H11">
        <v>10598.325514791</v>
      </c>
      <c r="I11">
        <v>7030.05712452032</v>
      </c>
      <c r="J11">
        <v>3689.8937876680002</v>
      </c>
      <c r="K11">
        <v>2022.0611016912501</v>
      </c>
      <c r="L11">
        <v>1839.5338539407201</v>
      </c>
      <c r="M11">
        <v>2178.9754289758698</v>
      </c>
    </row>
    <row r="12" spans="1:13" x14ac:dyDescent="0.25">
      <c r="A12" t="s">
        <v>38</v>
      </c>
      <c r="B12">
        <v>2199.8655095128402</v>
      </c>
      <c r="C12">
        <v>7431.2852323562101</v>
      </c>
      <c r="D12">
        <v>15157.8529237941</v>
      </c>
      <c r="E12">
        <v>24883.1142712701</v>
      </c>
      <c r="F12">
        <v>26932.864917037299</v>
      </c>
      <c r="G12">
        <v>27194.778821936899</v>
      </c>
      <c r="H12">
        <v>14564.672209173799</v>
      </c>
      <c r="I12">
        <v>9371.9413275102506</v>
      </c>
      <c r="J12">
        <v>5023.0907383246304</v>
      </c>
      <c r="K12">
        <v>2462.3527774500799</v>
      </c>
      <c r="L12">
        <v>2080.8875579289602</v>
      </c>
      <c r="M12">
        <v>3134.30930557899</v>
      </c>
    </row>
    <row r="13" spans="1:13" x14ac:dyDescent="0.25">
      <c r="A13" t="s">
        <v>39</v>
      </c>
      <c r="B13">
        <v>1839.7649150791201</v>
      </c>
      <c r="C13">
        <v>5740.7706035716701</v>
      </c>
      <c r="D13">
        <v>12093.563014522901</v>
      </c>
      <c r="E13">
        <v>17327.7188204747</v>
      </c>
      <c r="F13">
        <v>17533.0924564696</v>
      </c>
      <c r="G13">
        <v>17730.5015081241</v>
      </c>
      <c r="H13">
        <v>9367.9809370709409</v>
      </c>
      <c r="I13">
        <v>4693.4857961331199</v>
      </c>
      <c r="J13">
        <v>2237.7902402527102</v>
      </c>
      <c r="K13">
        <v>1711.30637533137</v>
      </c>
      <c r="L13">
        <v>1709.6826888539099</v>
      </c>
      <c r="M13">
        <v>2011.2062287942199</v>
      </c>
    </row>
    <row r="14" spans="1:13" x14ac:dyDescent="0.25">
      <c r="A14" t="s">
        <v>40</v>
      </c>
      <c r="B14">
        <v>2132.9836581498898</v>
      </c>
      <c r="C14">
        <v>8188.8841085641698</v>
      </c>
      <c r="D14">
        <v>17238.331117055801</v>
      </c>
      <c r="E14">
        <v>26459.989780447901</v>
      </c>
      <c r="F14">
        <v>27572.290527067202</v>
      </c>
      <c r="G14">
        <v>24747.4882523495</v>
      </c>
      <c r="H14">
        <v>11972.3342574693</v>
      </c>
      <c r="I14">
        <v>6317.2243217694704</v>
      </c>
      <c r="J14">
        <v>3058.7642716638602</v>
      </c>
      <c r="K14">
        <v>1892.47713317432</v>
      </c>
      <c r="L14">
        <v>1928.35217667302</v>
      </c>
      <c r="M14">
        <v>2531.94539173164</v>
      </c>
    </row>
    <row r="15" spans="1:13" x14ac:dyDescent="0.25">
      <c r="A15" t="s">
        <v>41</v>
      </c>
      <c r="B15">
        <v>2128.7825885564398</v>
      </c>
      <c r="C15">
        <v>7716.6494591825203</v>
      </c>
      <c r="D15">
        <v>14448.4966553678</v>
      </c>
      <c r="E15">
        <v>23073.771181723299</v>
      </c>
      <c r="F15">
        <v>23028.108419177799</v>
      </c>
      <c r="G15">
        <v>22160.919978351001</v>
      </c>
      <c r="H15">
        <v>11707.407197336401</v>
      </c>
      <c r="I15">
        <v>7111.7893075537304</v>
      </c>
      <c r="J15">
        <v>3600.1204867328101</v>
      </c>
      <c r="K15">
        <v>2051.38402853035</v>
      </c>
      <c r="L15">
        <v>1896.08421060622</v>
      </c>
      <c r="M15">
        <v>2409.0585099856198</v>
      </c>
    </row>
    <row r="17" spans="1:13" ht="14.45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x14ac:dyDescent="0.25">
      <c r="A18" t="s">
        <v>36</v>
      </c>
      <c r="B18">
        <v>2627.5970672734902</v>
      </c>
      <c r="C18">
        <v>6036.0792833356099</v>
      </c>
      <c r="D18">
        <v>9539.0116059381398</v>
      </c>
      <c r="E18">
        <v>15224.6863787169</v>
      </c>
      <c r="F18">
        <v>14679.2194317462</v>
      </c>
      <c r="G18">
        <v>18565.114163315899</v>
      </c>
      <c r="H18">
        <v>13041.6042787106</v>
      </c>
      <c r="I18">
        <v>11151.2971990469</v>
      </c>
      <c r="J18">
        <v>7068.86562234744</v>
      </c>
      <c r="K18">
        <v>2912.95690347654</v>
      </c>
      <c r="L18">
        <v>2102.3387887881599</v>
      </c>
      <c r="M18">
        <v>2198.11447461339</v>
      </c>
    </row>
    <row r="19" spans="1:13" x14ac:dyDescent="0.25">
      <c r="A19" t="s">
        <v>37</v>
      </c>
      <c r="B19">
        <v>2097.8124000358598</v>
      </c>
      <c r="C19">
        <v>6433.1115584315403</v>
      </c>
      <c r="D19">
        <v>9810.4611317220606</v>
      </c>
      <c r="E19">
        <v>15323.7515279482</v>
      </c>
      <c r="F19">
        <v>15105.860616251701</v>
      </c>
      <c r="G19">
        <v>17928.369872944601</v>
      </c>
      <c r="H19">
        <v>12147.3316765492</v>
      </c>
      <c r="I19">
        <v>9260.2070304542594</v>
      </c>
      <c r="J19">
        <v>5177.0085197417402</v>
      </c>
      <c r="K19">
        <v>2269.6774623450801</v>
      </c>
      <c r="L19">
        <v>1846.4530676305901</v>
      </c>
      <c r="M19">
        <v>2856.99069125502</v>
      </c>
    </row>
    <row r="20" spans="1:13" x14ac:dyDescent="0.25">
      <c r="A20" t="s">
        <v>38</v>
      </c>
      <c r="B20">
        <v>2161.3300030291798</v>
      </c>
      <c r="C20">
        <v>6881.1677849294401</v>
      </c>
      <c r="D20">
        <v>13974.8333852623</v>
      </c>
      <c r="E20">
        <v>21318.976181489201</v>
      </c>
      <c r="F20">
        <v>19944.261493149199</v>
      </c>
      <c r="G20">
        <v>23443.428666926098</v>
      </c>
      <c r="H20">
        <v>14120.946212823101</v>
      </c>
      <c r="I20">
        <v>10018.4746940518</v>
      </c>
      <c r="J20">
        <v>6035.8165526491302</v>
      </c>
      <c r="K20">
        <v>2676.7023873325602</v>
      </c>
      <c r="L20">
        <v>2032.41585545259</v>
      </c>
      <c r="M20">
        <v>2111.5011607738502</v>
      </c>
    </row>
    <row r="21" spans="1:13" x14ac:dyDescent="0.25">
      <c r="A21" t="s">
        <v>39</v>
      </c>
      <c r="B21">
        <v>1854.6805029243101</v>
      </c>
      <c r="C21">
        <v>5020.6333234106096</v>
      </c>
      <c r="D21">
        <v>9881.5684134274397</v>
      </c>
      <c r="E21">
        <v>18135.354346201701</v>
      </c>
      <c r="F21">
        <v>17106.853503589598</v>
      </c>
      <c r="G21">
        <v>18352.436247128499</v>
      </c>
      <c r="H21">
        <v>10309.5530138545</v>
      </c>
      <c r="I21">
        <v>6205.4117866181005</v>
      </c>
      <c r="J21">
        <v>3139.0893155085701</v>
      </c>
      <c r="K21">
        <v>1954.71326970275</v>
      </c>
      <c r="L21">
        <v>2017.5811802718899</v>
      </c>
      <c r="M21">
        <v>2266.8591667508299</v>
      </c>
    </row>
    <row r="22" spans="1:13" x14ac:dyDescent="0.25">
      <c r="A22" t="s">
        <v>40</v>
      </c>
      <c r="B22">
        <v>1969.5126629621</v>
      </c>
      <c r="C22">
        <v>6637.2287419083996</v>
      </c>
      <c r="D22">
        <v>14988.1144599176</v>
      </c>
      <c r="E22">
        <v>23162.946132561399</v>
      </c>
      <c r="F22">
        <v>24403.781807843101</v>
      </c>
      <c r="G22">
        <v>24968.481322538399</v>
      </c>
      <c r="H22">
        <v>13041.046729301701</v>
      </c>
      <c r="I22">
        <v>8221.1021743438105</v>
      </c>
      <c r="J22">
        <v>4238.6910891287798</v>
      </c>
      <c r="K22">
        <v>2235.0307671410201</v>
      </c>
      <c r="L22">
        <v>1924.3375318328499</v>
      </c>
      <c r="M22">
        <v>2154.1611015284798</v>
      </c>
    </row>
    <row r="23" spans="1:13" x14ac:dyDescent="0.25">
      <c r="A23" t="s">
        <v>41</v>
      </c>
      <c r="B23">
        <v>2028.82982392435</v>
      </c>
      <c r="C23">
        <v>6915.68693950546</v>
      </c>
      <c r="D23">
        <v>12751.5257877043</v>
      </c>
      <c r="E23">
        <v>21299.583454997199</v>
      </c>
      <c r="F23">
        <v>18615.214525182</v>
      </c>
      <c r="G23">
        <v>22408.7069957942</v>
      </c>
      <c r="H23">
        <v>12838.585699572899</v>
      </c>
      <c r="I23">
        <v>8284.3954533460692</v>
      </c>
      <c r="J23">
        <v>4608.9883905063698</v>
      </c>
      <c r="K23">
        <v>2357.1934801239199</v>
      </c>
      <c r="L23">
        <v>1949.00919012076</v>
      </c>
      <c r="M23">
        <v>2637.3851736185602</v>
      </c>
    </row>
    <row r="25" spans="1:13" x14ac:dyDescent="0.25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25">
      <c r="A26" t="s">
        <v>36</v>
      </c>
      <c r="B26">
        <v>2627.5970672734902</v>
      </c>
      <c r="C26">
        <v>6036.0792833356099</v>
      </c>
      <c r="D26">
        <v>9539.0116059381398</v>
      </c>
      <c r="E26">
        <v>15224.6863787169</v>
      </c>
      <c r="F26">
        <v>14679.2194317462</v>
      </c>
      <c r="G26">
        <v>18565.114163315899</v>
      </c>
      <c r="H26">
        <v>13041.6042787106</v>
      </c>
      <c r="I26">
        <v>11151.2971990469</v>
      </c>
      <c r="J26">
        <v>7068.86562234744</v>
      </c>
      <c r="K26">
        <v>2912.95690347654</v>
      </c>
      <c r="L26">
        <v>2102.3387887881599</v>
      </c>
      <c r="M26">
        <v>2198.11447461339</v>
      </c>
    </row>
    <row r="27" spans="1:13" x14ac:dyDescent="0.25">
      <c r="A27" t="s">
        <v>37</v>
      </c>
      <c r="B27">
        <v>2036.3658648640001</v>
      </c>
      <c r="C27">
        <v>5753.5203875372999</v>
      </c>
      <c r="D27">
        <v>10643.5357855517</v>
      </c>
      <c r="E27">
        <v>17280.605940489801</v>
      </c>
      <c r="F27">
        <v>16261.4873868421</v>
      </c>
      <c r="G27">
        <v>18569.1794767785</v>
      </c>
      <c r="H27">
        <v>11645.534878193401</v>
      </c>
      <c r="I27">
        <v>7765.7683764404901</v>
      </c>
      <c r="J27">
        <v>3996.88499357721</v>
      </c>
      <c r="K27">
        <v>2164.1271782137301</v>
      </c>
      <c r="L27">
        <v>1985.2891597656501</v>
      </c>
      <c r="M27">
        <v>2578.5700669370599</v>
      </c>
    </row>
    <row r="28" spans="1:13" x14ac:dyDescent="0.25">
      <c r="A28" t="s">
        <v>38</v>
      </c>
      <c r="B28">
        <v>2255.6252862299998</v>
      </c>
      <c r="C28">
        <v>8666.97470884633</v>
      </c>
      <c r="D28">
        <v>15240.371114015799</v>
      </c>
      <c r="E28">
        <v>23825.813408514499</v>
      </c>
      <c r="F28">
        <v>22400.408725594301</v>
      </c>
      <c r="G28">
        <v>24115.629322617599</v>
      </c>
      <c r="H28">
        <v>13581.659198616901</v>
      </c>
      <c r="I28">
        <v>9224.3246706736409</v>
      </c>
      <c r="J28">
        <v>5221.2545959585896</v>
      </c>
      <c r="K28">
        <v>2555.2564856317399</v>
      </c>
      <c r="L28">
        <v>2325.9629595869501</v>
      </c>
      <c r="M28">
        <v>2895.0043719619098</v>
      </c>
    </row>
    <row r="29" spans="1:13" x14ac:dyDescent="0.25">
      <c r="A29" t="s">
        <v>39</v>
      </c>
      <c r="B29">
        <v>1840.6701366104801</v>
      </c>
      <c r="C29">
        <v>5411.8403000109402</v>
      </c>
      <c r="D29">
        <v>11344.8825629413</v>
      </c>
      <c r="E29">
        <v>19934.551347861801</v>
      </c>
      <c r="F29">
        <v>20077.763227649401</v>
      </c>
      <c r="G29">
        <v>18556.7731580295</v>
      </c>
      <c r="H29">
        <v>8712.4009486764699</v>
      </c>
      <c r="I29">
        <v>4255.8676560809799</v>
      </c>
      <c r="J29">
        <v>2036.8103534391701</v>
      </c>
      <c r="K29">
        <v>1647.86452089003</v>
      </c>
      <c r="L29">
        <v>1942.2596310713</v>
      </c>
      <c r="M29">
        <v>2630.1226301803699</v>
      </c>
    </row>
    <row r="30" spans="1:13" x14ac:dyDescent="0.25">
      <c r="A30" t="s">
        <v>40</v>
      </c>
      <c r="B30">
        <v>1915.8392042181799</v>
      </c>
      <c r="C30">
        <v>7964.7780141024296</v>
      </c>
      <c r="D30">
        <v>17016.977706992799</v>
      </c>
      <c r="E30">
        <v>29654.818655460698</v>
      </c>
      <c r="F30">
        <v>29042.407194663399</v>
      </c>
      <c r="G30">
        <v>25662.598217769901</v>
      </c>
      <c r="H30">
        <v>11413.062337539201</v>
      </c>
      <c r="I30">
        <v>5289.6431799765696</v>
      </c>
      <c r="J30">
        <v>2407.8108742228401</v>
      </c>
      <c r="K30">
        <v>1641.3224335590501</v>
      </c>
      <c r="L30">
        <v>2041.44670362124</v>
      </c>
      <c r="M30">
        <v>2402.9655018805302</v>
      </c>
    </row>
    <row r="31" spans="1:13" x14ac:dyDescent="0.25">
      <c r="A31" t="s">
        <v>41</v>
      </c>
      <c r="B31">
        <v>2005.33815105706</v>
      </c>
      <c r="C31">
        <v>7840.2179845241399</v>
      </c>
      <c r="D31">
        <v>14271.579934036899</v>
      </c>
      <c r="E31">
        <v>23467.3111841297</v>
      </c>
      <c r="F31">
        <v>21333.633901483601</v>
      </c>
      <c r="G31">
        <v>21875.866531472901</v>
      </c>
      <c r="H31">
        <v>11656.8979826712</v>
      </c>
      <c r="I31">
        <v>6721.4190061439404</v>
      </c>
      <c r="J31">
        <v>3259.2020977119701</v>
      </c>
      <c r="K31">
        <v>1975.1080636342999</v>
      </c>
      <c r="L31">
        <v>2113.7743221113301</v>
      </c>
      <c r="M31">
        <v>2626.6907333578902</v>
      </c>
    </row>
    <row r="32" spans="1:13" s="28" customFormat="1" x14ac:dyDescent="0.25"/>
    <row r="33" spans="1:13" ht="14.45" x14ac:dyDescent="0.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2841.75555739526</v>
      </c>
      <c r="C34">
        <v>6185.8277083496396</v>
      </c>
      <c r="D34">
        <v>9560.5364716683598</v>
      </c>
      <c r="E34">
        <v>15233.968419733999</v>
      </c>
      <c r="F34">
        <v>14689.2253486111</v>
      </c>
      <c r="G34">
        <v>18676.486805693199</v>
      </c>
      <c r="H34">
        <v>13227.663632337801</v>
      </c>
      <c r="I34">
        <v>11483.275460024901</v>
      </c>
      <c r="J34">
        <v>7362.4880645995499</v>
      </c>
      <c r="K34">
        <v>3226.0233379349002</v>
      </c>
      <c r="L34">
        <v>2375.2742760654201</v>
      </c>
      <c r="M34">
        <v>2361.5434807264201</v>
      </c>
    </row>
    <row r="35" spans="1:13" x14ac:dyDescent="0.25">
      <c r="A35" t="s">
        <v>37</v>
      </c>
      <c r="B35">
        <v>2193.7918438143702</v>
      </c>
      <c r="C35">
        <v>6179.9710426711599</v>
      </c>
      <c r="D35">
        <v>10035.429148729299</v>
      </c>
      <c r="E35">
        <v>14930.9146767452</v>
      </c>
      <c r="F35">
        <v>15031.4365123773</v>
      </c>
      <c r="G35">
        <v>19136.929767384099</v>
      </c>
      <c r="H35">
        <v>12376.745296225299</v>
      </c>
      <c r="I35">
        <v>9531.8095774233698</v>
      </c>
      <c r="J35">
        <v>5631.9457927875101</v>
      </c>
      <c r="K35">
        <v>2473.5234029262801</v>
      </c>
      <c r="L35">
        <v>2193.70152777267</v>
      </c>
      <c r="M35">
        <v>2722.6531000401801</v>
      </c>
    </row>
    <row r="36" spans="1:13" x14ac:dyDescent="0.25">
      <c r="A36" t="s">
        <v>38</v>
      </c>
      <c r="B36">
        <v>2349.9719086383798</v>
      </c>
      <c r="C36">
        <v>7231.7720174084598</v>
      </c>
      <c r="D36">
        <v>13654.9372265005</v>
      </c>
      <c r="E36">
        <v>21200.0532369213</v>
      </c>
      <c r="F36">
        <v>21767.517586770799</v>
      </c>
      <c r="G36">
        <v>22694.149562861799</v>
      </c>
      <c r="H36">
        <v>14067.1300812553</v>
      </c>
      <c r="I36">
        <v>11085.734982415601</v>
      </c>
      <c r="J36">
        <v>6858.6281071214298</v>
      </c>
      <c r="K36">
        <v>2865.7491667395998</v>
      </c>
      <c r="L36">
        <v>2352.2428705703401</v>
      </c>
      <c r="M36">
        <v>2408.1117861922298</v>
      </c>
    </row>
    <row r="37" spans="1:13" x14ac:dyDescent="0.25">
      <c r="A37" t="s">
        <v>39</v>
      </c>
      <c r="B37">
        <v>1942.26497494921</v>
      </c>
      <c r="C37">
        <v>6602.4127449078396</v>
      </c>
      <c r="D37">
        <v>10682.8613170932</v>
      </c>
      <c r="E37">
        <v>16715.21143028</v>
      </c>
      <c r="F37">
        <v>17041.578066383699</v>
      </c>
      <c r="G37">
        <v>18726.993671619799</v>
      </c>
      <c r="H37">
        <v>11361.1472279955</v>
      </c>
      <c r="I37">
        <v>7041.9955326517802</v>
      </c>
      <c r="J37">
        <v>3551.9622646902399</v>
      </c>
      <c r="K37">
        <v>1982.7143233239501</v>
      </c>
      <c r="L37">
        <v>1810.4117467036399</v>
      </c>
      <c r="M37">
        <v>2104.5418913155099</v>
      </c>
    </row>
    <row r="38" spans="1:13" x14ac:dyDescent="0.25">
      <c r="A38" t="s">
        <v>40</v>
      </c>
      <c r="B38">
        <v>2004.18515300339</v>
      </c>
      <c r="C38">
        <v>8503.3618444079493</v>
      </c>
      <c r="D38">
        <v>14768.421472102</v>
      </c>
      <c r="E38">
        <v>23199.790776280199</v>
      </c>
      <c r="F38">
        <v>24243.9351300774</v>
      </c>
      <c r="G38">
        <v>24771.525072456399</v>
      </c>
      <c r="H38">
        <v>13374.720379249</v>
      </c>
      <c r="I38">
        <v>8524.2503779708495</v>
      </c>
      <c r="J38">
        <v>4777.7738381179297</v>
      </c>
      <c r="K38">
        <v>2403.7946971490901</v>
      </c>
      <c r="L38">
        <v>1938.7684741082701</v>
      </c>
      <c r="M38">
        <v>2093.4940993953801</v>
      </c>
    </row>
    <row r="39" spans="1:13" x14ac:dyDescent="0.25">
      <c r="A39" t="s">
        <v>41</v>
      </c>
      <c r="B39">
        <v>2189.4130380200199</v>
      </c>
      <c r="C39">
        <v>6576.9511968797497</v>
      </c>
      <c r="D39">
        <v>11978.145799325001</v>
      </c>
      <c r="E39">
        <v>18765.819985304701</v>
      </c>
      <c r="F39">
        <v>19112.4050617475</v>
      </c>
      <c r="G39">
        <v>20667.4161282436</v>
      </c>
      <c r="H39">
        <v>12194.975842371699</v>
      </c>
      <c r="I39">
        <v>8872.6799647088592</v>
      </c>
      <c r="J39">
        <v>4922.54634904675</v>
      </c>
      <c r="K39">
        <v>2362.82059222099</v>
      </c>
      <c r="L39">
        <v>1943.5710093143</v>
      </c>
      <c r="M39">
        <v>2272.0758002355801</v>
      </c>
    </row>
    <row r="41" spans="1:13" ht="14.45" x14ac:dyDescent="0.3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2841.75555739526</v>
      </c>
      <c r="C42">
        <v>6185.8277083496396</v>
      </c>
      <c r="D42">
        <v>9560.5364716683598</v>
      </c>
      <c r="E42">
        <v>15233.968419733999</v>
      </c>
      <c r="F42">
        <v>14689.2253486111</v>
      </c>
      <c r="G42">
        <v>18676.486805693199</v>
      </c>
      <c r="H42">
        <v>13227.663632337801</v>
      </c>
      <c r="I42">
        <v>11483.275460024901</v>
      </c>
      <c r="J42">
        <v>7362.4880645995499</v>
      </c>
      <c r="K42">
        <v>3226.0233379349002</v>
      </c>
      <c r="L42">
        <v>2375.2742760654201</v>
      </c>
      <c r="M42">
        <v>2361.5434807264201</v>
      </c>
    </row>
    <row r="43" spans="1:13" x14ac:dyDescent="0.25">
      <c r="A43" t="s">
        <v>37</v>
      </c>
      <c r="B43">
        <v>1896.0481330421201</v>
      </c>
      <c r="C43">
        <v>6451.9856030216897</v>
      </c>
      <c r="D43">
        <v>11101.508277524999</v>
      </c>
      <c r="E43">
        <v>16888.078612577101</v>
      </c>
      <c r="F43">
        <v>16956.232134375699</v>
      </c>
      <c r="G43">
        <v>18018.267879883999</v>
      </c>
      <c r="H43">
        <v>10635.2820152242</v>
      </c>
      <c r="I43">
        <v>7044.3738423532996</v>
      </c>
      <c r="J43">
        <v>3703.13541423991</v>
      </c>
      <c r="K43">
        <v>2025.57208001503</v>
      </c>
      <c r="L43">
        <v>1833.6565719109401</v>
      </c>
      <c r="M43">
        <v>2178.82388022943</v>
      </c>
    </row>
    <row r="44" spans="1:13" x14ac:dyDescent="0.25">
      <c r="A44" t="s">
        <v>38</v>
      </c>
      <c r="B44">
        <v>2198.29623940079</v>
      </c>
      <c r="C44">
        <v>7434.0689105968204</v>
      </c>
      <c r="D44">
        <v>15160.289093084601</v>
      </c>
      <c r="E44">
        <v>24904.083328196299</v>
      </c>
      <c r="F44">
        <v>26944.750698935601</v>
      </c>
      <c r="G44">
        <v>27253.1464558017</v>
      </c>
      <c r="H44">
        <v>14600.953205173</v>
      </c>
      <c r="I44">
        <v>9375.3364352714507</v>
      </c>
      <c r="J44">
        <v>5022.4015735379198</v>
      </c>
      <c r="K44">
        <v>2459.2681635456602</v>
      </c>
      <c r="L44">
        <v>2071.9837797949099</v>
      </c>
      <c r="M44">
        <v>3132.6411695823899</v>
      </c>
    </row>
    <row r="45" spans="1:13" x14ac:dyDescent="0.25">
      <c r="A45" t="s">
        <v>39</v>
      </c>
      <c r="B45">
        <v>1831.2179996847799</v>
      </c>
      <c r="C45">
        <v>5751.3311740917998</v>
      </c>
      <c r="D45">
        <v>12119.6843511147</v>
      </c>
      <c r="E45">
        <v>17343.133218560801</v>
      </c>
      <c r="F45">
        <v>17565.150124371201</v>
      </c>
      <c r="G45">
        <v>17790.960532499001</v>
      </c>
      <c r="H45">
        <v>9432.2496076691405</v>
      </c>
      <c r="I45">
        <v>4711.3647913857303</v>
      </c>
      <c r="J45">
        <v>2254.29847603707</v>
      </c>
      <c r="K45">
        <v>1718.8000333069201</v>
      </c>
      <c r="L45">
        <v>1702.23268739369</v>
      </c>
      <c r="M45">
        <v>2017.37109792919</v>
      </c>
    </row>
    <row r="46" spans="1:13" x14ac:dyDescent="0.25">
      <c r="A46" t="s">
        <v>40</v>
      </c>
      <c r="B46">
        <v>2129.7958665268902</v>
      </c>
      <c r="C46">
        <v>8198.3029909819998</v>
      </c>
      <c r="D46">
        <v>17274.928545719598</v>
      </c>
      <c r="E46">
        <v>26481.897735540701</v>
      </c>
      <c r="F46">
        <v>27600.45116425</v>
      </c>
      <c r="G46">
        <v>24817.078354314599</v>
      </c>
      <c r="H46">
        <v>12018.279755695599</v>
      </c>
      <c r="I46">
        <v>6328.9362258192104</v>
      </c>
      <c r="J46">
        <v>3080.5170273703602</v>
      </c>
      <c r="K46">
        <v>1890.13502097482</v>
      </c>
      <c r="L46">
        <v>1913.6303692911999</v>
      </c>
      <c r="M46">
        <v>2535.2041954165902</v>
      </c>
    </row>
    <row r="47" spans="1:13" x14ac:dyDescent="0.25">
      <c r="A47" t="s">
        <v>41</v>
      </c>
      <c r="B47">
        <v>2125.7223707788798</v>
      </c>
      <c r="C47">
        <v>7725.2178376722804</v>
      </c>
      <c r="D47">
        <v>14454.0832872829</v>
      </c>
      <c r="E47">
        <v>23097.975251973301</v>
      </c>
      <c r="F47">
        <v>23057.2513784357</v>
      </c>
      <c r="G47">
        <v>22216.217414990799</v>
      </c>
      <c r="H47">
        <v>11750.4816667782</v>
      </c>
      <c r="I47">
        <v>7118.3322873644602</v>
      </c>
      <c r="J47">
        <v>3614.4980016105401</v>
      </c>
      <c r="K47">
        <v>2045.5473189586701</v>
      </c>
      <c r="L47">
        <v>1885.5759123913499</v>
      </c>
      <c r="M47">
        <v>2408.5470167194499</v>
      </c>
    </row>
    <row r="49" spans="1:13" ht="14.45" x14ac:dyDescent="0.3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2841.75555739526</v>
      </c>
      <c r="C50">
        <v>6185.8277083496396</v>
      </c>
      <c r="D50">
        <v>9560.5364716683598</v>
      </c>
      <c r="E50">
        <v>15233.968419733999</v>
      </c>
      <c r="F50">
        <v>14689.2253486111</v>
      </c>
      <c r="G50">
        <v>18676.486805693199</v>
      </c>
      <c r="H50">
        <v>13227.663632337801</v>
      </c>
      <c r="I50">
        <v>11483.275460024901</v>
      </c>
      <c r="J50">
        <v>7362.4880645995499</v>
      </c>
      <c r="K50">
        <v>3226.0233379349002</v>
      </c>
      <c r="L50">
        <v>2375.2742760654201</v>
      </c>
      <c r="M50">
        <v>2361.5434807264201</v>
      </c>
    </row>
    <row r="51" spans="1:13" x14ac:dyDescent="0.25">
      <c r="A51" t="s">
        <v>37</v>
      </c>
      <c r="B51">
        <v>2105.7921563038399</v>
      </c>
      <c r="C51">
        <v>6438.4854495394302</v>
      </c>
      <c r="D51">
        <v>9824.1639338372406</v>
      </c>
      <c r="E51">
        <v>15323.020824306501</v>
      </c>
      <c r="F51">
        <v>15107.201048491401</v>
      </c>
      <c r="G51">
        <v>17945.555116841399</v>
      </c>
      <c r="H51">
        <v>12175.073232729001</v>
      </c>
      <c r="I51">
        <v>9268.9375907675403</v>
      </c>
      <c r="J51">
        <v>5184.4728346523598</v>
      </c>
      <c r="K51">
        <v>2274.91265792901</v>
      </c>
      <c r="L51">
        <v>1848.5451258191799</v>
      </c>
      <c r="M51">
        <v>2859.3236752481698</v>
      </c>
    </row>
    <row r="52" spans="1:13" x14ac:dyDescent="0.25">
      <c r="A52" t="s">
        <v>38</v>
      </c>
      <c r="B52">
        <v>2165.1313675582101</v>
      </c>
      <c r="C52">
        <v>6883.8933480243404</v>
      </c>
      <c r="D52">
        <v>13979.9687230981</v>
      </c>
      <c r="E52">
        <v>21319.831357608098</v>
      </c>
      <c r="F52">
        <v>19954.004953791198</v>
      </c>
      <c r="G52">
        <v>23461.0298321962</v>
      </c>
      <c r="H52">
        <v>14145.780378372699</v>
      </c>
      <c r="I52">
        <v>10022.1791617545</v>
      </c>
      <c r="J52">
        <v>6032.0161104996196</v>
      </c>
      <c r="K52">
        <v>2672.8265675447201</v>
      </c>
      <c r="L52">
        <v>2031.3592926345</v>
      </c>
      <c r="M52">
        <v>2112.2517270170001</v>
      </c>
    </row>
    <row r="53" spans="1:13" x14ac:dyDescent="0.25">
      <c r="A53" t="s">
        <v>39</v>
      </c>
      <c r="B53">
        <v>1858.1560779270201</v>
      </c>
      <c r="C53">
        <v>5023.8104370753199</v>
      </c>
      <c r="D53">
        <v>9885.9221728941102</v>
      </c>
      <c r="E53">
        <v>18146.8779542011</v>
      </c>
      <c r="F53">
        <v>17123.410491574501</v>
      </c>
      <c r="G53">
        <v>18399.329220473101</v>
      </c>
      <c r="H53">
        <v>10344.6914239081</v>
      </c>
      <c r="I53">
        <v>6218.7598693866703</v>
      </c>
      <c r="J53">
        <v>3148.71916883534</v>
      </c>
      <c r="K53">
        <v>1951.1033053623</v>
      </c>
      <c r="L53">
        <v>2008.26041698104</v>
      </c>
      <c r="M53">
        <v>2263.7904216798802</v>
      </c>
    </row>
    <row r="54" spans="1:13" x14ac:dyDescent="0.25">
      <c r="A54" t="s">
        <v>40</v>
      </c>
      <c r="B54">
        <v>1968.6547495981699</v>
      </c>
      <c r="C54">
        <v>6640.9804397860898</v>
      </c>
      <c r="D54">
        <v>15000.1114944564</v>
      </c>
      <c r="E54">
        <v>23170.738065567501</v>
      </c>
      <c r="F54">
        <v>24431.743650139</v>
      </c>
      <c r="G54">
        <v>25018.881070215401</v>
      </c>
      <c r="H54">
        <v>13078.1035474608</v>
      </c>
      <c r="I54">
        <v>8228.2337668832297</v>
      </c>
      <c r="J54">
        <v>4243.6377559869297</v>
      </c>
      <c r="K54">
        <v>2231.93699970439</v>
      </c>
      <c r="L54">
        <v>1917.18390775169</v>
      </c>
      <c r="M54">
        <v>2150.17123344018</v>
      </c>
    </row>
    <row r="55" spans="1:13" x14ac:dyDescent="0.25">
      <c r="A55" t="s">
        <v>41</v>
      </c>
      <c r="B55">
        <v>2034.80053992989</v>
      </c>
      <c r="C55">
        <v>6921.5087252149997</v>
      </c>
      <c r="D55">
        <v>12759.9896352715</v>
      </c>
      <c r="E55">
        <v>21305.240156943299</v>
      </c>
      <c r="F55">
        <v>18627.876074358101</v>
      </c>
      <c r="G55">
        <v>22440.832842414799</v>
      </c>
      <c r="H55">
        <v>12875.9956138827</v>
      </c>
      <c r="I55">
        <v>8292.4941225979092</v>
      </c>
      <c r="J55">
        <v>4616.1746832734198</v>
      </c>
      <c r="K55">
        <v>2357.72923079562</v>
      </c>
      <c r="L55">
        <v>1944.12013822114</v>
      </c>
      <c r="M55">
        <v>2635.2761129672999</v>
      </c>
    </row>
    <row r="57" spans="1:13" x14ac:dyDescent="0.25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2841.75555739526</v>
      </c>
      <c r="C58">
        <v>6185.8277083496396</v>
      </c>
      <c r="D58">
        <v>9560.5364716683598</v>
      </c>
      <c r="E58">
        <v>15233.968419733999</v>
      </c>
      <c r="F58">
        <v>14689.2253486111</v>
      </c>
      <c r="G58">
        <v>18676.486805693199</v>
      </c>
      <c r="H58">
        <v>13227.663632337801</v>
      </c>
      <c r="I58">
        <v>11483.275460024901</v>
      </c>
      <c r="J58">
        <v>7362.4880645995499</v>
      </c>
      <c r="K58">
        <v>3226.0233379349002</v>
      </c>
      <c r="L58">
        <v>2375.2742760654201</v>
      </c>
      <c r="M58">
        <v>2361.5434807264201</v>
      </c>
    </row>
    <row r="59" spans="1:13" x14ac:dyDescent="0.25">
      <c r="A59" t="s">
        <v>37</v>
      </c>
      <c r="B59">
        <v>2040.5882793810899</v>
      </c>
      <c r="C59">
        <v>5757.6692651583999</v>
      </c>
      <c r="D59">
        <v>10652.7584236068</v>
      </c>
      <c r="E59">
        <v>17289.100506278599</v>
      </c>
      <c r="F59">
        <v>16261.3210688735</v>
      </c>
      <c r="G59">
        <v>18611.5027215749</v>
      </c>
      <c r="H59">
        <v>11678.238281759601</v>
      </c>
      <c r="I59">
        <v>7774.1224468193604</v>
      </c>
      <c r="J59">
        <v>4007.4025953189498</v>
      </c>
      <c r="K59">
        <v>2159.1380118654502</v>
      </c>
      <c r="L59">
        <v>1979.8432088567999</v>
      </c>
      <c r="M59">
        <v>2575.5094386280498</v>
      </c>
    </row>
    <row r="60" spans="1:13" x14ac:dyDescent="0.25">
      <c r="A60" t="s">
        <v>38</v>
      </c>
      <c r="B60">
        <v>2256.9194000400698</v>
      </c>
      <c r="C60">
        <v>8670.2570289741598</v>
      </c>
      <c r="D60">
        <v>15243.982921308099</v>
      </c>
      <c r="E60">
        <v>23836.7962814405</v>
      </c>
      <c r="F60">
        <v>22412.151653520501</v>
      </c>
      <c r="G60">
        <v>24157.609628820101</v>
      </c>
      <c r="H60">
        <v>13607.1221002532</v>
      </c>
      <c r="I60">
        <v>9219.0186754452097</v>
      </c>
      <c r="J60">
        <v>5212.9003432320196</v>
      </c>
      <c r="K60">
        <v>2544.4048733704199</v>
      </c>
      <c r="L60">
        <v>2313.9519715240899</v>
      </c>
      <c r="M60">
        <v>2888.8648297862301</v>
      </c>
    </row>
    <row r="61" spans="1:13" x14ac:dyDescent="0.25">
      <c r="A61" t="s">
        <v>39</v>
      </c>
      <c r="B61">
        <v>1841.9996454611401</v>
      </c>
      <c r="C61">
        <v>5425.2729381968902</v>
      </c>
      <c r="D61">
        <v>11360.3514963336</v>
      </c>
      <c r="E61">
        <v>19956.755576352502</v>
      </c>
      <c r="F61">
        <v>20124.271537443001</v>
      </c>
      <c r="G61">
        <v>18639.317592637701</v>
      </c>
      <c r="H61">
        <v>8762.2592123148606</v>
      </c>
      <c r="I61">
        <v>4282.5703026920701</v>
      </c>
      <c r="J61">
        <v>2065.4766679456998</v>
      </c>
      <c r="K61">
        <v>1655.5744799680499</v>
      </c>
      <c r="L61">
        <v>1930.5189366719101</v>
      </c>
      <c r="M61">
        <v>2628.13112020976</v>
      </c>
    </row>
    <row r="62" spans="1:13" x14ac:dyDescent="0.25">
      <c r="A62" t="s">
        <v>40</v>
      </c>
      <c r="B62">
        <v>1918.4984527342301</v>
      </c>
      <c r="C62">
        <v>7975.3146206845104</v>
      </c>
      <c r="D62">
        <v>17035.162066837202</v>
      </c>
      <c r="E62">
        <v>29689.803018289502</v>
      </c>
      <c r="F62">
        <v>29091.988895395902</v>
      </c>
      <c r="G62">
        <v>25763.458560241201</v>
      </c>
      <c r="H62">
        <v>11462.9733975782</v>
      </c>
      <c r="I62">
        <v>5300.3125775496401</v>
      </c>
      <c r="J62">
        <v>2438.4285861812</v>
      </c>
      <c r="K62">
        <v>1636.80321747636</v>
      </c>
      <c r="L62">
        <v>2019.5669331605</v>
      </c>
      <c r="M62">
        <v>2404.5626473224602</v>
      </c>
    </row>
    <row r="63" spans="1:13" x14ac:dyDescent="0.25">
      <c r="A63" t="s">
        <v>41</v>
      </c>
      <c r="B63">
        <v>2002.5811396433901</v>
      </c>
      <c r="C63">
        <v>7848.0200821701201</v>
      </c>
      <c r="D63">
        <v>14283.515550406801</v>
      </c>
      <c r="E63">
        <v>23484.378082728901</v>
      </c>
      <c r="F63">
        <v>21365.106694088201</v>
      </c>
      <c r="G63">
        <v>21928.015774772099</v>
      </c>
      <c r="H63">
        <v>11709.706906089001</v>
      </c>
      <c r="I63">
        <v>6730.1820476905796</v>
      </c>
      <c r="J63">
        <v>3272.8870213844998</v>
      </c>
      <c r="K63">
        <v>1968.39231855002</v>
      </c>
      <c r="L63">
        <v>2101.7289731969699</v>
      </c>
      <c r="M63">
        <v>2628.43963325815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25" workbookViewId="0">
      <selection activeCell="A64" sqref="A64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25">
      <c r="A2" t="s">
        <v>36</v>
      </c>
      <c r="B2">
        <v>67.450854754860302</v>
      </c>
      <c r="C2">
        <v>439.82489332735099</v>
      </c>
      <c r="D2">
        <v>800.17912831894296</v>
      </c>
      <c r="E2">
        <v>1190.63473055133</v>
      </c>
      <c r="F2">
        <v>1117.0133917370499</v>
      </c>
      <c r="G2">
        <v>1272.9618313440999</v>
      </c>
      <c r="H2">
        <v>1005.8201296662</v>
      </c>
      <c r="I2">
        <v>1163.4734498130299</v>
      </c>
      <c r="J2">
        <v>700.46852943717704</v>
      </c>
      <c r="K2">
        <v>164.504513434606</v>
      </c>
      <c r="L2">
        <v>60.908686973158702</v>
      </c>
      <c r="M2">
        <v>67.292911109946004</v>
      </c>
    </row>
    <row r="3" spans="1:13" x14ac:dyDescent="0.25">
      <c r="A3" t="s">
        <v>37</v>
      </c>
      <c r="B3">
        <v>47.076227464806898</v>
      </c>
      <c r="C3">
        <v>480.79362592865499</v>
      </c>
      <c r="D3">
        <v>834.87573270586802</v>
      </c>
      <c r="E3">
        <v>1160.22364589623</v>
      </c>
      <c r="F3">
        <v>1107.35884471852</v>
      </c>
      <c r="G3">
        <v>1285.1425212736301</v>
      </c>
      <c r="H3">
        <v>915.50709347541101</v>
      </c>
      <c r="I3">
        <v>972.36842759353897</v>
      </c>
      <c r="J3">
        <v>539.00103144294701</v>
      </c>
      <c r="K3">
        <v>97.056081382757498</v>
      </c>
      <c r="L3">
        <v>46.067790235665001</v>
      </c>
      <c r="M3">
        <v>92.398902959602793</v>
      </c>
    </row>
    <row r="4" spans="1:13" x14ac:dyDescent="0.25">
      <c r="A4" t="s">
        <v>38</v>
      </c>
      <c r="B4">
        <v>75.184971565744704</v>
      </c>
      <c r="C4">
        <v>561.48775932375497</v>
      </c>
      <c r="D4">
        <v>1288.7225761590801</v>
      </c>
      <c r="E4">
        <v>1746.9387333029199</v>
      </c>
      <c r="F4">
        <v>1560.59637413621</v>
      </c>
      <c r="G4">
        <v>1538.6739126134701</v>
      </c>
      <c r="H4">
        <v>1094.0849684750699</v>
      </c>
      <c r="I4">
        <v>1253.58976443507</v>
      </c>
      <c r="J4">
        <v>721.06107827684696</v>
      </c>
      <c r="K4">
        <v>158.779103653031</v>
      </c>
      <c r="L4">
        <v>67.3768674994935</v>
      </c>
      <c r="M4">
        <v>76.832504774410296</v>
      </c>
    </row>
    <row r="5" spans="1:13" x14ac:dyDescent="0.25">
      <c r="A5" t="s">
        <v>39</v>
      </c>
      <c r="B5">
        <v>48.709597550395699</v>
      </c>
      <c r="C5">
        <v>530.29120464646098</v>
      </c>
      <c r="D5">
        <v>955.32613618640301</v>
      </c>
      <c r="E5">
        <v>1309.0248578344699</v>
      </c>
      <c r="F5">
        <v>1246.3046483785899</v>
      </c>
      <c r="G5">
        <v>1246.6361488217501</v>
      </c>
      <c r="H5">
        <v>827.67928194830699</v>
      </c>
      <c r="I5">
        <v>768.29977922215403</v>
      </c>
      <c r="J5">
        <v>299.18718826484599</v>
      </c>
      <c r="K5">
        <v>58.364545988047098</v>
      </c>
      <c r="L5">
        <v>37.726820528477603</v>
      </c>
      <c r="M5">
        <v>62.348968478497603</v>
      </c>
    </row>
    <row r="6" spans="1:13" x14ac:dyDescent="0.25">
      <c r="A6" t="s">
        <v>40</v>
      </c>
      <c r="B6">
        <v>56.626028823609701</v>
      </c>
      <c r="C6">
        <v>745.98464378377196</v>
      </c>
      <c r="D6">
        <v>1492.6530912317901</v>
      </c>
      <c r="E6">
        <v>1877.83282767937</v>
      </c>
      <c r="F6">
        <v>1636.08069928593</v>
      </c>
      <c r="G6">
        <v>1611.4167528692601</v>
      </c>
      <c r="H6">
        <v>995.35716795502594</v>
      </c>
      <c r="I6">
        <v>959.27549722816502</v>
      </c>
      <c r="J6">
        <v>468.978349955667</v>
      </c>
      <c r="K6">
        <v>95.466481049825802</v>
      </c>
      <c r="L6">
        <v>44.375573117175399</v>
      </c>
      <c r="M6">
        <v>67.603001802562702</v>
      </c>
    </row>
    <row r="7" spans="1:13" x14ac:dyDescent="0.25">
      <c r="A7" t="s">
        <v>41</v>
      </c>
      <c r="B7">
        <v>70.118501486769802</v>
      </c>
      <c r="C7">
        <v>496.11786921265002</v>
      </c>
      <c r="D7">
        <v>1115.1859890148701</v>
      </c>
      <c r="E7">
        <v>1510.06852242338</v>
      </c>
      <c r="F7">
        <v>1362.836077984</v>
      </c>
      <c r="G7">
        <v>1390.14311598789</v>
      </c>
      <c r="H7">
        <v>923.86363060586302</v>
      </c>
      <c r="I7">
        <v>996.82787632618204</v>
      </c>
      <c r="J7">
        <v>497.99602851476101</v>
      </c>
      <c r="K7">
        <v>88.724137577955801</v>
      </c>
      <c r="L7">
        <v>49.697478880537403</v>
      </c>
      <c r="M7">
        <v>74.639234193931202</v>
      </c>
    </row>
    <row r="9" spans="1:13" ht="14.45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ht="14.45" x14ac:dyDescent="0.3">
      <c r="A10" t="s">
        <v>36</v>
      </c>
      <c r="B10">
        <v>67.450854754860302</v>
      </c>
      <c r="C10">
        <v>439.82489332735099</v>
      </c>
      <c r="D10">
        <v>800.17912831894296</v>
      </c>
      <c r="E10">
        <v>1190.63473055133</v>
      </c>
      <c r="F10">
        <v>1117.0133917370499</v>
      </c>
      <c r="G10">
        <v>1272.9618313440999</v>
      </c>
      <c r="H10">
        <v>1005.8201296662</v>
      </c>
      <c r="I10">
        <v>1163.4734498130299</v>
      </c>
      <c r="J10">
        <v>700.46852943717704</v>
      </c>
      <c r="K10">
        <v>164.504513434606</v>
      </c>
      <c r="L10">
        <v>60.908686973158702</v>
      </c>
      <c r="M10">
        <v>67.292911109946004</v>
      </c>
    </row>
    <row r="11" spans="1:13" ht="14.45" x14ac:dyDescent="0.3">
      <c r="A11" t="s">
        <v>37</v>
      </c>
      <c r="B11">
        <v>47.278700930599499</v>
      </c>
      <c r="C11">
        <v>539.98241446734596</v>
      </c>
      <c r="D11">
        <v>944.34153783134798</v>
      </c>
      <c r="E11">
        <v>1295.66784720228</v>
      </c>
      <c r="F11">
        <v>1205.33089428374</v>
      </c>
      <c r="G11">
        <v>1175.85462371516</v>
      </c>
      <c r="H11">
        <v>749.03528769096795</v>
      </c>
      <c r="I11">
        <v>733.25098247195797</v>
      </c>
      <c r="J11">
        <v>297.32983884948999</v>
      </c>
      <c r="K11">
        <v>58.893581301256397</v>
      </c>
      <c r="L11">
        <v>41.512287736300301</v>
      </c>
      <c r="M11">
        <v>65.130424597976898</v>
      </c>
    </row>
    <row r="12" spans="1:13" ht="14.45" x14ac:dyDescent="0.3">
      <c r="A12" t="s">
        <v>38</v>
      </c>
      <c r="B12">
        <v>68.216856754749699</v>
      </c>
      <c r="C12">
        <v>592.92215380698599</v>
      </c>
      <c r="D12">
        <v>1497.48992485385</v>
      </c>
      <c r="E12">
        <v>2050.4997636671301</v>
      </c>
      <c r="F12">
        <v>1811.0183735041301</v>
      </c>
      <c r="G12">
        <v>1694.37676866109</v>
      </c>
      <c r="H12">
        <v>1065.1722612731</v>
      </c>
      <c r="I12">
        <v>1036.17802941847</v>
      </c>
      <c r="J12">
        <v>500.20022480306602</v>
      </c>
      <c r="K12">
        <v>104.018566297834</v>
      </c>
      <c r="L12">
        <v>59.159862259410602</v>
      </c>
      <c r="M12">
        <v>133.02677766334099</v>
      </c>
    </row>
    <row r="13" spans="1:13" ht="14.45" x14ac:dyDescent="0.3">
      <c r="A13" t="s">
        <v>39</v>
      </c>
      <c r="B13">
        <v>39.308610124439099</v>
      </c>
      <c r="C13">
        <v>441.998730511384</v>
      </c>
      <c r="D13">
        <v>1016.62768192133</v>
      </c>
      <c r="E13">
        <v>1334.7593595533399</v>
      </c>
      <c r="F13">
        <v>1234.2931490158201</v>
      </c>
      <c r="G13">
        <v>1151.8532014935699</v>
      </c>
      <c r="H13">
        <v>649.82133959430303</v>
      </c>
      <c r="I13">
        <v>467.72178530667702</v>
      </c>
      <c r="J13">
        <v>131.03571166642399</v>
      </c>
      <c r="K13">
        <v>38.647529824576097</v>
      </c>
      <c r="L13">
        <v>41.990056239143399</v>
      </c>
      <c r="M13">
        <v>53.243403637572598</v>
      </c>
    </row>
    <row r="14" spans="1:13" ht="14.45" x14ac:dyDescent="0.3">
      <c r="A14" t="s">
        <v>40</v>
      </c>
      <c r="B14">
        <v>70.799890741904306</v>
      </c>
      <c r="C14">
        <v>645.91612446772501</v>
      </c>
      <c r="D14">
        <v>1724.3640120371799</v>
      </c>
      <c r="E14">
        <v>2172.8133933057302</v>
      </c>
      <c r="F14">
        <v>1827.0974670384101</v>
      </c>
      <c r="G14">
        <v>1538.2711901709199</v>
      </c>
      <c r="H14">
        <v>839.78230384456003</v>
      </c>
      <c r="I14">
        <v>667.11687838348405</v>
      </c>
      <c r="J14">
        <v>217.57494047139801</v>
      </c>
      <c r="K14">
        <v>62.737053362581896</v>
      </c>
      <c r="L14">
        <v>63.548559562949798</v>
      </c>
      <c r="M14">
        <v>89.651947976201697</v>
      </c>
    </row>
    <row r="15" spans="1:13" ht="14.45" x14ac:dyDescent="0.3">
      <c r="A15" t="s">
        <v>41</v>
      </c>
      <c r="B15">
        <v>73.770374567229794</v>
      </c>
      <c r="C15">
        <v>600.881230579624</v>
      </c>
      <c r="D15">
        <v>1380.8280685094801</v>
      </c>
      <c r="E15">
        <v>1880.7999702275399</v>
      </c>
      <c r="F15">
        <v>1564.5766501958401</v>
      </c>
      <c r="G15">
        <v>1454.68381974455</v>
      </c>
      <c r="H15">
        <v>860.65359348752497</v>
      </c>
      <c r="I15">
        <v>773.25620532405003</v>
      </c>
      <c r="J15">
        <v>292.87064998026301</v>
      </c>
      <c r="K15">
        <v>68.467157197252504</v>
      </c>
      <c r="L15">
        <v>56.337063575576799</v>
      </c>
      <c r="M15">
        <v>95.305440837447804</v>
      </c>
    </row>
    <row r="17" spans="1:13" ht="14.45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ht="14.45" x14ac:dyDescent="0.3">
      <c r="A18" t="s">
        <v>36</v>
      </c>
      <c r="B18">
        <v>67.450854754860302</v>
      </c>
      <c r="C18">
        <v>439.82489332735099</v>
      </c>
      <c r="D18">
        <v>800.17912831894296</v>
      </c>
      <c r="E18">
        <v>1190.63473055133</v>
      </c>
      <c r="F18">
        <v>1117.0133917370499</v>
      </c>
      <c r="G18">
        <v>1272.9618313440999</v>
      </c>
      <c r="H18">
        <v>1005.8201296662</v>
      </c>
      <c r="I18">
        <v>1163.4734498130299</v>
      </c>
      <c r="J18">
        <v>700.46852943717704</v>
      </c>
      <c r="K18">
        <v>164.504513434606</v>
      </c>
      <c r="L18">
        <v>60.908686973158702</v>
      </c>
      <c r="M18">
        <v>67.292911109946004</v>
      </c>
    </row>
    <row r="19" spans="1:13" ht="14.45" x14ac:dyDescent="0.3">
      <c r="A19" t="s">
        <v>37</v>
      </c>
      <c r="B19">
        <v>44.545416998856901</v>
      </c>
      <c r="C19">
        <v>535.68513009363005</v>
      </c>
      <c r="D19">
        <v>869.17243482749404</v>
      </c>
      <c r="E19">
        <v>1202.13457549538</v>
      </c>
      <c r="F19">
        <v>1130.46558767232</v>
      </c>
      <c r="G19">
        <v>1222.45036047857</v>
      </c>
      <c r="H19">
        <v>916.84077845294303</v>
      </c>
      <c r="I19">
        <v>992.03669634174798</v>
      </c>
      <c r="J19">
        <v>493.19025477106902</v>
      </c>
      <c r="K19">
        <v>77.933759308469206</v>
      </c>
      <c r="L19">
        <v>34.8284619782875</v>
      </c>
      <c r="M19">
        <v>99.538289023181207</v>
      </c>
    </row>
    <row r="20" spans="1:13" ht="14.45" x14ac:dyDescent="0.3">
      <c r="A20" t="s">
        <v>38</v>
      </c>
      <c r="B20">
        <v>65.824003816201497</v>
      </c>
      <c r="C20">
        <v>559.64905411416999</v>
      </c>
      <c r="D20">
        <v>1371.68906813277</v>
      </c>
      <c r="E20">
        <v>1801.17189922288</v>
      </c>
      <c r="F20">
        <v>1460.3255262499399</v>
      </c>
      <c r="G20">
        <v>1586.4321583784799</v>
      </c>
      <c r="H20">
        <v>1105.60895282717</v>
      </c>
      <c r="I20">
        <v>1109.50255645929</v>
      </c>
      <c r="J20">
        <v>630.96955363177801</v>
      </c>
      <c r="K20">
        <v>143.30115752028701</v>
      </c>
      <c r="L20">
        <v>52.719139181564401</v>
      </c>
      <c r="M20">
        <v>65.972232667037503</v>
      </c>
    </row>
    <row r="21" spans="1:13" x14ac:dyDescent="0.25">
      <c r="A21" t="s">
        <v>39</v>
      </c>
      <c r="B21">
        <v>44.675482915246</v>
      </c>
      <c r="C21">
        <v>415.53717422602102</v>
      </c>
      <c r="D21">
        <v>826.72846013106698</v>
      </c>
      <c r="E21">
        <v>1425.4894847324399</v>
      </c>
      <c r="F21">
        <v>1246.5833719628299</v>
      </c>
      <c r="G21">
        <v>1232.9629418746899</v>
      </c>
      <c r="H21">
        <v>762.98025699066</v>
      </c>
      <c r="I21">
        <v>698.218925652444</v>
      </c>
      <c r="J21">
        <v>250.677863514488</v>
      </c>
      <c r="K21">
        <v>62.579191730439199</v>
      </c>
      <c r="L21">
        <v>56.113976536882703</v>
      </c>
      <c r="M21">
        <v>69.854194647273303</v>
      </c>
    </row>
    <row r="22" spans="1:13" x14ac:dyDescent="0.25">
      <c r="A22" t="s">
        <v>40</v>
      </c>
      <c r="B22">
        <v>58.237429093583998</v>
      </c>
      <c r="C22">
        <v>533.38017966214295</v>
      </c>
      <c r="D22">
        <v>1395.2485302145601</v>
      </c>
      <c r="E22">
        <v>1910.74662361231</v>
      </c>
      <c r="F22">
        <v>1717.99995669892</v>
      </c>
      <c r="G22">
        <v>1627.9186083831601</v>
      </c>
      <c r="H22">
        <v>968.35386662658505</v>
      </c>
      <c r="I22">
        <v>920.32356452922295</v>
      </c>
      <c r="J22">
        <v>371.18543909634099</v>
      </c>
      <c r="K22">
        <v>83.692101724548806</v>
      </c>
      <c r="L22">
        <v>56.694076919975799</v>
      </c>
      <c r="M22">
        <v>72.611707856014206</v>
      </c>
    </row>
    <row r="23" spans="1:13" x14ac:dyDescent="0.25">
      <c r="A23" t="s">
        <v>41</v>
      </c>
      <c r="B23">
        <v>52.709034239642698</v>
      </c>
      <c r="C23">
        <v>565.94828639980301</v>
      </c>
      <c r="D23">
        <v>1195.1815580698301</v>
      </c>
      <c r="E23">
        <v>1712.7301029473399</v>
      </c>
      <c r="F23">
        <v>1326.2981644745</v>
      </c>
      <c r="G23">
        <v>1490.4324424656299</v>
      </c>
      <c r="H23">
        <v>960.98745008430797</v>
      </c>
      <c r="I23">
        <v>918.70156045782505</v>
      </c>
      <c r="J23">
        <v>430.08823299312598</v>
      </c>
      <c r="K23">
        <v>91.349160269133705</v>
      </c>
      <c r="L23">
        <v>49.336183800048303</v>
      </c>
      <c r="M23">
        <v>95.619878908141501</v>
      </c>
    </row>
    <row r="25" spans="1:13" x14ac:dyDescent="0.25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25">
      <c r="A26" t="s">
        <v>36</v>
      </c>
      <c r="B26">
        <v>67.450854754860302</v>
      </c>
      <c r="C26">
        <v>439.82489332735099</v>
      </c>
      <c r="D26">
        <v>800.17912831894296</v>
      </c>
      <c r="E26">
        <v>1190.63473055133</v>
      </c>
      <c r="F26">
        <v>1117.0133917370499</v>
      </c>
      <c r="G26">
        <v>1272.9618313440999</v>
      </c>
      <c r="H26">
        <v>1005.8201296662</v>
      </c>
      <c r="I26">
        <v>1163.4734498130299</v>
      </c>
      <c r="J26">
        <v>700.46852943717704</v>
      </c>
      <c r="K26">
        <v>164.504513434606</v>
      </c>
      <c r="L26">
        <v>60.908686973158702</v>
      </c>
      <c r="M26">
        <v>67.292911109946004</v>
      </c>
    </row>
    <row r="27" spans="1:13" x14ac:dyDescent="0.25">
      <c r="A27" t="s">
        <v>37</v>
      </c>
      <c r="B27">
        <v>50.997376372858398</v>
      </c>
      <c r="C27">
        <v>450.24528998099697</v>
      </c>
      <c r="D27">
        <v>931.83181148103301</v>
      </c>
      <c r="E27">
        <v>1348.35846647895</v>
      </c>
      <c r="F27">
        <v>1169.7868773733401</v>
      </c>
      <c r="G27">
        <v>1239.40919534677</v>
      </c>
      <c r="H27">
        <v>860.39919926659695</v>
      </c>
      <c r="I27">
        <v>817.88628023987803</v>
      </c>
      <c r="J27">
        <v>353.82622960600497</v>
      </c>
      <c r="K27">
        <v>77.474795383639503</v>
      </c>
      <c r="L27">
        <v>54.0120323500689</v>
      </c>
      <c r="M27">
        <v>95.911010402311803</v>
      </c>
    </row>
    <row r="28" spans="1:13" x14ac:dyDescent="0.25">
      <c r="A28" t="s">
        <v>38</v>
      </c>
      <c r="B28">
        <v>73.500393625065399</v>
      </c>
      <c r="C28">
        <v>717.37317213747599</v>
      </c>
      <c r="D28">
        <v>1478.09912197327</v>
      </c>
      <c r="E28">
        <v>2007.27674224527</v>
      </c>
      <c r="F28">
        <v>1590.0017300286199</v>
      </c>
      <c r="G28">
        <v>1614.8425316902899</v>
      </c>
      <c r="H28">
        <v>1045.27220973048</v>
      </c>
      <c r="I28">
        <v>1007.2145586927199</v>
      </c>
      <c r="J28">
        <v>508.82340261445597</v>
      </c>
      <c r="K28">
        <v>116.786355909531</v>
      </c>
      <c r="L28">
        <v>73.4667746745438</v>
      </c>
      <c r="M28">
        <v>116.034314339196</v>
      </c>
    </row>
    <row r="29" spans="1:13" x14ac:dyDescent="0.25">
      <c r="A29" t="s">
        <v>39</v>
      </c>
      <c r="B29">
        <v>37.8480693079714</v>
      </c>
      <c r="C29">
        <v>397.98941392102</v>
      </c>
      <c r="D29">
        <v>935.439075469268</v>
      </c>
      <c r="E29">
        <v>1561.2361611748099</v>
      </c>
      <c r="F29">
        <v>1384.65029094273</v>
      </c>
      <c r="G29">
        <v>1232.3165367082199</v>
      </c>
      <c r="H29">
        <v>604.26209677385498</v>
      </c>
      <c r="I29">
        <v>380.50959191300302</v>
      </c>
      <c r="J29">
        <v>93.584102551135999</v>
      </c>
      <c r="K29">
        <v>41.531926949020502</v>
      </c>
      <c r="L29">
        <v>57.807624981576403</v>
      </c>
      <c r="M29">
        <v>76.532240616570107</v>
      </c>
    </row>
    <row r="30" spans="1:13" x14ac:dyDescent="0.25">
      <c r="A30" t="s">
        <v>40</v>
      </c>
      <c r="B30">
        <v>50.325248174086099</v>
      </c>
      <c r="C30">
        <v>657.87154917585599</v>
      </c>
      <c r="D30">
        <v>1749.7794363166099</v>
      </c>
      <c r="E30">
        <v>2510.5376426278399</v>
      </c>
      <c r="F30">
        <v>1938.2045907005099</v>
      </c>
      <c r="G30">
        <v>1614.28342054564</v>
      </c>
      <c r="H30">
        <v>792.66324080048696</v>
      </c>
      <c r="I30">
        <v>473.06910761761998</v>
      </c>
      <c r="J30">
        <v>123.561735740114</v>
      </c>
      <c r="K30">
        <v>45.2525573902453</v>
      </c>
      <c r="L30">
        <v>70.680426756472599</v>
      </c>
      <c r="M30">
        <v>94.622323117060503</v>
      </c>
    </row>
    <row r="31" spans="1:13" x14ac:dyDescent="0.25">
      <c r="A31" t="s">
        <v>41</v>
      </c>
      <c r="B31">
        <v>60.341835057331998</v>
      </c>
      <c r="C31">
        <v>677.82524330543094</v>
      </c>
      <c r="D31">
        <v>1396.0470187772</v>
      </c>
      <c r="E31">
        <v>1982.4022052774999</v>
      </c>
      <c r="F31">
        <v>1515.59420963962</v>
      </c>
      <c r="G31">
        <v>1476.0598024333899</v>
      </c>
      <c r="H31">
        <v>875.10967886855701</v>
      </c>
      <c r="I31">
        <v>763.81376268663496</v>
      </c>
      <c r="J31">
        <v>245.674755073011</v>
      </c>
      <c r="K31">
        <v>67.929786675222203</v>
      </c>
      <c r="L31">
        <v>68.334557106804496</v>
      </c>
      <c r="M31">
        <v>95.115098656225896</v>
      </c>
    </row>
    <row r="32" spans="1:13" s="28" customFormat="1" x14ac:dyDescent="0.25"/>
    <row r="33" spans="1:13" ht="14.45" x14ac:dyDescent="0.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89.214944181104499</v>
      </c>
      <c r="C34">
        <v>443.48308929480902</v>
      </c>
      <c r="D34">
        <v>801.24770500305306</v>
      </c>
      <c r="E34">
        <v>1191.6223724462</v>
      </c>
      <c r="F34">
        <v>1121.96581075534</v>
      </c>
      <c r="G34">
        <v>1294.5402107433499</v>
      </c>
      <c r="H34">
        <v>1058.3772154241301</v>
      </c>
      <c r="I34">
        <v>1248.3480385938799</v>
      </c>
      <c r="J34">
        <v>788.21342968715999</v>
      </c>
      <c r="K34">
        <v>259.79213417758098</v>
      </c>
      <c r="L34">
        <v>141.19229640415901</v>
      </c>
      <c r="M34">
        <v>121.84139858125</v>
      </c>
    </row>
    <row r="35" spans="1:13" x14ac:dyDescent="0.25">
      <c r="A35" t="s">
        <v>37</v>
      </c>
      <c r="B35">
        <v>49.5607028147924</v>
      </c>
      <c r="C35">
        <v>481.75280617923102</v>
      </c>
      <c r="D35">
        <v>835.09921863741397</v>
      </c>
      <c r="E35">
        <v>1160.79044681192</v>
      </c>
      <c r="F35">
        <v>1108.39777003529</v>
      </c>
      <c r="G35">
        <v>1288.4435463079799</v>
      </c>
      <c r="H35">
        <v>919.13654418015403</v>
      </c>
      <c r="I35">
        <v>973.39726153824097</v>
      </c>
      <c r="J35">
        <v>539.48453844808103</v>
      </c>
      <c r="K35">
        <v>98.097168020884993</v>
      </c>
      <c r="L35">
        <v>48.407573736570299</v>
      </c>
      <c r="M35">
        <v>91.261836447294897</v>
      </c>
    </row>
    <row r="36" spans="1:13" x14ac:dyDescent="0.25">
      <c r="A36" t="s">
        <v>38</v>
      </c>
      <c r="B36">
        <v>78.163983009019503</v>
      </c>
      <c r="C36">
        <v>562.787430331829</v>
      </c>
      <c r="D36">
        <v>1288.87145592509</v>
      </c>
      <c r="E36">
        <v>1747.66060534029</v>
      </c>
      <c r="F36">
        <v>1561.99657796008</v>
      </c>
      <c r="G36">
        <v>1542.0068699999999</v>
      </c>
      <c r="H36">
        <v>1096.32113549513</v>
      </c>
      <c r="I36">
        <v>1253.37923063074</v>
      </c>
      <c r="J36">
        <v>720.48714582351897</v>
      </c>
      <c r="K36">
        <v>158.751431635307</v>
      </c>
      <c r="L36">
        <v>68.814408410532195</v>
      </c>
      <c r="M36">
        <v>75.262182968069794</v>
      </c>
    </row>
    <row r="37" spans="1:13" x14ac:dyDescent="0.25">
      <c r="A37" t="s">
        <v>39</v>
      </c>
      <c r="B37">
        <v>49.937500775242498</v>
      </c>
      <c r="C37">
        <v>532.58175050713203</v>
      </c>
      <c r="D37">
        <v>956.77490173419005</v>
      </c>
      <c r="E37">
        <v>1310.36887631787</v>
      </c>
      <c r="F37">
        <v>1249.8766979730999</v>
      </c>
      <c r="G37">
        <v>1254.7946989346699</v>
      </c>
      <c r="H37">
        <v>835.04918620920296</v>
      </c>
      <c r="I37">
        <v>769.29487637393402</v>
      </c>
      <c r="J37">
        <v>301.54284057235498</v>
      </c>
      <c r="K37">
        <v>56.946002537477398</v>
      </c>
      <c r="L37">
        <v>37.0523014391134</v>
      </c>
      <c r="M37">
        <v>60.3330209851419</v>
      </c>
    </row>
    <row r="38" spans="1:13" x14ac:dyDescent="0.25">
      <c r="A38" t="s">
        <v>40</v>
      </c>
      <c r="B38">
        <v>58.7095939676189</v>
      </c>
      <c r="C38">
        <v>748.53718884938098</v>
      </c>
      <c r="D38">
        <v>1494.3769579161799</v>
      </c>
      <c r="E38">
        <v>1880.14536366479</v>
      </c>
      <c r="F38">
        <v>1640.93652141703</v>
      </c>
      <c r="G38">
        <v>1619.5242787816201</v>
      </c>
      <c r="H38">
        <v>1001.70386287927</v>
      </c>
      <c r="I38">
        <v>959.31725372211497</v>
      </c>
      <c r="J38">
        <v>470.17111833366198</v>
      </c>
      <c r="K38">
        <v>93.123019409590299</v>
      </c>
      <c r="L38">
        <v>43.338928229931703</v>
      </c>
      <c r="M38">
        <v>65.150550534068699</v>
      </c>
    </row>
    <row r="39" spans="1:13" x14ac:dyDescent="0.25">
      <c r="A39" t="s">
        <v>41</v>
      </c>
      <c r="B39">
        <v>72.715201726364199</v>
      </c>
      <c r="C39">
        <v>497.75624822011201</v>
      </c>
      <c r="D39">
        <v>1116.06536842633</v>
      </c>
      <c r="E39">
        <v>1511.07920555808</v>
      </c>
      <c r="F39">
        <v>1365.31684967357</v>
      </c>
      <c r="G39">
        <v>1395.35648842977</v>
      </c>
      <c r="H39">
        <v>927.82373034740499</v>
      </c>
      <c r="I39">
        <v>997.45783598447395</v>
      </c>
      <c r="J39">
        <v>498.50901187569002</v>
      </c>
      <c r="K39">
        <v>88.265033277716</v>
      </c>
      <c r="L39">
        <v>50.321352498005197</v>
      </c>
      <c r="M39">
        <v>72.657827833530902</v>
      </c>
    </row>
    <row r="41" spans="1:13" ht="14.45" x14ac:dyDescent="0.3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89.214944181104499</v>
      </c>
      <c r="C42">
        <v>443.48308929480902</v>
      </c>
      <c r="D42">
        <v>801.24770500305306</v>
      </c>
      <c r="E42">
        <v>1191.6223724462</v>
      </c>
      <c r="F42">
        <v>1121.96581075534</v>
      </c>
      <c r="G42">
        <v>1294.5402107433499</v>
      </c>
      <c r="H42">
        <v>1058.3772154241301</v>
      </c>
      <c r="I42">
        <v>1248.3480385938799</v>
      </c>
      <c r="J42">
        <v>788.21342968715999</v>
      </c>
      <c r="K42">
        <v>259.79213417758098</v>
      </c>
      <c r="L42">
        <v>141.19229640415901</v>
      </c>
      <c r="M42">
        <v>121.84139858125</v>
      </c>
    </row>
    <row r="43" spans="1:13" x14ac:dyDescent="0.25">
      <c r="A43" t="s">
        <v>37</v>
      </c>
      <c r="B43">
        <v>48.254912086990899</v>
      </c>
      <c r="C43">
        <v>542.37026985528303</v>
      </c>
      <c r="D43">
        <v>945.85360343967295</v>
      </c>
      <c r="E43">
        <v>1297.4714359035399</v>
      </c>
      <c r="F43">
        <v>1209.5479561883701</v>
      </c>
      <c r="G43">
        <v>1183.9856798512001</v>
      </c>
      <c r="H43">
        <v>756.36347960566695</v>
      </c>
      <c r="I43">
        <v>733.29591528948799</v>
      </c>
      <c r="J43">
        <v>298.74976005775198</v>
      </c>
      <c r="K43">
        <v>57.135503791229503</v>
      </c>
      <c r="L43">
        <v>40.593620413925201</v>
      </c>
      <c r="M43">
        <v>62.8786405827476</v>
      </c>
    </row>
    <row r="44" spans="1:13" x14ac:dyDescent="0.25">
      <c r="A44" t="s">
        <v>38</v>
      </c>
      <c r="B44">
        <v>70.296165690313003</v>
      </c>
      <c r="C44">
        <v>595.58899756911705</v>
      </c>
      <c r="D44">
        <v>1499.1658657359801</v>
      </c>
      <c r="E44">
        <v>2052.99181848436</v>
      </c>
      <c r="F44">
        <v>1816.0990422489199</v>
      </c>
      <c r="G44">
        <v>1702.6025450377001</v>
      </c>
      <c r="H44">
        <v>1069.9782493821399</v>
      </c>
      <c r="I44">
        <v>1033.4795718570599</v>
      </c>
      <c r="J44">
        <v>500.04607275486399</v>
      </c>
      <c r="K44">
        <v>100.01616258565301</v>
      </c>
      <c r="L44">
        <v>56.695086849922497</v>
      </c>
      <c r="M44">
        <v>129.41214160499899</v>
      </c>
    </row>
    <row r="45" spans="1:13" x14ac:dyDescent="0.25">
      <c r="A45" t="s">
        <v>39</v>
      </c>
      <c r="B45">
        <v>40.831576668404601</v>
      </c>
      <c r="C45">
        <v>446.64372869634002</v>
      </c>
      <c r="D45">
        <v>1019.0052009493299</v>
      </c>
      <c r="E45">
        <v>1337.95706814713</v>
      </c>
      <c r="F45">
        <v>1242.00246083876</v>
      </c>
      <c r="G45">
        <v>1164.1641569936601</v>
      </c>
      <c r="H45">
        <v>660.33432957119999</v>
      </c>
      <c r="I45">
        <v>465.33085489224101</v>
      </c>
      <c r="J45">
        <v>134.149013386615</v>
      </c>
      <c r="K45">
        <v>35.3185886326009</v>
      </c>
      <c r="L45">
        <v>39.334202122796199</v>
      </c>
      <c r="M45">
        <v>52.973342410736997</v>
      </c>
    </row>
    <row r="46" spans="1:13" x14ac:dyDescent="0.25">
      <c r="A46" t="s">
        <v>40</v>
      </c>
      <c r="B46">
        <v>72.217917676981799</v>
      </c>
      <c r="C46">
        <v>649.889247514055</v>
      </c>
      <c r="D46">
        <v>1726.9069817018501</v>
      </c>
      <c r="E46">
        <v>2176.5867660110298</v>
      </c>
      <c r="F46">
        <v>1835.92691963417</v>
      </c>
      <c r="G46">
        <v>1549.99494991953</v>
      </c>
      <c r="H46">
        <v>847.46599429661899</v>
      </c>
      <c r="I46">
        <v>661.62636405021794</v>
      </c>
      <c r="J46">
        <v>218.275792989363</v>
      </c>
      <c r="K46">
        <v>57.163198666342701</v>
      </c>
      <c r="L46">
        <v>59.163555524658598</v>
      </c>
      <c r="M46">
        <v>88.083653343668402</v>
      </c>
    </row>
    <row r="47" spans="1:13" x14ac:dyDescent="0.25">
      <c r="A47" t="s">
        <v>41</v>
      </c>
      <c r="B47">
        <v>75.884321021395394</v>
      </c>
      <c r="C47">
        <v>604.23637255677397</v>
      </c>
      <c r="D47">
        <v>1382.9202278118701</v>
      </c>
      <c r="E47">
        <v>1883.9859967954401</v>
      </c>
      <c r="F47">
        <v>1570.5622601449099</v>
      </c>
      <c r="G47">
        <v>1464.25837208449</v>
      </c>
      <c r="H47">
        <v>867.71025938780201</v>
      </c>
      <c r="I47">
        <v>771.349120246756</v>
      </c>
      <c r="J47">
        <v>293.88625903465498</v>
      </c>
      <c r="K47">
        <v>64.051676050417498</v>
      </c>
      <c r="L47">
        <v>53.383812911625697</v>
      </c>
      <c r="M47">
        <v>93.236856982716006</v>
      </c>
    </row>
    <row r="49" spans="1:13" ht="14.45" x14ac:dyDescent="0.3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89.214944181104499</v>
      </c>
      <c r="C50">
        <v>443.48308929480902</v>
      </c>
      <c r="D50">
        <v>801.24770500305306</v>
      </c>
      <c r="E50">
        <v>1191.6223724462</v>
      </c>
      <c r="F50">
        <v>1121.96581075534</v>
      </c>
      <c r="G50">
        <v>1294.5402107433499</v>
      </c>
      <c r="H50">
        <v>1058.3772154241301</v>
      </c>
      <c r="I50">
        <v>1248.3480385938799</v>
      </c>
      <c r="J50">
        <v>788.21342968715999</v>
      </c>
      <c r="K50">
        <v>259.79213417758098</v>
      </c>
      <c r="L50">
        <v>141.19229640415901</v>
      </c>
      <c r="M50">
        <v>121.84139858125</v>
      </c>
    </row>
    <row r="51" spans="1:13" x14ac:dyDescent="0.25">
      <c r="A51" t="s">
        <v>37</v>
      </c>
      <c r="B51">
        <v>46.968555720686098</v>
      </c>
      <c r="C51">
        <v>537.17053885520102</v>
      </c>
      <c r="D51">
        <v>869.89933549955003</v>
      </c>
      <c r="E51">
        <v>1202.7353768196699</v>
      </c>
      <c r="F51">
        <v>1131.5060598790701</v>
      </c>
      <c r="G51">
        <v>1225.66993541541</v>
      </c>
      <c r="H51">
        <v>920.62551897111098</v>
      </c>
      <c r="I51">
        <v>992.66973623756098</v>
      </c>
      <c r="J51">
        <v>493.96529430869799</v>
      </c>
      <c r="K51">
        <v>78.532552728618299</v>
      </c>
      <c r="L51">
        <v>36.776737421172797</v>
      </c>
      <c r="M51">
        <v>98.050553742945894</v>
      </c>
    </row>
    <row r="52" spans="1:13" x14ac:dyDescent="0.25">
      <c r="A52" t="s">
        <v>38</v>
      </c>
      <c r="B52">
        <v>68.165122966914296</v>
      </c>
      <c r="C52">
        <v>561.26312090777799</v>
      </c>
      <c r="D52">
        <v>1372.6249730883701</v>
      </c>
      <c r="E52">
        <v>1802.2753394589099</v>
      </c>
      <c r="F52">
        <v>1462.6744392319399</v>
      </c>
      <c r="G52">
        <v>1591.1740480250101</v>
      </c>
      <c r="H52">
        <v>1108.7475261509801</v>
      </c>
      <c r="I52">
        <v>1107.6906447362601</v>
      </c>
      <c r="J52">
        <v>628.76637774424705</v>
      </c>
      <c r="K52">
        <v>141.68591175813501</v>
      </c>
      <c r="L52">
        <v>53.329754125241102</v>
      </c>
      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/v>
      </c>
      <c r="D53">
        <v>828.55957243012904</v>
      </c>
      <c r="E53">
        <v>1427.6370541679601</v>
      </c>
      <c r="F53">
        <v>1251.5458153555401</v>
      </c>
      <c r="G53">
        <v>1242.29494778036</v>
      </c>
      <c r="H53">
        <v>770.30585467093397</v>
      </c>
      <c r="I53">
        <v>696.17332969871302</v>
      </c>
      <c r="J53">
        <v>251.70816621050099</v>
      </c>
      <c r="K53">
        <v>58.402021100661003</v>
      </c>
      <c r="L53">
        <v>53.853564961295703</v>
      </c>
      <c r="M53">
        <v>67.490872425732803</v>
      </c>
    </row>
    <row r="54" spans="1:13" x14ac:dyDescent="0.25">
      <c r="A54" t="s">
        <v>40</v>
      </c>
      <c r="B54">
        <v>59.138725131662902</v>
      </c>
      <c r="C54">
        <v>535.93898732578396</v>
      </c>
      <c r="D54">
        <v>1397.1769361407501</v>
      </c>
      <c r="E54">
        <v>1913.3445424557301</v>
      </c>
      <c r="F54">
        <v>1723.81632866927</v>
      </c>
      <c r="G54">
        <v>1637.20449480619</v>
      </c>
      <c r="H54">
        <v>975.05772421394795</v>
      </c>
      <c r="I54">
        <v>918.32564971786599</v>
      </c>
      <c r="J54">
        <v>372.70251821380702</v>
      </c>
      <c r="K54">
        <v>79.860905790113094</v>
      </c>
      <c r="L54">
        <v>54.346002319459899</v>
      </c>
      <c r="M54">
        <v>70.188203014647698</v>
      </c>
    </row>
    <row r="55" spans="1:13" x14ac:dyDescent="0.25">
      <c r="A55" t="s">
        <v>41</v>
      </c>
      <c r="B55">
        <v>54.592699394430902</v>
      </c>
      <c r="C55">
        <v>567.94520706471405</v>
      </c>
      <c r="D55">
        <v>1196.5992771705201</v>
      </c>
      <c r="E55">
        <v>1714.2743887807701</v>
      </c>
      <c r="F55">
        <v>1329.6682586429199</v>
      </c>
      <c r="G55">
        <v>1497.5795401763201</v>
      </c>
      <c r="H55">
        <v>966.60912558258406</v>
      </c>
      <c r="I55">
        <v>917.98501337108803</v>
      </c>
      <c r="J55">
        <v>430.36500447745101</v>
      </c>
      <c r="K55">
        <v>88.928260027684402</v>
      </c>
      <c r="L55">
        <v>48.929243554133897</v>
      </c>
      <c r="M55">
        <v>92.804410910615005</v>
      </c>
    </row>
    <row r="57" spans="1:13" x14ac:dyDescent="0.25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89.214944181104499</v>
      </c>
      <c r="C58">
        <v>443.48308929480902</v>
      </c>
      <c r="D58">
        <v>801.24770500305306</v>
      </c>
      <c r="E58">
        <v>1191.6223724462</v>
      </c>
      <c r="F58">
        <v>1121.96581075534</v>
      </c>
      <c r="G58">
        <v>1294.5402107433499</v>
      </c>
      <c r="H58">
        <v>1058.3772154241301</v>
      </c>
      <c r="I58">
        <v>1248.3480385938799</v>
      </c>
      <c r="J58">
        <v>788.21342968715999</v>
      </c>
      <c r="K58">
        <v>259.79213417758098</v>
      </c>
      <c r="L58">
        <v>141.19229640415901</v>
      </c>
      <c r="M58">
        <v>121.84139858125</v>
      </c>
    </row>
    <row r="59" spans="1:13" x14ac:dyDescent="0.25">
      <c r="A59" t="s">
        <v>37</v>
      </c>
      <c r="B59">
        <v>53.052430567900501</v>
      </c>
      <c r="C59">
        <v>452.298669606717</v>
      </c>
      <c r="D59">
        <v>932.94611489791998</v>
      </c>
      <c r="E59">
        <v>1349.86025875172</v>
      </c>
      <c r="F59">
        <v>1173.0432858290901</v>
      </c>
      <c r="G59">
        <v>1246.3301858769501</v>
      </c>
      <c r="H59">
        <v>866.01223815618903</v>
      </c>
      <c r="I59">
        <v>816.38940865444499</v>
      </c>
      <c r="J59">
        <v>353.699043977114</v>
      </c>
      <c r="K59">
        <v>74.524668531170704</v>
      </c>
      <c r="L59">
        <v>53.219390093039998</v>
      </c>
      <c r="M59">
        <v>93.052791679018</v>
      </c>
    </row>
    <row r="60" spans="1:13" x14ac:dyDescent="0.25">
      <c r="A60" t="s">
        <v>38</v>
      </c>
      <c r="B60">
        <v>75.468073043732502</v>
      </c>
      <c r="C60">
        <v>719.62508823657197</v>
      </c>
      <c r="D60">
        <v>1479.5000939177201</v>
      </c>
      <c r="E60">
        <v>2009.23942165771</v>
      </c>
      <c r="F60">
        <v>1593.92649978997</v>
      </c>
      <c r="G60">
        <v>1621.37904715481</v>
      </c>
      <c r="H60">
        <v>1048.79737429995</v>
      </c>
      <c r="I60">
        <v>1002.87677025886</v>
      </c>
      <c r="J60">
        <v>506.17020147844102</v>
      </c>
      <c r="K60">
        <v>111.26410028667701</v>
      </c>
      <c r="L60">
        <v>70.666290093794899</v>
      </c>
      <c r="M60">
        <v>111.525921594995</v>
      </c>
    </row>
    <row r="61" spans="1:13" x14ac:dyDescent="0.25">
      <c r="A61" t="s">
        <v>39</v>
      </c>
      <c r="B61">
        <v>40.049532751112899</v>
      </c>
      <c r="C61">
        <v>403.72919573628701</v>
      </c>
      <c r="D61">
        <v>938.63630733565606</v>
      </c>
      <c r="E61">
        <v>1564.89981961024</v>
      </c>
      <c r="F61">
        <v>1393.99726351604</v>
      </c>
      <c r="G61">
        <v>1245.9414628796001</v>
      </c>
      <c r="H61">
        <v>614.44008668243896</v>
      </c>
      <c r="I61">
        <v>374.47535946926803</v>
      </c>
      <c r="J61">
        <v>96.414620228417206</v>
      </c>
      <c r="K61">
        <v>38.514897915438901</v>
      </c>
      <c r="L61">
        <v>54.8692716224676</v>
      </c>
      <c r="M61">
        <v>74.721699938032103</v>
      </c>
    </row>
    <row r="62" spans="1:13" x14ac:dyDescent="0.25">
      <c r="A62" t="s">
        <v>40</v>
      </c>
      <c r="B62">
        <v>52.529149961477899</v>
      </c>
      <c r="C62">
        <v>664.25006673947303</v>
      </c>
      <c r="D62">
        <v>1753.6473805844601</v>
      </c>
      <c r="E62">
        <v>2515.9514167520701</v>
      </c>
      <c r="F62">
        <v>1949.29245950623</v>
      </c>
      <c r="G62">
        <v>1627.96385165627</v>
      </c>
      <c r="H62">
        <v>802.12261117421303</v>
      </c>
      <c r="I62">
        <v>463.88115774921903</v>
      </c>
      <c r="J62">
        <v>127.10203044594699</v>
      </c>
      <c r="K62">
        <v>41.795990020376102</v>
      </c>
      <c r="L62">
        <v>66.184333586823399</v>
      </c>
      <c r="M62">
        <v>90.741382475795106</v>
      </c>
    </row>
    <row r="63" spans="1:13" x14ac:dyDescent="0.25">
      <c r="A63" t="s">
        <v>41</v>
      </c>
      <c r="B63">
        <v>61.664647198756697</v>
      </c>
      <c r="C63">
        <v>681.63167476074705</v>
      </c>
      <c r="D63">
        <v>1398.64805339908</v>
      </c>
      <c r="E63">
        <v>1985.57635291883</v>
      </c>
      <c r="F63">
        <v>1521.54655249593</v>
      </c>
      <c r="G63">
        <v>1485.95224813496</v>
      </c>
      <c r="H63">
        <v>882.63454146738798</v>
      </c>
      <c r="I63">
        <v>760.39545832553904</v>
      </c>
      <c r="J63">
        <v>246.447627901842</v>
      </c>
      <c r="K63">
        <v>62.8713930063359</v>
      </c>
      <c r="L63">
        <v>64.4521908640356</v>
      </c>
      <c r="M63">
        <v>93.375568803971603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4" workbookViewId="0">
      <selection activeCell="B58" sqref="B58:M63"/>
    </sheetView>
  </sheetViews>
  <sheetFormatPr defaultRowHeight="15" x14ac:dyDescent="0.25"/>
  <cols>
    <col min="1" max="1" width="10.7109375" bestFit="1" customWidth="1"/>
  </cols>
  <sheetData>
    <row r="1" spans="1:13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3">
      <c r="A2" t="s">
        <v>36</v>
      </c>
      <c r="B2">
        <v>137.79319946277201</v>
      </c>
      <c r="C2">
        <v>211.644027412707</v>
      </c>
      <c r="D2">
        <v>239.092978860225</v>
      </c>
      <c r="E2">
        <v>346.25201800016401</v>
      </c>
      <c r="F2">
        <v>302.69537427967902</v>
      </c>
      <c r="G2">
        <v>369.61983482855402</v>
      </c>
      <c r="H2">
        <v>195.60152268111</v>
      </c>
      <c r="I2">
        <v>174.433100578459</v>
      </c>
      <c r="J2">
        <v>125.12804378937599</v>
      </c>
      <c r="K2">
        <v>42.496049479411298</v>
      </c>
      <c r="L2">
        <v>35.285841522896199</v>
      </c>
      <c r="M2">
        <v>77.937095419384804</v>
      </c>
    </row>
    <row r="3" spans="1:13" x14ac:dyDescent="0.3">
      <c r="A3" t="s">
        <v>37</v>
      </c>
      <c r="B3">
        <v>143.63990478401101</v>
      </c>
      <c r="C3">
        <v>220.70878702753799</v>
      </c>
      <c r="D3">
        <v>264.22748257159702</v>
      </c>
      <c r="E3">
        <v>339.48198301321497</v>
      </c>
      <c r="F3">
        <v>292.10150031473898</v>
      </c>
      <c r="G3">
        <v>363.99830888205997</v>
      </c>
      <c r="H3">
        <v>158.82817686021301</v>
      </c>
      <c r="I3">
        <v>137.872909184566</v>
      </c>
      <c r="J3">
        <v>100.48453625001299</v>
      </c>
      <c r="K3">
        <v>37.8362124667591</v>
      </c>
      <c r="L3">
        <v>35.233305179717398</v>
      </c>
      <c r="M3">
        <v>68.910246120482995</v>
      </c>
    </row>
    <row r="4" spans="1:13" x14ac:dyDescent="0.3">
      <c r="A4" t="s">
        <v>38</v>
      </c>
      <c r="B4">
        <v>153.526351098037</v>
      </c>
      <c r="C4">
        <v>218.473224193774</v>
      </c>
      <c r="D4">
        <v>312.70368865102802</v>
      </c>
      <c r="E4">
        <v>468.22686038678802</v>
      </c>
      <c r="F4">
        <v>362.28423191134999</v>
      </c>
      <c r="G4">
        <v>406.99286426180697</v>
      </c>
      <c r="H4">
        <v>193.62138123947801</v>
      </c>
      <c r="I4">
        <v>185.52373253621701</v>
      </c>
      <c r="J4">
        <v>129.52587761075301</v>
      </c>
      <c r="K4">
        <v>57.271958531903003</v>
      </c>
      <c r="L4">
        <v>51.599370148277998</v>
      </c>
      <c r="M4">
        <v>78.6031823841369</v>
      </c>
    </row>
    <row r="5" spans="1:13" x14ac:dyDescent="0.3">
      <c r="A5" t="s">
        <v>39</v>
      </c>
      <c r="B5">
        <v>156.89720826096601</v>
      </c>
      <c r="C5">
        <v>220.14575201123401</v>
      </c>
      <c r="D5">
        <v>266.440994515456</v>
      </c>
      <c r="E5">
        <v>376.35766160183999</v>
      </c>
      <c r="F5">
        <v>305.72033312275101</v>
      </c>
      <c r="G5">
        <v>324.84068562588402</v>
      </c>
      <c r="H5">
        <v>122.244019313937</v>
      </c>
      <c r="I5">
        <v>106.00713528064099</v>
      </c>
      <c r="J5">
        <v>59.476693740205697</v>
      </c>
      <c r="K5">
        <v>39.401603908240702</v>
      </c>
      <c r="L5">
        <v>41.398889800854597</v>
      </c>
      <c r="M5">
        <v>62.781223272584498</v>
      </c>
    </row>
    <row r="6" spans="1:13" x14ac:dyDescent="0.3">
      <c r="A6" t="s">
        <v>40</v>
      </c>
      <c r="B6">
        <v>151.70205132570399</v>
      </c>
      <c r="C6">
        <v>231.96248071560001</v>
      </c>
      <c r="D6">
        <v>334.15848262207498</v>
      </c>
      <c r="E6">
        <v>453.230971070213</v>
      </c>
      <c r="F6">
        <v>359.02826251813201</v>
      </c>
      <c r="G6">
        <v>397.37248710799997</v>
      </c>
      <c r="H6">
        <v>151.84417322618299</v>
      </c>
      <c r="I6">
        <v>127.526822130526</v>
      </c>
      <c r="J6">
        <v>86.634908022201401</v>
      </c>
      <c r="K6">
        <v>57.422511558217799</v>
      </c>
      <c r="L6">
        <v>55.631637062428098</v>
      </c>
      <c r="M6">
        <v>72.120997403131497</v>
      </c>
    </row>
    <row r="7" spans="1:13" x14ac:dyDescent="0.3">
      <c r="A7" t="s">
        <v>41</v>
      </c>
      <c r="B7">
        <v>153.612250744465</v>
      </c>
      <c r="C7">
        <v>215.43360916146401</v>
      </c>
      <c r="D7">
        <v>268.38528385947501</v>
      </c>
      <c r="E7">
        <v>407.06535691510697</v>
      </c>
      <c r="F7">
        <v>325.35090090970903</v>
      </c>
      <c r="G7">
        <v>361.493703542964</v>
      </c>
      <c r="H7">
        <v>147.70262638167699</v>
      </c>
      <c r="I7">
        <v>142.296466709914</v>
      </c>
      <c r="J7">
        <v>91.965889861843607</v>
      </c>
      <c r="K7">
        <v>44.154218676865597</v>
      </c>
      <c r="L7">
        <v>44.6260537156992</v>
      </c>
      <c r="M7">
        <v>70.182989146621594</v>
      </c>
    </row>
    <row r="9" spans="1:13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x14ac:dyDescent="0.3">
      <c r="A10" t="s">
        <v>36</v>
      </c>
      <c r="B10">
        <v>137.79319946277201</v>
      </c>
      <c r="C10">
        <v>211.644027412707</v>
      </c>
      <c r="D10">
        <v>239.092978860225</v>
      </c>
      <c r="E10">
        <v>346.25201800016401</v>
      </c>
      <c r="F10">
        <v>302.69537427967902</v>
      </c>
      <c r="G10">
        <v>369.61983482855402</v>
      </c>
      <c r="H10">
        <v>195.60152268111</v>
      </c>
      <c r="I10">
        <v>174.433100578459</v>
      </c>
      <c r="J10">
        <v>125.12804378937599</v>
      </c>
      <c r="K10">
        <v>42.496049479411298</v>
      </c>
      <c r="L10">
        <v>35.285841522896199</v>
      </c>
      <c r="M10">
        <v>77.937095419384804</v>
      </c>
    </row>
    <row r="11" spans="1:13" x14ac:dyDescent="0.3">
      <c r="A11" t="s">
        <v>37</v>
      </c>
      <c r="B11">
        <v>157.94117312388801</v>
      </c>
      <c r="C11">
        <v>220.51554642436199</v>
      </c>
      <c r="D11">
        <v>272.68423217490101</v>
      </c>
      <c r="E11">
        <v>359.66005968098199</v>
      </c>
      <c r="F11">
        <v>301.84503169273398</v>
      </c>
      <c r="G11">
        <v>309.75095038793899</v>
      </c>
      <c r="H11">
        <v>108.571151183841</v>
      </c>
      <c r="I11">
        <v>112.198991183931</v>
      </c>
      <c r="J11">
        <v>68.705516598404699</v>
      </c>
      <c r="K11">
        <v>46.113421850057897</v>
      </c>
      <c r="L11">
        <v>49.2933512032523</v>
      </c>
      <c r="M11">
        <v>66.9088635502074</v>
      </c>
    </row>
    <row r="12" spans="1:13" x14ac:dyDescent="0.3">
      <c r="A12" t="s">
        <v>38</v>
      </c>
      <c r="B12">
        <v>161.93312585401</v>
      </c>
      <c r="C12">
        <v>216.91688970454899</v>
      </c>
      <c r="D12">
        <v>333.61436065182897</v>
      </c>
      <c r="E12">
        <v>499.108743219975</v>
      </c>
      <c r="F12">
        <v>386.17658078449699</v>
      </c>
      <c r="G12">
        <v>416.68695807436899</v>
      </c>
      <c r="H12">
        <v>179.180026711316</v>
      </c>
      <c r="I12">
        <v>159.17361772440799</v>
      </c>
      <c r="J12">
        <v>103.265593265457</v>
      </c>
      <c r="K12">
        <v>71.0523817459285</v>
      </c>
      <c r="L12">
        <v>70.534234398792293</v>
      </c>
      <c r="M12">
        <v>83.6183089209743</v>
      </c>
    </row>
    <row r="13" spans="1:13" x14ac:dyDescent="0.3">
      <c r="A13" t="s">
        <v>39</v>
      </c>
      <c r="B13">
        <v>148.72123008531599</v>
      </c>
      <c r="C13">
        <v>200.75643072204099</v>
      </c>
      <c r="D13">
        <v>274.81612444778699</v>
      </c>
      <c r="E13">
        <v>365.33014292829301</v>
      </c>
      <c r="F13">
        <v>278.12847128166197</v>
      </c>
      <c r="G13">
        <v>285.90108959287801</v>
      </c>
      <c r="H13">
        <v>79.561956372214993</v>
      </c>
      <c r="I13">
        <v>92.195387944843105</v>
      </c>
      <c r="J13">
        <v>39.5698257146503</v>
      </c>
      <c r="K13">
        <v>36.234379487390903</v>
      </c>
      <c r="L13">
        <v>50.0234308891431</v>
      </c>
      <c r="M13">
        <v>65.091150981965299</v>
      </c>
    </row>
    <row r="14" spans="1:13" x14ac:dyDescent="0.3">
      <c r="A14" t="s">
        <v>40</v>
      </c>
      <c r="B14">
        <v>165.46857844661599</v>
      </c>
      <c r="C14">
        <v>211.98688036145401</v>
      </c>
      <c r="D14">
        <v>366.72319931910698</v>
      </c>
      <c r="E14">
        <v>514.47572059788104</v>
      </c>
      <c r="F14">
        <v>364.87360534892701</v>
      </c>
      <c r="G14">
        <v>358.61764177753298</v>
      </c>
      <c r="H14">
        <v>128.464734535312</v>
      </c>
      <c r="I14">
        <v>122.20775678103701</v>
      </c>
      <c r="J14">
        <v>62.685352056396098</v>
      </c>
      <c r="K14">
        <v>60.166695726487099</v>
      </c>
      <c r="L14">
        <v>70.944105292291596</v>
      </c>
      <c r="M14">
        <v>81.681593966165195</v>
      </c>
    </row>
    <row r="15" spans="1:13" x14ac:dyDescent="0.3">
      <c r="A15" t="s">
        <v>41</v>
      </c>
      <c r="B15">
        <v>166.47842447132101</v>
      </c>
      <c r="C15">
        <v>214.96857175853199</v>
      </c>
      <c r="D15">
        <v>302.51393273565799</v>
      </c>
      <c r="E15">
        <v>466.437776466218</v>
      </c>
      <c r="F15">
        <v>341.386981172763</v>
      </c>
      <c r="G15">
        <v>352.97382908139099</v>
      </c>
      <c r="H15">
        <v>127.123809999239</v>
      </c>
      <c r="I15">
        <v>120.004930046974</v>
      </c>
      <c r="J15">
        <v>72.035670227987794</v>
      </c>
      <c r="K15">
        <v>59.242139731651903</v>
      </c>
      <c r="L15">
        <v>63.418684791489198</v>
      </c>
      <c r="M15">
        <v>75.531534170069094</v>
      </c>
    </row>
    <row r="17" spans="1:13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x14ac:dyDescent="0.3">
      <c r="A18" t="s">
        <v>36</v>
      </c>
      <c r="B18">
        <v>137.79319946277201</v>
      </c>
      <c r="C18">
        <v>211.644027412707</v>
      </c>
      <c r="D18">
        <v>239.092978860225</v>
      </c>
      <c r="E18">
        <v>346.25201800016401</v>
      </c>
      <c r="F18">
        <v>302.69537427967902</v>
      </c>
      <c r="G18">
        <v>369.61983482855402</v>
      </c>
      <c r="H18">
        <v>195.60152268111</v>
      </c>
      <c r="I18">
        <v>174.433100578459</v>
      </c>
      <c r="J18">
        <v>125.12804378937599</v>
      </c>
      <c r="K18">
        <v>42.496049479411298</v>
      </c>
      <c r="L18">
        <v>35.285841522896199</v>
      </c>
      <c r="M18">
        <v>77.937095419384804</v>
      </c>
    </row>
    <row r="19" spans="1:13" x14ac:dyDescent="0.3">
      <c r="A19" t="s">
        <v>37</v>
      </c>
      <c r="B19">
        <v>146.511467857285</v>
      </c>
      <c r="C19">
        <v>224.162528012954</v>
      </c>
      <c r="D19">
        <v>248.587868965523</v>
      </c>
      <c r="E19">
        <v>343.36028609615801</v>
      </c>
      <c r="F19">
        <v>296.33882700225399</v>
      </c>
      <c r="G19">
        <v>340.46792398917302</v>
      </c>
      <c r="H19">
        <v>153.99119291547399</v>
      </c>
      <c r="I19">
        <v>135.97628522119101</v>
      </c>
      <c r="J19">
        <v>91.344353869416494</v>
      </c>
      <c r="K19">
        <v>34.9458769663743</v>
      </c>
      <c r="L19">
        <v>32.8387860396506</v>
      </c>
      <c r="M19">
        <v>66.228075454437899</v>
      </c>
    </row>
    <row r="20" spans="1:13" x14ac:dyDescent="0.3">
      <c r="A20" t="s">
        <v>38</v>
      </c>
      <c r="B20">
        <v>148.68846923642101</v>
      </c>
      <c r="C20">
        <v>213.79028450906401</v>
      </c>
      <c r="D20">
        <v>323.65222419646</v>
      </c>
      <c r="E20">
        <v>447.77808020991301</v>
      </c>
      <c r="F20">
        <v>340.81385577871998</v>
      </c>
      <c r="G20">
        <v>417.43723292378098</v>
      </c>
      <c r="H20">
        <v>195.04753508151001</v>
      </c>
      <c r="I20">
        <v>164.97596388764501</v>
      </c>
      <c r="J20">
        <v>121.495051935653</v>
      </c>
      <c r="K20">
        <v>57.604778933619798</v>
      </c>
      <c r="L20">
        <v>45.446805650878197</v>
      </c>
      <c r="M20">
        <v>74.362777082934699</v>
      </c>
    </row>
    <row r="21" spans="1:13" x14ac:dyDescent="0.3">
      <c r="A21" t="s">
        <v>39</v>
      </c>
      <c r="B21">
        <v>156.49490915683199</v>
      </c>
      <c r="C21">
        <v>211.72176615524299</v>
      </c>
      <c r="D21">
        <v>250.989593867238</v>
      </c>
      <c r="E21">
        <v>396.70058472947699</v>
      </c>
      <c r="F21">
        <v>296.149357500831</v>
      </c>
      <c r="G21">
        <v>309.70492418917701</v>
      </c>
      <c r="H21">
        <v>105.67577341177601</v>
      </c>
      <c r="I21">
        <v>111.74412201792001</v>
      </c>
      <c r="J21">
        <v>64.532832773852505</v>
      </c>
      <c r="K21">
        <v>51.659143546563698</v>
      </c>
      <c r="L21">
        <v>54.729246940524902</v>
      </c>
      <c r="M21">
        <v>70.493916352162401</v>
      </c>
    </row>
    <row r="22" spans="1:13" x14ac:dyDescent="0.3">
      <c r="A22" t="s">
        <v>40</v>
      </c>
      <c r="B22">
        <v>156.612018069513</v>
      </c>
      <c r="C22">
        <v>210.81036454059301</v>
      </c>
      <c r="D22">
        <v>328.95602454626601</v>
      </c>
      <c r="E22">
        <v>470.00332495256998</v>
      </c>
      <c r="F22">
        <v>376.32858253288202</v>
      </c>
      <c r="G22">
        <v>401.03040213449901</v>
      </c>
      <c r="H22">
        <v>154.74579870551301</v>
      </c>
      <c r="I22">
        <v>140.453300056339</v>
      </c>
      <c r="J22">
        <v>84.083886735550493</v>
      </c>
      <c r="K22">
        <v>60.225457610039598</v>
      </c>
      <c r="L22">
        <v>65.516307036099406</v>
      </c>
      <c r="M22">
        <v>75.251392157286006</v>
      </c>
    </row>
    <row r="23" spans="1:13" x14ac:dyDescent="0.3">
      <c r="A23" t="s">
        <v>41</v>
      </c>
      <c r="B23">
        <v>149.68072378950501</v>
      </c>
      <c r="C23">
        <v>217.40900706250801</v>
      </c>
      <c r="D23">
        <v>292.767145178124</v>
      </c>
      <c r="E23">
        <v>457.67006144794698</v>
      </c>
      <c r="F23">
        <v>307.48515969386898</v>
      </c>
      <c r="G23">
        <v>376.25807902073399</v>
      </c>
      <c r="H23">
        <v>153.239065693253</v>
      </c>
      <c r="I23">
        <v>130.19247330971601</v>
      </c>
      <c r="J23">
        <v>85.230617691513302</v>
      </c>
      <c r="K23">
        <v>51.939194651561998</v>
      </c>
      <c r="L23">
        <v>51.105107708384601</v>
      </c>
      <c r="M23">
        <v>75.055639453547101</v>
      </c>
    </row>
    <row r="25" spans="1:13" x14ac:dyDescent="0.3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3">
      <c r="A26" t="s">
        <v>36</v>
      </c>
      <c r="B26">
        <v>137.79319946277201</v>
      </c>
      <c r="C26">
        <v>211.644027412707</v>
      </c>
      <c r="D26">
        <v>239.092978860225</v>
      </c>
      <c r="E26">
        <v>346.25201800016401</v>
      </c>
      <c r="F26">
        <v>302.69537427967902</v>
      </c>
      <c r="G26">
        <v>369.61983482855402</v>
      </c>
      <c r="H26">
        <v>195.60152268111</v>
      </c>
      <c r="I26">
        <v>174.433100578459</v>
      </c>
      <c r="J26">
        <v>125.12804378937599</v>
      </c>
      <c r="K26">
        <v>42.496049479411298</v>
      </c>
      <c r="L26">
        <v>35.285841522896199</v>
      </c>
      <c r="M26">
        <v>77.937095419384804</v>
      </c>
    </row>
    <row r="27" spans="1:13" x14ac:dyDescent="0.3">
      <c r="A27" t="s">
        <v>37</v>
      </c>
      <c r="B27">
        <v>154.68889659786899</v>
      </c>
      <c r="C27">
        <v>212.80788886665599</v>
      </c>
      <c r="D27">
        <v>255.63198017010799</v>
      </c>
      <c r="E27">
        <v>364.496320351137</v>
      </c>
      <c r="F27">
        <v>292.34414241857303</v>
      </c>
      <c r="G27">
        <v>327.18034807894901</v>
      </c>
      <c r="H27">
        <v>138.838026487062</v>
      </c>
      <c r="I27">
        <v>127.255122561205</v>
      </c>
      <c r="J27">
        <v>77.411941597804002</v>
      </c>
      <c r="K27">
        <v>51.1115875466433</v>
      </c>
      <c r="L27">
        <v>51.820943166723602</v>
      </c>
      <c r="M27">
        <v>74.701711839718698</v>
      </c>
    </row>
    <row r="28" spans="1:13" x14ac:dyDescent="0.3">
      <c r="A28" t="s">
        <v>38</v>
      </c>
      <c r="B28">
        <v>159.69953728742999</v>
      </c>
      <c r="C28">
        <v>233.03223405597001</v>
      </c>
      <c r="D28">
        <v>332.01822239730302</v>
      </c>
      <c r="E28">
        <v>493.58717055261502</v>
      </c>
      <c r="F28">
        <v>355.22747191628002</v>
      </c>
      <c r="G28">
        <v>406.12872895093801</v>
      </c>
      <c r="H28">
        <v>183.694013210701</v>
      </c>
      <c r="I28">
        <v>163.879102403796</v>
      </c>
      <c r="J28">
        <v>120.591632438514</v>
      </c>
      <c r="K28">
        <v>78.659941200964496</v>
      </c>
      <c r="L28">
        <v>76.288741726220707</v>
      </c>
      <c r="M28">
        <v>92.572157584623596</v>
      </c>
    </row>
    <row r="29" spans="1:13" x14ac:dyDescent="0.3">
      <c r="A29" t="s">
        <v>39</v>
      </c>
      <c r="B29">
        <v>144.05428246157101</v>
      </c>
      <c r="C29">
        <v>191.43179373977</v>
      </c>
      <c r="D29">
        <v>256.23461037624799</v>
      </c>
      <c r="E29">
        <v>393.78127444552598</v>
      </c>
      <c r="F29">
        <v>292.80431037399399</v>
      </c>
      <c r="G29">
        <v>299.23747235686602</v>
      </c>
      <c r="H29">
        <v>78.923321487443403</v>
      </c>
      <c r="I29">
        <v>102.70417211672699</v>
      </c>
      <c r="J29">
        <v>35.5911367159433</v>
      </c>
      <c r="K29">
        <v>40.745011774487203</v>
      </c>
      <c r="L29">
        <v>61.921476068879699</v>
      </c>
      <c r="M29">
        <v>76.965824392594996</v>
      </c>
    </row>
    <row r="30" spans="1:13" x14ac:dyDescent="0.3">
      <c r="A30" t="s">
        <v>40</v>
      </c>
      <c r="B30">
        <v>144.65052203443</v>
      </c>
      <c r="C30">
        <v>208.99158481232999</v>
      </c>
      <c r="D30">
        <v>356.943793384907</v>
      </c>
      <c r="E30">
        <v>569.18693123247499</v>
      </c>
      <c r="F30">
        <v>387.731392327918</v>
      </c>
      <c r="G30">
        <v>381.229460324934</v>
      </c>
      <c r="H30">
        <v>125.17294767051099</v>
      </c>
      <c r="I30">
        <v>130.459597744539</v>
      </c>
      <c r="J30">
        <v>53.517020947955302</v>
      </c>
      <c r="K30">
        <v>52.052884599319</v>
      </c>
      <c r="L30">
        <v>72.853384616310507</v>
      </c>
      <c r="M30">
        <v>89.792173343984004</v>
      </c>
    </row>
    <row r="31" spans="1:13" x14ac:dyDescent="0.3">
      <c r="A31" t="s">
        <v>41</v>
      </c>
      <c r="B31">
        <v>161.080063355958</v>
      </c>
      <c r="C31">
        <v>219.405508317863</v>
      </c>
      <c r="D31">
        <v>322.40972834649398</v>
      </c>
      <c r="E31">
        <v>479.68043162427801</v>
      </c>
      <c r="F31">
        <v>327.85166891125903</v>
      </c>
      <c r="G31">
        <v>349.033189525941</v>
      </c>
      <c r="H31">
        <v>127.73743870200801</v>
      </c>
      <c r="I31">
        <v>123.48040960122</v>
      </c>
      <c r="J31">
        <v>66.0870026222739</v>
      </c>
      <c r="K31">
        <v>59.943697467790699</v>
      </c>
      <c r="L31">
        <v>67.6817693376873</v>
      </c>
      <c r="M31">
        <v>76.455034150113207</v>
      </c>
    </row>
    <row r="32" spans="1:13" s="28" customFormat="1" x14ac:dyDescent="0.25"/>
    <row r="33" spans="1:13" x14ac:dyDescent="0.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191.772536765849</v>
      </c>
      <c r="C34">
        <v>225.420408171823</v>
      </c>
      <c r="D34">
        <v>242.31155650104401</v>
      </c>
      <c r="E34">
        <v>348.75996574717902</v>
      </c>
      <c r="F34">
        <v>314.97759618098399</v>
      </c>
      <c r="G34">
        <v>411.196855370707</v>
      </c>
      <c r="H34">
        <v>290.32273613103803</v>
      </c>
      <c r="I34">
        <v>320.22880614594197</v>
      </c>
      <c r="J34">
        <v>280.94082081263502</v>
      </c>
      <c r="K34">
        <v>209.43610553427899</v>
      </c>
      <c r="L34">
        <v>176.63761780573199</v>
      </c>
      <c r="M34">
        <v>170.36879914041799</v>
      </c>
    </row>
    <row r="35" spans="1:13" x14ac:dyDescent="0.25">
      <c r="A35" t="s">
        <v>37</v>
      </c>
      <c r="B35">
        <v>141.684429762062</v>
      </c>
      <c r="C35">
        <v>220.06639178275401</v>
      </c>
      <c r="D35">
        <v>264.985941863682</v>
      </c>
      <c r="E35">
        <v>340.51170842299899</v>
      </c>
      <c r="F35">
        <v>293.80200192303698</v>
      </c>
      <c r="G35">
        <v>367.70945521281698</v>
      </c>
      <c r="H35">
        <v>162.84409300323401</v>
      </c>
      <c r="I35">
        <v>138.107172648919</v>
      </c>
      <c r="J35">
        <v>102.02014753991701</v>
      </c>
      <c r="K35">
        <v>36.214976425568203</v>
      </c>
      <c r="L35">
        <v>32.870420696118899</v>
      </c>
      <c r="M35">
        <v>69.788618072928998</v>
      </c>
    </row>
    <row r="36" spans="1:13" x14ac:dyDescent="0.25">
      <c r="A36" t="s">
        <v>38</v>
      </c>
      <c r="B36">
        <v>151.84226712070699</v>
      </c>
      <c r="C36">
        <v>218.976537385672</v>
      </c>
      <c r="D36">
        <v>314.144970627482</v>
      </c>
      <c r="E36">
        <v>469.87109067948802</v>
      </c>
      <c r="F36">
        <v>365.42646235952702</v>
      </c>
      <c r="G36">
        <v>411.50848877531303</v>
      </c>
      <c r="H36">
        <v>195.694206408127</v>
      </c>
      <c r="I36">
        <v>183.744367286478</v>
      </c>
      <c r="J36">
        <v>129.41002849398399</v>
      </c>
      <c r="K36">
        <v>52.948597947721701</v>
      </c>
      <c r="L36">
        <v>47.0849674102355</v>
      </c>
      <c r="M36">
        <v>77.972917489700293</v>
      </c>
    </row>
    <row r="37" spans="1:13" x14ac:dyDescent="0.25">
      <c r="A37" t="s">
        <v>39</v>
      </c>
      <c r="B37">
        <v>151.65414734264399</v>
      </c>
      <c r="C37">
        <v>221.39689934002999</v>
      </c>
      <c r="D37">
        <v>270.01519493989599</v>
      </c>
      <c r="E37">
        <v>379.11772957254999</v>
      </c>
      <c r="F37">
        <v>311.37988817321701</v>
      </c>
      <c r="G37">
        <v>334.71084934417797</v>
      </c>
      <c r="H37">
        <v>130.83971503800001</v>
      </c>
      <c r="I37">
        <v>107.33030992494599</v>
      </c>
      <c r="J37">
        <v>62.086937512820597</v>
      </c>
      <c r="K37">
        <v>34.824984180044403</v>
      </c>
      <c r="L37">
        <v>35.393805864619303</v>
      </c>
      <c r="M37">
        <v>63.355227821572399</v>
      </c>
    </row>
    <row r="38" spans="1:13" x14ac:dyDescent="0.25">
      <c r="A38" t="s">
        <v>40</v>
      </c>
      <c r="B38">
        <v>146.87513546519099</v>
      </c>
      <c r="C38">
        <v>234.125559542829</v>
      </c>
      <c r="D38">
        <v>338.775526868101</v>
      </c>
      <c r="E38">
        <v>458.31327015527103</v>
      </c>
      <c r="F38">
        <v>367.70675293559702</v>
      </c>
      <c r="G38">
        <v>408.103695311693</v>
      </c>
      <c r="H38">
        <v>159.02323460924799</v>
      </c>
      <c r="I38">
        <v>126.454592082228</v>
      </c>
      <c r="J38">
        <v>89.019891973991804</v>
      </c>
      <c r="K38">
        <v>50.429546826284799</v>
      </c>
      <c r="L38">
        <v>46.7166434175044</v>
      </c>
      <c r="M38">
        <v>70.638232181559403</v>
      </c>
    </row>
    <row r="39" spans="1:13" x14ac:dyDescent="0.25">
      <c r="A39" t="s">
        <v>41</v>
      </c>
      <c r="B39">
        <v>150.925837270252</v>
      </c>
      <c r="C39">
        <v>217.038822885016</v>
      </c>
      <c r="D39">
        <v>271.77607011303201</v>
      </c>
      <c r="E39">
        <v>409.45169384417898</v>
      </c>
      <c r="F39">
        <v>330.08805429225401</v>
      </c>
      <c r="G39">
        <v>369.20625758862701</v>
      </c>
      <c r="H39">
        <v>153.145942185362</v>
      </c>
      <c r="I39">
        <v>142.71657088960899</v>
      </c>
      <c r="J39">
        <v>94.2481630926804</v>
      </c>
      <c r="K39">
        <v>40.279028322109802</v>
      </c>
      <c r="L39">
        <v>39.131278337357301</v>
      </c>
      <c r="M39">
        <v>70.357560093375398</v>
      </c>
    </row>
    <row r="41" spans="1:13" x14ac:dyDescent="0.3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191.772536765849</v>
      </c>
      <c r="C42">
        <v>225.420408171823</v>
      </c>
      <c r="D42">
        <v>242.31155650104401</v>
      </c>
      <c r="E42">
        <v>348.75996574717902</v>
      </c>
      <c r="F42">
        <v>314.97759618098399</v>
      </c>
      <c r="G42">
        <v>411.196855370707</v>
      </c>
      <c r="H42">
        <v>290.32273613103803</v>
      </c>
      <c r="I42">
        <v>320.22880614594197</v>
      </c>
      <c r="J42">
        <v>280.94082081263502</v>
      </c>
      <c r="K42">
        <v>209.43610553427899</v>
      </c>
      <c r="L42">
        <v>176.63761780573199</v>
      </c>
      <c r="M42">
        <v>170.36879914041799</v>
      </c>
    </row>
    <row r="43" spans="1:13" x14ac:dyDescent="0.25">
      <c r="A43" t="s">
        <v>37</v>
      </c>
      <c r="B43">
        <v>151.95088324071699</v>
      </c>
      <c r="C43">
        <v>221.783355994429</v>
      </c>
      <c r="D43">
        <v>276.88269940666203</v>
      </c>
      <c r="E43">
        <v>364.277157033945</v>
      </c>
      <c r="F43">
        <v>308.59153551493102</v>
      </c>
      <c r="G43">
        <v>319.31050116109799</v>
      </c>
      <c r="H43">
        <v>116.530644366462</v>
      </c>
      <c r="I43">
        <v>111.1914041183</v>
      </c>
      <c r="J43">
        <v>70.162867512905294</v>
      </c>
      <c r="K43">
        <v>39.921934086215202</v>
      </c>
      <c r="L43">
        <v>40.839891176025901</v>
      </c>
      <c r="M43">
        <v>66.355432607939605</v>
      </c>
    </row>
    <row r="44" spans="1:13" x14ac:dyDescent="0.25">
      <c r="A44" t="s">
        <v>38</v>
      </c>
      <c r="B44">
        <v>155.59414687063</v>
      </c>
      <c r="C44">
        <v>218.456552600853</v>
      </c>
      <c r="D44">
        <v>337.91666063189803</v>
      </c>
      <c r="E44">
        <v>504.42265500326698</v>
      </c>
      <c r="F44">
        <v>394.88344126450698</v>
      </c>
      <c r="G44">
        <v>427.642619019726</v>
      </c>
      <c r="H44">
        <v>183.26989040790301</v>
      </c>
      <c r="I44">
        <v>152.38807888173801</v>
      </c>
      <c r="J44">
        <v>103.06567763250899</v>
      </c>
      <c r="K44">
        <v>60.8068513784348</v>
      </c>
      <c r="L44">
        <v>58.397772428091898</v>
      </c>
      <c r="M44">
        <v>80.280987003419497</v>
      </c>
    </row>
    <row r="45" spans="1:13" x14ac:dyDescent="0.25">
      <c r="A45" t="s">
        <v>39</v>
      </c>
      <c r="B45">
        <v>144.511690260357</v>
      </c>
      <c r="C45">
        <v>206.47183729807799</v>
      </c>
      <c r="D45">
        <v>280.96385754184797</v>
      </c>
      <c r="E45">
        <v>370.67030460853698</v>
      </c>
      <c r="F45">
        <v>289.69835490391301</v>
      </c>
      <c r="G45">
        <v>299.81699991963501</v>
      </c>
      <c r="H45">
        <v>89.718036361305593</v>
      </c>
      <c r="I45">
        <v>90.651865260269204</v>
      </c>
      <c r="J45">
        <v>40.011542781770203</v>
      </c>
      <c r="K45">
        <v>30.092049137725301</v>
      </c>
      <c r="L45">
        <v>39.697370920223001</v>
      </c>
      <c r="M45">
        <v>62.666732599516997</v>
      </c>
    </row>
    <row r="46" spans="1:13" x14ac:dyDescent="0.25">
      <c r="A46" t="s">
        <v>40</v>
      </c>
      <c r="B46">
        <v>157.93695104380399</v>
      </c>
      <c r="C46">
        <v>217.58457277161901</v>
      </c>
      <c r="D46">
        <v>373.81667025620402</v>
      </c>
      <c r="E46">
        <v>520.967439718945</v>
      </c>
      <c r="F46">
        <v>378.45885002799099</v>
      </c>
      <c r="G46">
        <v>372.87089870790999</v>
      </c>
      <c r="H46">
        <v>135.645447210063</v>
      </c>
      <c r="I46">
        <v>115.27433654394</v>
      </c>
      <c r="J46">
        <v>63.019562791263397</v>
      </c>
      <c r="K46">
        <v>49.961971254382</v>
      </c>
      <c r="L46">
        <v>56.305770244143197</v>
      </c>
      <c r="M46">
        <v>77.572714614190204</v>
      </c>
    </row>
    <row r="47" spans="1:13" x14ac:dyDescent="0.25">
      <c r="A47" t="s">
        <v>41</v>
      </c>
      <c r="B47">
        <v>159.63096757782299</v>
      </c>
      <c r="C47">
        <v>218.73158156452399</v>
      </c>
      <c r="D47">
        <v>308.91597807541802</v>
      </c>
      <c r="E47">
        <v>472.14511523969901</v>
      </c>
      <c r="F47">
        <v>350.80608019456702</v>
      </c>
      <c r="G47">
        <v>364.79745247826202</v>
      </c>
      <c r="H47">
        <v>134.14730458082499</v>
      </c>
      <c r="I47">
        <v>116.63440894672399</v>
      </c>
      <c r="J47">
        <v>72.209727782611097</v>
      </c>
      <c r="K47">
        <v>49.539956657384302</v>
      </c>
      <c r="L47">
        <v>51.0663590951321</v>
      </c>
      <c r="M47">
        <v>73.497805178764494</v>
      </c>
    </row>
    <row r="49" spans="1:13" x14ac:dyDescent="0.3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191.772536765849</v>
      </c>
      <c r="C50">
        <v>225.420408171823</v>
      </c>
      <c r="D50">
        <v>242.31155650104401</v>
      </c>
      <c r="E50">
        <v>348.75996574717902</v>
      </c>
      <c r="F50">
        <v>314.97759618098399</v>
      </c>
      <c r="G50">
        <v>411.196855370707</v>
      </c>
      <c r="H50">
        <v>290.32273613103803</v>
      </c>
      <c r="I50">
        <v>320.22880614594197</v>
      </c>
      <c r="J50">
        <v>280.94082081263502</v>
      </c>
      <c r="K50">
        <v>209.43610553427899</v>
      </c>
      <c r="L50">
        <v>176.63761780573199</v>
      </c>
      <c r="M50">
        <v>170.36879914041799</v>
      </c>
    </row>
    <row r="51" spans="1:13" x14ac:dyDescent="0.25">
      <c r="A51" t="s">
        <v>37</v>
      </c>
      <c r="B51">
        <v>144.259930286746</v>
      </c>
      <c r="C51">
        <v>224.17314164128899</v>
      </c>
      <c r="D51">
        <v>250.28778686766199</v>
      </c>
      <c r="E51">
        <v>344.87585959601898</v>
      </c>
      <c r="F51">
        <v>298.662577813957</v>
      </c>
      <c r="G51">
        <v>344.81097979819901</v>
      </c>
      <c r="H51">
        <v>158.94330754100599</v>
      </c>
      <c r="I51">
        <v>137.510980004489</v>
      </c>
      <c r="J51">
        <v>94.240142319272607</v>
      </c>
      <c r="K51">
        <v>32.998931792354398</v>
      </c>
      <c r="L51">
        <v>30.390902613750601</v>
      </c>
      <c r="M51">
        <v>67.723082224463596</v>
      </c>
    </row>
    <row r="52" spans="1:13" x14ac:dyDescent="0.25">
      <c r="A52" t="s">
        <v>38</v>
      </c>
      <c r="B52">
        <v>146.278103185942</v>
      </c>
      <c r="C52">
        <v>215.93485679014299</v>
      </c>
      <c r="D52">
        <v>326.81723199836301</v>
      </c>
      <c r="E52">
        <v>449.77506742737398</v>
      </c>
      <c r="F52">
        <v>344.12467298550001</v>
      </c>
      <c r="G52">
        <v>423.07145202075799</v>
      </c>
      <c r="H52">
        <v>198.149220077938</v>
      </c>
      <c r="I52">
        <v>161.93776492676301</v>
      </c>
      <c r="J52">
        <v>120.766301309182</v>
      </c>
      <c r="K52">
        <v>52.635798820795799</v>
      </c>
      <c r="L52">
        <v>41.468660967081</v>
      </c>
      <c r="M52">
        <v>74.087437382736994</v>
      </c>
    </row>
    <row r="53" spans="1:13" x14ac:dyDescent="0.25">
      <c r="A53" t="s">
        <v>39</v>
      </c>
      <c r="B53">
        <v>150.10814833383299</v>
      </c>
      <c r="C53">
        <v>213.095407713611</v>
      </c>
      <c r="D53">
        <v>254.904161023223</v>
      </c>
      <c r="E53">
        <v>400.62468865424501</v>
      </c>
      <c r="F53">
        <v>304.221297541063</v>
      </c>
      <c r="G53">
        <v>320.83382562585501</v>
      </c>
      <c r="H53">
        <v>114.00752032797</v>
      </c>
      <c r="I53">
        <v>109.91671334223599</v>
      </c>
      <c r="J53">
        <v>65.213510123034595</v>
      </c>
      <c r="K53">
        <v>43.150944200633603</v>
      </c>
      <c r="L53">
        <v>45.153802486286502</v>
      </c>
      <c r="M53">
        <v>68.957865755669701</v>
      </c>
    </row>
    <row r="54" spans="1:13" x14ac:dyDescent="0.25">
      <c r="A54" t="s">
        <v>40</v>
      </c>
      <c r="B54">
        <v>149.832546001314</v>
      </c>
      <c r="C54">
        <v>213.299760862151</v>
      </c>
      <c r="D54">
        <v>334.08775157207299</v>
      </c>
      <c r="E54">
        <v>475.45327023438398</v>
      </c>
      <c r="F54">
        <v>386.044635692913</v>
      </c>
      <c r="G54">
        <v>412.97083274428599</v>
      </c>
      <c r="H54">
        <v>161.53916804872901</v>
      </c>
      <c r="I54">
        <v>136.71392984309099</v>
      </c>
      <c r="J54">
        <v>86.359449260562499</v>
      </c>
      <c r="K54">
        <v>51.336107671800001</v>
      </c>
      <c r="L54">
        <v>54.0407461325402</v>
      </c>
      <c r="M54">
        <v>72.888665407632104</v>
      </c>
    </row>
    <row r="55" spans="1:13" x14ac:dyDescent="0.25">
      <c r="A55" t="s">
        <v>41</v>
      </c>
      <c r="B55">
        <v>145.54782005037799</v>
      </c>
      <c r="C55">
        <v>218.857932176471</v>
      </c>
      <c r="D55">
        <v>296.30516315857102</v>
      </c>
      <c r="E55">
        <v>460.34289678808301</v>
      </c>
      <c r="F55">
        <v>312.91479997853497</v>
      </c>
      <c r="G55">
        <v>384.01960837166098</v>
      </c>
      <c r="H55">
        <v>159.001331635117</v>
      </c>
      <c r="I55">
        <v>128.43354233058301</v>
      </c>
      <c r="J55">
        <v>86.766989682437298</v>
      </c>
      <c r="K55">
        <v>45.581936299793398</v>
      </c>
      <c r="L55">
        <v>43.587210027171203</v>
      </c>
      <c r="M55">
        <v>74.200418265633601</v>
      </c>
    </row>
    <row r="57" spans="1:13" x14ac:dyDescent="0.3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191.772536765849</v>
      </c>
      <c r="C58">
        <v>225.420408171823</v>
      </c>
      <c r="D58">
        <v>242.31155650104401</v>
      </c>
      <c r="E58">
        <v>348.75996574717902</v>
      </c>
      <c r="F58">
        <v>314.97759618098399</v>
      </c>
      <c r="G58">
        <v>411.196855370707</v>
      </c>
      <c r="H58">
        <v>290.32273613103803</v>
      </c>
      <c r="I58">
        <v>320.22880614594197</v>
      </c>
      <c r="J58">
        <v>280.94082081263502</v>
      </c>
      <c r="K58">
        <v>209.43610553427899</v>
      </c>
      <c r="L58">
        <v>176.63761780573199</v>
      </c>
      <c r="M58">
        <v>170.36879914041799</v>
      </c>
    </row>
    <row r="59" spans="1:13" x14ac:dyDescent="0.25">
      <c r="A59" t="s">
        <v>37</v>
      </c>
      <c r="B59">
        <v>150.493819751877</v>
      </c>
      <c r="C59">
        <v>213.89630328350799</v>
      </c>
      <c r="D59">
        <v>259.249832441168</v>
      </c>
      <c r="E59">
        <v>367.321477254831</v>
      </c>
      <c r="F59">
        <v>297.70118724466101</v>
      </c>
      <c r="G59">
        <v>335.22908707859</v>
      </c>
      <c r="H59">
        <v>144.94210300858799</v>
      </c>
      <c r="I59">
        <v>124.758067346606</v>
      </c>
      <c r="J59">
        <v>78.021650175416198</v>
      </c>
      <c r="K59">
        <v>44.020399835740399</v>
      </c>
      <c r="L59">
        <v>43.951896419836899</v>
      </c>
      <c r="M59">
        <v>73.721952535877605</v>
      </c>
    </row>
    <row r="60" spans="1:13" x14ac:dyDescent="0.25">
      <c r="A60" t="s">
        <v>38</v>
      </c>
      <c r="B60">
        <v>154.44988722512099</v>
      </c>
      <c r="C60">
        <v>235.06925823517801</v>
      </c>
      <c r="D60">
        <v>336.023576608817</v>
      </c>
      <c r="E60">
        <v>498.43497920950102</v>
      </c>
      <c r="F60">
        <v>361.54456944033598</v>
      </c>
      <c r="G60">
        <v>413.92857918314002</v>
      </c>
      <c r="H60">
        <v>185.41812040705901</v>
      </c>
      <c r="I60">
        <v>155.36550315296799</v>
      </c>
      <c r="J60">
        <v>117.57156740149701</v>
      </c>
      <c r="K60">
        <v>66.350588771503297</v>
      </c>
      <c r="L60">
        <v>63.760343374671997</v>
      </c>
      <c r="M60">
        <v>88.571924789008605</v>
      </c>
    </row>
    <row r="61" spans="1:13" x14ac:dyDescent="0.25">
      <c r="A61" t="s">
        <v>39</v>
      </c>
      <c r="B61">
        <v>141.213242732959</v>
      </c>
      <c r="C61">
        <v>197.18965622675799</v>
      </c>
      <c r="D61">
        <v>263.26266962284001</v>
      </c>
      <c r="E61">
        <v>400.07269855694301</v>
      </c>
      <c r="F61">
        <v>305.778831849379</v>
      </c>
      <c r="G61">
        <v>314.45851401625202</v>
      </c>
      <c r="H61">
        <v>88.428700060315705</v>
      </c>
      <c r="I61">
        <v>97.709957902883502</v>
      </c>
      <c r="J61">
        <v>35.652706533188102</v>
      </c>
      <c r="K61">
        <v>32.7031377671969</v>
      </c>
      <c r="L61">
        <v>49.107414237796597</v>
      </c>
      <c r="M61">
        <v>72.8977236700932</v>
      </c>
    </row>
    <row r="62" spans="1:13" x14ac:dyDescent="0.25">
      <c r="A62" t="s">
        <v>40</v>
      </c>
      <c r="B62">
        <v>140.817847549123</v>
      </c>
      <c r="C62">
        <v>214.65883959150599</v>
      </c>
      <c r="D62">
        <v>365.15382365439598</v>
      </c>
      <c r="E62">
        <v>577.57943946415901</v>
      </c>
      <c r="F62">
        <v>403.03849179973099</v>
      </c>
      <c r="G62">
        <v>396.67599770548202</v>
      </c>
      <c r="H62">
        <v>133.72363158166101</v>
      </c>
      <c r="I62">
        <v>120.74473211694701</v>
      </c>
      <c r="J62">
        <v>53.377209162590901</v>
      </c>
      <c r="K62">
        <v>42.321312807122801</v>
      </c>
      <c r="L62">
        <v>57.646167688793398</v>
      </c>
      <c r="M62">
        <v>82.966745199409402</v>
      </c>
    </row>
    <row r="63" spans="1:13" x14ac:dyDescent="0.25">
      <c r="A63" t="s">
        <v>41</v>
      </c>
      <c r="B63">
        <v>153.35489562345501</v>
      </c>
      <c r="C63">
        <v>223.63120580826899</v>
      </c>
      <c r="D63">
        <v>328.76105621273098</v>
      </c>
      <c r="E63">
        <v>485.598585852562</v>
      </c>
      <c r="F63">
        <v>337.88482612299902</v>
      </c>
      <c r="G63">
        <v>362.15919071755002</v>
      </c>
      <c r="H63">
        <v>135.686287164172</v>
      </c>
      <c r="I63">
        <v>119.247515657889</v>
      </c>
      <c r="J63">
        <v>66.386859001843405</v>
      </c>
      <c r="K63">
        <v>49.2550299720806</v>
      </c>
      <c r="L63">
        <v>54.319895979266299</v>
      </c>
      <c r="M63">
        <v>73.564356576252706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1" workbookViewId="0">
      <selection activeCell="B58" sqref="B58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25">
      <c r="A2" t="s">
        <v>36</v>
      </c>
      <c r="B2">
        <v>1840.8078705841499</v>
      </c>
      <c r="C2">
        <v>1891.26729640999</v>
      </c>
      <c r="D2">
        <v>1382.34252594291</v>
      </c>
      <c r="E2">
        <v>2130.5257588671602</v>
      </c>
      <c r="F2">
        <v>2707.1514805521501</v>
      </c>
      <c r="G2">
        <v>4575.5038963316802</v>
      </c>
      <c r="H2">
        <v>3012.5889069122099</v>
      </c>
      <c r="I2">
        <v>2190.7558906890099</v>
      </c>
      <c r="J2">
        <v>1371.5684979995699</v>
      </c>
      <c r="K2">
        <v>1108.14404827575</v>
      </c>
      <c r="L2">
        <v>1081.1296052290299</v>
      </c>
      <c r="M2">
        <v>1236.596105119</v>
      </c>
    </row>
    <row r="3" spans="1:13" x14ac:dyDescent="0.25">
      <c r="A3" t="s">
        <v>37</v>
      </c>
      <c r="B3">
        <v>1426.88725770935</v>
      </c>
      <c r="C3">
        <v>1557.87458327185</v>
      </c>
      <c r="D3">
        <v>1420.4369236613099</v>
      </c>
      <c r="E3">
        <v>2217.1590670680498</v>
      </c>
      <c r="F3">
        <v>2767.2255217432698</v>
      </c>
      <c r="G3">
        <v>4866.1154271322503</v>
      </c>
      <c r="H3">
        <v>2836.7404221166598</v>
      </c>
      <c r="I3">
        <v>1882.6927345153099</v>
      </c>
      <c r="J3">
        <v>1267.44963938111</v>
      </c>
      <c r="K3">
        <v>1061.51623976824</v>
      </c>
      <c r="L3">
        <v>1024.6798577541699</v>
      </c>
      <c r="M3">
        <v>1239.18848103354</v>
      </c>
    </row>
    <row r="4" spans="1:13" x14ac:dyDescent="0.25">
      <c r="A4" t="s">
        <v>38</v>
      </c>
      <c r="B4">
        <v>1355.8881083711799</v>
      </c>
      <c r="C4">
        <v>1520.06999864461</v>
      </c>
      <c r="D4">
        <v>1671.33743219757</v>
      </c>
      <c r="E4">
        <v>3258.2419282455699</v>
      </c>
      <c r="F4">
        <v>3688.1653884069601</v>
      </c>
      <c r="G4">
        <v>5921.1199938749396</v>
      </c>
      <c r="H4">
        <v>3090.40100226595</v>
      </c>
      <c r="I4">
        <v>2038.35836176369</v>
      </c>
      <c r="J4">
        <v>1332.1293080397299</v>
      </c>
      <c r="K4">
        <v>1130.4679703587999</v>
      </c>
      <c r="L4">
        <v>1131.65306863976</v>
      </c>
      <c r="M4">
        <v>1198.53803341926</v>
      </c>
    </row>
    <row r="5" spans="1:13" x14ac:dyDescent="0.25">
      <c r="A5" t="s">
        <v>39</v>
      </c>
      <c r="B5">
        <v>1183.8167527614</v>
      </c>
      <c r="C5">
        <v>1477.9760670851399</v>
      </c>
      <c r="D5">
        <v>1403.2089616451001</v>
      </c>
      <c r="E5">
        <v>2550.36412677418</v>
      </c>
      <c r="F5">
        <v>3056.0933824966901</v>
      </c>
      <c r="G5">
        <v>4748.6734933324196</v>
      </c>
      <c r="H5">
        <v>2497.88477795886</v>
      </c>
      <c r="I5">
        <v>1580.37460342226</v>
      </c>
      <c r="J5">
        <v>1134.58179008309</v>
      </c>
      <c r="K5">
        <v>979.08103185260802</v>
      </c>
      <c r="L5">
        <v>966.921317319899</v>
      </c>
      <c r="M5">
        <v>1080.31608103187</v>
      </c>
    </row>
    <row r="6" spans="1:13" x14ac:dyDescent="0.25">
      <c r="A6" t="s">
        <v>40</v>
      </c>
      <c r="B6">
        <v>1120.66350847287</v>
      </c>
      <c r="C6">
        <v>1509.56987990174</v>
      </c>
      <c r="D6">
        <v>1736.6278293834</v>
      </c>
      <c r="E6">
        <v>3853.5754457688299</v>
      </c>
      <c r="F6">
        <v>4250.1619422389704</v>
      </c>
      <c r="G6">
        <v>6726.4344620598604</v>
      </c>
      <c r="H6">
        <v>2858.3400733656999</v>
      </c>
      <c r="I6">
        <v>1820.8349806137801</v>
      </c>
      <c r="J6">
        <v>1306.4699013480399</v>
      </c>
      <c r="K6">
        <v>1065.3817378418</v>
      </c>
      <c r="L6">
        <v>1000.27855706794</v>
      </c>
      <c r="M6">
        <v>1117.0682005972899</v>
      </c>
    </row>
    <row r="7" spans="1:13" x14ac:dyDescent="0.25">
      <c r="A7" t="s">
        <v>41</v>
      </c>
      <c r="B7">
        <v>1173.26369676227</v>
      </c>
      <c r="C7">
        <v>1473.37529279879</v>
      </c>
      <c r="D7">
        <v>1601.14120743948</v>
      </c>
      <c r="E7">
        <v>2997.1132361360301</v>
      </c>
      <c r="F7">
        <v>3484.8560748586501</v>
      </c>
      <c r="G7">
        <v>5410.0309498680099</v>
      </c>
      <c r="H7">
        <v>2723.9157841623301</v>
      </c>
      <c r="I7">
        <v>1787.45436036149</v>
      </c>
      <c r="J7">
        <v>1252.0998980025499</v>
      </c>
      <c r="K7">
        <v>1062.4340553091899</v>
      </c>
      <c r="L7">
        <v>1000.02475078287</v>
      </c>
      <c r="M7">
        <v>1177.2348000052</v>
      </c>
    </row>
    <row r="9" spans="1:13" ht="14.45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x14ac:dyDescent="0.25">
      <c r="A10" t="s">
        <v>36</v>
      </c>
      <c r="B10">
        <v>1840.8078705841499</v>
      </c>
      <c r="C10">
        <v>1891.26729640999</v>
      </c>
      <c r="D10">
        <v>1382.34252594291</v>
      </c>
      <c r="E10">
        <v>2130.5257588671602</v>
      </c>
      <c r="F10">
        <v>2707.1514805521501</v>
      </c>
      <c r="G10">
        <v>4575.5038963316802</v>
      </c>
      <c r="H10">
        <v>3012.5889069122099</v>
      </c>
      <c r="I10">
        <v>2190.7558906890099</v>
      </c>
      <c r="J10">
        <v>1371.5684979995699</v>
      </c>
      <c r="K10">
        <v>1108.14404827575</v>
      </c>
      <c r="L10">
        <v>1081.1296052290299</v>
      </c>
      <c r="M10">
        <v>1236.596105119</v>
      </c>
    </row>
    <row r="11" spans="1:13" x14ac:dyDescent="0.25">
      <c r="A11" t="s">
        <v>37</v>
      </c>
      <c r="B11">
        <v>1162.84571784586</v>
      </c>
      <c r="C11">
        <v>1524.5732068279999</v>
      </c>
      <c r="D11">
        <v>1542.6271677843399</v>
      </c>
      <c r="E11">
        <v>2797.2194331774899</v>
      </c>
      <c r="F11">
        <v>3102.55998487441</v>
      </c>
      <c r="G11">
        <v>4563.0957664175203</v>
      </c>
      <c r="H11">
        <v>2492.5455119785302</v>
      </c>
      <c r="I11">
        <v>1586.51258404653</v>
      </c>
      <c r="J11">
        <v>1172.9031261564501</v>
      </c>
      <c r="K11">
        <v>991.66931432612796</v>
      </c>
      <c r="L11">
        <v>971.98585787163097</v>
      </c>
      <c r="M11">
        <v>1101.5395560306099</v>
      </c>
    </row>
    <row r="12" spans="1:13" x14ac:dyDescent="0.25">
      <c r="A12" t="s">
        <v>38</v>
      </c>
      <c r="B12">
        <v>1139.1778968922499</v>
      </c>
      <c r="C12">
        <v>1449.2318157514901</v>
      </c>
      <c r="D12">
        <v>1725.0530070248101</v>
      </c>
      <c r="E12">
        <v>4031.3898193008299</v>
      </c>
      <c r="F12">
        <v>4770.7384435631902</v>
      </c>
      <c r="G12">
        <v>7435.3929508405199</v>
      </c>
      <c r="H12">
        <v>3165.4204440247099</v>
      </c>
      <c r="I12">
        <v>1916.9677853956</v>
      </c>
      <c r="J12">
        <v>1365.1034972024199</v>
      </c>
      <c r="K12">
        <v>1080.8616979169999</v>
      </c>
      <c r="L12">
        <v>1028.57116240961</v>
      </c>
      <c r="M12">
        <v>1332.70073270436</v>
      </c>
    </row>
    <row r="13" spans="1:13" x14ac:dyDescent="0.25">
      <c r="A13" t="s">
        <v>39</v>
      </c>
      <c r="B13">
        <v>1159.3397612916899</v>
      </c>
      <c r="C13">
        <v>1433.7048651811299</v>
      </c>
      <c r="D13">
        <v>1514.7217200933401</v>
      </c>
      <c r="E13">
        <v>2869.2125940910601</v>
      </c>
      <c r="F13">
        <v>3212.9263752546899</v>
      </c>
      <c r="G13">
        <v>4718.0627009660702</v>
      </c>
      <c r="H13">
        <v>2089.5002040438899</v>
      </c>
      <c r="I13">
        <v>1341.0265923724701</v>
      </c>
      <c r="J13">
        <v>1135.65918789495</v>
      </c>
      <c r="K13">
        <v>916.87268562429006</v>
      </c>
      <c r="L13">
        <v>935.045536965623</v>
      </c>
      <c r="M13">
        <v>1032.77025353619</v>
      </c>
    </row>
    <row r="14" spans="1:13" x14ac:dyDescent="0.25">
      <c r="A14" t="s">
        <v>40</v>
      </c>
      <c r="B14">
        <v>1092.7811056426201</v>
      </c>
      <c r="C14">
        <v>1591.2342133509701</v>
      </c>
      <c r="D14">
        <v>2088.8108965361698</v>
      </c>
      <c r="E14">
        <v>4435.8211947719601</v>
      </c>
      <c r="F14">
        <v>5231.6804283634701</v>
      </c>
      <c r="G14">
        <v>7045.3180579760401</v>
      </c>
      <c r="H14">
        <v>2708.3736467026301</v>
      </c>
      <c r="I14">
        <v>1800.94060350425</v>
      </c>
      <c r="J14">
        <v>1261.69019396618</v>
      </c>
      <c r="K14">
        <v>862.15502577386201</v>
      </c>
      <c r="L14">
        <v>927.71095654422697</v>
      </c>
      <c r="M14">
        <v>1168.9558178550501</v>
      </c>
    </row>
    <row r="15" spans="1:13" x14ac:dyDescent="0.25">
      <c r="A15" t="s">
        <v>41</v>
      </c>
      <c r="B15">
        <v>1082.0094571110899</v>
      </c>
      <c r="C15">
        <v>1546.4108689233001</v>
      </c>
      <c r="D15">
        <v>1759.1171528931</v>
      </c>
      <c r="E15">
        <v>3849.0487046857002</v>
      </c>
      <c r="F15">
        <v>4212.5516491213402</v>
      </c>
      <c r="G15">
        <v>6241.4998784282698</v>
      </c>
      <c r="H15">
        <v>2613.66587667061</v>
      </c>
      <c r="I15">
        <v>1742.7406945129401</v>
      </c>
      <c r="J15">
        <v>1269.6383543705799</v>
      </c>
      <c r="K15">
        <v>983.71324477218002</v>
      </c>
      <c r="L15">
        <v>952.82187156818395</v>
      </c>
      <c r="M15">
        <v>1113.46447912294</v>
      </c>
    </row>
    <row r="17" spans="1:13" ht="14.45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x14ac:dyDescent="0.25">
      <c r="A18" t="s">
        <v>36</v>
      </c>
      <c r="B18">
        <v>1840.8078705841499</v>
      </c>
      <c r="C18">
        <v>1891.26729640999</v>
      </c>
      <c r="D18">
        <v>1382.34252594291</v>
      </c>
      <c r="E18">
        <v>2130.5257588671602</v>
      </c>
      <c r="F18">
        <v>2707.1514805521501</v>
      </c>
      <c r="G18">
        <v>4575.5038963316802</v>
      </c>
      <c r="H18">
        <v>3012.5889069122099</v>
      </c>
      <c r="I18">
        <v>2190.7558906890099</v>
      </c>
      <c r="J18">
        <v>1371.5684979995699</v>
      </c>
      <c r="K18">
        <v>1108.14404827575</v>
      </c>
      <c r="L18">
        <v>1081.1296052290299</v>
      </c>
      <c r="M18">
        <v>1236.596105119</v>
      </c>
    </row>
    <row r="19" spans="1:13" x14ac:dyDescent="0.25">
      <c r="A19" t="s">
        <v>37</v>
      </c>
      <c r="B19">
        <v>1362.2864084022301</v>
      </c>
      <c r="C19">
        <v>1617.3440348911299</v>
      </c>
      <c r="D19">
        <v>1532.78316217514</v>
      </c>
      <c r="E19">
        <v>2474.65969085499</v>
      </c>
      <c r="F19">
        <v>2719.82610134672</v>
      </c>
      <c r="G19">
        <v>4271.1776201636803</v>
      </c>
      <c r="H19">
        <v>2724.31845994073</v>
      </c>
      <c r="I19">
        <v>1799.44645794082</v>
      </c>
      <c r="J19">
        <v>1259.3176849547999</v>
      </c>
      <c r="K19">
        <v>998.66659008482702</v>
      </c>
      <c r="L19">
        <v>989.774368284096</v>
      </c>
      <c r="M19">
        <v>1331.7155334241099</v>
      </c>
    </row>
    <row r="20" spans="1:13" x14ac:dyDescent="0.25">
      <c r="A20" t="s">
        <v>38</v>
      </c>
      <c r="B20">
        <v>1268.44801509374</v>
      </c>
      <c r="C20">
        <v>1456.5742388241999</v>
      </c>
      <c r="D20">
        <v>1710.5066708372401</v>
      </c>
      <c r="E20">
        <v>3274.5853718745002</v>
      </c>
      <c r="F20">
        <v>3643.3099205766098</v>
      </c>
      <c r="G20">
        <v>6203.7305083842002</v>
      </c>
      <c r="H20">
        <v>2969.9782033421702</v>
      </c>
      <c r="I20">
        <v>1904.85344770036</v>
      </c>
      <c r="J20">
        <v>1302.1640652469</v>
      </c>
      <c r="K20">
        <v>1101.20711021275</v>
      </c>
      <c r="L20">
        <v>1025.2111041476601</v>
      </c>
      <c r="M20">
        <v>1170.5621170633301</v>
      </c>
    </row>
    <row r="21" spans="1:13" x14ac:dyDescent="0.25">
      <c r="A21" t="s">
        <v>39</v>
      </c>
      <c r="B21">
        <v>1179.89471112467</v>
      </c>
      <c r="C21">
        <v>1390.42911128286</v>
      </c>
      <c r="D21">
        <v>1383.93268936098</v>
      </c>
      <c r="E21">
        <v>2583.0600387446898</v>
      </c>
      <c r="F21">
        <v>3061.4508412250002</v>
      </c>
      <c r="G21">
        <v>4524.6356812512604</v>
      </c>
      <c r="H21">
        <v>2282.61535881291</v>
      </c>
      <c r="I21">
        <v>1505.1790159038601</v>
      </c>
      <c r="J21">
        <v>1166.0475116891901</v>
      </c>
      <c r="K21">
        <v>973.15254657420803</v>
      </c>
      <c r="L21">
        <v>969.07479207891004</v>
      </c>
      <c r="M21">
        <v>1113.6997656548299</v>
      </c>
    </row>
    <row r="22" spans="1:13" x14ac:dyDescent="0.25">
      <c r="A22" t="s">
        <v>40</v>
      </c>
      <c r="B22">
        <v>1109.83366785106</v>
      </c>
      <c r="C22">
        <v>1384.2924860784899</v>
      </c>
      <c r="D22">
        <v>1714.66829799897</v>
      </c>
      <c r="E22">
        <v>3600.43990976533</v>
      </c>
      <c r="F22">
        <v>4239.4239145319798</v>
      </c>
      <c r="G22">
        <v>6862.2303807619601</v>
      </c>
      <c r="H22">
        <v>2838.1501143345499</v>
      </c>
      <c r="I22">
        <v>1783.23524930966</v>
      </c>
      <c r="J22">
        <v>1319.71104985179</v>
      </c>
      <c r="K22">
        <v>1047.7049703172099</v>
      </c>
      <c r="L22">
        <v>992.69493749424305</v>
      </c>
      <c r="M22">
        <v>1104.6100852142899</v>
      </c>
    </row>
    <row r="23" spans="1:13" x14ac:dyDescent="0.25">
      <c r="A23" t="s">
        <v>41</v>
      </c>
      <c r="B23">
        <v>1188.5095565347599</v>
      </c>
      <c r="C23">
        <v>1467.3143043483899</v>
      </c>
      <c r="D23">
        <v>1668.94801856188</v>
      </c>
      <c r="E23">
        <v>3367.1914283517699</v>
      </c>
      <c r="F23">
        <v>3627.68363062858</v>
      </c>
      <c r="G23">
        <v>6039.4732878323503</v>
      </c>
      <c r="H23">
        <v>2764.1265304968701</v>
      </c>
      <c r="I23">
        <v>1716.71154389351</v>
      </c>
      <c r="J23">
        <v>1254.2384519976999</v>
      </c>
      <c r="K23">
        <v>1059.4892183689101</v>
      </c>
      <c r="L23">
        <v>990.42765434538001</v>
      </c>
      <c r="M23">
        <v>1226.46685438079</v>
      </c>
    </row>
    <row r="25" spans="1:13" x14ac:dyDescent="0.25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25">
      <c r="A26" t="s">
        <v>36</v>
      </c>
      <c r="B26">
        <v>1840.8078705841499</v>
      </c>
      <c r="C26">
        <v>1891.26729640999</v>
      </c>
      <c r="D26">
        <v>1382.34252594291</v>
      </c>
      <c r="E26">
        <v>2130.5257588671602</v>
      </c>
      <c r="F26">
        <v>2707.1514805521501</v>
      </c>
      <c r="G26">
        <v>4575.5038963316802</v>
      </c>
      <c r="H26">
        <v>3012.5889069122099</v>
      </c>
      <c r="I26">
        <v>2190.7558906890099</v>
      </c>
      <c r="J26">
        <v>1371.5684979995699</v>
      </c>
      <c r="K26">
        <v>1108.14404827575</v>
      </c>
      <c r="L26">
        <v>1081.1296052290299</v>
      </c>
      <c r="M26">
        <v>1236.596105119</v>
      </c>
    </row>
    <row r="27" spans="1:13" x14ac:dyDescent="0.25">
      <c r="A27" t="s">
        <v>37</v>
      </c>
      <c r="B27">
        <v>1250.6293830023801</v>
      </c>
      <c r="C27">
        <v>1446.2616843921601</v>
      </c>
      <c r="D27">
        <v>1444.59331805902</v>
      </c>
      <c r="E27">
        <v>2750.28051058352</v>
      </c>
      <c r="F27">
        <v>3076.8041747325601</v>
      </c>
      <c r="G27">
        <v>4645.6936578327504</v>
      </c>
      <c r="H27">
        <v>2637.8617175066001</v>
      </c>
      <c r="I27">
        <v>1685.57360047717</v>
      </c>
      <c r="J27">
        <v>1182.6148043395101</v>
      </c>
      <c r="K27">
        <v>1011.72160704475</v>
      </c>
      <c r="L27">
        <v>995.80809179896301</v>
      </c>
      <c r="M27">
        <v>1209.23355686267</v>
      </c>
    </row>
    <row r="28" spans="1:13" x14ac:dyDescent="0.25">
      <c r="A28" t="s">
        <v>38</v>
      </c>
      <c r="B28">
        <v>1199.1459727900001</v>
      </c>
      <c r="C28">
        <v>1545.9500538791799</v>
      </c>
      <c r="D28">
        <v>1763.30576848497</v>
      </c>
      <c r="E28">
        <v>3713.6648693079301</v>
      </c>
      <c r="F28">
        <v>4100.5689045793197</v>
      </c>
      <c r="G28">
        <v>6562.5330142059902</v>
      </c>
      <c r="H28">
        <v>2771.88731888553</v>
      </c>
      <c r="I28">
        <v>1913.03442573548</v>
      </c>
      <c r="J28">
        <v>1363.08286887697</v>
      </c>
      <c r="K28">
        <v>1125.28599748805</v>
      </c>
      <c r="L28">
        <v>1022.01591328754</v>
      </c>
      <c r="M28">
        <v>1216.676272533</v>
      </c>
    </row>
    <row r="29" spans="1:13" x14ac:dyDescent="0.25">
      <c r="A29" t="s">
        <v>39</v>
      </c>
      <c r="B29">
        <v>1102.2360514413399</v>
      </c>
      <c r="C29">
        <v>1409.328657693</v>
      </c>
      <c r="D29">
        <v>1483.8732520866299</v>
      </c>
      <c r="E29">
        <v>3219.4252575681198</v>
      </c>
      <c r="F29">
        <v>3339.6158950744102</v>
      </c>
      <c r="G29">
        <v>4633.4010770352997</v>
      </c>
      <c r="H29">
        <v>1996.6781999678501</v>
      </c>
      <c r="I29">
        <v>1379.60926396334</v>
      </c>
      <c r="J29">
        <v>1095.4490789434601</v>
      </c>
      <c r="K29">
        <v>846.507084211397</v>
      </c>
      <c r="L29">
        <v>917.15632038066701</v>
      </c>
      <c r="M29">
        <v>1116.2193073890601</v>
      </c>
    </row>
    <row r="30" spans="1:13" x14ac:dyDescent="0.25">
      <c r="A30" t="s">
        <v>40</v>
      </c>
      <c r="B30">
        <v>1054.24993465956</v>
      </c>
      <c r="C30">
        <v>1586.69780464821</v>
      </c>
      <c r="D30">
        <v>2010.6987530956001</v>
      </c>
      <c r="E30">
        <v>4661.2589582958999</v>
      </c>
      <c r="F30">
        <v>5502.2797264110204</v>
      </c>
      <c r="G30">
        <v>7272.0135290241196</v>
      </c>
      <c r="H30">
        <v>2461.3247069980698</v>
      </c>
      <c r="I30">
        <v>1799.5068377402399</v>
      </c>
      <c r="J30">
        <v>1165.12687084392</v>
      </c>
      <c r="K30">
        <v>747.632597474313</v>
      </c>
      <c r="L30">
        <v>946.51818182606405</v>
      </c>
      <c r="M30">
        <v>1089.17784140405</v>
      </c>
    </row>
    <row r="31" spans="1:13" x14ac:dyDescent="0.25">
      <c r="A31" t="s">
        <v>41</v>
      </c>
      <c r="B31">
        <v>1106.92167925999</v>
      </c>
      <c r="C31">
        <v>1468.2081059334701</v>
      </c>
      <c r="D31">
        <v>1562.26879137169</v>
      </c>
      <c r="E31">
        <v>3549.4916276348299</v>
      </c>
      <c r="F31">
        <v>3877.7709313836499</v>
      </c>
      <c r="G31">
        <v>6034.1931991086603</v>
      </c>
      <c r="H31">
        <v>2481.5108425625199</v>
      </c>
      <c r="I31">
        <v>1667.28726897299</v>
      </c>
      <c r="J31">
        <v>1260.9224118749801</v>
      </c>
      <c r="K31">
        <v>952.90336629964895</v>
      </c>
      <c r="L31">
        <v>994.52373649330696</v>
      </c>
      <c r="M31">
        <v>1180.5092740740499</v>
      </c>
    </row>
    <row r="32" spans="1:13" s="28" customFormat="1" x14ac:dyDescent="0.25"/>
    <row r="33" spans="1:13" ht="14.45" x14ac:dyDescent="0.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1979.4961442390299</v>
      </c>
      <c r="C34">
        <v>2017.4150858226701</v>
      </c>
      <c r="D34">
        <v>1395.2681772532401</v>
      </c>
      <c r="E34">
        <v>2136.61025336277</v>
      </c>
      <c r="F34">
        <v>2700.9032973774001</v>
      </c>
      <c r="G34">
        <v>4627.7479105472103</v>
      </c>
      <c r="H34">
        <v>3049.8666520023698</v>
      </c>
      <c r="I34">
        <v>2287.1339366003399</v>
      </c>
      <c r="J34">
        <v>1412.88592100439</v>
      </c>
      <c r="K34">
        <v>1149.95999517564</v>
      </c>
      <c r="L34">
        <v>1120.82669006943</v>
      </c>
      <c r="M34">
        <v>1243.14577835817</v>
      </c>
    </row>
    <row r="35" spans="1:13" x14ac:dyDescent="0.25">
      <c r="A35" t="s">
        <v>37</v>
      </c>
      <c r="B35">
        <v>1431.80843252931</v>
      </c>
      <c r="C35">
        <v>1557.51628810073</v>
      </c>
      <c r="D35">
        <v>1419.1034940915899</v>
      </c>
      <c r="E35">
        <v>2215.6023208422498</v>
      </c>
      <c r="F35">
        <v>2766.69092881083</v>
      </c>
      <c r="G35">
        <v>4871.9432178462203</v>
      </c>
      <c r="H35">
        <v>2852.97206801526</v>
      </c>
      <c r="I35">
        <v>1890.10612887518</v>
      </c>
      <c r="J35">
        <v>1272.9514379307</v>
      </c>
      <c r="K35">
        <v>1062.9721305539599</v>
      </c>
      <c r="L35">
        <v>1026.10628960899</v>
      </c>
      <c r="M35">
        <v>1240.3236338387501</v>
      </c>
    </row>
    <row r="36" spans="1:13" x14ac:dyDescent="0.25">
      <c r="A36" t="s">
        <v>38</v>
      </c>
      <c r="B36">
        <v>1358.0545383808501</v>
      </c>
      <c r="C36">
        <v>1518.94184754191</v>
      </c>
      <c r="D36">
        <v>1669.22653827525</v>
      </c>
      <c r="E36">
        <v>3258.0501044979301</v>
      </c>
      <c r="F36">
        <v>3683.5977298508001</v>
      </c>
      <c r="G36">
        <v>5938.10698584293</v>
      </c>
      <c r="H36">
        <v>3102.0317922385898</v>
      </c>
      <c r="I36">
        <v>2045.7475118887201</v>
      </c>
      <c r="J36">
        <v>1331.51673117428</v>
      </c>
      <c r="K36">
        <v>1135.00844502274</v>
      </c>
      <c r="L36">
        <v>1134.7296400196001</v>
      </c>
      <c r="M36">
        <v>1199.1457822002401</v>
      </c>
    </row>
    <row r="37" spans="1:13" x14ac:dyDescent="0.25">
      <c r="A37" t="s">
        <v>39</v>
      </c>
      <c r="B37">
        <v>1193.8602506724701</v>
      </c>
      <c r="C37">
        <v>1480.8277684365501</v>
      </c>
      <c r="D37">
        <v>1411.39162182572</v>
      </c>
      <c r="E37">
        <v>2555.4628561641898</v>
      </c>
      <c r="F37">
        <v>3060.2252138492399</v>
      </c>
      <c r="G37">
        <v>4764.3121070242496</v>
      </c>
      <c r="H37">
        <v>2522.52997094391</v>
      </c>
      <c r="I37">
        <v>1589.66522500936</v>
      </c>
      <c r="J37">
        <v>1147.3625396762</v>
      </c>
      <c r="K37">
        <v>990.78638187196498</v>
      </c>
      <c r="L37">
        <v>970.17595753376395</v>
      </c>
      <c r="M37">
        <v>1079.8930345921599</v>
      </c>
    </row>
    <row r="38" spans="1:13" x14ac:dyDescent="0.25">
      <c r="A38" t="s">
        <v>40</v>
      </c>
      <c r="B38">
        <v>1126.3539699824901</v>
      </c>
      <c r="C38">
        <v>1510.63033805294</v>
      </c>
      <c r="D38">
        <v>1737.46368669443</v>
      </c>
      <c r="E38">
        <v>3859.53204331084</v>
      </c>
      <c r="F38">
        <v>4258.6772090192298</v>
      </c>
      <c r="G38">
        <v>6747.3627567632602</v>
      </c>
      <c r="H38">
        <v>2884.2082065246</v>
      </c>
      <c r="I38">
        <v>1829.02141148384</v>
      </c>
      <c r="J38">
        <v>1308.11176903253</v>
      </c>
      <c r="K38">
        <v>1074.8866261634901</v>
      </c>
      <c r="L38">
        <v>1005.5612957913</v>
      </c>
      <c r="M38">
        <v>1120.83788749685</v>
      </c>
    </row>
    <row r="39" spans="1:13" x14ac:dyDescent="0.25">
      <c r="A39" t="s">
        <v>41</v>
      </c>
      <c r="B39">
        <v>1183.5642998288599</v>
      </c>
      <c r="C39">
        <v>1474.9244984085501</v>
      </c>
      <c r="D39">
        <v>1604.2683668145401</v>
      </c>
      <c r="E39">
        <v>2998.35210365794</v>
      </c>
      <c r="F39">
        <v>3487.7506840739802</v>
      </c>
      <c r="G39">
        <v>5423.7824792368101</v>
      </c>
      <c r="H39">
        <v>2749.9392061539702</v>
      </c>
      <c r="I39">
        <v>1799.6743317860401</v>
      </c>
      <c r="J39">
        <v>1251.3877077458601</v>
      </c>
      <c r="K39">
        <v>1069.0927291461101</v>
      </c>
      <c r="L39">
        <v>1003.63881026681</v>
      </c>
      <c r="M39">
        <v>1180.0358924059401</v>
      </c>
    </row>
    <row r="41" spans="1:13" ht="14.45" x14ac:dyDescent="0.3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1979.4961442390299</v>
      </c>
      <c r="C42">
        <v>2017.4150858226701</v>
      </c>
      <c r="D42">
        <v>1395.2681772532401</v>
      </c>
      <c r="E42">
        <v>2136.61025336277</v>
      </c>
      <c r="F42">
        <v>2700.9032973774001</v>
      </c>
      <c r="G42">
        <v>4627.7479105472103</v>
      </c>
      <c r="H42">
        <v>3049.8666520023698</v>
      </c>
      <c r="I42">
        <v>2287.1339366003399</v>
      </c>
      <c r="J42">
        <v>1412.88592100439</v>
      </c>
      <c r="K42">
        <v>1149.95999517564</v>
      </c>
      <c r="L42">
        <v>1120.82669006943</v>
      </c>
      <c r="M42">
        <v>1243.14577835817</v>
      </c>
    </row>
    <row r="43" spans="1:13" x14ac:dyDescent="0.25">
      <c r="A43" t="s">
        <v>37</v>
      </c>
      <c r="B43">
        <v>1165.6088372168199</v>
      </c>
      <c r="C43">
        <v>1526.58043451347</v>
      </c>
      <c r="D43">
        <v>1545.4070483599201</v>
      </c>
      <c r="E43">
        <v>2801.8639338671501</v>
      </c>
      <c r="F43">
        <v>3103.4520203099701</v>
      </c>
      <c r="G43">
        <v>4583.1173778728898</v>
      </c>
      <c r="H43">
        <v>2513.79581259626</v>
      </c>
      <c r="I43">
        <v>1600.1109649985101</v>
      </c>
      <c r="J43">
        <v>1184.2018206151099</v>
      </c>
      <c r="K43">
        <v>1001.5804264964401</v>
      </c>
      <c r="L43">
        <v>974.02915806444503</v>
      </c>
      <c r="M43">
        <v>1105.0614166145799</v>
      </c>
    </row>
    <row r="44" spans="1:13" x14ac:dyDescent="0.25">
      <c r="A44" t="s">
        <v>38</v>
      </c>
      <c r="B44">
        <v>1142.1001975010499</v>
      </c>
      <c r="C44">
        <v>1447.9889390862299</v>
      </c>
      <c r="D44">
        <v>1722.6183433262099</v>
      </c>
      <c r="E44">
        <v>4044.0290596858399</v>
      </c>
      <c r="F44">
        <v>4768.7069122400599</v>
      </c>
      <c r="G44">
        <v>7474.3613512033198</v>
      </c>
      <c r="H44">
        <v>3192.5456979242199</v>
      </c>
      <c r="I44">
        <v>1926.9069124647899</v>
      </c>
      <c r="J44">
        <v>1366.44661710791</v>
      </c>
      <c r="K44">
        <v>1091.62365892514</v>
      </c>
      <c r="L44">
        <v>1033.0998432629301</v>
      </c>
      <c r="M44">
        <v>1339.24355228223</v>
      </c>
    </row>
    <row r="45" spans="1:13" x14ac:dyDescent="0.25">
      <c r="A45" t="s">
        <v>39</v>
      </c>
      <c r="B45">
        <v>1154.51412408491</v>
      </c>
      <c r="C45">
        <v>1433.32415511211</v>
      </c>
      <c r="D45">
        <v>1540.89141244964</v>
      </c>
      <c r="E45">
        <v>2867.7562563584502</v>
      </c>
      <c r="F45">
        <v>3227.0091309560398</v>
      </c>
      <c r="G45">
        <v>4752.7633910144395</v>
      </c>
      <c r="H45">
        <v>2132.1275569057798</v>
      </c>
      <c r="I45">
        <v>1358.8390257773999</v>
      </c>
      <c r="J45">
        <v>1149.1714961799601</v>
      </c>
      <c r="K45">
        <v>933.175311798591</v>
      </c>
      <c r="L45">
        <v>939.29423562856402</v>
      </c>
      <c r="M45">
        <v>1041.5820080137601</v>
      </c>
    </row>
    <row r="46" spans="1:13" x14ac:dyDescent="0.25">
      <c r="A46" t="s">
        <v>40</v>
      </c>
      <c r="B46">
        <v>1096.4580991627899</v>
      </c>
      <c r="C46">
        <v>1590.7670768898099</v>
      </c>
      <c r="D46">
        <v>2124.5052344495898</v>
      </c>
      <c r="E46">
        <v>4438.9791102345298</v>
      </c>
      <c r="F46">
        <v>5237.7419362917999</v>
      </c>
      <c r="G46">
        <v>7089.7113421849299</v>
      </c>
      <c r="H46">
        <v>2735.68695969383</v>
      </c>
      <c r="I46">
        <v>1825.9064704211801</v>
      </c>
      <c r="J46">
        <v>1282.1115006504999</v>
      </c>
      <c r="K46">
        <v>874.49590153983502</v>
      </c>
      <c r="L46">
        <v>930.71871232684896</v>
      </c>
      <c r="M46">
        <v>1179.4318901928</v>
      </c>
    </row>
    <row r="47" spans="1:13" x14ac:dyDescent="0.25">
      <c r="A47" t="s">
        <v>41</v>
      </c>
      <c r="B47">
        <v>1084.40137351315</v>
      </c>
      <c r="C47">
        <v>1548.0197696739799</v>
      </c>
      <c r="D47">
        <v>1757.49658082376</v>
      </c>
      <c r="E47">
        <v>3865.2877931314501</v>
      </c>
      <c r="F47">
        <v>4223.2594538974499</v>
      </c>
      <c r="G47">
        <v>6276.7421588771704</v>
      </c>
      <c r="H47">
        <v>2640.6936684276402</v>
      </c>
      <c r="I47">
        <v>1755.26258967442</v>
      </c>
      <c r="J47">
        <v>1281.92852060576</v>
      </c>
      <c r="K47">
        <v>991.376697479119</v>
      </c>
      <c r="L47">
        <v>955.45238344559596</v>
      </c>
      <c r="M47">
        <v>1118.0942849712601</v>
      </c>
    </row>
    <row r="49" spans="1:13" ht="14.45" x14ac:dyDescent="0.3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1979.4961442390299</v>
      </c>
      <c r="C50">
        <v>2017.4150858226701</v>
      </c>
      <c r="D50">
        <v>1395.2681772532401</v>
      </c>
      <c r="E50">
        <v>2136.61025336277</v>
      </c>
      <c r="F50">
        <v>2700.9032973774001</v>
      </c>
      <c r="G50">
        <v>4627.7479105472103</v>
      </c>
      <c r="H50">
        <v>3049.8666520023698</v>
      </c>
      <c r="I50">
        <v>2287.1339366003399</v>
      </c>
      <c r="J50">
        <v>1412.88592100439</v>
      </c>
      <c r="K50">
        <v>1149.95999517564</v>
      </c>
      <c r="L50">
        <v>1120.82669006943</v>
      </c>
      <c r="M50">
        <v>1243.14577835817</v>
      </c>
    </row>
    <row r="51" spans="1:13" x14ac:dyDescent="0.25">
      <c r="A51" t="s">
        <v>37</v>
      </c>
      <c r="B51">
        <v>1369.71595604605</v>
      </c>
      <c r="C51">
        <v>1621.71216589756</v>
      </c>
      <c r="D51">
        <v>1545.9988253090701</v>
      </c>
      <c r="E51">
        <v>2469.7327219614599</v>
      </c>
      <c r="F51">
        <v>2717.4468045162998</v>
      </c>
      <c r="G51">
        <v>4281.5387257212496</v>
      </c>
      <c r="H51">
        <v>2742.7751016276002</v>
      </c>
      <c r="I51">
        <v>1804.5996247840101</v>
      </c>
      <c r="J51">
        <v>1263.66195396027</v>
      </c>
      <c r="K51">
        <v>1004.38928777603</v>
      </c>
      <c r="L51">
        <v>991.98657810889995</v>
      </c>
      <c r="M51">
        <v>1334.64435959813</v>
      </c>
    </row>
    <row r="52" spans="1:13" x14ac:dyDescent="0.25">
      <c r="A52" t="s">
        <v>38</v>
      </c>
      <c r="B52">
        <v>1271.1464829910601</v>
      </c>
      <c r="C52">
        <v>1456.69387777009</v>
      </c>
      <c r="D52">
        <v>1711.43996345601</v>
      </c>
      <c r="E52">
        <v>3272.631507517</v>
      </c>
      <c r="F52">
        <v>3647.5552029687801</v>
      </c>
      <c r="G52">
        <v>6210.6010975304098</v>
      </c>
      <c r="H52">
        <v>2988.1592501117502</v>
      </c>
      <c r="I52">
        <v>1912.2573110267001</v>
      </c>
      <c r="J52">
        <v>1302.2486483852399</v>
      </c>
      <c r="K52">
        <v>1103.5745560979101</v>
      </c>
      <c r="L52">
        <v>1026.9659361566</v>
      </c>
      <c r="M52">
        <v>1175.4564992036501</v>
      </c>
    </row>
    <row r="53" spans="1:13" x14ac:dyDescent="0.25">
      <c r="A53" t="s">
        <v>39</v>
      </c>
      <c r="B53">
        <v>1189.58814124998</v>
      </c>
      <c r="C53">
        <v>1390.15603779708</v>
      </c>
      <c r="D53">
        <v>1382.3836925441401</v>
      </c>
      <c r="E53">
        <v>2588.71103350467</v>
      </c>
      <c r="F53">
        <v>3065.4758340815001</v>
      </c>
      <c r="G53">
        <v>4550.4898994380201</v>
      </c>
      <c r="H53">
        <v>2300.8802831287599</v>
      </c>
      <c r="I53">
        <v>1521.55160229475</v>
      </c>
      <c r="J53">
        <v>1173.81517693562</v>
      </c>
      <c r="K53">
        <v>981.27789698230197</v>
      </c>
      <c r="L53">
        <v>970.71112692595398</v>
      </c>
      <c r="M53">
        <v>1115.7125186081</v>
      </c>
    </row>
    <row r="54" spans="1:13" x14ac:dyDescent="0.25">
      <c r="A54" t="s">
        <v>40</v>
      </c>
      <c r="B54">
        <v>1115.3434386871299</v>
      </c>
      <c r="C54">
        <v>1383.0610587032299</v>
      </c>
      <c r="D54">
        <v>1719.7652202907</v>
      </c>
      <c r="E54">
        <v>3600.6078044659798</v>
      </c>
      <c r="F54">
        <v>4254.0992667288401</v>
      </c>
      <c r="G54">
        <v>6890.0981154793099</v>
      </c>
      <c r="H54">
        <v>2859.6623967707601</v>
      </c>
      <c r="I54">
        <v>1793.74629838494</v>
      </c>
      <c r="J54">
        <v>1321.82391717117</v>
      </c>
      <c r="K54">
        <v>1056.9619594130099</v>
      </c>
      <c r="L54">
        <v>998.16794834983796</v>
      </c>
      <c r="M54">
        <v>1106.8280918421001</v>
      </c>
    </row>
    <row r="55" spans="1:13" x14ac:dyDescent="0.25">
      <c r="A55" t="s">
        <v>41</v>
      </c>
      <c r="B55">
        <v>1195.6351887066701</v>
      </c>
      <c r="C55">
        <v>1469.8757322608899</v>
      </c>
      <c r="D55">
        <v>1672.5312771725801</v>
      </c>
      <c r="E55">
        <v>3368.84810672084</v>
      </c>
      <c r="F55">
        <v>3631.91370963293</v>
      </c>
      <c r="G55">
        <v>6056.7415816006696</v>
      </c>
      <c r="H55">
        <v>2789.36695241711</v>
      </c>
      <c r="I55">
        <v>1725.23764467265</v>
      </c>
      <c r="J55">
        <v>1260.5184566340099</v>
      </c>
      <c r="K55">
        <v>1068.2299851283301</v>
      </c>
      <c r="L55">
        <v>992.47959538888301</v>
      </c>
      <c r="M55">
        <v>1230.16268032428</v>
      </c>
    </row>
    <row r="57" spans="1:13" x14ac:dyDescent="0.25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1979.4961442390299</v>
      </c>
      <c r="C58">
        <v>2017.4150858226701</v>
      </c>
      <c r="D58">
        <v>1395.2681772532401</v>
      </c>
      <c r="E58">
        <v>2136.61025336277</v>
      </c>
      <c r="F58">
        <v>2700.9032973774001</v>
      </c>
      <c r="G58">
        <v>4627.7479105472103</v>
      </c>
      <c r="H58">
        <v>3049.8666520023698</v>
      </c>
      <c r="I58">
        <v>2287.1339366003399</v>
      </c>
      <c r="J58">
        <v>1412.88592100439</v>
      </c>
      <c r="K58">
        <v>1149.95999517564</v>
      </c>
      <c r="L58">
        <v>1120.82669006943</v>
      </c>
      <c r="M58">
        <v>1243.14577835817</v>
      </c>
    </row>
    <row r="59" spans="1:13" x14ac:dyDescent="0.25">
      <c r="A59" t="s">
        <v>37</v>
      </c>
      <c r="B59">
        <v>1257.6303665454</v>
      </c>
      <c r="C59">
        <v>1446.9383411193801</v>
      </c>
      <c r="D59">
        <v>1449.9499516793601</v>
      </c>
      <c r="E59">
        <v>2753.4446657121598</v>
      </c>
      <c r="F59">
        <v>3070.93015390241</v>
      </c>
      <c r="G59">
        <v>4670.6003520858403</v>
      </c>
      <c r="H59">
        <v>2658.2319746722601</v>
      </c>
      <c r="I59">
        <v>1696.7238253303401</v>
      </c>
      <c r="J59">
        <v>1192.8614583516201</v>
      </c>
      <c r="K59">
        <v>1016.33110574341</v>
      </c>
      <c r="L59">
        <v>998.24148571673595</v>
      </c>
      <c r="M59">
        <v>1211.07986962481</v>
      </c>
    </row>
    <row r="60" spans="1:13" x14ac:dyDescent="0.25">
      <c r="A60" t="s">
        <v>38</v>
      </c>
      <c r="B60">
        <v>1204.76215304159</v>
      </c>
      <c r="C60">
        <v>1544.0797663615599</v>
      </c>
      <c r="D60">
        <v>1760.5244487390901</v>
      </c>
      <c r="E60">
        <v>3719.2419042084898</v>
      </c>
      <c r="F60">
        <v>4101.8984561015004</v>
      </c>
      <c r="G60">
        <v>6590.9457517257797</v>
      </c>
      <c r="H60">
        <v>2790.5575976066798</v>
      </c>
      <c r="I60">
        <v>1919.0189767075699</v>
      </c>
      <c r="J60">
        <v>1361.73013539508</v>
      </c>
      <c r="K60">
        <v>1131.71060648249</v>
      </c>
      <c r="L60">
        <v>1024.96571380205</v>
      </c>
      <c r="M60">
        <v>1220.35285763145</v>
      </c>
    </row>
    <row r="61" spans="1:13" x14ac:dyDescent="0.25">
      <c r="A61" t="s">
        <v>39</v>
      </c>
      <c r="B61">
        <v>1105.31938530706</v>
      </c>
      <c r="C61">
        <v>1411.84768643133</v>
      </c>
      <c r="D61">
        <v>1487.5501614309401</v>
      </c>
      <c r="E61">
        <v>3233.5169082818002</v>
      </c>
      <c r="F61">
        <v>3365.9233115861698</v>
      </c>
      <c r="G61">
        <v>4684.8992024854797</v>
      </c>
      <c r="H61">
        <v>2025.4654409099801</v>
      </c>
      <c r="I61">
        <v>1413.80706020962</v>
      </c>
      <c r="J61">
        <v>1124.7490540465001</v>
      </c>
      <c r="K61">
        <v>863.11276893044499</v>
      </c>
      <c r="L61">
        <v>920.32158679166105</v>
      </c>
      <c r="M61">
        <v>1120.11605525253</v>
      </c>
    </row>
    <row r="62" spans="1:13" x14ac:dyDescent="0.25">
      <c r="A62" t="s">
        <v>40</v>
      </c>
      <c r="B62">
        <v>1059.6590924258201</v>
      </c>
      <c r="C62">
        <v>1584.43720121465</v>
      </c>
      <c r="D62">
        <v>2017.6144408986099</v>
      </c>
      <c r="E62">
        <v>4684.3146176271803</v>
      </c>
      <c r="F62">
        <v>5524.8598794311401</v>
      </c>
      <c r="G62">
        <v>7344.2500158180901</v>
      </c>
      <c r="H62">
        <v>2488.3993357312402</v>
      </c>
      <c r="I62">
        <v>1833.47537069694</v>
      </c>
      <c r="J62">
        <v>1187.77612051443</v>
      </c>
      <c r="K62">
        <v>754.41909622228104</v>
      </c>
      <c r="L62">
        <v>945.32815017248004</v>
      </c>
      <c r="M62">
        <v>1101.6250985009101</v>
      </c>
    </row>
    <row r="63" spans="1:13" x14ac:dyDescent="0.25">
      <c r="A63" t="s">
        <v>41</v>
      </c>
      <c r="B63">
        <v>1110.5062718581701</v>
      </c>
      <c r="C63">
        <v>1468.8616153538101</v>
      </c>
      <c r="D63">
        <v>1564.80298958864</v>
      </c>
      <c r="E63">
        <v>3557.7772403249501</v>
      </c>
      <c r="F63">
        <v>3896.0390869551902</v>
      </c>
      <c r="G63">
        <v>6061.65819288086</v>
      </c>
      <c r="H63">
        <v>2518.4079584040901</v>
      </c>
      <c r="I63">
        <v>1681.9974462181599</v>
      </c>
      <c r="J63">
        <v>1272.4855307535099</v>
      </c>
      <c r="K63">
        <v>961.615501582815</v>
      </c>
      <c r="L63">
        <v>998.61928651155904</v>
      </c>
      <c r="M63">
        <v>1188.04615649978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7" workbookViewId="0">
      <selection activeCell="B58" sqref="B58:M63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25">
      <c r="A2" t="s">
        <v>36</v>
      </c>
      <c r="B2">
        <v>57.0162258596756</v>
      </c>
      <c r="C2">
        <v>56.435149668515301</v>
      </c>
      <c r="D2">
        <v>55.487595318713701</v>
      </c>
      <c r="E2">
        <v>55.750960599372704</v>
      </c>
      <c r="F2">
        <v>56.1793695449091</v>
      </c>
      <c r="G2">
        <v>57.0908228825799</v>
      </c>
      <c r="H2">
        <v>55.837381642357897</v>
      </c>
      <c r="I2">
        <v>55.229437461337298</v>
      </c>
      <c r="J2">
        <v>55.1466378781966</v>
      </c>
      <c r="K2">
        <v>55.388135732663699</v>
      </c>
      <c r="L2">
        <v>55.518502431729502</v>
      </c>
      <c r="M2">
        <v>55.184853763216601</v>
      </c>
    </row>
    <row r="3" spans="1:13" x14ac:dyDescent="0.25">
      <c r="A3" t="s">
        <v>37</v>
      </c>
      <c r="B3">
        <v>56.462109476002198</v>
      </c>
      <c r="C3">
        <v>55.926878792047901</v>
      </c>
      <c r="D3">
        <v>55.611286276310103</v>
      </c>
      <c r="E3">
        <v>55.7469643496161</v>
      </c>
      <c r="F3">
        <v>56.0881664386945</v>
      </c>
      <c r="G3">
        <v>57.261678518411202</v>
      </c>
      <c r="H3">
        <v>55.874342722856298</v>
      </c>
      <c r="I3">
        <v>55.151516472354402</v>
      </c>
      <c r="J3">
        <v>55.343420740548602</v>
      </c>
      <c r="K3">
        <v>55.768481897621001</v>
      </c>
      <c r="L3">
        <v>55.732545280428198</v>
      </c>
      <c r="M3">
        <v>55.362009464395001</v>
      </c>
    </row>
    <row r="4" spans="1:13" x14ac:dyDescent="0.25">
      <c r="A4" t="s">
        <v>38</v>
      </c>
      <c r="B4">
        <v>56.0474108093876</v>
      </c>
      <c r="C4">
        <v>55.863180449075799</v>
      </c>
      <c r="D4">
        <v>55.723520433565398</v>
      </c>
      <c r="E4">
        <v>56.288417656067203</v>
      </c>
      <c r="F4">
        <v>56.751170529644902</v>
      </c>
      <c r="G4">
        <v>57.8443486104483</v>
      </c>
      <c r="H4">
        <v>55.907465860407001</v>
      </c>
      <c r="I4">
        <v>55.211713771136203</v>
      </c>
      <c r="J4">
        <v>55.591527805091701</v>
      </c>
      <c r="K4">
        <v>56.050996780847903</v>
      </c>
      <c r="L4">
        <v>56.0290271246553</v>
      </c>
      <c r="M4">
        <v>55.479398298285702</v>
      </c>
    </row>
    <row r="5" spans="1:13" x14ac:dyDescent="0.25">
      <c r="A5" t="s">
        <v>39</v>
      </c>
      <c r="B5">
        <v>55.717519531073499</v>
      </c>
      <c r="C5">
        <v>55.600650067279801</v>
      </c>
      <c r="D5">
        <v>55.4796223310004</v>
      </c>
      <c r="E5">
        <v>55.944903136348501</v>
      </c>
      <c r="F5">
        <v>56.147318842394</v>
      </c>
      <c r="G5">
        <v>57.257548696390302</v>
      </c>
      <c r="H5">
        <v>55.525280416714402</v>
      </c>
      <c r="I5">
        <v>55.175836318712598</v>
      </c>
      <c r="J5">
        <v>55.747970596966297</v>
      </c>
      <c r="K5">
        <v>56.124513365788097</v>
      </c>
      <c r="L5">
        <v>55.925750496598603</v>
      </c>
      <c r="M5">
        <v>55.292338599298802</v>
      </c>
    </row>
    <row r="6" spans="1:13" x14ac:dyDescent="0.25">
      <c r="A6" t="s">
        <v>40</v>
      </c>
      <c r="B6">
        <v>55.514668227279103</v>
      </c>
      <c r="C6">
        <v>55.343202339079902</v>
      </c>
      <c r="D6">
        <v>55.417251901414701</v>
      </c>
      <c r="E6">
        <v>56.612268810595303</v>
      </c>
      <c r="F6">
        <v>56.984240481945903</v>
      </c>
      <c r="G6">
        <v>58.332542449313102</v>
      </c>
      <c r="H6">
        <v>55.841620652583899</v>
      </c>
      <c r="I6">
        <v>55.182643228746102</v>
      </c>
      <c r="J6">
        <v>55.954867041557399</v>
      </c>
      <c r="K6">
        <v>56.168474810231601</v>
      </c>
      <c r="L6">
        <v>55.9417254095316</v>
      </c>
      <c r="M6">
        <v>55.584712614505001</v>
      </c>
    </row>
    <row r="7" spans="1:13" x14ac:dyDescent="0.25">
      <c r="A7" t="s">
        <v>41</v>
      </c>
      <c r="B7">
        <v>55.691948050652599</v>
      </c>
      <c r="C7">
        <v>55.506266634373297</v>
      </c>
      <c r="D7">
        <v>55.541438240863798</v>
      </c>
      <c r="E7">
        <v>56.218501798595703</v>
      </c>
      <c r="F7">
        <v>56.547978550389601</v>
      </c>
      <c r="G7">
        <v>57.639093882161397</v>
      </c>
      <c r="H7">
        <v>55.611133173906403</v>
      </c>
      <c r="I7">
        <v>55.162305921588199</v>
      </c>
      <c r="J7">
        <v>55.737992474477203</v>
      </c>
      <c r="K7">
        <v>56.176339315142599</v>
      </c>
      <c r="L7">
        <v>55.839892272018403</v>
      </c>
      <c r="M7">
        <v>55.439146128750899</v>
      </c>
    </row>
    <row r="9" spans="1:13" ht="14.45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x14ac:dyDescent="0.25">
      <c r="A10" t="s">
        <v>36</v>
      </c>
      <c r="B10">
        <v>57.0162258596756</v>
      </c>
      <c r="C10">
        <v>56.435149668515301</v>
      </c>
      <c r="D10">
        <v>55.487595318713701</v>
      </c>
      <c r="E10">
        <v>55.750960599372704</v>
      </c>
      <c r="F10">
        <v>56.1793695449091</v>
      </c>
      <c r="G10">
        <v>57.0908228825799</v>
      </c>
      <c r="H10">
        <v>55.837381642357897</v>
      </c>
      <c r="I10">
        <v>55.229437461337298</v>
      </c>
      <c r="J10">
        <v>55.1466378781966</v>
      </c>
      <c r="K10">
        <v>55.388135732663699</v>
      </c>
      <c r="L10">
        <v>55.518502431729502</v>
      </c>
      <c r="M10">
        <v>55.184853763216601</v>
      </c>
    </row>
    <row r="11" spans="1:13" x14ac:dyDescent="0.25">
      <c r="A11" t="s">
        <v>37</v>
      </c>
      <c r="B11">
        <v>55.635944909515501</v>
      </c>
      <c r="C11">
        <v>55.610072723223297</v>
      </c>
      <c r="D11">
        <v>55.412612996814097</v>
      </c>
      <c r="E11">
        <v>56.120427220800401</v>
      </c>
      <c r="F11">
        <v>56.258696471428202</v>
      </c>
      <c r="G11">
        <v>57.100488108635503</v>
      </c>
      <c r="H11">
        <v>55.56365079999</v>
      </c>
      <c r="I11">
        <v>55.2419842035656</v>
      </c>
      <c r="J11">
        <v>55.762949247258</v>
      </c>
      <c r="K11">
        <v>56.150326822710198</v>
      </c>
      <c r="L11">
        <v>55.912258353214902</v>
      </c>
      <c r="M11">
        <v>55.373087868726699</v>
      </c>
    </row>
    <row r="12" spans="1:13" x14ac:dyDescent="0.25">
      <c r="A12" t="s">
        <v>38</v>
      </c>
      <c r="B12">
        <v>55.561043657608799</v>
      </c>
      <c r="C12">
        <v>55.412786159074102</v>
      </c>
      <c r="D12">
        <v>55.500813105879502</v>
      </c>
      <c r="E12">
        <v>56.627655694523298</v>
      </c>
      <c r="F12">
        <v>57.293015150039899</v>
      </c>
      <c r="G12">
        <v>58.598197175172601</v>
      </c>
      <c r="H12">
        <v>56.079590100292698</v>
      </c>
      <c r="I12">
        <v>55.284361532454398</v>
      </c>
      <c r="J12">
        <v>56.037662456425899</v>
      </c>
      <c r="K12">
        <v>56.1914113494839</v>
      </c>
      <c r="L12">
        <v>56.004332755692197</v>
      </c>
      <c r="M12">
        <v>55.523913471243297</v>
      </c>
    </row>
    <row r="13" spans="1:13" x14ac:dyDescent="0.25">
      <c r="A13" t="s">
        <v>39</v>
      </c>
      <c r="B13">
        <v>55.586251009384199</v>
      </c>
      <c r="C13">
        <v>55.392638297318598</v>
      </c>
      <c r="D13">
        <v>55.299843296141198</v>
      </c>
      <c r="E13">
        <v>56.170406551891602</v>
      </c>
      <c r="F13">
        <v>56.470219375697397</v>
      </c>
      <c r="G13">
        <v>57.208346599783397</v>
      </c>
      <c r="H13">
        <v>55.408144567059601</v>
      </c>
      <c r="I13">
        <v>55.393816476300302</v>
      </c>
      <c r="J13">
        <v>55.974444458909801</v>
      </c>
      <c r="K13">
        <v>55.966090226572298</v>
      </c>
      <c r="L13">
        <v>55.487815619677299</v>
      </c>
      <c r="M13">
        <v>55.199187542896901</v>
      </c>
    </row>
    <row r="14" spans="1:13" x14ac:dyDescent="0.25">
      <c r="A14" t="s">
        <v>40</v>
      </c>
      <c r="B14">
        <v>55.491188415499103</v>
      </c>
      <c r="C14">
        <v>55.384810582553399</v>
      </c>
      <c r="D14">
        <v>55.656597378854002</v>
      </c>
      <c r="E14">
        <v>56.877385602904702</v>
      </c>
      <c r="F14">
        <v>57.421653859693599</v>
      </c>
      <c r="G14">
        <v>58.382769460810103</v>
      </c>
      <c r="H14">
        <v>55.7600661940264</v>
      </c>
      <c r="I14">
        <v>55.630194889104501</v>
      </c>
      <c r="J14">
        <v>56.1541582828782</v>
      </c>
      <c r="K14">
        <v>55.784017731343503</v>
      </c>
      <c r="L14">
        <v>55.445222313882198</v>
      </c>
      <c r="M14">
        <v>55.353699359035403</v>
      </c>
    </row>
    <row r="15" spans="1:13" x14ac:dyDescent="0.25">
      <c r="A15" t="s">
        <v>41</v>
      </c>
      <c r="B15">
        <v>55.392497570937103</v>
      </c>
      <c r="C15">
        <v>55.267602968082102</v>
      </c>
      <c r="D15">
        <v>55.355632521835801</v>
      </c>
      <c r="E15">
        <v>56.646314633110201</v>
      </c>
      <c r="F15">
        <v>56.982611924236998</v>
      </c>
      <c r="G15">
        <v>57.965595947699697</v>
      </c>
      <c r="H15">
        <v>55.551089027676198</v>
      </c>
      <c r="I15">
        <v>55.456402265517298</v>
      </c>
      <c r="J15">
        <v>56.075248368512497</v>
      </c>
      <c r="K15">
        <v>56.073434400793197</v>
      </c>
      <c r="L15">
        <v>55.682547322835603</v>
      </c>
      <c r="M15">
        <v>55.276530251490698</v>
      </c>
    </row>
    <row r="17" spans="1:13" ht="14.45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x14ac:dyDescent="0.25">
      <c r="A18" t="s">
        <v>36</v>
      </c>
      <c r="B18">
        <v>57.0162258596756</v>
      </c>
      <c r="C18">
        <v>56.435149668515301</v>
      </c>
      <c r="D18">
        <v>55.487595318713701</v>
      </c>
      <c r="E18">
        <v>55.750960599372704</v>
      </c>
      <c r="F18">
        <v>56.1793695449091</v>
      </c>
      <c r="G18">
        <v>57.0908228825799</v>
      </c>
      <c r="H18">
        <v>55.837381642357897</v>
      </c>
      <c r="I18">
        <v>55.229437461337298</v>
      </c>
      <c r="J18">
        <v>55.1466378781966</v>
      </c>
      <c r="K18">
        <v>55.388135732663699</v>
      </c>
      <c r="L18">
        <v>55.518502431729502</v>
      </c>
      <c r="M18">
        <v>55.184853763216601</v>
      </c>
    </row>
    <row r="19" spans="1:13" x14ac:dyDescent="0.25">
      <c r="A19" t="s">
        <v>37</v>
      </c>
      <c r="B19">
        <v>56.378532769478902</v>
      </c>
      <c r="C19">
        <v>56.088825303233101</v>
      </c>
      <c r="D19">
        <v>55.719763236363299</v>
      </c>
      <c r="E19">
        <v>56.101917701344703</v>
      </c>
      <c r="F19">
        <v>56.019711916821898</v>
      </c>
      <c r="G19">
        <v>56.958844362134101</v>
      </c>
      <c r="H19">
        <v>55.774717207527402</v>
      </c>
      <c r="I19">
        <v>55.108029154811398</v>
      </c>
      <c r="J19">
        <v>55.3949346229291</v>
      </c>
      <c r="K19">
        <v>55.8708991976033</v>
      </c>
      <c r="L19">
        <v>55.814107098390899</v>
      </c>
      <c r="M19">
        <v>55.483834127690798</v>
      </c>
    </row>
    <row r="20" spans="1:13" x14ac:dyDescent="0.25">
      <c r="A20" t="s">
        <v>38</v>
      </c>
      <c r="B20">
        <v>55.997221310577203</v>
      </c>
      <c r="C20">
        <v>55.661880026239203</v>
      </c>
      <c r="D20">
        <v>55.582880063195901</v>
      </c>
      <c r="E20">
        <v>56.288614080820999</v>
      </c>
      <c r="F20">
        <v>56.5813444593593</v>
      </c>
      <c r="G20">
        <v>58.025092354891598</v>
      </c>
      <c r="H20">
        <v>55.910858762869097</v>
      </c>
      <c r="I20">
        <v>55.227650976685297</v>
      </c>
      <c r="J20">
        <v>55.619599335826003</v>
      </c>
      <c r="K20">
        <v>56.071450089661397</v>
      </c>
      <c r="L20">
        <v>55.940424616296603</v>
      </c>
      <c r="M20">
        <v>55.482214512611598</v>
      </c>
    </row>
    <row r="21" spans="1:13" x14ac:dyDescent="0.25">
      <c r="A21" t="s">
        <v>39</v>
      </c>
      <c r="B21">
        <v>55.599484683523002</v>
      </c>
      <c r="C21">
        <v>55.380578298349398</v>
      </c>
      <c r="D21">
        <v>55.4076276624778</v>
      </c>
      <c r="E21">
        <v>56.012702941984401</v>
      </c>
      <c r="F21">
        <v>56.280246212517703</v>
      </c>
      <c r="G21">
        <v>57.073599545774201</v>
      </c>
      <c r="H21">
        <v>55.393176541092998</v>
      </c>
      <c r="I21">
        <v>55.312048869229898</v>
      </c>
      <c r="J21">
        <v>55.867525347185897</v>
      </c>
      <c r="K21">
        <v>56.129803739603702</v>
      </c>
      <c r="L21">
        <v>55.781647147430498</v>
      </c>
      <c r="M21">
        <v>55.264501564064503</v>
      </c>
    </row>
    <row r="22" spans="1:13" x14ac:dyDescent="0.25">
      <c r="A22" t="s">
        <v>40</v>
      </c>
      <c r="B22">
        <v>55.494621605178502</v>
      </c>
      <c r="C22">
        <v>55.214703343879599</v>
      </c>
      <c r="D22">
        <v>55.349651143110002</v>
      </c>
      <c r="E22">
        <v>56.4680351843216</v>
      </c>
      <c r="F22">
        <v>56.961960549565703</v>
      </c>
      <c r="G22">
        <v>58.391557490011699</v>
      </c>
      <c r="H22">
        <v>55.794758478089499</v>
      </c>
      <c r="I22">
        <v>55.289057937114002</v>
      </c>
      <c r="J22">
        <v>56.170073233712898</v>
      </c>
      <c r="K22">
        <v>56.209309185941599</v>
      </c>
      <c r="L22">
        <v>55.892918307371602</v>
      </c>
      <c r="M22">
        <v>55.376414948440697</v>
      </c>
    </row>
    <row r="23" spans="1:13" x14ac:dyDescent="0.25">
      <c r="A23" t="s">
        <v>41</v>
      </c>
      <c r="B23">
        <v>55.931747480804297</v>
      </c>
      <c r="C23">
        <v>55.486242877502697</v>
      </c>
      <c r="D23">
        <v>55.448469640229597</v>
      </c>
      <c r="E23">
        <v>56.438132380115697</v>
      </c>
      <c r="F23">
        <v>56.806171076095403</v>
      </c>
      <c r="G23">
        <v>57.846460634017703</v>
      </c>
      <c r="H23">
        <v>55.717080233904703</v>
      </c>
      <c r="I23">
        <v>55.1499406439114</v>
      </c>
      <c r="J23">
        <v>55.779326350479302</v>
      </c>
      <c r="K23">
        <v>56.098275866003299</v>
      </c>
      <c r="L23">
        <v>55.903791187474098</v>
      </c>
      <c r="M23">
        <v>55.381338221142201</v>
      </c>
    </row>
    <row r="25" spans="1:13" x14ac:dyDescent="0.25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25">
      <c r="A26" t="s">
        <v>36</v>
      </c>
      <c r="B26">
        <v>57.0162258596756</v>
      </c>
      <c r="C26">
        <v>56.435149668515301</v>
      </c>
      <c r="D26">
        <v>55.487595318713701</v>
      </c>
      <c r="E26">
        <v>55.750960599372704</v>
      </c>
      <c r="F26">
        <v>56.1793695449091</v>
      </c>
      <c r="G26">
        <v>57.0908228825799</v>
      </c>
      <c r="H26">
        <v>55.837381642357897</v>
      </c>
      <c r="I26">
        <v>55.229437461337298</v>
      </c>
      <c r="J26">
        <v>55.1466378781966</v>
      </c>
      <c r="K26">
        <v>55.388135732663699</v>
      </c>
      <c r="L26">
        <v>55.518502431729502</v>
      </c>
      <c r="M26">
        <v>55.184853763216601</v>
      </c>
    </row>
    <row r="27" spans="1:13" x14ac:dyDescent="0.25">
      <c r="A27" t="s">
        <v>37</v>
      </c>
      <c r="B27">
        <v>55.955341687965102</v>
      </c>
      <c r="C27">
        <v>55.603851647962898</v>
      </c>
      <c r="D27">
        <v>55.448581237834603</v>
      </c>
      <c r="E27">
        <v>56.1562896462355</v>
      </c>
      <c r="F27">
        <v>56.3684651785357</v>
      </c>
      <c r="G27">
        <v>57.247576682418902</v>
      </c>
      <c r="H27">
        <v>55.707433519617901</v>
      </c>
      <c r="I27">
        <v>55.191553070902401</v>
      </c>
      <c r="J27">
        <v>55.709606336643603</v>
      </c>
      <c r="K27">
        <v>56.113173627051196</v>
      </c>
      <c r="L27">
        <v>55.797136816107702</v>
      </c>
      <c r="M27">
        <v>55.357471148129399</v>
      </c>
    </row>
    <row r="28" spans="1:13" x14ac:dyDescent="0.25">
      <c r="A28" t="s">
        <v>38</v>
      </c>
      <c r="B28">
        <v>55.762750126707502</v>
      </c>
      <c r="C28">
        <v>55.571483488465098</v>
      </c>
      <c r="D28">
        <v>55.451882363018399</v>
      </c>
      <c r="E28">
        <v>56.535388248534503</v>
      </c>
      <c r="F28">
        <v>56.8380445915667</v>
      </c>
      <c r="G28">
        <v>58.169113252685101</v>
      </c>
      <c r="H28">
        <v>55.724137616335803</v>
      </c>
      <c r="I28">
        <v>55.2460452531596</v>
      </c>
      <c r="J28">
        <v>55.9807417575268</v>
      </c>
      <c r="K28">
        <v>56.144431621756702</v>
      </c>
      <c r="L28">
        <v>55.981128544827897</v>
      </c>
      <c r="M28">
        <v>55.5078784477124</v>
      </c>
    </row>
    <row r="29" spans="1:13" x14ac:dyDescent="0.25">
      <c r="A29" t="s">
        <v>39</v>
      </c>
      <c r="B29">
        <v>55.509811455687</v>
      </c>
      <c r="C29">
        <v>55.3260353656731</v>
      </c>
      <c r="D29">
        <v>55.275303192406902</v>
      </c>
      <c r="E29">
        <v>56.228085895877499</v>
      </c>
      <c r="F29">
        <v>56.4423426960591</v>
      </c>
      <c r="G29">
        <v>57.080421086072697</v>
      </c>
      <c r="H29">
        <v>55.465661923396901</v>
      </c>
      <c r="I29">
        <v>55.8204035879887</v>
      </c>
      <c r="J29">
        <v>55.8846536322581</v>
      </c>
      <c r="K29">
        <v>55.615298462739801</v>
      </c>
      <c r="L29">
        <v>55.127180384872503</v>
      </c>
      <c r="M29">
        <v>55.104393908108399</v>
      </c>
    </row>
    <row r="30" spans="1:13" x14ac:dyDescent="0.25">
      <c r="A30" t="s">
        <v>40</v>
      </c>
      <c r="B30">
        <v>55.562466580526902</v>
      </c>
      <c r="C30">
        <v>55.599444074303797</v>
      </c>
      <c r="D30">
        <v>55.5289406445414</v>
      </c>
      <c r="E30">
        <v>56.836793983283599</v>
      </c>
      <c r="F30">
        <v>57.609425829194798</v>
      </c>
      <c r="G30">
        <v>58.5197528395638</v>
      </c>
      <c r="H30">
        <v>55.522625169087199</v>
      </c>
      <c r="I30">
        <v>55.749067980743803</v>
      </c>
      <c r="J30">
        <v>55.9184869447948</v>
      </c>
      <c r="K30">
        <v>55.514439068520197</v>
      </c>
      <c r="L30">
        <v>55.422482182574697</v>
      </c>
      <c r="M30">
        <v>55.263655033112201</v>
      </c>
    </row>
    <row r="31" spans="1:13" x14ac:dyDescent="0.25">
      <c r="A31" t="s">
        <v>41</v>
      </c>
      <c r="B31">
        <v>55.4054939438576</v>
      </c>
      <c r="C31">
        <v>55.358105465558197</v>
      </c>
      <c r="D31">
        <v>55.265668172391301</v>
      </c>
      <c r="E31">
        <v>56.4312963341103</v>
      </c>
      <c r="F31">
        <v>56.667851354136403</v>
      </c>
      <c r="G31">
        <v>57.7861315632938</v>
      </c>
      <c r="H31">
        <v>55.530175752758502</v>
      </c>
      <c r="I31">
        <v>55.472219606855901</v>
      </c>
      <c r="J31">
        <v>56.075228651257603</v>
      </c>
      <c r="K31">
        <v>56.072707283678</v>
      </c>
      <c r="L31">
        <v>55.679655310623602</v>
      </c>
      <c r="M31">
        <v>55.2778870560089</v>
      </c>
    </row>
    <row r="32" spans="1:13" s="28" customFormat="1" x14ac:dyDescent="0.25"/>
    <row r="33" spans="1:13" ht="14.45" x14ac:dyDescent="0.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57.037747147345101</v>
      </c>
      <c r="C34">
        <v>56.574376173736802</v>
      </c>
      <c r="D34">
        <v>55.567421576869002</v>
      </c>
      <c r="E34">
        <v>55.756173512214403</v>
      </c>
      <c r="F34">
        <v>56.180422814499799</v>
      </c>
      <c r="G34">
        <v>57.142271505838899</v>
      </c>
      <c r="H34">
        <v>55.860681308003102</v>
      </c>
      <c r="I34">
        <v>55.275010163435503</v>
      </c>
      <c r="J34">
        <v>55.149514092476402</v>
      </c>
      <c r="K34">
        <v>55.306230033669699</v>
      </c>
      <c r="L34">
        <v>55.384512678708198</v>
      </c>
      <c r="M34">
        <v>55.173481691666801</v>
      </c>
    </row>
    <row r="35" spans="1:13" x14ac:dyDescent="0.25">
      <c r="A35" t="s">
        <v>37</v>
      </c>
      <c r="B35">
        <v>56.479903208124803</v>
      </c>
      <c r="C35">
        <v>55.965530068662297</v>
      </c>
      <c r="D35">
        <v>55.610849408172903</v>
      </c>
      <c r="E35">
        <v>55.748300384931497</v>
      </c>
      <c r="F35">
        <v>56.089398176037903</v>
      </c>
      <c r="G35">
        <v>57.266250894856299</v>
      </c>
      <c r="H35">
        <v>55.877197995137102</v>
      </c>
      <c r="I35">
        <v>55.1539501200239</v>
      </c>
      <c r="J35">
        <v>55.339730062238701</v>
      </c>
      <c r="K35">
        <v>55.765920300063499</v>
      </c>
      <c r="L35">
        <v>55.7227409971265</v>
      </c>
      <c r="M35">
        <v>55.363405281714201</v>
      </c>
    </row>
    <row r="36" spans="1:13" x14ac:dyDescent="0.25">
      <c r="A36" t="s">
        <v>38</v>
      </c>
      <c r="B36">
        <v>56.074379862813402</v>
      </c>
      <c r="C36">
        <v>55.874602126307202</v>
      </c>
      <c r="D36">
        <v>55.719854118692098</v>
      </c>
      <c r="E36">
        <v>56.288327067966598</v>
      </c>
      <c r="F36">
        <v>56.697015127934598</v>
      </c>
      <c r="G36">
        <v>57.850231986879201</v>
      </c>
      <c r="H36">
        <v>55.911084250117803</v>
      </c>
      <c r="I36">
        <v>55.216200725948902</v>
      </c>
      <c r="J36">
        <v>55.5799907903695</v>
      </c>
      <c r="K36">
        <v>55.981757713338801</v>
      </c>
      <c r="L36">
        <v>56.026877942295698</v>
      </c>
      <c r="M36">
        <v>55.471954439960697</v>
      </c>
    </row>
    <row r="37" spans="1:13" x14ac:dyDescent="0.25">
      <c r="A37" t="s">
        <v>39</v>
      </c>
      <c r="B37">
        <v>55.779629742876303</v>
      </c>
      <c r="C37">
        <v>55.617292254941503</v>
      </c>
      <c r="D37">
        <v>55.477228720391302</v>
      </c>
      <c r="E37">
        <v>55.926638508328701</v>
      </c>
      <c r="F37">
        <v>56.165141771076698</v>
      </c>
      <c r="G37">
        <v>57.2611490721984</v>
      </c>
      <c r="H37">
        <v>55.553244886577303</v>
      </c>
      <c r="I37">
        <v>55.159327230821503</v>
      </c>
      <c r="J37">
        <v>55.750588567895399</v>
      </c>
      <c r="K37">
        <v>56.1679732637418</v>
      </c>
      <c r="L37">
        <v>55.934866044002298</v>
      </c>
      <c r="M37">
        <v>55.270967221113096</v>
      </c>
    </row>
    <row r="38" spans="1:13" x14ac:dyDescent="0.25">
      <c r="A38" t="s">
        <v>40</v>
      </c>
      <c r="B38">
        <v>55.552947596999601</v>
      </c>
      <c r="C38">
        <v>55.353084467862303</v>
      </c>
      <c r="D38">
        <v>55.411241189377101</v>
      </c>
      <c r="E38">
        <v>56.623258420794599</v>
      </c>
      <c r="F38">
        <v>56.9874653589874</v>
      </c>
      <c r="G38">
        <v>58.351994582385103</v>
      </c>
      <c r="H38">
        <v>55.847987089867303</v>
      </c>
      <c r="I38">
        <v>55.180840671351099</v>
      </c>
      <c r="J38">
        <v>55.9451823990441</v>
      </c>
      <c r="K38">
        <v>56.173704825823002</v>
      </c>
      <c r="L38">
        <v>55.967786274179304</v>
      </c>
      <c r="M38">
        <v>55.587934158133997</v>
      </c>
    </row>
    <row r="39" spans="1:13" x14ac:dyDescent="0.25">
      <c r="A39" t="s">
        <v>41</v>
      </c>
      <c r="B39">
        <v>55.662182287740698</v>
      </c>
      <c r="C39">
        <v>55.528104384630801</v>
      </c>
      <c r="D39">
        <v>55.544789847165902</v>
      </c>
      <c r="E39">
        <v>56.219036133901596</v>
      </c>
      <c r="F39">
        <v>56.550487592310198</v>
      </c>
      <c r="G39">
        <v>57.648980997338697</v>
      </c>
      <c r="H39">
        <v>55.608489228698097</v>
      </c>
      <c r="I39">
        <v>55.1608423790234</v>
      </c>
      <c r="J39">
        <v>55.738527351633799</v>
      </c>
      <c r="K39">
        <v>56.167104400167403</v>
      </c>
      <c r="L39">
        <v>55.876235577168202</v>
      </c>
      <c r="M39">
        <v>55.478276387360999</v>
      </c>
    </row>
    <row r="41" spans="1:13" ht="14.45" x14ac:dyDescent="0.3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57.037747147345101</v>
      </c>
      <c r="C42">
        <v>56.574376173736802</v>
      </c>
      <c r="D42">
        <v>55.567421576869002</v>
      </c>
      <c r="E42">
        <v>55.756173512214403</v>
      </c>
      <c r="F42">
        <v>56.180422814499799</v>
      </c>
      <c r="G42">
        <v>57.142271505838899</v>
      </c>
      <c r="H42">
        <v>55.860681308003102</v>
      </c>
      <c r="I42">
        <v>55.275010163435503</v>
      </c>
      <c r="J42">
        <v>55.149514092476402</v>
      </c>
      <c r="K42">
        <v>55.306230033669699</v>
      </c>
      <c r="L42">
        <v>55.384512678708198</v>
      </c>
      <c r="M42">
        <v>55.173481691666801</v>
      </c>
    </row>
    <row r="43" spans="1:13" x14ac:dyDescent="0.25">
      <c r="A43" t="s">
        <v>37</v>
      </c>
      <c r="B43">
        <v>55.643788262445099</v>
      </c>
      <c r="C43">
        <v>55.613066690196099</v>
      </c>
      <c r="D43">
        <v>55.414587756772598</v>
      </c>
      <c r="E43">
        <v>56.101569447417504</v>
      </c>
      <c r="F43">
        <v>56.214721995707997</v>
      </c>
      <c r="G43">
        <v>57.125324245136298</v>
      </c>
      <c r="H43">
        <v>55.567980139961698</v>
      </c>
      <c r="I43">
        <v>55.232948126898201</v>
      </c>
      <c r="J43">
        <v>55.742651401108901</v>
      </c>
      <c r="K43">
        <v>56.1653727941518</v>
      </c>
      <c r="L43">
        <v>55.9096710407213</v>
      </c>
      <c r="M43">
        <v>55.353143184954</v>
      </c>
    </row>
    <row r="44" spans="1:13" x14ac:dyDescent="0.25">
      <c r="A44" t="s">
        <v>38</v>
      </c>
      <c r="B44">
        <v>55.554669886225902</v>
      </c>
      <c r="C44">
        <v>55.417987218587299</v>
      </c>
      <c r="D44">
        <v>55.491273080202603</v>
      </c>
      <c r="E44">
        <v>56.633108130015501</v>
      </c>
      <c r="F44">
        <v>57.286763647207302</v>
      </c>
      <c r="G44">
        <v>58.617625750988203</v>
      </c>
      <c r="H44">
        <v>56.099982069222897</v>
      </c>
      <c r="I44">
        <v>55.277069062711398</v>
      </c>
      <c r="J44">
        <v>56.024221233003999</v>
      </c>
      <c r="K44">
        <v>56.188586550917101</v>
      </c>
      <c r="L44">
        <v>56.010036449586202</v>
      </c>
      <c r="M44">
        <v>55.5410004657911</v>
      </c>
    </row>
    <row r="45" spans="1:13" x14ac:dyDescent="0.25">
      <c r="A45" t="s">
        <v>39</v>
      </c>
      <c r="B45">
        <v>55.541567911656401</v>
      </c>
      <c r="C45">
        <v>55.259732901477697</v>
      </c>
      <c r="D45">
        <v>55.3260092590059</v>
      </c>
      <c r="E45">
        <v>56.1729173761818</v>
      </c>
      <c r="F45">
        <v>56.470451999344498</v>
      </c>
      <c r="G45">
        <v>57.2217302313503</v>
      </c>
      <c r="H45">
        <v>55.387558365842303</v>
      </c>
      <c r="I45">
        <v>55.415772929290497</v>
      </c>
      <c r="J45">
        <v>55.952677953801299</v>
      </c>
      <c r="K45">
        <v>55.972459200189803</v>
      </c>
      <c r="L45">
        <v>55.499766854813203</v>
      </c>
      <c r="M45">
        <v>55.2185511308559</v>
      </c>
    </row>
    <row r="46" spans="1:13" x14ac:dyDescent="0.25">
      <c r="A46" t="s">
        <v>40</v>
      </c>
      <c r="B46">
        <v>55.488508447274299</v>
      </c>
      <c r="C46">
        <v>55.365299370021397</v>
      </c>
      <c r="D46">
        <v>55.689576339283697</v>
      </c>
      <c r="E46">
        <v>56.877541190105397</v>
      </c>
      <c r="F46">
        <v>57.431941414075403</v>
      </c>
      <c r="G46">
        <v>58.405921007158298</v>
      </c>
      <c r="H46">
        <v>55.768585935960999</v>
      </c>
      <c r="I46">
        <v>55.639901114064998</v>
      </c>
      <c r="J46">
        <v>56.1630058785803</v>
      </c>
      <c r="K46">
        <v>55.783827698998401</v>
      </c>
      <c r="L46">
        <v>55.477754413451898</v>
      </c>
      <c r="M46">
        <v>55.365635046766997</v>
      </c>
    </row>
    <row r="47" spans="1:13" x14ac:dyDescent="0.25">
      <c r="A47" t="s">
        <v>41</v>
      </c>
      <c r="B47">
        <v>55.4347446733127</v>
      </c>
      <c r="C47">
        <v>55.271294266109798</v>
      </c>
      <c r="D47">
        <v>55.349038498776899</v>
      </c>
      <c r="E47">
        <v>56.645704864935603</v>
      </c>
      <c r="F47">
        <v>56.985429425092299</v>
      </c>
      <c r="G47">
        <v>57.992852454586703</v>
      </c>
      <c r="H47">
        <v>55.574321121989001</v>
      </c>
      <c r="I47">
        <v>55.448298117275002</v>
      </c>
      <c r="J47">
        <v>56.084589221563697</v>
      </c>
      <c r="K47">
        <v>56.086526400998302</v>
      </c>
      <c r="L47">
        <v>55.7427432201656</v>
      </c>
      <c r="M47">
        <v>55.267147217502</v>
      </c>
    </row>
    <row r="49" spans="1:13" ht="14.45" x14ac:dyDescent="0.3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57.037747147345101</v>
      </c>
      <c r="C50">
        <v>56.574376173736802</v>
      </c>
      <c r="D50">
        <v>55.567421576869002</v>
      </c>
      <c r="E50">
        <v>55.756173512214403</v>
      </c>
      <c r="F50">
        <v>56.180422814499799</v>
      </c>
      <c r="G50">
        <v>57.142271505838899</v>
      </c>
      <c r="H50">
        <v>55.860681308003102</v>
      </c>
      <c r="I50">
        <v>55.275010163435503</v>
      </c>
      <c r="J50">
        <v>55.149514092476402</v>
      </c>
      <c r="K50">
        <v>55.306230033669699</v>
      </c>
      <c r="L50">
        <v>55.384512678708198</v>
      </c>
      <c r="M50">
        <v>55.173481691666801</v>
      </c>
    </row>
    <row r="51" spans="1:13" x14ac:dyDescent="0.25">
      <c r="A51" t="s">
        <v>37</v>
      </c>
      <c r="B51">
        <v>56.406154292193698</v>
      </c>
      <c r="C51">
        <v>56.116827162381902</v>
      </c>
      <c r="D51">
        <v>55.7268313037181</v>
      </c>
      <c r="E51">
        <v>56.098146643233399</v>
      </c>
      <c r="F51">
        <v>56.023525501461499</v>
      </c>
      <c r="G51">
        <v>56.9579654588441</v>
      </c>
      <c r="H51">
        <v>55.779750105488503</v>
      </c>
      <c r="I51">
        <v>55.098978030170699</v>
      </c>
      <c r="J51">
        <v>55.411001107271503</v>
      </c>
      <c r="K51">
        <v>55.876961243267097</v>
      </c>
      <c r="L51">
        <v>55.802968364681902</v>
      </c>
      <c r="M51">
        <v>55.476287405985502</v>
      </c>
    </row>
    <row r="52" spans="1:13" x14ac:dyDescent="0.25">
      <c r="A52" t="s">
        <v>38</v>
      </c>
      <c r="B52">
        <v>55.913601214445798</v>
      </c>
      <c r="C52">
        <v>55.658402896264001</v>
      </c>
      <c r="D52">
        <v>55.577872596292401</v>
      </c>
      <c r="E52">
        <v>56.286908237087999</v>
      </c>
      <c r="F52">
        <v>56.5840190014749</v>
      </c>
      <c r="G52">
        <v>58.0335055212025</v>
      </c>
      <c r="H52">
        <v>55.918515800473898</v>
      </c>
      <c r="I52">
        <v>55.232863288981299</v>
      </c>
      <c r="J52">
        <v>55.617105759854503</v>
      </c>
      <c r="K52">
        <v>56.081291227475901</v>
      </c>
      <c r="L52">
        <v>55.946371195673898</v>
      </c>
      <c r="M52">
        <v>55.471358203607402</v>
      </c>
    </row>
    <row r="53" spans="1:13" x14ac:dyDescent="0.25">
      <c r="A53" t="s">
        <v>39</v>
      </c>
      <c r="B53">
        <v>55.632511959952502</v>
      </c>
      <c r="C53">
        <v>55.384270311255797</v>
      </c>
      <c r="D53">
        <v>55.462162275214702</v>
      </c>
      <c r="E53">
        <v>56.010167292755398</v>
      </c>
      <c r="F53">
        <v>56.285847354766297</v>
      </c>
      <c r="G53">
        <v>57.094520763571602</v>
      </c>
      <c r="H53">
        <v>55.392039062054202</v>
      </c>
      <c r="I53">
        <v>55.309240254682102</v>
      </c>
      <c r="J53">
        <v>55.878281613181201</v>
      </c>
      <c r="K53">
        <v>56.143954159236699</v>
      </c>
      <c r="L53">
        <v>55.778721558761802</v>
      </c>
      <c r="M53">
        <v>55.261957547823201</v>
      </c>
    </row>
    <row r="54" spans="1:13" x14ac:dyDescent="0.25">
      <c r="A54" t="s">
        <v>40</v>
      </c>
      <c r="B54">
        <v>55.514093013109402</v>
      </c>
      <c r="C54">
        <v>55.228455798009001</v>
      </c>
      <c r="D54">
        <v>55.352276044519797</v>
      </c>
      <c r="E54">
        <v>56.462161422119699</v>
      </c>
      <c r="F54">
        <v>56.968078374293903</v>
      </c>
      <c r="G54">
        <v>58.415174278438002</v>
      </c>
      <c r="H54">
        <v>55.824267643740001</v>
      </c>
      <c r="I54">
        <v>55.279902058637298</v>
      </c>
      <c r="J54">
        <v>56.163567296858901</v>
      </c>
      <c r="K54">
        <v>56.200308265897398</v>
      </c>
      <c r="L54">
        <v>55.942670729507903</v>
      </c>
      <c r="M54">
        <v>55.383373667616297</v>
      </c>
    </row>
    <row r="55" spans="1:13" x14ac:dyDescent="0.25">
      <c r="A55" t="s">
        <v>41</v>
      </c>
      <c r="B55">
        <v>55.929950812755003</v>
      </c>
      <c r="C55">
        <v>55.511578085729397</v>
      </c>
      <c r="D55">
        <v>55.459097138328097</v>
      </c>
      <c r="E55">
        <v>56.435464525938798</v>
      </c>
      <c r="F55">
        <v>56.811482404490498</v>
      </c>
      <c r="G55">
        <v>57.867332360535499</v>
      </c>
      <c r="H55">
        <v>55.735937277716403</v>
      </c>
      <c r="I55">
        <v>55.151786232709902</v>
      </c>
      <c r="J55">
        <v>55.787416360750299</v>
      </c>
      <c r="K55">
        <v>56.095889564506599</v>
      </c>
      <c r="L55">
        <v>55.9281659732885</v>
      </c>
      <c r="M55">
        <v>55.394639357789799</v>
      </c>
    </row>
    <row r="57" spans="1:13" x14ac:dyDescent="0.25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57.037747147345101</v>
      </c>
      <c r="C58">
        <v>56.574376173736802</v>
      </c>
      <c r="D58">
        <v>55.567421576869002</v>
      </c>
      <c r="E58">
        <v>55.756173512214403</v>
      </c>
      <c r="F58">
        <v>56.180422814499799</v>
      </c>
      <c r="G58">
        <v>57.142271505838899</v>
      </c>
      <c r="H58">
        <v>55.860681308003102</v>
      </c>
      <c r="I58">
        <v>55.275010163435503</v>
      </c>
      <c r="J58">
        <v>55.149514092476402</v>
      </c>
      <c r="K58">
        <v>55.306230033669699</v>
      </c>
      <c r="L58">
        <v>55.384512678708198</v>
      </c>
      <c r="M58">
        <v>55.173481691666801</v>
      </c>
    </row>
    <row r="59" spans="1:13" x14ac:dyDescent="0.25">
      <c r="A59" t="s">
        <v>37</v>
      </c>
      <c r="B59">
        <v>55.986803484731197</v>
      </c>
      <c r="C59">
        <v>55.613162508258497</v>
      </c>
      <c r="D59">
        <v>55.460722335776197</v>
      </c>
      <c r="E59">
        <v>56.156551195343397</v>
      </c>
      <c r="F59">
        <v>56.351998687352797</v>
      </c>
      <c r="G59">
        <v>57.260808732061001</v>
      </c>
      <c r="H59">
        <v>55.7282741118131</v>
      </c>
      <c r="I59">
        <v>55.187860042272703</v>
      </c>
      <c r="J59">
        <v>55.697174913992498</v>
      </c>
      <c r="K59">
        <v>56.128339723970399</v>
      </c>
      <c r="L59">
        <v>55.812885514220298</v>
      </c>
      <c r="M59">
        <v>55.354692747486602</v>
      </c>
    </row>
    <row r="60" spans="1:13" x14ac:dyDescent="0.25">
      <c r="A60" t="s">
        <v>38</v>
      </c>
      <c r="B60">
        <v>55.756965164945797</v>
      </c>
      <c r="C60">
        <v>55.565682996705299</v>
      </c>
      <c r="D60">
        <v>55.451440554054301</v>
      </c>
      <c r="E60">
        <v>56.537106390524002</v>
      </c>
      <c r="F60">
        <v>56.837274862786103</v>
      </c>
      <c r="G60">
        <v>58.187803493578002</v>
      </c>
      <c r="H60">
        <v>55.740871508839298</v>
      </c>
      <c r="I60">
        <v>55.216807070654703</v>
      </c>
      <c r="J60">
        <v>55.967142943185301</v>
      </c>
      <c r="K60">
        <v>56.1848571731147</v>
      </c>
      <c r="L60">
        <v>55.9929292203336</v>
      </c>
      <c r="M60">
        <v>55.515281597793901</v>
      </c>
    </row>
    <row r="61" spans="1:13" x14ac:dyDescent="0.25">
      <c r="A61" t="s">
        <v>39</v>
      </c>
      <c r="B61">
        <v>55.449728266813899</v>
      </c>
      <c r="C61">
        <v>55.335895336707502</v>
      </c>
      <c r="D61">
        <v>55.290293451469601</v>
      </c>
      <c r="E61">
        <v>56.232082042244599</v>
      </c>
      <c r="F61">
        <v>56.457804251567801</v>
      </c>
      <c r="G61">
        <v>57.114696461568499</v>
      </c>
      <c r="H61">
        <v>55.463757623727098</v>
      </c>
      <c r="I61">
        <v>55.860500158244903</v>
      </c>
      <c r="J61">
        <v>55.905252174611498</v>
      </c>
      <c r="K61">
        <v>55.640050487896602</v>
      </c>
      <c r="L61">
        <v>55.135109355504099</v>
      </c>
      <c r="M61">
        <v>55.104935537278799</v>
      </c>
    </row>
    <row r="62" spans="1:13" x14ac:dyDescent="0.25">
      <c r="A62" t="s">
        <v>40</v>
      </c>
      <c r="B62">
        <v>55.580851976458497</v>
      </c>
      <c r="C62">
        <v>55.594114304424899</v>
      </c>
      <c r="D62">
        <v>55.533991316103197</v>
      </c>
      <c r="E62">
        <v>56.848374120361797</v>
      </c>
      <c r="F62">
        <v>57.622238278246201</v>
      </c>
      <c r="G62">
        <v>58.547968628379003</v>
      </c>
      <c r="H62">
        <v>55.5272198328542</v>
      </c>
      <c r="I62">
        <v>55.756013926692503</v>
      </c>
      <c r="J62">
        <v>55.9518049267975</v>
      </c>
      <c r="K62">
        <v>55.5109984052309</v>
      </c>
      <c r="L62">
        <v>55.3990886485537</v>
      </c>
      <c r="M62">
        <v>55.287567584984998</v>
      </c>
    </row>
    <row r="63" spans="1:13" x14ac:dyDescent="0.25">
      <c r="A63" t="s">
        <v>41</v>
      </c>
      <c r="B63">
        <v>55.416946623511699</v>
      </c>
      <c r="C63">
        <v>55.364934474938302</v>
      </c>
      <c r="D63">
        <v>55.259516323118198</v>
      </c>
      <c r="E63">
        <v>56.4342286109421</v>
      </c>
      <c r="F63">
        <v>56.661761976143097</v>
      </c>
      <c r="G63">
        <v>57.806734225688302</v>
      </c>
      <c r="H63">
        <v>55.5422342565127</v>
      </c>
      <c r="I63">
        <v>55.4715260924145</v>
      </c>
      <c r="J63">
        <v>56.133563748243198</v>
      </c>
      <c r="K63">
        <v>56.113765489069102</v>
      </c>
      <c r="L63">
        <v>55.761367286076698</v>
      </c>
      <c r="M63">
        <v>55.279792808846302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4" workbookViewId="0">
      <selection activeCell="B58" sqref="B58:M63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25">
      <c r="A2" t="s">
        <v>36</v>
      </c>
      <c r="B2">
        <v>1365.7877918566701</v>
      </c>
      <c r="C2">
        <v>1299.5103425201401</v>
      </c>
      <c r="D2">
        <v>1188.2795326022999</v>
      </c>
      <c r="E2">
        <v>1537.9449247621901</v>
      </c>
      <c r="F2">
        <v>2169.3525424751001</v>
      </c>
      <c r="G2">
        <v>3643.13964713827</v>
      </c>
      <c r="H2">
        <v>2292.17495954175</v>
      </c>
      <c r="I2">
        <v>1533.7780782551099</v>
      </c>
      <c r="J2">
        <v>935.134216139057</v>
      </c>
      <c r="K2">
        <v>608.920847280511</v>
      </c>
      <c r="L2">
        <v>512.24880762235205</v>
      </c>
      <c r="M2">
        <v>651.31423963334203</v>
      </c>
    </row>
    <row r="3" spans="1:13" x14ac:dyDescent="0.25">
      <c r="A3" t="s">
        <v>37</v>
      </c>
      <c r="B3">
        <v>1080.63011859323</v>
      </c>
      <c r="C3">
        <v>1044.8948462579101</v>
      </c>
      <c r="D3">
        <v>1335.3043499674</v>
      </c>
      <c r="E3">
        <v>1699.62189855567</v>
      </c>
      <c r="F3">
        <v>2197.6259586466799</v>
      </c>
      <c r="G3">
        <v>3722.1980332098201</v>
      </c>
      <c r="H3">
        <v>2290.7450535681</v>
      </c>
      <c r="I3">
        <v>1543.29511076576</v>
      </c>
      <c r="J3">
        <v>1056.2633316417</v>
      </c>
      <c r="K3">
        <v>806.116152917313</v>
      </c>
      <c r="L3">
        <v>665.349994249151</v>
      </c>
      <c r="M3">
        <v>760.81330663961103</v>
      </c>
    </row>
    <row r="4" spans="1:13" x14ac:dyDescent="0.25">
      <c r="A4" t="s">
        <v>38</v>
      </c>
      <c r="B4">
        <v>1049.1560143179499</v>
      </c>
      <c r="C4">
        <v>1063.94872648197</v>
      </c>
      <c r="D4">
        <v>1615.4083049453</v>
      </c>
      <c r="E4">
        <v>2508.6091157712299</v>
      </c>
      <c r="F4">
        <v>2873.6292065314901</v>
      </c>
      <c r="G4">
        <v>4399.8262745325701</v>
      </c>
      <c r="H4">
        <v>2651.9855818349502</v>
      </c>
      <c r="I4">
        <v>1894.5839101520801</v>
      </c>
      <c r="J4">
        <v>1194.2064476482401</v>
      </c>
      <c r="K4">
        <v>939.45369859139805</v>
      </c>
      <c r="L4">
        <v>769.77122033516901</v>
      </c>
      <c r="M4">
        <v>898.78457312808996</v>
      </c>
    </row>
    <row r="5" spans="1:13" x14ac:dyDescent="0.25">
      <c r="A5" t="s">
        <v>39</v>
      </c>
      <c r="B5">
        <v>798.22094461069105</v>
      </c>
      <c r="C5">
        <v>839.22517671727405</v>
      </c>
      <c r="D5">
        <v>1128.1692456790199</v>
      </c>
      <c r="E5">
        <v>1777.3605354286301</v>
      </c>
      <c r="F5">
        <v>2147.3959335163299</v>
      </c>
      <c r="G5">
        <v>3435.0712473737599</v>
      </c>
      <c r="H5">
        <v>1973.40923665129</v>
      </c>
      <c r="I5">
        <v>1455.80494177177</v>
      </c>
      <c r="J5">
        <v>1085.66340733978</v>
      </c>
      <c r="K5">
        <v>792.42129223168899</v>
      </c>
      <c r="L5">
        <v>637.09893630254999</v>
      </c>
      <c r="M5">
        <v>672.74542578358103</v>
      </c>
    </row>
    <row r="6" spans="1:13" x14ac:dyDescent="0.25">
      <c r="A6" t="s">
        <v>40</v>
      </c>
      <c r="B6">
        <v>857.57281410704104</v>
      </c>
      <c r="C6">
        <v>906.78521266577002</v>
      </c>
      <c r="D6">
        <v>1650.8681315782201</v>
      </c>
      <c r="E6">
        <v>2835.3359824500399</v>
      </c>
      <c r="F6">
        <v>3209.0018720544299</v>
      </c>
      <c r="G6">
        <v>4755.3432578449201</v>
      </c>
      <c r="H6">
        <v>2514.3566877182898</v>
      </c>
      <c r="I6">
        <v>2070.1365690489101</v>
      </c>
      <c r="J6">
        <v>1362.3558896804</v>
      </c>
      <c r="K6">
        <v>965.63803414475296</v>
      </c>
      <c r="L6">
        <v>804.86325808134097</v>
      </c>
      <c r="M6">
        <v>906.32532646441405</v>
      </c>
    </row>
    <row r="7" spans="1:13" x14ac:dyDescent="0.25">
      <c r="A7" t="s">
        <v>41</v>
      </c>
      <c r="B7">
        <v>803.96583752082995</v>
      </c>
      <c r="C7">
        <v>889.13637349391695</v>
      </c>
      <c r="D7">
        <v>1425.5517713316599</v>
      </c>
      <c r="E7">
        <v>2179.1134995737998</v>
      </c>
      <c r="F7">
        <v>2601.5341147506401</v>
      </c>
      <c r="G7">
        <v>3945.7046007182898</v>
      </c>
      <c r="H7">
        <v>2274.59178976563</v>
      </c>
      <c r="I7">
        <v>1713.3043773523</v>
      </c>
      <c r="J7">
        <v>1182.4893191788301</v>
      </c>
      <c r="K7">
        <v>872.89433510596905</v>
      </c>
      <c r="L7">
        <v>689.75738735274797</v>
      </c>
      <c r="M7">
        <v>771.11743549654796</v>
      </c>
    </row>
    <row r="9" spans="1:13" ht="14.45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x14ac:dyDescent="0.25">
      <c r="A10" t="s">
        <v>36</v>
      </c>
      <c r="B10">
        <v>1365.7877918566701</v>
      </c>
      <c r="C10">
        <v>1299.5103425201401</v>
      </c>
      <c r="D10">
        <v>1188.2795326022999</v>
      </c>
      <c r="E10">
        <v>1537.9449247621901</v>
      </c>
      <c r="F10">
        <v>2169.3525424751001</v>
      </c>
      <c r="G10">
        <v>3643.13964713827</v>
      </c>
      <c r="H10">
        <v>2292.17495954175</v>
      </c>
      <c r="I10">
        <v>1533.7780782551099</v>
      </c>
      <c r="J10">
        <v>935.134216139057</v>
      </c>
      <c r="K10">
        <v>608.920847280511</v>
      </c>
      <c r="L10">
        <v>512.24880762235205</v>
      </c>
      <c r="M10">
        <v>651.31423963334203</v>
      </c>
    </row>
    <row r="11" spans="1:13" x14ac:dyDescent="0.25">
      <c r="A11" t="s">
        <v>37</v>
      </c>
      <c r="B11">
        <v>797.57891088734095</v>
      </c>
      <c r="C11">
        <v>933.05161946445401</v>
      </c>
      <c r="D11">
        <v>1291.2300705089699</v>
      </c>
      <c r="E11">
        <v>2001.15411466816</v>
      </c>
      <c r="F11">
        <v>2221.9922207664999</v>
      </c>
      <c r="G11">
        <v>3456.4914251362802</v>
      </c>
      <c r="H11">
        <v>2055.6887293549898</v>
      </c>
      <c r="I11">
        <v>1542.1019423186899</v>
      </c>
      <c r="J11">
        <v>1111.0778636866</v>
      </c>
      <c r="K11">
        <v>808.53118978659404</v>
      </c>
      <c r="L11">
        <v>642.28346069970496</v>
      </c>
      <c r="M11">
        <v>706.89143281595204</v>
      </c>
    </row>
    <row r="12" spans="1:13" x14ac:dyDescent="0.25">
      <c r="A12" t="s">
        <v>38</v>
      </c>
      <c r="B12">
        <v>891.49540810042095</v>
      </c>
      <c r="C12">
        <v>1083.31849186099</v>
      </c>
      <c r="D12">
        <v>1773.9901100711299</v>
      </c>
      <c r="E12">
        <v>3063.6990051848702</v>
      </c>
      <c r="F12">
        <v>3631.80122539181</v>
      </c>
      <c r="G12">
        <v>5099.0186595029099</v>
      </c>
      <c r="H12">
        <v>2908.4270189999002</v>
      </c>
      <c r="I12">
        <v>2336.1370378924598</v>
      </c>
      <c r="J12">
        <v>1491.22139848347</v>
      </c>
      <c r="K12">
        <v>1058.2417783967001</v>
      </c>
      <c r="L12">
        <v>875.46557569672404</v>
      </c>
      <c r="M12">
        <v>958.06866235694201</v>
      </c>
    </row>
    <row r="13" spans="1:13" x14ac:dyDescent="0.25">
      <c r="A13" t="s">
        <v>39</v>
      </c>
      <c r="B13">
        <v>786.39848822516001</v>
      </c>
      <c r="C13">
        <v>803.79541866665295</v>
      </c>
      <c r="D13">
        <v>1046.73341267868</v>
      </c>
      <c r="E13">
        <v>1887.67790467381</v>
      </c>
      <c r="F13">
        <v>2173.2069745188901</v>
      </c>
      <c r="G13">
        <v>3382.0828902684798</v>
      </c>
      <c r="H13">
        <v>1714.93620801777</v>
      </c>
      <c r="I13">
        <v>1538.3734511252701</v>
      </c>
      <c r="J13">
        <v>1181.18016299125</v>
      </c>
      <c r="K13">
        <v>747.21713978343405</v>
      </c>
      <c r="L13">
        <v>647.87994096112902</v>
      </c>
      <c r="M13">
        <v>670.33828227592301</v>
      </c>
    </row>
    <row r="14" spans="1:13" x14ac:dyDescent="0.25">
      <c r="A14" t="s">
        <v>40</v>
      </c>
      <c r="B14">
        <v>851.10570434154499</v>
      </c>
      <c r="C14">
        <v>962.52501961498103</v>
      </c>
      <c r="D14">
        <v>2114.3757910117101</v>
      </c>
      <c r="E14">
        <v>3121.5374248703301</v>
      </c>
      <c r="F14">
        <v>3860.7415718811799</v>
      </c>
      <c r="G14">
        <v>4961.4546064432097</v>
      </c>
      <c r="H14">
        <v>2585.5141981429201</v>
      </c>
      <c r="I14">
        <v>2622.68769910843</v>
      </c>
      <c r="J14">
        <v>1514.71413410329</v>
      </c>
      <c r="K14">
        <v>866.24754560965596</v>
      </c>
      <c r="L14">
        <v>833.35131455345402</v>
      </c>
      <c r="M14">
        <v>927.40717664074998</v>
      </c>
    </row>
    <row r="15" spans="1:13" x14ac:dyDescent="0.25">
      <c r="A15" t="s">
        <v>41</v>
      </c>
      <c r="B15">
        <v>766.064369339373</v>
      </c>
      <c r="C15">
        <v>895.08552934683598</v>
      </c>
      <c r="D15">
        <v>1545.48999792119</v>
      </c>
      <c r="E15">
        <v>2726.86394845828</v>
      </c>
      <c r="F15">
        <v>3073.94270031409</v>
      </c>
      <c r="G15">
        <v>4435.6324663925498</v>
      </c>
      <c r="H15">
        <v>2313.1586370362902</v>
      </c>
      <c r="I15">
        <v>2118.7957951652902</v>
      </c>
      <c r="J15">
        <v>1372.28204451789</v>
      </c>
      <c r="K15">
        <v>898.82690312151396</v>
      </c>
      <c r="L15">
        <v>759.76555525168499</v>
      </c>
      <c r="M15">
        <v>770.43064880967097</v>
      </c>
    </row>
    <row r="17" spans="1:13" ht="14.45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x14ac:dyDescent="0.25">
      <c r="A18" t="s">
        <v>36</v>
      </c>
      <c r="B18">
        <v>1365.7877918566701</v>
      </c>
      <c r="C18">
        <v>1299.5103425201401</v>
      </c>
      <c r="D18">
        <v>1188.2795326022999</v>
      </c>
      <c r="E18">
        <v>1537.9449247621901</v>
      </c>
      <c r="F18">
        <v>2169.3525424751001</v>
      </c>
      <c r="G18">
        <v>3643.13964713827</v>
      </c>
      <c r="H18">
        <v>2292.17495954175</v>
      </c>
      <c r="I18">
        <v>1533.7780782551099</v>
      </c>
      <c r="J18">
        <v>935.134216139057</v>
      </c>
      <c r="K18">
        <v>608.920847280511</v>
      </c>
      <c r="L18">
        <v>512.24880762235205</v>
      </c>
      <c r="M18">
        <v>651.31423963334203</v>
      </c>
    </row>
    <row r="19" spans="1:13" x14ac:dyDescent="0.25">
      <c r="A19" t="s">
        <v>37</v>
      </c>
      <c r="B19">
        <v>997.54575255705697</v>
      </c>
      <c r="C19">
        <v>1012.17553778668</v>
      </c>
      <c r="D19">
        <v>1352.97182983568</v>
      </c>
      <c r="E19">
        <v>1866.7150588900299</v>
      </c>
      <c r="F19">
        <v>2084.6360543989099</v>
      </c>
      <c r="G19">
        <v>3334.4668579286599</v>
      </c>
      <c r="H19">
        <v>2158.62569125443</v>
      </c>
      <c r="I19">
        <v>1405.1087776249401</v>
      </c>
      <c r="J19">
        <v>1057.9786712912</v>
      </c>
      <c r="K19">
        <v>753.78291076758205</v>
      </c>
      <c r="L19">
        <v>631.81929876569995</v>
      </c>
      <c r="M19">
        <v>757.85538884532002</v>
      </c>
    </row>
    <row r="20" spans="1:13" x14ac:dyDescent="0.25">
      <c r="A20" t="s">
        <v>38</v>
      </c>
      <c r="B20">
        <v>959.49570899618004</v>
      </c>
      <c r="C20">
        <v>967.58667595623297</v>
      </c>
      <c r="D20">
        <v>1604.72840909964</v>
      </c>
      <c r="E20">
        <v>2446.63780096248</v>
      </c>
      <c r="F20">
        <v>2870.9891162215199</v>
      </c>
      <c r="G20">
        <v>4567.9861335266996</v>
      </c>
      <c r="H20">
        <v>2511.5271659496998</v>
      </c>
      <c r="I20">
        <v>1888.7861291033801</v>
      </c>
      <c r="J20">
        <v>1203.3136184759601</v>
      </c>
      <c r="K20">
        <v>906.05741734279604</v>
      </c>
      <c r="L20">
        <v>742.34228411204106</v>
      </c>
      <c r="M20">
        <v>894.32846096263404</v>
      </c>
    </row>
    <row r="21" spans="1:13" x14ac:dyDescent="0.25">
      <c r="A21" t="s">
        <v>39</v>
      </c>
      <c r="B21">
        <v>787.32736308124197</v>
      </c>
      <c r="C21">
        <v>866.927655895567</v>
      </c>
      <c r="D21">
        <v>1125.48068621588</v>
      </c>
      <c r="E21">
        <v>1701.4869388931399</v>
      </c>
      <c r="F21">
        <v>2125.1356273554802</v>
      </c>
      <c r="G21">
        <v>3408.4462517811598</v>
      </c>
      <c r="H21">
        <v>1859.02015489979</v>
      </c>
      <c r="I21">
        <v>1555.0096519747201</v>
      </c>
      <c r="J21">
        <v>1109.95412680704</v>
      </c>
      <c r="K21">
        <v>767.43739502972301</v>
      </c>
      <c r="L21">
        <v>593.81819692684996</v>
      </c>
      <c r="M21">
        <v>637.847988961439</v>
      </c>
    </row>
    <row r="22" spans="1:13" x14ac:dyDescent="0.25">
      <c r="A22" t="s">
        <v>40</v>
      </c>
      <c r="B22">
        <v>864.87819407381198</v>
      </c>
      <c r="C22">
        <v>920.06875138109399</v>
      </c>
      <c r="D22">
        <v>1574.1032990537799</v>
      </c>
      <c r="E22">
        <v>2649.6778943724598</v>
      </c>
      <c r="F22">
        <v>3130.0245496319399</v>
      </c>
      <c r="G22">
        <v>4790.2149595033798</v>
      </c>
      <c r="H22">
        <v>2518.82696426958</v>
      </c>
      <c r="I22">
        <v>2100.7861833260399</v>
      </c>
      <c r="J22">
        <v>1417.0986698107699</v>
      </c>
      <c r="K22">
        <v>983.16875069029004</v>
      </c>
      <c r="L22">
        <v>772.48496384115799</v>
      </c>
      <c r="M22">
        <v>851.80805740020401</v>
      </c>
    </row>
    <row r="23" spans="1:13" x14ac:dyDescent="0.25">
      <c r="A23" t="s">
        <v>41</v>
      </c>
      <c r="B23">
        <v>897.57857500601403</v>
      </c>
      <c r="C23">
        <v>929.05042525678903</v>
      </c>
      <c r="D23">
        <v>1556.40605857076</v>
      </c>
      <c r="E23">
        <v>2421.7542654191602</v>
      </c>
      <c r="F23">
        <v>2856.56585455609</v>
      </c>
      <c r="G23">
        <v>4280.4483937867099</v>
      </c>
      <c r="H23">
        <v>2370.3674158478102</v>
      </c>
      <c r="I23">
        <v>1797.2879979153599</v>
      </c>
      <c r="J23">
        <v>1252.0187836053401</v>
      </c>
      <c r="K23">
        <v>920.30601641726798</v>
      </c>
      <c r="L23">
        <v>729.29812925577301</v>
      </c>
      <c r="M23">
        <v>808.95855578941496</v>
      </c>
    </row>
    <row r="25" spans="1:13" x14ac:dyDescent="0.25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25">
      <c r="A26" t="s">
        <v>36</v>
      </c>
      <c r="B26">
        <v>1365.7877918566701</v>
      </c>
      <c r="C26">
        <v>1299.5103425201401</v>
      </c>
      <c r="D26">
        <v>1188.2795326022999</v>
      </c>
      <c r="E26">
        <v>1537.9449247621901</v>
      </c>
      <c r="F26">
        <v>2169.3525424751001</v>
      </c>
      <c r="G26">
        <v>3643.13964713827</v>
      </c>
      <c r="H26">
        <v>2292.17495954175</v>
      </c>
      <c r="I26">
        <v>1533.7780782551099</v>
      </c>
      <c r="J26">
        <v>935.134216139057</v>
      </c>
      <c r="K26">
        <v>608.920847280511</v>
      </c>
      <c r="L26">
        <v>512.24880762235205</v>
      </c>
      <c r="M26">
        <v>651.31423963334203</v>
      </c>
    </row>
    <row r="27" spans="1:13" x14ac:dyDescent="0.25">
      <c r="A27" t="s">
        <v>37</v>
      </c>
      <c r="B27">
        <v>879.88405623923404</v>
      </c>
      <c r="C27">
        <v>903.458625272375</v>
      </c>
      <c r="D27">
        <v>1257.3594870429599</v>
      </c>
      <c r="E27">
        <v>1970.3636208733201</v>
      </c>
      <c r="F27">
        <v>2343.08261914174</v>
      </c>
      <c r="G27">
        <v>3613.2029528457501</v>
      </c>
      <c r="H27">
        <v>2161.2522587445801</v>
      </c>
      <c r="I27">
        <v>1615.2272061041599</v>
      </c>
      <c r="J27">
        <v>1122.7216709919101</v>
      </c>
      <c r="K27">
        <v>804.53845281723602</v>
      </c>
      <c r="L27">
        <v>625.58994889921598</v>
      </c>
      <c r="M27">
        <v>689.761010201624</v>
      </c>
    </row>
    <row r="28" spans="1:13" x14ac:dyDescent="0.25">
      <c r="A28" t="s">
        <v>38</v>
      </c>
      <c r="B28">
        <v>942.54764910687402</v>
      </c>
      <c r="C28">
        <v>957.22508547039297</v>
      </c>
      <c r="D28">
        <v>1709.3687078887201</v>
      </c>
      <c r="E28">
        <v>2767.1958202492901</v>
      </c>
      <c r="F28">
        <v>3229.3415299107801</v>
      </c>
      <c r="G28">
        <v>4733.6379372744796</v>
      </c>
      <c r="H28">
        <v>2505.2699287141199</v>
      </c>
      <c r="I28">
        <v>2267.90430832729</v>
      </c>
      <c r="J28">
        <v>1422.6941308883099</v>
      </c>
      <c r="K28">
        <v>1050.8499441833301</v>
      </c>
      <c r="L28">
        <v>805.29473352462196</v>
      </c>
      <c r="M28">
        <v>908.38268057529001</v>
      </c>
    </row>
    <row r="29" spans="1:13" x14ac:dyDescent="0.25">
      <c r="A29" t="s">
        <v>39</v>
      </c>
      <c r="B29">
        <v>747.55977794229398</v>
      </c>
      <c r="C29">
        <v>843.38251937662994</v>
      </c>
      <c r="D29">
        <v>1154.7981556121599</v>
      </c>
      <c r="E29">
        <v>2153.1651088061499</v>
      </c>
      <c r="F29">
        <v>2242.5936375962301</v>
      </c>
      <c r="G29">
        <v>3399.2207058677</v>
      </c>
      <c r="H29">
        <v>1755.8483384005001</v>
      </c>
      <c r="I29">
        <v>1874.9839580013499</v>
      </c>
      <c r="J29">
        <v>1238.14785391447</v>
      </c>
      <c r="K29">
        <v>687.70462827922302</v>
      </c>
      <c r="L29">
        <v>624.50773398981198</v>
      </c>
      <c r="M29">
        <v>643.88441818509705</v>
      </c>
    </row>
    <row r="30" spans="1:13" x14ac:dyDescent="0.25">
      <c r="A30" t="s">
        <v>40</v>
      </c>
      <c r="B30">
        <v>906.47241431784801</v>
      </c>
      <c r="C30">
        <v>1045.0261160146699</v>
      </c>
      <c r="D30">
        <v>2063.5398602943001</v>
      </c>
      <c r="E30">
        <v>3308.6239751688299</v>
      </c>
      <c r="F30">
        <v>4084.6906619179099</v>
      </c>
      <c r="G30">
        <v>5076.3822802982304</v>
      </c>
      <c r="H30">
        <v>2476.90775727153</v>
      </c>
      <c r="I30">
        <v>2933.9972698280098</v>
      </c>
      <c r="J30">
        <v>1496.7835959210499</v>
      </c>
      <c r="K30">
        <v>824.69973919786196</v>
      </c>
      <c r="L30">
        <v>844.01837352743598</v>
      </c>
      <c r="M30">
        <v>953.24850304613699</v>
      </c>
    </row>
    <row r="31" spans="1:13" x14ac:dyDescent="0.25">
      <c r="A31" t="s">
        <v>41</v>
      </c>
      <c r="B31">
        <v>816.018116045071</v>
      </c>
      <c r="C31">
        <v>902.59352304565198</v>
      </c>
      <c r="D31">
        <v>1343.34607601065</v>
      </c>
      <c r="E31">
        <v>2387.2404223786298</v>
      </c>
      <c r="F31">
        <v>2861.4714430332601</v>
      </c>
      <c r="G31">
        <v>4374.1609896116697</v>
      </c>
      <c r="H31">
        <v>2148.4483434582899</v>
      </c>
      <c r="I31">
        <v>2056.5075709330699</v>
      </c>
      <c r="J31">
        <v>1332.95304019527</v>
      </c>
      <c r="K31">
        <v>879.329101644243</v>
      </c>
      <c r="L31">
        <v>728.02032356188499</v>
      </c>
      <c r="M31">
        <v>750.96444450437195</v>
      </c>
    </row>
    <row r="32" spans="1:13" s="28" customFormat="1" x14ac:dyDescent="0.25"/>
    <row r="33" spans="1:13" ht="14.45" x14ac:dyDescent="0.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1508.13480812234</v>
      </c>
      <c r="C34">
        <v>1431.3666623547299</v>
      </c>
      <c r="D34">
        <v>1192.6656154920199</v>
      </c>
      <c r="E34">
        <v>1543.7742952919</v>
      </c>
      <c r="F34">
        <v>2163.24222283466</v>
      </c>
      <c r="G34">
        <v>3696.2742668175401</v>
      </c>
      <c r="H34">
        <v>2327.6646116735601</v>
      </c>
      <c r="I34">
        <v>1631.9493135631001</v>
      </c>
      <c r="J34">
        <v>973.98946410468898</v>
      </c>
      <c r="K34">
        <v>652.84555543019201</v>
      </c>
      <c r="L34">
        <v>550.26436276135405</v>
      </c>
      <c r="M34">
        <v>658.97209612278698</v>
      </c>
    </row>
    <row r="35" spans="1:13" x14ac:dyDescent="0.25">
      <c r="A35" t="s">
        <v>37</v>
      </c>
      <c r="B35">
        <v>1084.4022652681101</v>
      </c>
      <c r="C35">
        <v>1045.9065391694</v>
      </c>
      <c r="D35">
        <v>1333.6739528052599</v>
      </c>
      <c r="E35">
        <v>1698.2287858402999</v>
      </c>
      <c r="F35">
        <v>2197.1947768111399</v>
      </c>
      <c r="G35">
        <v>3727.6303651281</v>
      </c>
      <c r="H35">
        <v>2307.0597238415398</v>
      </c>
      <c r="I35">
        <v>1550.56922343673</v>
      </c>
      <c r="J35">
        <v>1061.9727621214599</v>
      </c>
      <c r="K35">
        <v>807.75929722596004</v>
      </c>
      <c r="L35">
        <v>666.42529296863199</v>
      </c>
      <c r="M35">
        <v>761.91836127230204</v>
      </c>
    </row>
    <row r="36" spans="1:13" x14ac:dyDescent="0.25">
      <c r="A36" t="s">
        <v>38</v>
      </c>
      <c r="B36">
        <v>1051.39409743187</v>
      </c>
      <c r="C36">
        <v>1062.3921421669199</v>
      </c>
      <c r="D36">
        <v>1613.66198472311</v>
      </c>
      <c r="E36">
        <v>2508.3843891338502</v>
      </c>
      <c r="F36">
        <v>2868.8140700015201</v>
      </c>
      <c r="G36">
        <v>4417.6453889817403</v>
      </c>
      <c r="H36">
        <v>2663.9532635550399</v>
      </c>
      <c r="I36">
        <v>1901.69250078605</v>
      </c>
      <c r="J36">
        <v>1193.3800724269099</v>
      </c>
      <c r="K36">
        <v>943.39372813511795</v>
      </c>
      <c r="L36">
        <v>773.20970508150106</v>
      </c>
      <c r="M36">
        <v>899.68840694389598</v>
      </c>
    </row>
    <row r="37" spans="1:13" x14ac:dyDescent="0.25">
      <c r="A37" t="s">
        <v>39</v>
      </c>
      <c r="B37">
        <v>809.03189635607703</v>
      </c>
      <c r="C37">
        <v>840.72164488563499</v>
      </c>
      <c r="D37">
        <v>1137.2764987491601</v>
      </c>
      <c r="E37">
        <v>1781.6689431371999</v>
      </c>
      <c r="F37">
        <v>2151.8820626069501</v>
      </c>
      <c r="G37">
        <v>3449.4420078850799</v>
      </c>
      <c r="H37">
        <v>2001.7850214621501</v>
      </c>
      <c r="I37">
        <v>1464.4000195183601</v>
      </c>
      <c r="J37">
        <v>1103.36749259679</v>
      </c>
      <c r="K37">
        <v>800.89297375645697</v>
      </c>
      <c r="L37">
        <v>639.40254345117501</v>
      </c>
      <c r="M37">
        <v>672.07942152579506</v>
      </c>
    </row>
    <row r="38" spans="1:13" x14ac:dyDescent="0.25">
      <c r="A38" t="s">
        <v>40</v>
      </c>
      <c r="B38">
        <v>865.13837528829094</v>
      </c>
      <c r="C38">
        <v>906.76877866536904</v>
      </c>
      <c r="D38">
        <v>1650.50113075532</v>
      </c>
      <c r="E38">
        <v>2841.94025397827</v>
      </c>
      <c r="F38">
        <v>3217.7885175632</v>
      </c>
      <c r="G38">
        <v>4776.92288350739</v>
      </c>
      <c r="H38">
        <v>2537.9073693325099</v>
      </c>
      <c r="I38">
        <v>2079.70377736918</v>
      </c>
      <c r="J38">
        <v>1364.6673042448299</v>
      </c>
      <c r="K38">
        <v>976.52047507539703</v>
      </c>
      <c r="L38">
        <v>809.52151155941601</v>
      </c>
      <c r="M38">
        <v>908.14845333678602</v>
      </c>
    </row>
    <row r="39" spans="1:13" x14ac:dyDescent="0.25">
      <c r="A39" t="s">
        <v>41</v>
      </c>
      <c r="B39">
        <v>812.26761289618105</v>
      </c>
      <c r="C39">
        <v>892.61512417012102</v>
      </c>
      <c r="D39">
        <v>1428.4426485297199</v>
      </c>
      <c r="E39">
        <v>2180.6068125926499</v>
      </c>
      <c r="F39">
        <v>2604.42561724912</v>
      </c>
      <c r="G39">
        <v>3959.5925121266</v>
      </c>
      <c r="H39">
        <v>2301.84838818956</v>
      </c>
      <c r="I39">
        <v>1723.3839462876699</v>
      </c>
      <c r="J39">
        <v>1184.3463084575701</v>
      </c>
      <c r="K39">
        <v>879.15906070716096</v>
      </c>
      <c r="L39">
        <v>692.86902259978103</v>
      </c>
      <c r="M39">
        <v>774.39840709689997</v>
      </c>
    </row>
    <row r="41" spans="1:13" ht="14.45" x14ac:dyDescent="0.3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1508.13480812234</v>
      </c>
      <c r="C42">
        <v>1431.3666623547299</v>
      </c>
      <c r="D42">
        <v>1192.6656154920199</v>
      </c>
      <c r="E42">
        <v>1543.7742952919</v>
      </c>
      <c r="F42">
        <v>2163.24222283466</v>
      </c>
      <c r="G42">
        <v>3696.2742668175401</v>
      </c>
      <c r="H42">
        <v>2327.6646116735601</v>
      </c>
      <c r="I42">
        <v>1631.9493135631001</v>
      </c>
      <c r="J42">
        <v>973.98946410468898</v>
      </c>
      <c r="K42">
        <v>652.84555543019201</v>
      </c>
      <c r="L42">
        <v>550.26436276135405</v>
      </c>
      <c r="M42">
        <v>658.97209612278698</v>
      </c>
    </row>
    <row r="43" spans="1:13" x14ac:dyDescent="0.25">
      <c r="A43" t="s">
        <v>37</v>
      </c>
      <c r="B43">
        <v>801.588396894384</v>
      </c>
      <c r="C43">
        <v>934.92146547891502</v>
      </c>
      <c r="D43">
        <v>1293.7367725316101</v>
      </c>
      <c r="E43">
        <v>2004.5939782871301</v>
      </c>
      <c r="F43">
        <v>2224.7737180089098</v>
      </c>
      <c r="G43">
        <v>3475.6452891033</v>
      </c>
      <c r="H43">
        <v>2078.0069235646001</v>
      </c>
      <c r="I43">
        <v>1554.3616361291799</v>
      </c>
      <c r="J43">
        <v>1124.48192974432</v>
      </c>
      <c r="K43">
        <v>817.30589937403499</v>
      </c>
      <c r="L43">
        <v>645.86704699439497</v>
      </c>
      <c r="M43">
        <v>707.50743988000102</v>
      </c>
    </row>
    <row r="44" spans="1:13" x14ac:dyDescent="0.25">
      <c r="A44" t="s">
        <v>38</v>
      </c>
      <c r="B44">
        <v>894.48759281106697</v>
      </c>
      <c r="C44">
        <v>1081.5691995217501</v>
      </c>
      <c r="D44">
        <v>1772.5473021119001</v>
      </c>
      <c r="E44">
        <v>3075.37768046152</v>
      </c>
      <c r="F44">
        <v>3629.43832406602</v>
      </c>
      <c r="G44">
        <v>5139.3826021528002</v>
      </c>
      <c r="H44">
        <v>2935.2985210008401</v>
      </c>
      <c r="I44">
        <v>2345.5015710320799</v>
      </c>
      <c r="J44">
        <v>1494.21925913618</v>
      </c>
      <c r="K44">
        <v>1068.88596508203</v>
      </c>
      <c r="L44">
        <v>880.13567852051301</v>
      </c>
      <c r="M44">
        <v>963.96994861592304</v>
      </c>
    </row>
    <row r="45" spans="1:13" x14ac:dyDescent="0.25">
      <c r="A45" t="s">
        <v>39</v>
      </c>
      <c r="B45">
        <v>780.61637790879604</v>
      </c>
      <c r="C45">
        <v>803.96749452768904</v>
      </c>
      <c r="D45">
        <v>1079.94409991259</v>
      </c>
      <c r="E45">
        <v>1877.7005274825599</v>
      </c>
      <c r="F45">
        <v>2188.85540916948</v>
      </c>
      <c r="G45">
        <v>3416.21536453002</v>
      </c>
      <c r="H45">
        <v>1762.9653629363399</v>
      </c>
      <c r="I45">
        <v>1559.6379084000801</v>
      </c>
      <c r="J45">
        <v>1194.7231220989099</v>
      </c>
      <c r="K45">
        <v>767.59703604009405</v>
      </c>
      <c r="L45">
        <v>650.861766808065</v>
      </c>
      <c r="M45">
        <v>679.45788356877199</v>
      </c>
    </row>
    <row r="46" spans="1:13" x14ac:dyDescent="0.25">
      <c r="A46" t="s">
        <v>40</v>
      </c>
      <c r="B46">
        <v>854.27166524230199</v>
      </c>
      <c r="C46">
        <v>963.24218745355097</v>
      </c>
      <c r="D46">
        <v>2152.7372591257199</v>
      </c>
      <c r="E46">
        <v>3121.6309077781798</v>
      </c>
      <c r="F46">
        <v>3867.3243750470201</v>
      </c>
      <c r="G46">
        <v>5006.0257439155503</v>
      </c>
      <c r="H46">
        <v>2611.58262768851</v>
      </c>
      <c r="I46">
        <v>2653.71247633248</v>
      </c>
      <c r="J46">
        <v>1532.17443435377</v>
      </c>
      <c r="K46">
        <v>878.12996608346396</v>
      </c>
      <c r="L46">
        <v>837.22739944697696</v>
      </c>
      <c r="M46">
        <v>937.08954137538399</v>
      </c>
    </row>
    <row r="47" spans="1:13" x14ac:dyDescent="0.25">
      <c r="A47" t="s">
        <v>41</v>
      </c>
      <c r="B47">
        <v>770.02308273942197</v>
      </c>
      <c r="C47">
        <v>895.11205270500295</v>
      </c>
      <c r="D47">
        <v>1544.70750314114</v>
      </c>
      <c r="E47">
        <v>2743.1033025001602</v>
      </c>
      <c r="F47">
        <v>3084.0879729467401</v>
      </c>
      <c r="G47">
        <v>4471.3289659001703</v>
      </c>
      <c r="H47">
        <v>2339.9106604018698</v>
      </c>
      <c r="I47">
        <v>2132.8305785898801</v>
      </c>
      <c r="J47">
        <v>1382.8649892616399</v>
      </c>
      <c r="K47">
        <v>910.08561887333201</v>
      </c>
      <c r="L47">
        <v>761.67864311915696</v>
      </c>
      <c r="M47">
        <v>772.52238494676897</v>
      </c>
    </row>
    <row r="49" spans="1:13" ht="14.45" x14ac:dyDescent="0.3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1508.13480812234</v>
      </c>
      <c r="C50">
        <v>1431.3666623547299</v>
      </c>
      <c r="D50">
        <v>1192.6656154920199</v>
      </c>
      <c r="E50">
        <v>1543.7742952919</v>
      </c>
      <c r="F50">
        <v>2163.24222283466</v>
      </c>
      <c r="G50">
        <v>3696.2742668175401</v>
      </c>
      <c r="H50">
        <v>2327.6646116735601</v>
      </c>
      <c r="I50">
        <v>1631.9493135631001</v>
      </c>
      <c r="J50">
        <v>973.98946410468898</v>
      </c>
      <c r="K50">
        <v>652.84555543019201</v>
      </c>
      <c r="L50">
        <v>550.26436276135405</v>
      </c>
      <c r="M50">
        <v>658.97209612278698</v>
      </c>
    </row>
    <row r="51" spans="1:13" x14ac:dyDescent="0.25">
      <c r="A51" t="s">
        <v>37</v>
      </c>
      <c r="B51">
        <v>1005.08550142089</v>
      </c>
      <c r="C51">
        <v>1016.92478911905</v>
      </c>
      <c r="D51">
        <v>1366.33808539148</v>
      </c>
      <c r="E51">
        <v>1861.62756001306</v>
      </c>
      <c r="F51">
        <v>2081.82005223946</v>
      </c>
      <c r="G51">
        <v>3345.2250068783901</v>
      </c>
      <c r="H51">
        <v>2177.1565436739302</v>
      </c>
      <c r="I51">
        <v>1410.45446606471</v>
      </c>
      <c r="J51">
        <v>1063.87139299875</v>
      </c>
      <c r="K51">
        <v>758.244769264556</v>
      </c>
      <c r="L51">
        <v>633.61823527262004</v>
      </c>
      <c r="M51">
        <v>760.93271192530995</v>
      </c>
    </row>
    <row r="52" spans="1:13" x14ac:dyDescent="0.25">
      <c r="A52" t="s">
        <v>38</v>
      </c>
      <c r="B52">
        <v>961.70280730483</v>
      </c>
      <c r="C52">
        <v>968.23376307269098</v>
      </c>
      <c r="D52">
        <v>1605.5401219886201</v>
      </c>
      <c r="E52">
        <v>2444.9081936962498</v>
      </c>
      <c r="F52">
        <v>2875.18127669046</v>
      </c>
      <c r="G52">
        <v>4574.6924469218802</v>
      </c>
      <c r="H52">
        <v>2530.4001973924101</v>
      </c>
      <c r="I52">
        <v>1895.7196614873301</v>
      </c>
      <c r="J52">
        <v>1203.3537458230901</v>
      </c>
      <c r="K52">
        <v>908.85298482853796</v>
      </c>
      <c r="L52">
        <v>743.62755027024195</v>
      </c>
      <c r="M52">
        <v>899.253125807326</v>
      </c>
    </row>
    <row r="53" spans="1:13" x14ac:dyDescent="0.25">
      <c r="A53" t="s">
        <v>39</v>
      </c>
      <c r="B53">
        <v>796.29962983519295</v>
      </c>
      <c r="C53">
        <v>866.41271787012704</v>
      </c>
      <c r="D53">
        <v>1123.9125175374099</v>
      </c>
      <c r="E53">
        <v>1707.5235567786001</v>
      </c>
      <c r="F53">
        <v>2129.3278312205098</v>
      </c>
      <c r="G53">
        <v>3433.5953728974</v>
      </c>
      <c r="H53">
        <v>1880.2484795476901</v>
      </c>
      <c r="I53">
        <v>1573.29666120301</v>
      </c>
      <c r="J53">
        <v>1120.0597256846199</v>
      </c>
      <c r="K53">
        <v>773.35733039619004</v>
      </c>
      <c r="L53">
        <v>594.87079988385699</v>
      </c>
      <c r="M53">
        <v>639.78333206408502</v>
      </c>
    </row>
    <row r="54" spans="1:13" x14ac:dyDescent="0.25">
      <c r="A54" t="s">
        <v>40</v>
      </c>
      <c r="B54">
        <v>870.34670771199296</v>
      </c>
      <c r="C54">
        <v>918.64094696185703</v>
      </c>
      <c r="D54">
        <v>1579.1243211424301</v>
      </c>
      <c r="E54">
        <v>2649.8480409993099</v>
      </c>
      <c r="F54">
        <v>3145.5285244267802</v>
      </c>
      <c r="G54">
        <v>4817.1513010142598</v>
      </c>
      <c r="H54">
        <v>2539.9886917245499</v>
      </c>
      <c r="I54">
        <v>2112.4984334451101</v>
      </c>
      <c r="J54">
        <v>1419.7918736199199</v>
      </c>
      <c r="K54">
        <v>994.41929243572497</v>
      </c>
      <c r="L54">
        <v>775.97584186004701</v>
      </c>
      <c r="M54">
        <v>854.827626870735</v>
      </c>
    </row>
    <row r="55" spans="1:13" x14ac:dyDescent="0.25">
      <c r="A55" t="s">
        <v>41</v>
      </c>
      <c r="B55">
        <v>906.75242624541295</v>
      </c>
      <c r="C55">
        <v>930.64712881288597</v>
      </c>
      <c r="D55">
        <v>1559.62812481372</v>
      </c>
      <c r="E55">
        <v>2423.5292412756298</v>
      </c>
      <c r="F55">
        <v>2861.2710983758002</v>
      </c>
      <c r="G55">
        <v>4297.1334016390801</v>
      </c>
      <c r="H55">
        <v>2397.9167070468502</v>
      </c>
      <c r="I55">
        <v>1805.0568809915601</v>
      </c>
      <c r="J55">
        <v>1260.9606055445799</v>
      </c>
      <c r="K55">
        <v>927.26359114659101</v>
      </c>
      <c r="L55">
        <v>732.84281393465903</v>
      </c>
      <c r="M55">
        <v>810.46083282953703</v>
      </c>
    </row>
    <row r="57" spans="1:13" x14ac:dyDescent="0.25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1508.13480812234</v>
      </c>
      <c r="C58">
        <v>1431.3666623547299</v>
      </c>
      <c r="D58">
        <v>1192.6656154920199</v>
      </c>
      <c r="E58">
        <v>1543.7742952919</v>
      </c>
      <c r="F58">
        <v>2163.24222283466</v>
      </c>
      <c r="G58">
        <v>3696.2742668175401</v>
      </c>
      <c r="H58">
        <v>2327.6646116735601</v>
      </c>
      <c r="I58">
        <v>1631.9493135631001</v>
      </c>
      <c r="J58">
        <v>973.98946410468898</v>
      </c>
      <c r="K58">
        <v>652.84555543019201</v>
      </c>
      <c r="L58">
        <v>550.26436276135405</v>
      </c>
      <c r="M58">
        <v>658.97209612278698</v>
      </c>
    </row>
    <row r="59" spans="1:13" x14ac:dyDescent="0.25">
      <c r="A59" t="s">
        <v>37</v>
      </c>
      <c r="B59">
        <v>886.01195289325699</v>
      </c>
      <c r="C59">
        <v>904.71198544032302</v>
      </c>
      <c r="D59">
        <v>1262.48085618663</v>
      </c>
      <c r="E59">
        <v>1973.4544769108199</v>
      </c>
      <c r="F59">
        <v>2338.6525507248498</v>
      </c>
      <c r="G59">
        <v>3637.7415989156598</v>
      </c>
      <c r="H59">
        <v>2181.7087023751301</v>
      </c>
      <c r="I59">
        <v>1627.78152314521</v>
      </c>
      <c r="J59">
        <v>1131.69213185484</v>
      </c>
      <c r="K59">
        <v>809.74181763677495</v>
      </c>
      <c r="L59">
        <v>628.16133552730901</v>
      </c>
      <c r="M59">
        <v>691.60884807593595</v>
      </c>
    </row>
    <row r="60" spans="1:13" x14ac:dyDescent="0.25">
      <c r="A60" t="s">
        <v>38</v>
      </c>
      <c r="B60">
        <v>946.62681832480598</v>
      </c>
      <c r="C60">
        <v>956.19502676847901</v>
      </c>
      <c r="D60">
        <v>1706.4296584239701</v>
      </c>
      <c r="E60">
        <v>2773.3460337686802</v>
      </c>
      <c r="F60">
        <v>3231.1379438853201</v>
      </c>
      <c r="G60">
        <v>4762.5124942422799</v>
      </c>
      <c r="H60">
        <v>2523.5253199699</v>
      </c>
      <c r="I60">
        <v>2271.6862833540899</v>
      </c>
      <c r="J60">
        <v>1425.5476637447</v>
      </c>
      <c r="K60">
        <v>1055.88487663404</v>
      </c>
      <c r="L60">
        <v>807.67434768985197</v>
      </c>
      <c r="M60">
        <v>911.98295060763098</v>
      </c>
    </row>
    <row r="61" spans="1:13" x14ac:dyDescent="0.25">
      <c r="A61" t="s">
        <v>39</v>
      </c>
      <c r="B61">
        <v>750.28479023106695</v>
      </c>
      <c r="C61">
        <v>847.58746270179699</v>
      </c>
      <c r="D61">
        <v>1157.14240133464</v>
      </c>
      <c r="E61">
        <v>2167.054028046</v>
      </c>
      <c r="F61">
        <v>2270.65767627983</v>
      </c>
      <c r="G61">
        <v>3450.83525279485</v>
      </c>
      <c r="H61">
        <v>1784.8780422971599</v>
      </c>
      <c r="I61">
        <v>1915.6982241605699</v>
      </c>
      <c r="J61">
        <v>1270.7729348077801</v>
      </c>
      <c r="K61">
        <v>702.77019491258704</v>
      </c>
      <c r="L61">
        <v>626.798889038026</v>
      </c>
      <c r="M61">
        <v>647.74954996752695</v>
      </c>
    </row>
    <row r="62" spans="1:13" x14ac:dyDescent="0.25">
      <c r="A62" t="s">
        <v>40</v>
      </c>
      <c r="B62">
        <v>911.43620793834896</v>
      </c>
      <c r="C62">
        <v>1042.5335918906101</v>
      </c>
      <c r="D62">
        <v>2069.9534867065599</v>
      </c>
      <c r="E62">
        <v>3335.5148037618601</v>
      </c>
      <c r="F62">
        <v>4104.0978475800102</v>
      </c>
      <c r="G62">
        <v>5149.0841446557297</v>
      </c>
      <c r="H62">
        <v>2499.40447915291</v>
      </c>
      <c r="I62">
        <v>2972.75269228753</v>
      </c>
      <c r="J62">
        <v>1523.8850009816099</v>
      </c>
      <c r="K62">
        <v>828.89254204962504</v>
      </c>
      <c r="L62">
        <v>845.59601414581198</v>
      </c>
      <c r="M62">
        <v>965.39002738564204</v>
      </c>
    </row>
    <row r="63" spans="1:13" x14ac:dyDescent="0.25">
      <c r="A63" t="s">
        <v>41</v>
      </c>
      <c r="B63">
        <v>819.77009413281496</v>
      </c>
      <c r="C63">
        <v>902.71112611016099</v>
      </c>
      <c r="D63">
        <v>1345.4893283143899</v>
      </c>
      <c r="E63">
        <v>2395.8647471960699</v>
      </c>
      <c r="F63">
        <v>2880.8403293892102</v>
      </c>
      <c r="G63">
        <v>4402.29799695357</v>
      </c>
      <c r="H63">
        <v>2182.7443231236998</v>
      </c>
      <c r="I63">
        <v>2077.1502906557398</v>
      </c>
      <c r="J63">
        <v>1344.2653503026099</v>
      </c>
      <c r="K63">
        <v>888.06934268965597</v>
      </c>
      <c r="L63">
        <v>729.93860979319595</v>
      </c>
      <c r="M63">
        <v>756.83886894767295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1" workbookViewId="0">
      <selection activeCell="B58" sqref="B58:M63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25">
      <c r="A2" t="s">
        <v>36</v>
      </c>
      <c r="B2">
        <v>243.10142885293999</v>
      </c>
      <c r="C2">
        <v>236.297890523869</v>
      </c>
      <c r="D2">
        <v>296.22929526160601</v>
      </c>
      <c r="E2">
        <v>372.47600163301098</v>
      </c>
      <c r="F2">
        <v>430.76849494528699</v>
      </c>
      <c r="G2">
        <v>442.83730917811403</v>
      </c>
      <c r="H2">
        <v>467.38971258618199</v>
      </c>
      <c r="I2">
        <v>478.79910350219802</v>
      </c>
      <c r="J2">
        <v>452.89367526290698</v>
      </c>
      <c r="K2">
        <v>382.02850455713201</v>
      </c>
      <c r="L2">
        <v>306.39188336185703</v>
      </c>
      <c r="M2">
        <v>271.39387704689398</v>
      </c>
    </row>
    <row r="3" spans="1:13" x14ac:dyDescent="0.25">
      <c r="A3" t="s">
        <v>37</v>
      </c>
      <c r="B3">
        <v>204.48655379900299</v>
      </c>
      <c r="C3">
        <v>218.86157113202799</v>
      </c>
      <c r="D3">
        <v>286.34546404436003</v>
      </c>
      <c r="E3">
        <v>357.83267112441399</v>
      </c>
      <c r="F3">
        <v>419.75325350145198</v>
      </c>
      <c r="G3">
        <v>440.29668191270099</v>
      </c>
      <c r="H3">
        <v>459.80772012646401</v>
      </c>
      <c r="I3">
        <v>468.09263480462101</v>
      </c>
      <c r="J3">
        <v>431.65305046170499</v>
      </c>
      <c r="K3">
        <v>345.92817345948902</v>
      </c>
      <c r="L3">
        <v>261.58143014803898</v>
      </c>
      <c r="M3">
        <v>221.18469544193101</v>
      </c>
    </row>
    <row r="4" spans="1:13" x14ac:dyDescent="0.25">
      <c r="A4" t="s">
        <v>38</v>
      </c>
      <c r="B4">
        <v>203.03121501116999</v>
      </c>
      <c r="C4">
        <v>224.2371739129</v>
      </c>
      <c r="D4">
        <v>296.53735483942802</v>
      </c>
      <c r="E4">
        <v>371.262328384032</v>
      </c>
      <c r="F4">
        <v>431.67074600337997</v>
      </c>
      <c r="G4">
        <v>444.27045505044998</v>
      </c>
      <c r="H4">
        <v>462.10140335837298</v>
      </c>
      <c r="I4">
        <v>469.81751145500999</v>
      </c>
      <c r="J4">
        <v>433.62950510120697</v>
      </c>
      <c r="K4">
        <v>345.39225990543599</v>
      </c>
      <c r="L4">
        <v>259.449596015201</v>
      </c>
      <c r="M4">
        <v>216.77062671912299</v>
      </c>
    </row>
    <row r="5" spans="1:13" x14ac:dyDescent="0.25">
      <c r="A5" t="s">
        <v>39</v>
      </c>
      <c r="B5">
        <v>166.24266629852801</v>
      </c>
      <c r="C5">
        <v>190.18524339303701</v>
      </c>
      <c r="D5">
        <v>262.92541357522498</v>
      </c>
      <c r="E5">
        <v>337.52368747165201</v>
      </c>
      <c r="F5">
        <v>403.595716667528</v>
      </c>
      <c r="G5">
        <v>433.08660982600099</v>
      </c>
      <c r="H5">
        <v>454.40450298778899</v>
      </c>
      <c r="I5">
        <v>452.404598907376</v>
      </c>
      <c r="J5">
        <v>396.55548087839702</v>
      </c>
      <c r="K5">
        <v>302.54709383937302</v>
      </c>
      <c r="L5">
        <v>218.98241077254301</v>
      </c>
      <c r="M5">
        <v>175.639549858847</v>
      </c>
    </row>
    <row r="6" spans="1:13" x14ac:dyDescent="0.25">
      <c r="A6" t="s">
        <v>40</v>
      </c>
      <c r="B6">
        <v>159.208634780072</v>
      </c>
      <c r="C6">
        <v>190.157732056615</v>
      </c>
      <c r="D6">
        <v>276.542735817378</v>
      </c>
      <c r="E6">
        <v>368.14865915708299</v>
      </c>
      <c r="F6">
        <v>436.58172869034701</v>
      </c>
      <c r="G6">
        <v>449.10808132436</v>
      </c>
      <c r="H6">
        <v>458.52229265838503</v>
      </c>
      <c r="I6">
        <v>455.49487013889802</v>
      </c>
      <c r="J6">
        <v>394.63903368488002</v>
      </c>
      <c r="K6">
        <v>297.17433594730898</v>
      </c>
      <c r="L6">
        <v>211.37755194980801</v>
      </c>
      <c r="M6">
        <v>164.75476853638801</v>
      </c>
    </row>
    <row r="7" spans="1:13" x14ac:dyDescent="0.25">
      <c r="A7" t="s">
        <v>41</v>
      </c>
      <c r="B7">
        <v>184.162853210598</v>
      </c>
      <c r="C7">
        <v>214.70586104527999</v>
      </c>
      <c r="D7">
        <v>290.24545098122502</v>
      </c>
      <c r="E7">
        <v>364.20544427583098</v>
      </c>
      <c r="F7">
        <v>426.20248012317302</v>
      </c>
      <c r="G7">
        <v>442.12148720810001</v>
      </c>
      <c r="H7">
        <v>462.646633395724</v>
      </c>
      <c r="I7">
        <v>466.03049988978597</v>
      </c>
      <c r="J7">
        <v>413.944367049969</v>
      </c>
      <c r="K7">
        <v>317.48457965150402</v>
      </c>
      <c r="L7">
        <v>231.79733960084201</v>
      </c>
      <c r="M7">
        <v>188.95531039001</v>
      </c>
    </row>
    <row r="9" spans="1:13" ht="14.45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x14ac:dyDescent="0.25">
      <c r="A10" t="s">
        <v>36</v>
      </c>
      <c r="B10">
        <v>243.10142885293999</v>
      </c>
      <c r="C10">
        <v>236.297890523869</v>
      </c>
      <c r="D10">
        <v>296.22929526160601</v>
      </c>
      <c r="E10">
        <v>372.47600163301098</v>
      </c>
      <c r="F10">
        <v>430.76849494528699</v>
      </c>
      <c r="G10">
        <v>442.83730917811403</v>
      </c>
      <c r="H10">
        <v>467.38971258618199</v>
      </c>
      <c r="I10">
        <v>478.79910350219802</v>
      </c>
      <c r="J10">
        <v>452.89367526290698</v>
      </c>
      <c r="K10">
        <v>382.02850455713201</v>
      </c>
      <c r="L10">
        <v>306.39188336185703</v>
      </c>
      <c r="M10">
        <v>271.39387704689398</v>
      </c>
    </row>
    <row r="11" spans="1:13" x14ac:dyDescent="0.25">
      <c r="A11" t="s">
        <v>37</v>
      </c>
      <c r="B11">
        <v>170.47328060014399</v>
      </c>
      <c r="C11">
        <v>194.84313297556801</v>
      </c>
      <c r="D11">
        <v>266.84550973045202</v>
      </c>
      <c r="E11">
        <v>342.93285043740701</v>
      </c>
      <c r="F11">
        <v>409.78340986937798</v>
      </c>
      <c r="G11">
        <v>435.26327906240601</v>
      </c>
      <c r="H11">
        <v>452.27667447189401</v>
      </c>
      <c r="I11">
        <v>448.21409576250198</v>
      </c>
      <c r="J11">
        <v>395.32304030446301</v>
      </c>
      <c r="K11">
        <v>303.184444073154</v>
      </c>
      <c r="L11">
        <v>220.61062784873999</v>
      </c>
      <c r="M11">
        <v>177.81776906410201</v>
      </c>
    </row>
    <row r="12" spans="1:13" x14ac:dyDescent="0.25">
      <c r="A12" t="s">
        <v>38</v>
      </c>
      <c r="B12">
        <v>165.68485382342101</v>
      </c>
      <c r="C12">
        <v>197.24537423684001</v>
      </c>
      <c r="D12">
        <v>282.26300908803699</v>
      </c>
      <c r="E12">
        <v>373.00721147202802</v>
      </c>
      <c r="F12">
        <v>438.67290451813102</v>
      </c>
      <c r="G12">
        <v>449.549590137824</v>
      </c>
      <c r="H12">
        <v>456.66355374079899</v>
      </c>
      <c r="I12">
        <v>454.21242079040098</v>
      </c>
      <c r="J12">
        <v>391.01848389067902</v>
      </c>
      <c r="K12">
        <v>292.30965552516602</v>
      </c>
      <c r="L12">
        <v>208.01351613465201</v>
      </c>
      <c r="M12">
        <v>165.59133793906599</v>
      </c>
    </row>
    <row r="13" spans="1:13" x14ac:dyDescent="0.25">
      <c r="A13" t="s">
        <v>39</v>
      </c>
      <c r="B13">
        <v>133.997900888912</v>
      </c>
      <c r="C13">
        <v>159.842759446657</v>
      </c>
      <c r="D13">
        <v>242.75166635084301</v>
      </c>
      <c r="E13">
        <v>332.776574949794</v>
      </c>
      <c r="F13">
        <v>403.38387709742301</v>
      </c>
      <c r="G13">
        <v>431.90911814661598</v>
      </c>
      <c r="H13">
        <v>445.18437837699702</v>
      </c>
      <c r="I13">
        <v>430.84726398205299</v>
      </c>
      <c r="J13">
        <v>358.16904110778</v>
      </c>
      <c r="K13">
        <v>264.33389733969699</v>
      </c>
      <c r="L13">
        <v>188.99667420342701</v>
      </c>
      <c r="M13">
        <v>144.85548438573699</v>
      </c>
    </row>
    <row r="14" spans="1:13" x14ac:dyDescent="0.25">
      <c r="A14" t="s">
        <v>40</v>
      </c>
      <c r="B14">
        <v>142.06178471919699</v>
      </c>
      <c r="C14">
        <v>180.02494265390101</v>
      </c>
      <c r="D14">
        <v>269.87517136737199</v>
      </c>
      <c r="E14">
        <v>370.39122665039099</v>
      </c>
      <c r="F14">
        <v>444.09847153597298</v>
      </c>
      <c r="G14">
        <v>452.79715503857102</v>
      </c>
      <c r="H14">
        <v>449.15776815908299</v>
      </c>
      <c r="I14">
        <v>417.71917916664898</v>
      </c>
      <c r="J14">
        <v>335.30247307664598</v>
      </c>
      <c r="K14">
        <v>247.441513398702</v>
      </c>
      <c r="L14">
        <v>180.84448958744801</v>
      </c>
      <c r="M14">
        <v>141.32991352713</v>
      </c>
    </row>
    <row r="15" spans="1:13" x14ac:dyDescent="0.25">
      <c r="A15" t="s">
        <v>41</v>
      </c>
      <c r="B15">
        <v>152.21194364161701</v>
      </c>
      <c r="C15">
        <v>187.73951473929699</v>
      </c>
      <c r="D15">
        <v>275.90055594687698</v>
      </c>
      <c r="E15">
        <v>363.28198216780697</v>
      </c>
      <c r="F15">
        <v>430.91233115365702</v>
      </c>
      <c r="G15">
        <v>446.94642679551799</v>
      </c>
      <c r="H15">
        <v>457.034426994196</v>
      </c>
      <c r="I15">
        <v>445.74376360472502</v>
      </c>
      <c r="J15">
        <v>371.36952379354699</v>
      </c>
      <c r="K15">
        <v>274.46038147484802</v>
      </c>
      <c r="L15">
        <v>195.04147871595001</v>
      </c>
      <c r="M15">
        <v>152.821478351732</v>
      </c>
    </row>
    <row r="17" spans="1:13" ht="14.45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x14ac:dyDescent="0.25">
      <c r="A18" t="s">
        <v>36</v>
      </c>
      <c r="B18">
        <v>243.10142885293999</v>
      </c>
      <c r="C18">
        <v>236.297890523869</v>
      </c>
      <c r="D18">
        <v>296.22929526160601</v>
      </c>
      <c r="E18">
        <v>372.47600163301098</v>
      </c>
      <c r="F18">
        <v>430.76849494528699</v>
      </c>
      <c r="G18">
        <v>442.83730917811403</v>
      </c>
      <c r="H18">
        <v>467.38971258618199</v>
      </c>
      <c r="I18">
        <v>478.79910350219802</v>
      </c>
      <c r="J18">
        <v>452.89367526290698</v>
      </c>
      <c r="K18">
        <v>382.02850455713201</v>
      </c>
      <c r="L18">
        <v>306.39188336185703</v>
      </c>
      <c r="M18">
        <v>271.39387704689398</v>
      </c>
    </row>
    <row r="19" spans="1:13" x14ac:dyDescent="0.25">
      <c r="A19" t="s">
        <v>37</v>
      </c>
      <c r="B19">
        <v>199.586087747053</v>
      </c>
      <c r="C19">
        <v>213.45894045796501</v>
      </c>
      <c r="D19">
        <v>279.63555482718198</v>
      </c>
      <c r="E19">
        <v>347.20419624467399</v>
      </c>
      <c r="F19">
        <v>407.43611510395698</v>
      </c>
      <c r="G19">
        <v>433.00912730125299</v>
      </c>
      <c r="H19">
        <v>454.95418872747098</v>
      </c>
      <c r="I19">
        <v>463.65697585881998</v>
      </c>
      <c r="J19">
        <v>423.676195751845</v>
      </c>
      <c r="K19">
        <v>337.56711081991</v>
      </c>
      <c r="L19">
        <v>253.89158671704999</v>
      </c>
      <c r="M19">
        <v>212.16568786432401</v>
      </c>
    </row>
    <row r="20" spans="1:13" x14ac:dyDescent="0.25">
      <c r="A20" t="s">
        <v>38</v>
      </c>
      <c r="B20">
        <v>199.49347988382499</v>
      </c>
      <c r="C20">
        <v>228.057609236476</v>
      </c>
      <c r="D20">
        <v>305.61000130246401</v>
      </c>
      <c r="E20">
        <v>381.60518604553499</v>
      </c>
      <c r="F20">
        <v>439.14472033494798</v>
      </c>
      <c r="G20">
        <v>445.42572179749402</v>
      </c>
      <c r="H20">
        <v>460.69199638689798</v>
      </c>
      <c r="I20">
        <v>468.41267728606499</v>
      </c>
      <c r="J20">
        <v>426.35813096298301</v>
      </c>
      <c r="K20">
        <v>336.42297845240898</v>
      </c>
      <c r="L20">
        <v>251.86705236347299</v>
      </c>
      <c r="M20">
        <v>207.381921009395</v>
      </c>
    </row>
    <row r="21" spans="1:13" x14ac:dyDescent="0.25">
      <c r="A21" t="s">
        <v>39</v>
      </c>
      <c r="B21">
        <v>166.08689883741201</v>
      </c>
      <c r="C21">
        <v>191.97839934171199</v>
      </c>
      <c r="D21">
        <v>267.68593643262699</v>
      </c>
      <c r="E21">
        <v>348.35577605156902</v>
      </c>
      <c r="F21">
        <v>415.65125675092997</v>
      </c>
      <c r="G21">
        <v>438.89229478441598</v>
      </c>
      <c r="H21">
        <v>453.79500205820602</v>
      </c>
      <c r="I21">
        <v>444.23543001900202</v>
      </c>
      <c r="J21">
        <v>382.38305451748801</v>
      </c>
      <c r="K21">
        <v>290.00343284878801</v>
      </c>
      <c r="L21">
        <v>212.777355152713</v>
      </c>
      <c r="M21">
        <v>173.344022493083</v>
      </c>
    </row>
    <row r="22" spans="1:13" x14ac:dyDescent="0.25">
      <c r="A22" t="s">
        <v>40</v>
      </c>
      <c r="B22">
        <v>156.04889981971101</v>
      </c>
      <c r="C22">
        <v>188.37028407106399</v>
      </c>
      <c r="D22">
        <v>278.52620509279598</v>
      </c>
      <c r="E22">
        <v>367.94121999826098</v>
      </c>
      <c r="F22">
        <v>438.96628818685298</v>
      </c>
      <c r="G22">
        <v>451.46613984771</v>
      </c>
      <c r="H22">
        <v>458.45733435130398</v>
      </c>
      <c r="I22">
        <v>451.849768246417</v>
      </c>
      <c r="J22">
        <v>383.45370708886901</v>
      </c>
      <c r="K22">
        <v>284.74505466719802</v>
      </c>
      <c r="L22">
        <v>202.98709477121901</v>
      </c>
      <c r="M22">
        <v>160.062914019012</v>
      </c>
    </row>
    <row r="23" spans="1:13" x14ac:dyDescent="0.25">
      <c r="A23" t="s">
        <v>41</v>
      </c>
      <c r="B23">
        <v>180.064724784378</v>
      </c>
      <c r="C23">
        <v>206.64013615911099</v>
      </c>
      <c r="D23">
        <v>284.16839396139898</v>
      </c>
      <c r="E23">
        <v>363.85824241951599</v>
      </c>
      <c r="F23">
        <v>425.44456441196502</v>
      </c>
      <c r="G23">
        <v>435.650946047719</v>
      </c>
      <c r="H23">
        <v>450.437782222463</v>
      </c>
      <c r="I23">
        <v>455.665496601943</v>
      </c>
      <c r="J23">
        <v>403.27256901084002</v>
      </c>
      <c r="K23">
        <v>307.82375052720602</v>
      </c>
      <c r="L23">
        <v>224.92415443269999</v>
      </c>
      <c r="M23">
        <v>185.34603182327101</v>
      </c>
    </row>
    <row r="25" spans="1:13" x14ac:dyDescent="0.25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25">
      <c r="A26" t="s">
        <v>36</v>
      </c>
      <c r="B26">
        <v>243.10142885293999</v>
      </c>
      <c r="C26">
        <v>236.297890523869</v>
      </c>
      <c r="D26">
        <v>296.22929526160601</v>
      </c>
      <c r="E26">
        <v>372.47600163301098</v>
      </c>
      <c r="F26">
        <v>430.76849494528699</v>
      </c>
      <c r="G26">
        <v>442.83730917811403</v>
      </c>
      <c r="H26">
        <v>467.38971258618199</v>
      </c>
      <c r="I26">
        <v>478.79910350219802</v>
      </c>
      <c r="J26">
        <v>452.89367526290698</v>
      </c>
      <c r="K26">
        <v>382.02850455713201</v>
      </c>
      <c r="L26">
        <v>306.39188336185703</v>
      </c>
      <c r="M26">
        <v>271.39387704689398</v>
      </c>
    </row>
    <row r="27" spans="1:13" x14ac:dyDescent="0.25">
      <c r="A27" t="s">
        <v>37</v>
      </c>
      <c r="B27">
        <v>184.97780166855901</v>
      </c>
      <c r="C27">
        <v>206.49123159321999</v>
      </c>
      <c r="D27">
        <v>277.88290757054398</v>
      </c>
      <c r="E27">
        <v>352.83768606436701</v>
      </c>
      <c r="F27">
        <v>414.99476025196799</v>
      </c>
      <c r="G27">
        <v>436.09420450312598</v>
      </c>
      <c r="H27">
        <v>452.73837595152003</v>
      </c>
      <c r="I27">
        <v>450.04941709927198</v>
      </c>
      <c r="J27">
        <v>398.35642520165902</v>
      </c>
      <c r="K27">
        <v>306.55687236966003</v>
      </c>
      <c r="L27">
        <v>228.489444913379</v>
      </c>
      <c r="M27">
        <v>191.47683635112301</v>
      </c>
    </row>
    <row r="28" spans="1:13" x14ac:dyDescent="0.25">
      <c r="A28" t="s">
        <v>38</v>
      </c>
      <c r="B28">
        <v>179.07047614632401</v>
      </c>
      <c r="C28">
        <v>210.37023429414199</v>
      </c>
      <c r="D28">
        <v>295.01127443177501</v>
      </c>
      <c r="E28">
        <v>375.43536621540602</v>
      </c>
      <c r="F28">
        <v>437.00743563292701</v>
      </c>
      <c r="G28">
        <v>442.74839880980898</v>
      </c>
      <c r="H28">
        <v>455.23188023523301</v>
      </c>
      <c r="I28">
        <v>453.54819950475797</v>
      </c>
      <c r="J28">
        <v>397.653329677371</v>
      </c>
      <c r="K28">
        <v>302.213658727194</v>
      </c>
      <c r="L28">
        <v>219.84575465098101</v>
      </c>
      <c r="M28">
        <v>181.38984117763999</v>
      </c>
    </row>
    <row r="29" spans="1:13" x14ac:dyDescent="0.25">
      <c r="A29" t="s">
        <v>39</v>
      </c>
      <c r="B29">
        <v>132.997970014142</v>
      </c>
      <c r="C29">
        <v>156.45079900954599</v>
      </c>
      <c r="D29">
        <v>235.910310547514</v>
      </c>
      <c r="E29">
        <v>327.98405081572002</v>
      </c>
      <c r="F29">
        <v>404.751738045889</v>
      </c>
      <c r="G29">
        <v>433.39240907653198</v>
      </c>
      <c r="H29">
        <v>439.93981850582298</v>
      </c>
      <c r="I29">
        <v>409.242827210781</v>
      </c>
      <c r="J29">
        <v>329.34881984397902</v>
      </c>
      <c r="K29">
        <v>246.80605252934001</v>
      </c>
      <c r="L29">
        <v>184.06086106200101</v>
      </c>
      <c r="M29">
        <v>142.06048300604601</v>
      </c>
    </row>
    <row r="30" spans="1:13" x14ac:dyDescent="0.25">
      <c r="A30" t="s">
        <v>40</v>
      </c>
      <c r="B30">
        <v>127.092876174327</v>
      </c>
      <c r="C30">
        <v>157.84896763017801</v>
      </c>
      <c r="D30">
        <v>245.54685633690099</v>
      </c>
      <c r="E30">
        <v>356.93531519508599</v>
      </c>
      <c r="F30">
        <v>441.586655819996</v>
      </c>
      <c r="G30">
        <v>449.64638609374799</v>
      </c>
      <c r="H30">
        <v>448.77636317624899</v>
      </c>
      <c r="I30">
        <v>408.54864447176197</v>
      </c>
      <c r="J30">
        <v>321.11893080279299</v>
      </c>
      <c r="K30">
        <v>240.802489913008</v>
      </c>
      <c r="L30">
        <v>177.40523083057801</v>
      </c>
      <c r="M30">
        <v>134.184146144865</v>
      </c>
    </row>
    <row r="31" spans="1:13" x14ac:dyDescent="0.25">
      <c r="A31" t="s">
        <v>41</v>
      </c>
      <c r="B31">
        <v>147.71652858270701</v>
      </c>
      <c r="C31">
        <v>177.329528604009</v>
      </c>
      <c r="D31">
        <v>265.42400916123898</v>
      </c>
      <c r="E31">
        <v>360.94973037439303</v>
      </c>
      <c r="F31">
        <v>432.72922900027402</v>
      </c>
      <c r="G31">
        <v>444.83259334675398</v>
      </c>
      <c r="H31">
        <v>456.24403704788602</v>
      </c>
      <c r="I31">
        <v>443.56870717686502</v>
      </c>
      <c r="J31">
        <v>368.71253892978001</v>
      </c>
      <c r="K31">
        <v>272.78178305787299</v>
      </c>
      <c r="L31">
        <v>193.900414841703</v>
      </c>
      <c r="M31">
        <v>152.31015166340299</v>
      </c>
    </row>
    <row r="32" spans="1:13" s="28" customFormat="1" x14ac:dyDescent="0.25"/>
    <row r="33" spans="1:13" ht="14.45" x14ac:dyDescent="0.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254.968576535712</v>
      </c>
      <c r="C34">
        <v>239.74562873953499</v>
      </c>
      <c r="D34">
        <v>296.09781038787202</v>
      </c>
      <c r="E34">
        <v>372.17721580775901</v>
      </c>
      <c r="F34">
        <v>430.58319033896601</v>
      </c>
      <c r="G34">
        <v>441.40652629485697</v>
      </c>
      <c r="H34">
        <v>465.21109832771799</v>
      </c>
      <c r="I34">
        <v>476.36352942524502</v>
      </c>
      <c r="J34">
        <v>452.36370975908102</v>
      </c>
      <c r="K34">
        <v>388.58715103414301</v>
      </c>
      <c r="L34">
        <v>319.23323089574399</v>
      </c>
      <c r="M34">
        <v>288.032970168715</v>
      </c>
    </row>
    <row r="35" spans="1:13" x14ac:dyDescent="0.25">
      <c r="A35" t="s">
        <v>37</v>
      </c>
      <c r="B35">
        <v>203.39002237099399</v>
      </c>
      <c r="C35">
        <v>217.796107059706</v>
      </c>
      <c r="D35">
        <v>285.35847031085501</v>
      </c>
      <c r="E35">
        <v>357.14165727467099</v>
      </c>
      <c r="F35">
        <v>419.09115992006599</v>
      </c>
      <c r="G35">
        <v>440.087951541596</v>
      </c>
      <c r="H35">
        <v>460.73000159851</v>
      </c>
      <c r="I35">
        <v>469.05503089378999</v>
      </c>
      <c r="J35">
        <v>432.085182930266</v>
      </c>
      <c r="K35">
        <v>345.86579766304197</v>
      </c>
      <c r="L35">
        <v>261.13977601873898</v>
      </c>
      <c r="M35">
        <v>220.382801784218</v>
      </c>
    </row>
    <row r="36" spans="1:13" x14ac:dyDescent="0.25">
      <c r="A36" t="s">
        <v>38</v>
      </c>
      <c r="B36">
        <v>202.08328561063499</v>
      </c>
      <c r="C36">
        <v>223.35491142177199</v>
      </c>
      <c r="D36">
        <v>295.94395757830699</v>
      </c>
      <c r="E36">
        <v>370.76934948199198</v>
      </c>
      <c r="F36">
        <v>431.41993949884397</v>
      </c>
      <c r="G36">
        <v>444.28802867538201</v>
      </c>
      <c r="H36">
        <v>462.64116241056598</v>
      </c>
      <c r="I36">
        <v>470.38091098386002</v>
      </c>
      <c r="J36">
        <v>434.05518550227799</v>
      </c>
      <c r="K36">
        <v>345.58538854040199</v>
      </c>
      <c r="L36">
        <v>259.09941133023801</v>
      </c>
      <c r="M36">
        <v>216.153925004477</v>
      </c>
    </row>
    <row r="37" spans="1:13" x14ac:dyDescent="0.25">
      <c r="A37" t="s">
        <v>39</v>
      </c>
      <c r="B37">
        <v>166.04098089794601</v>
      </c>
      <c r="C37">
        <v>190.040430346569</v>
      </c>
      <c r="D37">
        <v>262.76199827499698</v>
      </c>
      <c r="E37">
        <v>336.91660190441502</v>
      </c>
      <c r="F37">
        <v>402.96495563454999</v>
      </c>
      <c r="G37">
        <v>433.10045813718301</v>
      </c>
      <c r="H37">
        <v>456.64310080979999</v>
      </c>
      <c r="I37">
        <v>455.846172506377</v>
      </c>
      <c r="J37">
        <v>398.801334003188</v>
      </c>
      <c r="K37">
        <v>303.49413212838402</v>
      </c>
      <c r="L37">
        <v>219.338034255997</v>
      </c>
      <c r="M37">
        <v>175.79228560005001</v>
      </c>
    </row>
    <row r="38" spans="1:13" x14ac:dyDescent="0.25">
      <c r="A38" t="s">
        <v>40</v>
      </c>
      <c r="B38">
        <v>159.36295509557499</v>
      </c>
      <c r="C38">
        <v>190.35800670729901</v>
      </c>
      <c r="D38">
        <v>276.90332129677199</v>
      </c>
      <c r="E38">
        <v>368.66186082839999</v>
      </c>
      <c r="F38">
        <v>436.63875574859298</v>
      </c>
      <c r="G38">
        <v>449.23275580204597</v>
      </c>
      <c r="H38">
        <v>460.16596827005799</v>
      </c>
      <c r="I38">
        <v>458.05079634572502</v>
      </c>
      <c r="J38">
        <v>396.72253436230602</v>
      </c>
      <c r="K38">
        <v>298.31768532322002</v>
      </c>
      <c r="L38">
        <v>211.707051088344</v>
      </c>
      <c r="M38">
        <v>164.85365360957601</v>
      </c>
    </row>
    <row r="39" spans="1:13" x14ac:dyDescent="0.25">
      <c r="A39" t="s">
        <v>41</v>
      </c>
      <c r="B39">
        <v>184.17352120898099</v>
      </c>
      <c r="C39">
        <v>214.635994038479</v>
      </c>
      <c r="D39">
        <v>290.07412771516999</v>
      </c>
      <c r="E39">
        <v>364.090957941461</v>
      </c>
      <c r="F39">
        <v>426.04769960671302</v>
      </c>
      <c r="G39">
        <v>442.19591343109198</v>
      </c>
      <c r="H39">
        <v>463.90426780164</v>
      </c>
      <c r="I39">
        <v>467.60937808776902</v>
      </c>
      <c r="J39">
        <v>415.08446279858902</v>
      </c>
      <c r="K39">
        <v>318.03695849552901</v>
      </c>
      <c r="L39">
        <v>231.89574028646899</v>
      </c>
      <c r="M39">
        <v>188.902162734456</v>
      </c>
    </row>
    <row r="41" spans="1:13" ht="14.45" x14ac:dyDescent="0.3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254.968576535712</v>
      </c>
      <c r="C42">
        <v>239.74562873953499</v>
      </c>
      <c r="D42">
        <v>296.09781038787202</v>
      </c>
      <c r="E42">
        <v>372.17721580775901</v>
      </c>
      <c r="F42">
        <v>430.58319033896601</v>
      </c>
      <c r="G42">
        <v>441.40652629485697</v>
      </c>
      <c r="H42">
        <v>465.21109832771799</v>
      </c>
      <c r="I42">
        <v>476.36352942524502</v>
      </c>
      <c r="J42">
        <v>452.36370975908102</v>
      </c>
      <c r="K42">
        <v>388.58715103414301</v>
      </c>
      <c r="L42">
        <v>319.23323089574399</v>
      </c>
      <c r="M42">
        <v>288.032970168715</v>
      </c>
    </row>
    <row r="43" spans="1:13" x14ac:dyDescent="0.25">
      <c r="A43" t="s">
        <v>37</v>
      </c>
      <c r="B43">
        <v>170.246401849802</v>
      </c>
      <c r="C43">
        <v>194.882008837428</v>
      </c>
      <c r="D43">
        <v>266.96609987227203</v>
      </c>
      <c r="E43">
        <v>343.03175505594902</v>
      </c>
      <c r="F43">
        <v>409.83224931728802</v>
      </c>
      <c r="G43">
        <v>435.73838620116601</v>
      </c>
      <c r="H43">
        <v>454.66204680029801</v>
      </c>
      <c r="I43">
        <v>451.16468872531101</v>
      </c>
      <c r="J43">
        <v>397.26111691736702</v>
      </c>
      <c r="K43">
        <v>304.02892726854202</v>
      </c>
      <c r="L43">
        <v>220.69105520274601</v>
      </c>
      <c r="M43">
        <v>177.56408467745999</v>
      </c>
    </row>
    <row r="44" spans="1:13" x14ac:dyDescent="0.25">
      <c r="A44" t="s">
        <v>38</v>
      </c>
      <c r="B44">
        <v>165.35131956941899</v>
      </c>
      <c r="C44">
        <v>197.36395988744201</v>
      </c>
      <c r="D44">
        <v>282.72729637024702</v>
      </c>
      <c r="E44">
        <v>373.148357923547</v>
      </c>
      <c r="F44">
        <v>438.898129405291</v>
      </c>
      <c r="G44">
        <v>449.89264365488702</v>
      </c>
      <c r="H44">
        <v>457.82040356990001</v>
      </c>
      <c r="I44">
        <v>455.92219851080802</v>
      </c>
      <c r="J44">
        <v>392.60643289432898</v>
      </c>
      <c r="K44">
        <v>293.275684550969</v>
      </c>
      <c r="L44">
        <v>207.94547001594799</v>
      </c>
      <c r="M44">
        <v>165.03735342967499</v>
      </c>
    </row>
    <row r="45" spans="1:13" x14ac:dyDescent="0.25">
      <c r="A45" t="s">
        <v>39</v>
      </c>
      <c r="B45">
        <v>134.234755250039</v>
      </c>
      <c r="C45">
        <v>161.21977732327301</v>
      </c>
      <c r="D45">
        <v>244.21700861276301</v>
      </c>
      <c r="E45">
        <v>332.567142942239</v>
      </c>
      <c r="F45">
        <v>403.88669298598097</v>
      </c>
      <c r="G45">
        <v>433.271001764076</v>
      </c>
      <c r="H45">
        <v>448.52628676017002</v>
      </c>
      <c r="I45">
        <v>434.39549499027999</v>
      </c>
      <c r="J45">
        <v>360.82788839106598</v>
      </c>
      <c r="K45">
        <v>265.80940200833697</v>
      </c>
      <c r="L45">
        <v>189.24010903527</v>
      </c>
      <c r="M45">
        <v>143.94023770353601</v>
      </c>
    </row>
    <row r="46" spans="1:13" x14ac:dyDescent="0.25">
      <c r="A46" t="s">
        <v>40</v>
      </c>
      <c r="B46">
        <v>142.73063120827601</v>
      </c>
      <c r="C46">
        <v>181.37647609533701</v>
      </c>
      <c r="D46">
        <v>270.93590591331002</v>
      </c>
      <c r="E46">
        <v>369.92265916199898</v>
      </c>
      <c r="F46">
        <v>443.53041838902902</v>
      </c>
      <c r="G46">
        <v>453.28401746522502</v>
      </c>
      <c r="H46">
        <v>451.78844647880499</v>
      </c>
      <c r="I46">
        <v>421.23874818691399</v>
      </c>
      <c r="J46">
        <v>336.85045561452802</v>
      </c>
      <c r="K46">
        <v>247.73423229855001</v>
      </c>
      <c r="L46">
        <v>180.671555734929</v>
      </c>
      <c r="M46">
        <v>141.23168700730301</v>
      </c>
    </row>
    <row r="47" spans="1:13" x14ac:dyDescent="0.25">
      <c r="A47" t="s">
        <v>41</v>
      </c>
      <c r="B47">
        <v>152.626206513689</v>
      </c>
      <c r="C47">
        <v>188.64309094043401</v>
      </c>
      <c r="D47">
        <v>277.214511542048</v>
      </c>
      <c r="E47">
        <v>364.44807775072002</v>
      </c>
      <c r="F47">
        <v>431.343189456723</v>
      </c>
      <c r="G47">
        <v>447.24626892364</v>
      </c>
      <c r="H47">
        <v>458.78481020930002</v>
      </c>
      <c r="I47">
        <v>448.19555738013901</v>
      </c>
      <c r="J47">
        <v>372.85209644276</v>
      </c>
      <c r="K47">
        <v>275.39609054719102</v>
      </c>
      <c r="L47">
        <v>195.11138931436801</v>
      </c>
      <c r="M47">
        <v>152.82255573091999</v>
      </c>
    </row>
    <row r="49" spans="1:13" ht="14.45" x14ac:dyDescent="0.3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254.968576535712</v>
      </c>
      <c r="C50">
        <v>239.74562873953499</v>
      </c>
      <c r="D50">
        <v>296.09781038787202</v>
      </c>
      <c r="E50">
        <v>372.17721580775901</v>
      </c>
      <c r="F50">
        <v>430.58319033896601</v>
      </c>
      <c r="G50">
        <v>441.40652629485697</v>
      </c>
      <c r="H50">
        <v>465.21109832771799</v>
      </c>
      <c r="I50">
        <v>476.36352942524502</v>
      </c>
      <c r="J50">
        <v>452.36370975908102</v>
      </c>
      <c r="K50">
        <v>388.58715103414301</v>
      </c>
      <c r="L50">
        <v>319.23323089574399</v>
      </c>
      <c r="M50">
        <v>288.032970168715</v>
      </c>
    </row>
    <row r="51" spans="1:13" x14ac:dyDescent="0.25">
      <c r="A51" t="s">
        <v>37</v>
      </c>
      <c r="B51">
        <v>199.10041210596501</v>
      </c>
      <c r="C51">
        <v>213.08913681945</v>
      </c>
      <c r="D51">
        <v>279.17135154859602</v>
      </c>
      <c r="E51">
        <v>346.39353485398902</v>
      </c>
      <c r="F51">
        <v>406.81095794649502</v>
      </c>
      <c r="G51">
        <v>432.865967134058</v>
      </c>
      <c r="H51">
        <v>456.09493801225398</v>
      </c>
      <c r="I51">
        <v>465.171117125774</v>
      </c>
      <c r="J51">
        <v>424.56857430272998</v>
      </c>
      <c r="K51">
        <v>337.63554498528703</v>
      </c>
      <c r="L51">
        <v>253.88467295863799</v>
      </c>
      <c r="M51">
        <v>211.92632889044</v>
      </c>
    </row>
    <row r="52" spans="1:13" x14ac:dyDescent="0.25">
      <c r="A52" t="s">
        <v>38</v>
      </c>
      <c r="B52">
        <v>198.60931266153801</v>
      </c>
      <c r="C52">
        <v>227.30583267113499</v>
      </c>
      <c r="D52">
        <v>304.95122373202503</v>
      </c>
      <c r="E52">
        <v>381.12445674652201</v>
      </c>
      <c r="F52">
        <v>438.56256778153403</v>
      </c>
      <c r="G52">
        <v>445.18672028339699</v>
      </c>
      <c r="H52">
        <v>461.85834356342798</v>
      </c>
      <c r="I52">
        <v>470.005414894534</v>
      </c>
      <c r="J52">
        <v>427.40575837282302</v>
      </c>
      <c r="K52">
        <v>336.727809582335</v>
      </c>
      <c r="L52">
        <v>251.638404941169</v>
      </c>
      <c r="M52">
        <v>206.92283114036599</v>
      </c>
    </row>
    <row r="53" spans="1:13" x14ac:dyDescent="0.25">
      <c r="A53" t="s">
        <v>39</v>
      </c>
      <c r="B53">
        <v>165.58483155731</v>
      </c>
      <c r="C53">
        <v>191.74675521963201</v>
      </c>
      <c r="D53">
        <v>267.70656834870999</v>
      </c>
      <c r="E53">
        <v>348.31602279798102</v>
      </c>
      <c r="F53">
        <v>415.669106079225</v>
      </c>
      <c r="G53">
        <v>439.487427650673</v>
      </c>
      <c r="H53">
        <v>456.393251246467</v>
      </c>
      <c r="I53">
        <v>447.55431327825801</v>
      </c>
      <c r="J53">
        <v>384.71574664826301</v>
      </c>
      <c r="K53">
        <v>290.87771911708597</v>
      </c>
      <c r="L53">
        <v>213.12213976834499</v>
      </c>
      <c r="M53">
        <v>173.29901861474201</v>
      </c>
    </row>
    <row r="54" spans="1:13" x14ac:dyDescent="0.25">
      <c r="A54" t="s">
        <v>40</v>
      </c>
      <c r="B54">
        <v>155.88051456742701</v>
      </c>
      <c r="C54">
        <v>188.562821391</v>
      </c>
      <c r="D54">
        <v>278.851524417723</v>
      </c>
      <c r="E54">
        <v>368.44061483854199</v>
      </c>
      <c r="F54">
        <v>439.16296599899198</v>
      </c>
      <c r="G54">
        <v>451.58587986097803</v>
      </c>
      <c r="H54">
        <v>459.808386231513</v>
      </c>
      <c r="I54">
        <v>453.46550134130803</v>
      </c>
      <c r="J54">
        <v>384.79077207882699</v>
      </c>
      <c r="K54">
        <v>285.47903068142602</v>
      </c>
      <c r="L54">
        <v>203.05547813595899</v>
      </c>
      <c r="M54">
        <v>159.87305083147101</v>
      </c>
    </row>
    <row r="55" spans="1:13" x14ac:dyDescent="0.25">
      <c r="A55" t="s">
        <v>41</v>
      </c>
      <c r="B55">
        <v>179.71871830133099</v>
      </c>
      <c r="C55">
        <v>206.388367080694</v>
      </c>
      <c r="D55">
        <v>283.90370008366102</v>
      </c>
      <c r="E55">
        <v>363.656964808297</v>
      </c>
      <c r="F55">
        <v>425.253758581439</v>
      </c>
      <c r="G55">
        <v>435.71014425395799</v>
      </c>
      <c r="H55">
        <v>451.91925142797999</v>
      </c>
      <c r="I55">
        <v>457.93039790767801</v>
      </c>
      <c r="J55">
        <v>404.91059184252299</v>
      </c>
      <c r="K55">
        <v>308.717689879332</v>
      </c>
      <c r="L55">
        <v>225.095872751863</v>
      </c>
      <c r="M55">
        <v>185.05800869337699</v>
      </c>
    </row>
    <row r="57" spans="1:13" x14ac:dyDescent="0.25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254.968576535712</v>
      </c>
      <c r="C58">
        <v>239.74562873953499</v>
      </c>
      <c r="D58">
        <v>296.09781038787202</v>
      </c>
      <c r="E58">
        <v>372.17721580775901</v>
      </c>
      <c r="F58">
        <v>430.58319033896601</v>
      </c>
      <c r="G58">
        <v>441.40652629485697</v>
      </c>
      <c r="H58">
        <v>465.21109832771799</v>
      </c>
      <c r="I58">
        <v>476.36352942524502</v>
      </c>
      <c r="J58">
        <v>452.36370975908102</v>
      </c>
      <c r="K58">
        <v>388.58715103414301</v>
      </c>
      <c r="L58">
        <v>319.23323089574399</v>
      </c>
      <c r="M58">
        <v>288.032970168715</v>
      </c>
    </row>
    <row r="59" spans="1:13" x14ac:dyDescent="0.25">
      <c r="A59" t="s">
        <v>37</v>
      </c>
      <c r="B59">
        <v>184.669228599848</v>
      </c>
      <c r="C59">
        <v>206.391903553915</v>
      </c>
      <c r="D59">
        <v>277.860301089686</v>
      </c>
      <c r="E59">
        <v>352.57338183096101</v>
      </c>
      <c r="F59">
        <v>414.94743537918799</v>
      </c>
      <c r="G59">
        <v>436.10166506335599</v>
      </c>
      <c r="H59">
        <v>454.543054072286</v>
      </c>
      <c r="I59">
        <v>452.56167707521098</v>
      </c>
      <c r="J59">
        <v>400.00228463482802</v>
      </c>
      <c r="K59">
        <v>307.05121199176898</v>
      </c>
      <c r="L59">
        <v>228.20096325465499</v>
      </c>
      <c r="M59">
        <v>190.99338521318501</v>
      </c>
    </row>
    <row r="60" spans="1:13" x14ac:dyDescent="0.25">
      <c r="A60" t="s">
        <v>38</v>
      </c>
      <c r="B60">
        <v>178.32319063524801</v>
      </c>
      <c r="C60">
        <v>209.89502633497301</v>
      </c>
      <c r="D60">
        <v>294.77185496924102</v>
      </c>
      <c r="E60">
        <v>375.26534469609902</v>
      </c>
      <c r="F60">
        <v>436.95207085653198</v>
      </c>
      <c r="G60">
        <v>443.05087025271303</v>
      </c>
      <c r="H60">
        <v>456.42538994319</v>
      </c>
      <c r="I60">
        <v>454.94878197576901</v>
      </c>
      <c r="J60">
        <v>398.66539665533099</v>
      </c>
      <c r="K60">
        <v>302.43063076551999</v>
      </c>
      <c r="L60">
        <v>219.36813266457699</v>
      </c>
      <c r="M60">
        <v>180.50840832077199</v>
      </c>
    </row>
    <row r="61" spans="1:13" x14ac:dyDescent="0.25">
      <c r="A61" t="s">
        <v>39</v>
      </c>
      <c r="B61">
        <v>133.415605385779</v>
      </c>
      <c r="C61">
        <v>158.07655813726001</v>
      </c>
      <c r="D61">
        <v>237.86670778038399</v>
      </c>
      <c r="E61">
        <v>329.75262778803398</v>
      </c>
      <c r="F61">
        <v>406.25367925834303</v>
      </c>
      <c r="G61">
        <v>434.90411979532098</v>
      </c>
      <c r="H61">
        <v>443.64088775826002</v>
      </c>
      <c r="I61">
        <v>412.32940521272201</v>
      </c>
      <c r="J61">
        <v>331.09430878548397</v>
      </c>
      <c r="K61">
        <v>247.067114649915</v>
      </c>
      <c r="L61">
        <v>183.80572215797699</v>
      </c>
      <c r="M61">
        <v>141.465272007479</v>
      </c>
    </row>
    <row r="62" spans="1:13" x14ac:dyDescent="0.25">
      <c r="A62" t="s">
        <v>40</v>
      </c>
      <c r="B62">
        <v>127.81634046561901</v>
      </c>
      <c r="C62">
        <v>159.529026478069</v>
      </c>
      <c r="D62">
        <v>247.58071960234301</v>
      </c>
      <c r="E62">
        <v>358.549020103347</v>
      </c>
      <c r="F62">
        <v>442.46259017023499</v>
      </c>
      <c r="G62">
        <v>450.46575722747798</v>
      </c>
      <c r="H62">
        <v>450.95322259456498</v>
      </c>
      <c r="I62">
        <v>410.97498419990598</v>
      </c>
      <c r="J62">
        <v>321.61172758749899</v>
      </c>
      <c r="K62">
        <v>240.48954613143499</v>
      </c>
      <c r="L62">
        <v>177.382971952357</v>
      </c>
      <c r="M62">
        <v>134.22509308973801</v>
      </c>
    </row>
    <row r="63" spans="1:13" x14ac:dyDescent="0.25">
      <c r="A63" t="s">
        <v>41</v>
      </c>
      <c r="B63">
        <v>147.69925697408999</v>
      </c>
      <c r="C63">
        <v>177.91909787476601</v>
      </c>
      <c r="D63">
        <v>266.185962462617</v>
      </c>
      <c r="E63">
        <v>361.57800778208099</v>
      </c>
      <c r="F63">
        <v>432.96375947510103</v>
      </c>
      <c r="G63">
        <v>444.99112945857098</v>
      </c>
      <c r="H63">
        <v>458.06819201950299</v>
      </c>
      <c r="I63">
        <v>446.20030025697002</v>
      </c>
      <c r="J63">
        <v>370.216482804713</v>
      </c>
      <c r="K63">
        <v>273.65107014733798</v>
      </c>
      <c r="L63">
        <v>194.14633058023401</v>
      </c>
      <c r="M63">
        <v>152.188878415441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1" workbookViewId="0">
      <selection activeCell="B58" sqref="B58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25">
      <c r="A2" t="s">
        <v>36</v>
      </c>
      <c r="B2">
        <v>60.330645161290299</v>
      </c>
      <c r="C2">
        <v>49.030799999999999</v>
      </c>
      <c r="D2">
        <v>43.640193548387103</v>
      </c>
      <c r="E2">
        <v>42.932193548387097</v>
      </c>
      <c r="F2">
        <v>44.915371900826401</v>
      </c>
      <c r="G2">
        <v>47.384</v>
      </c>
      <c r="H2">
        <v>51.093600000000002</v>
      </c>
      <c r="I2">
        <v>57.274322580645197</v>
      </c>
      <c r="J2">
        <v>63.998600000000003</v>
      </c>
      <c r="K2">
        <v>70.133483870967694</v>
      </c>
      <c r="L2">
        <v>73.488064516129</v>
      </c>
      <c r="M2">
        <v>69.239400000000003</v>
      </c>
    </row>
    <row r="3" spans="1:13" x14ac:dyDescent="0.25">
      <c r="A3" t="s">
        <v>37</v>
      </c>
      <c r="B3">
        <v>62.318967741935502</v>
      </c>
      <c r="C3">
        <v>49.810400000000001</v>
      </c>
      <c r="D3">
        <v>43.67</v>
      </c>
      <c r="E3">
        <v>42.552451612903198</v>
      </c>
      <c r="F3">
        <v>44.669279811098001</v>
      </c>
      <c r="G3">
        <v>47.361548387096803</v>
      </c>
      <c r="H3">
        <v>51.535800000000002</v>
      </c>
      <c r="I3">
        <v>58.031870967741902</v>
      </c>
      <c r="J3">
        <v>65.047600000000003</v>
      </c>
      <c r="K3">
        <v>72.201548387096807</v>
      </c>
      <c r="L3">
        <v>76.535290322580707</v>
      </c>
      <c r="M3">
        <v>72.039000000000001</v>
      </c>
    </row>
    <row r="4" spans="1:13" x14ac:dyDescent="0.25">
      <c r="A4" t="s">
        <v>38</v>
      </c>
      <c r="B4">
        <v>62.301741935483903</v>
      </c>
      <c r="C4">
        <v>49.814599999999999</v>
      </c>
      <c r="D4">
        <v>44.037161290322601</v>
      </c>
      <c r="E4">
        <v>42.702258064516101</v>
      </c>
      <c r="F4">
        <v>44.699881936245603</v>
      </c>
      <c r="G4">
        <v>47.1602580645161</v>
      </c>
      <c r="H4">
        <v>50.914999999999999</v>
      </c>
      <c r="I4">
        <v>57.8</v>
      </c>
      <c r="J4">
        <v>64.849400000000003</v>
      </c>
      <c r="K4">
        <v>72.094903225806405</v>
      </c>
      <c r="L4">
        <v>76.127870967741899</v>
      </c>
      <c r="M4">
        <v>72.239199999999997</v>
      </c>
    </row>
    <row r="5" spans="1:13" x14ac:dyDescent="0.25">
      <c r="A5" t="s">
        <v>39</v>
      </c>
      <c r="B5">
        <v>63.858064516128998</v>
      </c>
      <c r="C5">
        <v>51.187399999999997</v>
      </c>
      <c r="D5">
        <v>44.586064516128999</v>
      </c>
      <c r="E5">
        <v>43.310193548387097</v>
      </c>
      <c r="F5">
        <v>46.249752066115697</v>
      </c>
      <c r="G5">
        <v>48.853419354838699</v>
      </c>
      <c r="H5">
        <v>53.0852</v>
      </c>
      <c r="I5">
        <v>60.003935483870997</v>
      </c>
      <c r="J5">
        <v>66.668999999999997</v>
      </c>
      <c r="K5">
        <v>73.774129032258102</v>
      </c>
      <c r="L5">
        <v>78.176000000000002</v>
      </c>
      <c r="M5">
        <v>73.800399999999996</v>
      </c>
    </row>
    <row r="6" spans="1:13" x14ac:dyDescent="0.25">
      <c r="A6" t="s">
        <v>40</v>
      </c>
      <c r="B6">
        <v>63.578774193548398</v>
      </c>
      <c r="C6">
        <v>50.939599999999999</v>
      </c>
      <c r="D6">
        <v>45.234838709677398</v>
      </c>
      <c r="E6">
        <v>44.236322580645201</v>
      </c>
      <c r="F6">
        <v>46.189397874852403</v>
      </c>
      <c r="G6">
        <v>48.072645161290303</v>
      </c>
      <c r="H6">
        <v>52.289400000000001</v>
      </c>
      <c r="I6">
        <v>59.697161290322597</v>
      </c>
      <c r="J6">
        <v>66.396000000000001</v>
      </c>
      <c r="K6">
        <v>73.415870967741895</v>
      </c>
      <c r="L6">
        <v>77.78</v>
      </c>
      <c r="M6">
        <v>73.430400000000006</v>
      </c>
    </row>
    <row r="7" spans="1:13" x14ac:dyDescent="0.25">
      <c r="A7" t="s">
        <v>41</v>
      </c>
      <c r="B7">
        <v>62.861483870967703</v>
      </c>
      <c r="C7">
        <v>50.494</v>
      </c>
      <c r="D7">
        <v>44.3402580645161</v>
      </c>
      <c r="E7">
        <v>43.028387096774203</v>
      </c>
      <c r="F7">
        <v>45.240306965761498</v>
      </c>
      <c r="G7">
        <v>47.686129032258101</v>
      </c>
      <c r="H7">
        <v>51.635599999999997</v>
      </c>
      <c r="I7">
        <v>58.978322580645198</v>
      </c>
      <c r="J7">
        <v>65.953000000000003</v>
      </c>
      <c r="K7">
        <v>73.018709677419395</v>
      </c>
      <c r="L7">
        <v>77.466838709677404</v>
      </c>
      <c r="M7">
        <v>73.297799999999995</v>
      </c>
    </row>
    <row r="9" spans="1:13" ht="14.45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x14ac:dyDescent="0.25">
      <c r="A10" t="s">
        <v>36</v>
      </c>
      <c r="B10">
        <v>60.330645161290299</v>
      </c>
      <c r="C10">
        <v>49.030799999999999</v>
      </c>
      <c r="D10">
        <v>43.640193548387103</v>
      </c>
      <c r="E10">
        <v>42.932193548387097</v>
      </c>
      <c r="F10">
        <v>44.915371900826401</v>
      </c>
      <c r="G10">
        <v>47.384</v>
      </c>
      <c r="H10">
        <v>51.093600000000002</v>
      </c>
      <c r="I10">
        <v>57.274322580645197</v>
      </c>
      <c r="J10">
        <v>63.998600000000003</v>
      </c>
      <c r="K10">
        <v>70.133483870967694</v>
      </c>
      <c r="L10">
        <v>73.488064516129</v>
      </c>
      <c r="M10">
        <v>69.239400000000003</v>
      </c>
    </row>
    <row r="11" spans="1:13" x14ac:dyDescent="0.25">
      <c r="A11" t="s">
        <v>37</v>
      </c>
      <c r="B11">
        <v>63.931032258064498</v>
      </c>
      <c r="C11">
        <v>51.537799999999997</v>
      </c>
      <c r="D11">
        <v>44.895548387096802</v>
      </c>
      <c r="E11">
        <v>43.585419354838699</v>
      </c>
      <c r="F11">
        <v>46.221275088547799</v>
      </c>
      <c r="G11">
        <v>48.653483870967698</v>
      </c>
      <c r="H11">
        <v>53.16</v>
      </c>
      <c r="I11">
        <v>59.8761935483871</v>
      </c>
      <c r="J11">
        <v>66.791799999999995</v>
      </c>
      <c r="K11">
        <v>73.7129677419355</v>
      </c>
      <c r="L11">
        <v>78.101483870967698</v>
      </c>
      <c r="M11">
        <v>74.0458</v>
      </c>
    </row>
    <row r="12" spans="1:13" x14ac:dyDescent="0.25">
      <c r="A12" t="s">
        <v>38</v>
      </c>
      <c r="B12">
        <v>63.468064516128997</v>
      </c>
      <c r="C12">
        <v>51.264800000000001</v>
      </c>
      <c r="D12">
        <v>45.4018709677419</v>
      </c>
      <c r="E12">
        <v>44.094838709677397</v>
      </c>
      <c r="F12">
        <v>46.235726092089699</v>
      </c>
      <c r="G12">
        <v>48.173870967741898</v>
      </c>
      <c r="H12">
        <v>52.123399999999997</v>
      </c>
      <c r="I12">
        <v>59.322064516128997</v>
      </c>
      <c r="J12">
        <v>66.631</v>
      </c>
      <c r="K12">
        <v>73.817870967741896</v>
      </c>
      <c r="L12">
        <v>77.896516129032307</v>
      </c>
      <c r="M12">
        <v>73.702799999999996</v>
      </c>
    </row>
    <row r="13" spans="1:13" x14ac:dyDescent="0.25">
      <c r="A13" t="s">
        <v>39</v>
      </c>
      <c r="B13">
        <v>66.002967741935507</v>
      </c>
      <c r="C13">
        <v>53.327199999999998</v>
      </c>
      <c r="D13">
        <v>46.215741935483898</v>
      </c>
      <c r="E13">
        <v>45.328129032258097</v>
      </c>
      <c r="F13">
        <v>48.018087367178303</v>
      </c>
      <c r="G13">
        <v>50.254516129032297</v>
      </c>
      <c r="H13">
        <v>55.1432</v>
      </c>
      <c r="I13">
        <v>62.224516129032303</v>
      </c>
      <c r="J13">
        <v>68.645200000000003</v>
      </c>
      <c r="K13">
        <v>75.694903225806499</v>
      </c>
      <c r="L13">
        <v>80.386129032258097</v>
      </c>
      <c r="M13">
        <v>76.001800000000003</v>
      </c>
    </row>
    <row r="14" spans="1:13" x14ac:dyDescent="0.25">
      <c r="A14" t="s">
        <v>40</v>
      </c>
      <c r="B14">
        <v>65.254516129032297</v>
      </c>
      <c r="C14">
        <v>53.133600000000001</v>
      </c>
      <c r="D14">
        <v>46.628967741935497</v>
      </c>
      <c r="E14">
        <v>46.100580645161301</v>
      </c>
      <c r="F14">
        <v>48.000661157024801</v>
      </c>
      <c r="G14">
        <v>49.8211612903226</v>
      </c>
      <c r="H14">
        <v>53.921599999999998</v>
      </c>
      <c r="I14">
        <v>61.242645161290298</v>
      </c>
      <c r="J14">
        <v>68.326800000000006</v>
      </c>
      <c r="K14">
        <v>75.567741935483895</v>
      </c>
      <c r="L14">
        <v>79.8815483870968</v>
      </c>
      <c r="M14">
        <v>75.587599999999995</v>
      </c>
    </row>
    <row r="15" spans="1:13" x14ac:dyDescent="0.25">
      <c r="A15" t="s">
        <v>41</v>
      </c>
      <c r="B15">
        <v>64.336709677419293</v>
      </c>
      <c r="C15">
        <v>52.046799999999998</v>
      </c>
      <c r="D15">
        <v>45.972645161290302</v>
      </c>
      <c r="E15">
        <v>44.415354838709703</v>
      </c>
      <c r="F15">
        <v>46.723022432113297</v>
      </c>
      <c r="G15">
        <v>48.808516129032299</v>
      </c>
      <c r="H15">
        <v>53.103999999999999</v>
      </c>
      <c r="I15">
        <v>60.413677419354798</v>
      </c>
      <c r="J15">
        <v>67.602999999999994</v>
      </c>
      <c r="K15">
        <v>74.4054838709677</v>
      </c>
      <c r="L15">
        <v>78.870451612903196</v>
      </c>
      <c r="M15">
        <v>74.650800000000004</v>
      </c>
    </row>
    <row r="17" spans="1:13" ht="14.45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x14ac:dyDescent="0.25">
      <c r="A18" t="s">
        <v>36</v>
      </c>
      <c r="B18">
        <v>60.330645161290299</v>
      </c>
      <c r="C18">
        <v>49.030799999999999</v>
      </c>
      <c r="D18">
        <v>43.640193548387103</v>
      </c>
      <c r="E18">
        <v>42.932193548387097</v>
      </c>
      <c r="F18">
        <v>44.915371900826401</v>
      </c>
      <c r="G18">
        <v>47.384</v>
      </c>
      <c r="H18">
        <v>51.093600000000002</v>
      </c>
      <c r="I18">
        <v>57.274322580645197</v>
      </c>
      <c r="J18">
        <v>63.998600000000003</v>
      </c>
      <c r="K18">
        <v>70.133483870967694</v>
      </c>
      <c r="L18">
        <v>73.488064516129</v>
      </c>
      <c r="M18">
        <v>69.239400000000003</v>
      </c>
    </row>
    <row r="19" spans="1:13" x14ac:dyDescent="0.25">
      <c r="A19" t="s">
        <v>37</v>
      </c>
      <c r="B19">
        <v>62.956129032258097</v>
      </c>
      <c r="C19">
        <v>50.304000000000002</v>
      </c>
      <c r="D19">
        <v>43.730967741935501</v>
      </c>
      <c r="E19">
        <v>42.3683870967742</v>
      </c>
      <c r="F19">
        <v>44.760873671782797</v>
      </c>
      <c r="G19">
        <v>47.7290967741936</v>
      </c>
      <c r="H19">
        <v>51.772199999999998</v>
      </c>
      <c r="I19">
        <v>58.550967741935501</v>
      </c>
      <c r="J19">
        <v>65.459199999999996</v>
      </c>
      <c r="K19">
        <v>72.233870967741893</v>
      </c>
      <c r="L19">
        <v>77.175354838709694</v>
      </c>
      <c r="M19">
        <v>72.593400000000003</v>
      </c>
    </row>
    <row r="20" spans="1:13" x14ac:dyDescent="0.25">
      <c r="A20" t="s">
        <v>38</v>
      </c>
      <c r="B20">
        <v>62.608709677419398</v>
      </c>
      <c r="C20">
        <v>50.269399999999997</v>
      </c>
      <c r="D20">
        <v>44.636193548387098</v>
      </c>
      <c r="E20">
        <v>43.0574193548387</v>
      </c>
      <c r="F20">
        <v>45.242857142857098</v>
      </c>
      <c r="G20">
        <v>47.488709677419401</v>
      </c>
      <c r="H20">
        <v>51.570599999999999</v>
      </c>
      <c r="I20">
        <v>57.926387096774199</v>
      </c>
      <c r="J20">
        <v>64.847800000000007</v>
      </c>
      <c r="K20">
        <v>72.098387096774204</v>
      </c>
      <c r="L20">
        <v>76.717419354838697</v>
      </c>
      <c r="M20">
        <v>72.611999999999995</v>
      </c>
    </row>
    <row r="21" spans="1:13" x14ac:dyDescent="0.25">
      <c r="A21" t="s">
        <v>39</v>
      </c>
      <c r="B21">
        <v>63.919032258064497</v>
      </c>
      <c r="C21">
        <v>51.567</v>
      </c>
      <c r="D21">
        <v>44.911225806451597</v>
      </c>
      <c r="E21">
        <v>44.277935483870998</v>
      </c>
      <c r="F21">
        <v>46.758937426210203</v>
      </c>
      <c r="G21">
        <v>49.285032258064497</v>
      </c>
      <c r="H21">
        <v>53.384799999999998</v>
      </c>
      <c r="I21">
        <v>60.6650967741936</v>
      </c>
      <c r="J21">
        <v>67.263400000000004</v>
      </c>
      <c r="K21">
        <v>73.9521935483871</v>
      </c>
      <c r="L21">
        <v>78.172129032258098</v>
      </c>
      <c r="M21">
        <v>74.147800000000004</v>
      </c>
    </row>
    <row r="22" spans="1:13" x14ac:dyDescent="0.25">
      <c r="A22" t="s">
        <v>40</v>
      </c>
      <c r="B22">
        <v>64.083161290322593</v>
      </c>
      <c r="C22">
        <v>51.644599999999997</v>
      </c>
      <c r="D22">
        <v>45.579161290322602</v>
      </c>
      <c r="E22">
        <v>44.205935483871002</v>
      </c>
      <c r="F22">
        <v>46.525383707201897</v>
      </c>
      <c r="G22">
        <v>48.822645161290303</v>
      </c>
      <c r="H22">
        <v>52.836399999999998</v>
      </c>
      <c r="I22">
        <v>60.2284516129032</v>
      </c>
      <c r="J22">
        <v>67.065799999999996</v>
      </c>
      <c r="K22">
        <v>73.871483870967694</v>
      </c>
      <c r="L22">
        <v>78.207161290322603</v>
      </c>
      <c r="M22">
        <v>74.138199999999998</v>
      </c>
    </row>
    <row r="23" spans="1:13" x14ac:dyDescent="0.25">
      <c r="A23" t="s">
        <v>41</v>
      </c>
      <c r="B23">
        <v>63.494387096774197</v>
      </c>
      <c r="C23">
        <v>50.902799999999999</v>
      </c>
      <c r="D23">
        <v>44.7153548387097</v>
      </c>
      <c r="E23">
        <v>43.393032258064501</v>
      </c>
      <c r="F23">
        <v>45.506162927981102</v>
      </c>
      <c r="G23">
        <v>48.354451612903198</v>
      </c>
      <c r="H23">
        <v>52.3782</v>
      </c>
      <c r="I23">
        <v>59.148838709677399</v>
      </c>
      <c r="J23">
        <v>66.108400000000003</v>
      </c>
      <c r="K23">
        <v>73.119741935483901</v>
      </c>
      <c r="L23">
        <v>77.451161290322602</v>
      </c>
      <c r="M23">
        <v>73.058800000000005</v>
      </c>
    </row>
    <row r="25" spans="1:13" x14ac:dyDescent="0.25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25">
      <c r="A26" t="s">
        <v>36</v>
      </c>
      <c r="B26">
        <v>60.330645161290299</v>
      </c>
      <c r="C26">
        <v>49.030799999999999</v>
      </c>
      <c r="D26">
        <v>43.640193548387103</v>
      </c>
      <c r="E26">
        <v>42.932193548387097</v>
      </c>
      <c r="F26">
        <v>44.915371900826401</v>
      </c>
      <c r="G26">
        <v>47.384</v>
      </c>
      <c r="H26">
        <v>51.093600000000002</v>
      </c>
      <c r="I26">
        <v>57.274322580645197</v>
      </c>
      <c r="J26">
        <v>63.998600000000003</v>
      </c>
      <c r="K26">
        <v>70.133483870967694</v>
      </c>
      <c r="L26">
        <v>73.488064516129</v>
      </c>
      <c r="M26">
        <v>69.239400000000003</v>
      </c>
    </row>
    <row r="27" spans="1:13" x14ac:dyDescent="0.25">
      <c r="A27" t="s">
        <v>37</v>
      </c>
      <c r="B27">
        <v>63.4001290322581</v>
      </c>
      <c r="C27">
        <v>50.888599999999997</v>
      </c>
      <c r="D27">
        <v>44.6847741935484</v>
      </c>
      <c r="E27">
        <v>43.535096774193498</v>
      </c>
      <c r="F27">
        <v>45.658748524203098</v>
      </c>
      <c r="G27">
        <v>48.643225806451603</v>
      </c>
      <c r="H27">
        <v>52.805799999999998</v>
      </c>
      <c r="I27">
        <v>59.447677419354797</v>
      </c>
      <c r="J27">
        <v>66.188599999999994</v>
      </c>
      <c r="K27">
        <v>72.974387096774194</v>
      </c>
      <c r="L27">
        <v>77.502064516128996</v>
      </c>
      <c r="M27">
        <v>73.067400000000006</v>
      </c>
    </row>
    <row r="28" spans="1:13" x14ac:dyDescent="0.25">
      <c r="A28" t="s">
        <v>38</v>
      </c>
      <c r="B28">
        <v>63.309935483871001</v>
      </c>
      <c r="C28">
        <v>50.917999999999999</v>
      </c>
      <c r="D28">
        <v>45.118709677419403</v>
      </c>
      <c r="E28">
        <v>43.865290322580599</v>
      </c>
      <c r="F28">
        <v>45.6761747343566</v>
      </c>
      <c r="G28">
        <v>48.164387096774199</v>
      </c>
      <c r="H28">
        <v>52.366799999999998</v>
      </c>
      <c r="I28">
        <v>59.037354838709703</v>
      </c>
      <c r="J28">
        <v>66.203800000000001</v>
      </c>
      <c r="K28">
        <v>72.935096774193596</v>
      </c>
      <c r="L28">
        <v>77.134903225806497</v>
      </c>
      <c r="M28">
        <v>73.203000000000003</v>
      </c>
    </row>
    <row r="29" spans="1:13" x14ac:dyDescent="0.25">
      <c r="A29" t="s">
        <v>39</v>
      </c>
      <c r="B29">
        <v>67.334774193548398</v>
      </c>
      <c r="C29">
        <v>55.167999999999999</v>
      </c>
      <c r="D29">
        <v>47.981483870967701</v>
      </c>
      <c r="E29">
        <v>46.279419354838701</v>
      </c>
      <c r="F29">
        <v>49.600897284533701</v>
      </c>
      <c r="G29">
        <v>51.958903225806502</v>
      </c>
      <c r="H29">
        <v>56.115400000000001</v>
      </c>
      <c r="I29">
        <v>63.4150322580645</v>
      </c>
      <c r="J29">
        <v>69.818200000000004</v>
      </c>
      <c r="K29">
        <v>76.223290322580596</v>
      </c>
      <c r="L29">
        <v>80.8421290322581</v>
      </c>
      <c r="M29">
        <v>77.009600000000006</v>
      </c>
    </row>
    <row r="30" spans="1:13" x14ac:dyDescent="0.25">
      <c r="A30" t="s">
        <v>40</v>
      </c>
      <c r="B30">
        <v>67.823677419354794</v>
      </c>
      <c r="C30">
        <v>55.138199999999998</v>
      </c>
      <c r="D30">
        <v>48.409225806451602</v>
      </c>
      <c r="E30">
        <v>47.217548387096798</v>
      </c>
      <c r="F30">
        <v>49.921582054309297</v>
      </c>
      <c r="G30">
        <v>51.77</v>
      </c>
      <c r="H30">
        <v>56.194600000000001</v>
      </c>
      <c r="I30">
        <v>63.354258064516102</v>
      </c>
      <c r="J30">
        <v>69.863</v>
      </c>
      <c r="K30">
        <v>77.029612903225797</v>
      </c>
      <c r="L30">
        <v>81.408258064516104</v>
      </c>
      <c r="M30">
        <v>77.454999999999998</v>
      </c>
    </row>
    <row r="31" spans="1:13" x14ac:dyDescent="0.25">
      <c r="A31" t="s">
        <v>41</v>
      </c>
      <c r="B31">
        <v>64.651806451612899</v>
      </c>
      <c r="C31">
        <v>52.351399999999998</v>
      </c>
      <c r="D31">
        <v>46.123612903225798</v>
      </c>
      <c r="E31">
        <v>44.838838709677397</v>
      </c>
      <c r="F31">
        <v>46.775726092089698</v>
      </c>
      <c r="G31">
        <v>49.358193548387099</v>
      </c>
      <c r="H31">
        <v>53.632199999999997</v>
      </c>
      <c r="I31">
        <v>61.158645161290302</v>
      </c>
      <c r="J31">
        <v>67.616</v>
      </c>
      <c r="K31">
        <v>74.154838709677406</v>
      </c>
      <c r="L31">
        <v>78.526516129032302</v>
      </c>
      <c r="M31">
        <v>74.634600000000006</v>
      </c>
    </row>
    <row r="32" spans="1:13" s="28" customFormat="1" x14ac:dyDescent="0.25"/>
    <row r="33" spans="1:13" ht="14.45" x14ac:dyDescent="0.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60.2727741935484</v>
      </c>
      <c r="C34">
        <v>48.938000000000002</v>
      </c>
      <c r="D34">
        <v>43.6022580645161</v>
      </c>
      <c r="E34">
        <v>42.9252258064516</v>
      </c>
      <c r="F34">
        <v>44.914521841794603</v>
      </c>
      <c r="G34">
        <v>47.378193548387102</v>
      </c>
      <c r="H34">
        <v>51.0946</v>
      </c>
      <c r="I34">
        <v>57.313612903225803</v>
      </c>
      <c r="J34">
        <v>64.069199999999995</v>
      </c>
      <c r="K34">
        <v>70.221161290322598</v>
      </c>
      <c r="L34">
        <v>73.520387096774201</v>
      </c>
      <c r="M34">
        <v>69.199399999999997</v>
      </c>
    </row>
    <row r="35" spans="1:13" x14ac:dyDescent="0.25">
      <c r="A35" t="s">
        <v>37</v>
      </c>
      <c r="B35">
        <v>62.3121935483871</v>
      </c>
      <c r="C35">
        <v>49.815600000000003</v>
      </c>
      <c r="D35">
        <v>43.6674838709677</v>
      </c>
      <c r="E35">
        <v>42.553032258064498</v>
      </c>
      <c r="F35">
        <v>44.666942148760299</v>
      </c>
      <c r="G35">
        <v>47.359032258064502</v>
      </c>
      <c r="H35">
        <v>51.5334</v>
      </c>
      <c r="I35">
        <v>58.033225806451597</v>
      </c>
      <c r="J35">
        <v>65.052199999999999</v>
      </c>
      <c r="K35">
        <v>72.203677419354804</v>
      </c>
      <c r="L35">
        <v>76.534129032258093</v>
      </c>
      <c r="M35">
        <v>72.041799999999995</v>
      </c>
    </row>
    <row r="36" spans="1:13" x14ac:dyDescent="0.25">
      <c r="A36" t="s">
        <v>38</v>
      </c>
      <c r="B36">
        <v>62.298838709677398</v>
      </c>
      <c r="C36">
        <v>49.815399999999997</v>
      </c>
      <c r="D36">
        <v>44.037548387096798</v>
      </c>
      <c r="E36">
        <v>42.701483870967699</v>
      </c>
      <c r="F36">
        <v>44.699669421487599</v>
      </c>
      <c r="G36">
        <v>47.158709677419402</v>
      </c>
      <c r="H36">
        <v>50.9178</v>
      </c>
      <c r="I36">
        <v>57.802129032258101</v>
      </c>
      <c r="J36">
        <v>64.847800000000007</v>
      </c>
      <c r="K36">
        <v>72.095870967741902</v>
      </c>
      <c r="L36">
        <v>76.127677419354796</v>
      </c>
      <c r="M36">
        <v>72.246600000000001</v>
      </c>
    </row>
    <row r="37" spans="1:13" x14ac:dyDescent="0.25">
      <c r="A37" t="s">
        <v>39</v>
      </c>
      <c r="B37">
        <v>63.868903225806399</v>
      </c>
      <c r="C37">
        <v>51.184600000000003</v>
      </c>
      <c r="D37">
        <v>44.580645161290299</v>
      </c>
      <c r="E37">
        <v>43.303419354838702</v>
      </c>
      <c r="F37">
        <v>46.246776859504102</v>
      </c>
      <c r="G37">
        <v>48.848193548387101</v>
      </c>
      <c r="H37">
        <v>53.082799999999999</v>
      </c>
      <c r="I37">
        <v>60.004709677419399</v>
      </c>
      <c r="J37">
        <v>66.695999999999998</v>
      </c>
      <c r="K37">
        <v>73.790387096774197</v>
      </c>
      <c r="L37">
        <v>78.180451612903198</v>
      </c>
      <c r="M37">
        <v>73.805800000000005</v>
      </c>
    </row>
    <row r="38" spans="1:13" x14ac:dyDescent="0.25">
      <c r="A38" t="s">
        <v>40</v>
      </c>
      <c r="B38">
        <v>63.584000000000003</v>
      </c>
      <c r="C38">
        <v>50.941000000000003</v>
      </c>
      <c r="D38">
        <v>45.228258064516098</v>
      </c>
      <c r="E38">
        <v>44.233419354838702</v>
      </c>
      <c r="F38">
        <v>46.185147579693002</v>
      </c>
      <c r="G38">
        <v>48.067419354838698</v>
      </c>
      <c r="H38">
        <v>52.284999999999997</v>
      </c>
      <c r="I38">
        <v>59.6967741935484</v>
      </c>
      <c r="J38">
        <v>66.400999999999996</v>
      </c>
      <c r="K38">
        <v>73.417612903225802</v>
      </c>
      <c r="L38">
        <v>77.789870967741905</v>
      </c>
      <c r="M38">
        <v>73.447000000000003</v>
      </c>
    </row>
    <row r="39" spans="1:13" x14ac:dyDescent="0.25">
      <c r="A39" t="s">
        <v>41</v>
      </c>
      <c r="B39">
        <v>62.866516129032298</v>
      </c>
      <c r="C39">
        <v>50.489199999999997</v>
      </c>
      <c r="D39">
        <v>44.336967741935503</v>
      </c>
      <c r="E39">
        <v>43.027419354838699</v>
      </c>
      <c r="F39">
        <v>45.239244391971702</v>
      </c>
      <c r="G39">
        <v>47.683419354838698</v>
      </c>
      <c r="H39">
        <v>51.635599999999997</v>
      </c>
      <c r="I39">
        <v>58.979483870967698</v>
      </c>
      <c r="J39">
        <v>65.956999999999994</v>
      </c>
      <c r="K39">
        <v>73.020838709677406</v>
      </c>
      <c r="L39">
        <v>77.471677419354805</v>
      </c>
      <c r="M39">
        <v>73.309799999999996</v>
      </c>
    </row>
    <row r="41" spans="1:13" ht="14.45" x14ac:dyDescent="0.3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60.2727741935484</v>
      </c>
      <c r="C42">
        <v>48.938000000000002</v>
      </c>
      <c r="D42">
        <v>43.6022580645161</v>
      </c>
      <c r="E42">
        <v>42.9252258064516</v>
      </c>
      <c r="F42">
        <v>44.914521841794603</v>
      </c>
      <c r="G42">
        <v>47.378193548387102</v>
      </c>
      <c r="H42">
        <v>51.0946</v>
      </c>
      <c r="I42">
        <v>57.313612903225803</v>
      </c>
      <c r="J42">
        <v>64.069199999999995</v>
      </c>
      <c r="K42">
        <v>70.221161290322598</v>
      </c>
      <c r="L42">
        <v>73.520387096774201</v>
      </c>
      <c r="M42">
        <v>69.199399999999997</v>
      </c>
    </row>
    <row r="43" spans="1:13" x14ac:dyDescent="0.25">
      <c r="A43" t="s">
        <v>37</v>
      </c>
      <c r="B43">
        <v>63.932774193548397</v>
      </c>
      <c r="C43">
        <v>51.5396</v>
      </c>
      <c r="D43">
        <v>44.8910967741935</v>
      </c>
      <c r="E43">
        <v>43.580193548387101</v>
      </c>
      <c r="F43">
        <v>46.220850059031903</v>
      </c>
      <c r="G43">
        <v>48.644580645161298</v>
      </c>
      <c r="H43">
        <v>53.151000000000003</v>
      </c>
      <c r="I43">
        <v>59.875806451612902</v>
      </c>
      <c r="J43">
        <v>66.808000000000007</v>
      </c>
      <c r="K43">
        <v>73.718774193548398</v>
      </c>
      <c r="L43">
        <v>78.109032258064502</v>
      </c>
      <c r="M43">
        <v>74.0608</v>
      </c>
    </row>
    <row r="44" spans="1:13" x14ac:dyDescent="0.25">
      <c r="A44" t="s">
        <v>38</v>
      </c>
      <c r="B44">
        <v>63.476967741935503</v>
      </c>
      <c r="C44">
        <v>51.265000000000001</v>
      </c>
      <c r="D44">
        <v>45.397419354838703</v>
      </c>
      <c r="E44">
        <v>44.089032258064499</v>
      </c>
      <c r="F44">
        <v>46.235513577331801</v>
      </c>
      <c r="G44">
        <v>48.169419354838702</v>
      </c>
      <c r="H44">
        <v>52.123399999999997</v>
      </c>
      <c r="I44">
        <v>59.321870967741901</v>
      </c>
      <c r="J44">
        <v>66.632400000000004</v>
      </c>
      <c r="K44">
        <v>73.818064516128999</v>
      </c>
      <c r="L44">
        <v>77.897483870967704</v>
      </c>
      <c r="M44">
        <v>73.718599999999995</v>
      </c>
    </row>
    <row r="45" spans="1:13" x14ac:dyDescent="0.25">
      <c r="A45" t="s">
        <v>39</v>
      </c>
      <c r="B45">
        <v>66.001612903225805</v>
      </c>
      <c r="C45">
        <v>53.318399999999997</v>
      </c>
      <c r="D45">
        <v>46.210903225806497</v>
      </c>
      <c r="E45">
        <v>45.325419354838701</v>
      </c>
      <c r="F45">
        <v>48.00639905549</v>
      </c>
      <c r="G45">
        <v>50.241161290322601</v>
      </c>
      <c r="H45">
        <v>55.1248</v>
      </c>
      <c r="I45">
        <v>62.232064516129</v>
      </c>
      <c r="J45">
        <v>68.663799999999995</v>
      </c>
      <c r="K45">
        <v>75.728580645161301</v>
      </c>
      <c r="L45">
        <v>80.398903225806393</v>
      </c>
      <c r="M45">
        <v>76.041399999999996</v>
      </c>
    </row>
    <row r="46" spans="1:13" x14ac:dyDescent="0.25">
      <c r="A46" t="s">
        <v>40</v>
      </c>
      <c r="B46">
        <v>65.268451612903206</v>
      </c>
      <c r="C46">
        <v>53.131799999999998</v>
      </c>
      <c r="D46">
        <v>46.618129032258103</v>
      </c>
      <c r="E46">
        <v>46.098451612903197</v>
      </c>
      <c r="F46">
        <v>47.989397874852401</v>
      </c>
      <c r="G46">
        <v>49.813806451612898</v>
      </c>
      <c r="H46">
        <v>53.913400000000003</v>
      </c>
      <c r="I46">
        <v>61.245935483871001</v>
      </c>
      <c r="J46">
        <v>68.359399999999994</v>
      </c>
      <c r="K46">
        <v>75.568903225806494</v>
      </c>
      <c r="L46">
        <v>79.886580645161303</v>
      </c>
      <c r="M46">
        <v>75.613</v>
      </c>
    </row>
    <row r="47" spans="1:13" x14ac:dyDescent="0.25">
      <c r="A47" t="s">
        <v>41</v>
      </c>
      <c r="B47">
        <v>64.3432903225806</v>
      </c>
      <c r="C47">
        <v>52.045400000000001</v>
      </c>
      <c r="D47">
        <v>45.969161290322603</v>
      </c>
      <c r="E47">
        <v>44.408967741935498</v>
      </c>
      <c r="F47">
        <v>46.712396694214902</v>
      </c>
      <c r="G47">
        <v>48.800580645161297</v>
      </c>
      <c r="H47">
        <v>53.099400000000003</v>
      </c>
      <c r="I47">
        <v>60.4144516129032</v>
      </c>
      <c r="J47">
        <v>67.622</v>
      </c>
      <c r="K47">
        <v>74.403161290322601</v>
      </c>
      <c r="L47">
        <v>78.872774193548395</v>
      </c>
      <c r="M47">
        <v>74.664000000000001</v>
      </c>
    </row>
    <row r="49" spans="1:13" ht="14.45" x14ac:dyDescent="0.3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60.2727741935484</v>
      </c>
      <c r="C50">
        <v>48.938000000000002</v>
      </c>
      <c r="D50">
        <v>43.6022580645161</v>
      </c>
      <c r="E50">
        <v>42.9252258064516</v>
      </c>
      <c r="F50">
        <v>44.914521841794603</v>
      </c>
      <c r="G50">
        <v>47.378193548387102</v>
      </c>
      <c r="H50">
        <v>51.0946</v>
      </c>
      <c r="I50">
        <v>57.313612903225803</v>
      </c>
      <c r="J50">
        <v>64.069199999999995</v>
      </c>
      <c r="K50">
        <v>70.221161290322598</v>
      </c>
      <c r="L50">
        <v>73.520387096774201</v>
      </c>
      <c r="M50">
        <v>69.199399999999997</v>
      </c>
    </row>
    <row r="51" spans="1:13" x14ac:dyDescent="0.25">
      <c r="A51" t="s">
        <v>37</v>
      </c>
      <c r="B51">
        <v>62.979161290322601</v>
      </c>
      <c r="C51">
        <v>50.300400000000003</v>
      </c>
      <c r="D51">
        <v>43.722838709677397</v>
      </c>
      <c r="E51">
        <v>42.366838709677403</v>
      </c>
      <c r="F51">
        <v>44.759173553719002</v>
      </c>
      <c r="G51">
        <v>47.726387096774197</v>
      </c>
      <c r="H51">
        <v>51.771000000000001</v>
      </c>
      <c r="I51">
        <v>58.5550322580645</v>
      </c>
      <c r="J51">
        <v>65.468999999999994</v>
      </c>
      <c r="K51">
        <v>72.244709677419394</v>
      </c>
      <c r="L51">
        <v>77.175935483871001</v>
      </c>
      <c r="M51">
        <v>72.599000000000004</v>
      </c>
    </row>
    <row r="52" spans="1:13" x14ac:dyDescent="0.25">
      <c r="A52" t="s">
        <v>38</v>
      </c>
      <c r="B52">
        <v>62.6118064516129</v>
      </c>
      <c r="C52">
        <v>50.269599999999997</v>
      </c>
      <c r="D52">
        <v>44.633870967741899</v>
      </c>
      <c r="E52">
        <v>43.057612903225802</v>
      </c>
      <c r="F52">
        <v>45.2407319952775</v>
      </c>
      <c r="G52">
        <v>47.486967741935501</v>
      </c>
      <c r="H52">
        <v>51.568399999999997</v>
      </c>
      <c r="I52">
        <v>57.929096774193503</v>
      </c>
      <c r="J52">
        <v>64.850399999999993</v>
      </c>
      <c r="K52">
        <v>72.096451612903195</v>
      </c>
      <c r="L52">
        <v>76.717032258064506</v>
      </c>
      <c r="M52">
        <v>72.623800000000003</v>
      </c>
    </row>
    <row r="53" spans="1:13" x14ac:dyDescent="0.25">
      <c r="A53" t="s">
        <v>39</v>
      </c>
      <c r="B53">
        <v>63.933161290322602</v>
      </c>
      <c r="C53">
        <v>51.566600000000001</v>
      </c>
      <c r="D53">
        <v>44.907161290322598</v>
      </c>
      <c r="E53">
        <v>44.272516129032297</v>
      </c>
      <c r="F53">
        <v>46.754262101534799</v>
      </c>
      <c r="G53">
        <v>49.277677419354802</v>
      </c>
      <c r="H53">
        <v>53.384999999999998</v>
      </c>
      <c r="I53">
        <v>60.6645161290323</v>
      </c>
      <c r="J53">
        <v>67.278599999999997</v>
      </c>
      <c r="K53">
        <v>73.958387096774203</v>
      </c>
      <c r="L53">
        <v>78.176387096774206</v>
      </c>
      <c r="M53">
        <v>74.162800000000004</v>
      </c>
    </row>
    <row r="54" spans="1:13" x14ac:dyDescent="0.25">
      <c r="A54" t="s">
        <v>40</v>
      </c>
      <c r="B54">
        <v>64.091870967741897</v>
      </c>
      <c r="C54">
        <v>51.642800000000001</v>
      </c>
      <c r="D54">
        <v>45.575096774193497</v>
      </c>
      <c r="E54">
        <v>44.206129032258097</v>
      </c>
      <c r="F54">
        <v>46.516458087367198</v>
      </c>
      <c r="G54">
        <v>48.817032258064501</v>
      </c>
      <c r="H54">
        <v>52.8354</v>
      </c>
      <c r="I54">
        <v>60.2284516129032</v>
      </c>
      <c r="J54">
        <v>67.069599999999994</v>
      </c>
      <c r="K54">
        <v>73.870516129032296</v>
      </c>
      <c r="L54">
        <v>78.211225806451594</v>
      </c>
      <c r="M54">
        <v>74.151200000000003</v>
      </c>
    </row>
    <row r="55" spans="1:13" x14ac:dyDescent="0.25">
      <c r="A55" t="s">
        <v>41</v>
      </c>
      <c r="B55">
        <v>63.499032258064503</v>
      </c>
      <c r="C55">
        <v>50.902999999999999</v>
      </c>
      <c r="D55">
        <v>44.7116774193548</v>
      </c>
      <c r="E55">
        <v>43.391290322580602</v>
      </c>
      <c r="F55">
        <v>45.504037780401397</v>
      </c>
      <c r="G55">
        <v>48.350193548387097</v>
      </c>
      <c r="H55">
        <v>52.377000000000002</v>
      </c>
      <c r="I55">
        <v>59.147870967741902</v>
      </c>
      <c r="J55">
        <v>66.117199999999997</v>
      </c>
      <c r="K55">
        <v>73.119548387096799</v>
      </c>
      <c r="L55">
        <v>77.456387096774193</v>
      </c>
      <c r="M55">
        <v>73.069000000000003</v>
      </c>
    </row>
    <row r="57" spans="1:13" x14ac:dyDescent="0.25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60.2727741935484</v>
      </c>
      <c r="C58">
        <v>48.938000000000002</v>
      </c>
      <c r="D58">
        <v>43.6022580645161</v>
      </c>
      <c r="E58">
        <v>42.9252258064516</v>
      </c>
      <c r="F58">
        <v>44.914521841794603</v>
      </c>
      <c r="G58">
        <v>47.378193548387102</v>
      </c>
      <c r="H58">
        <v>51.0946</v>
      </c>
      <c r="I58">
        <v>57.313612903225803</v>
      </c>
      <c r="J58">
        <v>64.069199999999995</v>
      </c>
      <c r="K58">
        <v>70.221161290322598</v>
      </c>
      <c r="L58">
        <v>73.520387096774201</v>
      </c>
      <c r="M58">
        <v>69.199399999999997</v>
      </c>
    </row>
    <row r="59" spans="1:13" x14ac:dyDescent="0.25">
      <c r="A59" t="s">
        <v>37</v>
      </c>
      <c r="B59">
        <v>63.415612903225799</v>
      </c>
      <c r="C59">
        <v>50.8874</v>
      </c>
      <c r="D59">
        <v>44.680129032258101</v>
      </c>
      <c r="E59">
        <v>43.531999999999996</v>
      </c>
      <c r="F59">
        <v>45.658110979929198</v>
      </c>
      <c r="G59">
        <v>48.636645161290303</v>
      </c>
      <c r="H59">
        <v>52.800400000000003</v>
      </c>
      <c r="I59">
        <v>59.450580645161303</v>
      </c>
      <c r="J59">
        <v>66.203999999999994</v>
      </c>
      <c r="K59">
        <v>72.968580645161296</v>
      </c>
      <c r="L59">
        <v>77.508838709677406</v>
      </c>
      <c r="M59">
        <v>73.0762</v>
      </c>
    </row>
    <row r="60" spans="1:13" x14ac:dyDescent="0.25">
      <c r="A60" t="s">
        <v>38</v>
      </c>
      <c r="B60">
        <v>63.316903225806399</v>
      </c>
      <c r="C60">
        <v>50.914999999999999</v>
      </c>
      <c r="D60">
        <v>45.118322580645199</v>
      </c>
      <c r="E60">
        <v>43.863935483871003</v>
      </c>
      <c r="F60">
        <v>45.674049586776903</v>
      </c>
      <c r="G60">
        <v>48.1609032258065</v>
      </c>
      <c r="H60">
        <v>52.364400000000003</v>
      </c>
      <c r="I60">
        <v>59.036387096774199</v>
      </c>
      <c r="J60">
        <v>66.201800000000006</v>
      </c>
      <c r="K60">
        <v>72.922903225806493</v>
      </c>
      <c r="L60">
        <v>77.134903225806497</v>
      </c>
      <c r="M60">
        <v>73.217600000000004</v>
      </c>
    </row>
    <row r="61" spans="1:13" x14ac:dyDescent="0.25">
      <c r="A61" t="s">
        <v>39</v>
      </c>
      <c r="B61">
        <v>67.348903225806495</v>
      </c>
      <c r="C61">
        <v>55.161799999999999</v>
      </c>
      <c r="D61">
        <v>47.973548387096798</v>
      </c>
      <c r="E61">
        <v>46.272451612903197</v>
      </c>
      <c r="F61">
        <v>49.587296340023599</v>
      </c>
      <c r="G61">
        <v>51.933354838709697</v>
      </c>
      <c r="H61">
        <v>56.1066</v>
      </c>
      <c r="I61">
        <v>63.431290322580601</v>
      </c>
      <c r="J61">
        <v>69.875200000000007</v>
      </c>
      <c r="K61">
        <v>76.262193548387103</v>
      </c>
      <c r="L61">
        <v>80.852580645161297</v>
      </c>
      <c r="M61">
        <v>77.0274</v>
      </c>
    </row>
    <row r="62" spans="1:13" x14ac:dyDescent="0.25">
      <c r="A62" t="s">
        <v>40</v>
      </c>
      <c r="B62">
        <v>67.844193548387096</v>
      </c>
      <c r="C62">
        <v>55.130600000000001</v>
      </c>
      <c r="D62">
        <v>48.4007096774194</v>
      </c>
      <c r="E62">
        <v>47.208451612903197</v>
      </c>
      <c r="F62">
        <v>49.911806375442701</v>
      </c>
      <c r="G62">
        <v>51.753161290322602</v>
      </c>
      <c r="H62">
        <v>56.187600000000003</v>
      </c>
      <c r="I62">
        <v>63.359870967741898</v>
      </c>
      <c r="J62">
        <v>69.897199999999998</v>
      </c>
      <c r="K62">
        <v>77.030193548387103</v>
      </c>
      <c r="L62">
        <v>81.4018709677419</v>
      </c>
      <c r="M62">
        <v>77.485799999999998</v>
      </c>
    </row>
    <row r="63" spans="1:13" x14ac:dyDescent="0.25">
      <c r="A63" t="s">
        <v>41</v>
      </c>
      <c r="B63">
        <v>64.659935483870996</v>
      </c>
      <c r="C63">
        <v>52.348999999999997</v>
      </c>
      <c r="D63">
        <v>46.116258064516103</v>
      </c>
      <c r="E63">
        <v>44.832451612903199</v>
      </c>
      <c r="F63">
        <v>46.766800472254999</v>
      </c>
      <c r="G63">
        <v>49.352387096774201</v>
      </c>
      <c r="H63">
        <v>53.627400000000002</v>
      </c>
      <c r="I63">
        <v>61.159225806451602</v>
      </c>
      <c r="J63">
        <v>67.635400000000004</v>
      </c>
      <c r="K63">
        <v>74.151354838709693</v>
      </c>
      <c r="L63">
        <v>78.534064516129007</v>
      </c>
      <c r="M63">
        <v>74.658799999999999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workbookViewId="0">
      <selection activeCell="P1" sqref="P1:Q1048576"/>
    </sheetView>
  </sheetViews>
  <sheetFormatPr defaultRowHeight="15" x14ac:dyDescent="0.25"/>
  <cols>
    <col min="1" max="1" width="15.42578125" customWidth="1"/>
    <col min="3" max="3" width="11" customWidth="1"/>
    <col min="4" max="4" width="6.85546875" bestFit="1" customWidth="1"/>
    <col min="5" max="5" width="7.7109375" bestFit="1" customWidth="1"/>
    <col min="6" max="11" width="7.85546875" bestFit="1" customWidth="1"/>
    <col min="12" max="14" width="6.85546875" bestFit="1" customWidth="1"/>
    <col min="15" max="15" width="6.85546875" customWidth="1"/>
  </cols>
  <sheetData>
    <row r="1" spans="1:17" ht="14.45" x14ac:dyDescent="0.3">
      <c r="A1" t="s">
        <v>46</v>
      </c>
    </row>
    <row r="2" spans="1:17" ht="14.45" x14ac:dyDescent="0.3">
      <c r="A2" t="s">
        <v>45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18">
        <f>'Klamath Orleans'!B18</f>
        <v>2627.5970672734902</v>
      </c>
      <c r="E7" s="18">
        <f>'Klamath Orleans'!C18</f>
        <v>6036.0792833356099</v>
      </c>
      <c r="F7" s="18">
        <f>'Klamath Orleans'!D18</f>
        <v>9539.0116059381398</v>
      </c>
      <c r="G7" s="18">
        <f>'Klamath Orleans'!E18</f>
        <v>15224.6863787169</v>
      </c>
      <c r="H7" s="19">
        <f>'Klamath Orleans'!F18</f>
        <v>14679.2194317462</v>
      </c>
      <c r="I7" s="19">
        <f>'Klamath Orleans'!G18</f>
        <v>18565.114163315899</v>
      </c>
      <c r="J7" s="19">
        <f>'Klamath Orleans'!H18</f>
        <v>13041.6042787106</v>
      </c>
      <c r="K7" s="19">
        <f>'Klamath Orleans'!I18</f>
        <v>11151.2971990469</v>
      </c>
      <c r="L7" s="19">
        <f>'Klamath Orleans'!J18</f>
        <v>7068.86562234744</v>
      </c>
      <c r="M7" s="19">
        <f>'Klamath Orleans'!K18</f>
        <v>2912.95690347654</v>
      </c>
      <c r="N7" s="19">
        <f>'Klamath Orleans'!L18</f>
        <v>2102.3387887881599</v>
      </c>
      <c r="O7" s="19">
        <f>'Klamath Orleans'!M18</f>
        <v>2198.11447461339</v>
      </c>
      <c r="P7" s="34">
        <f>AVERAGE(D7:O7)</f>
        <v>8762.2404331091038</v>
      </c>
    </row>
    <row r="8" spans="1:17" ht="14.45" x14ac:dyDescent="0.3">
      <c r="A8" s="7" t="s">
        <v>20</v>
      </c>
      <c r="B8" s="7">
        <v>2030</v>
      </c>
      <c r="C8" s="7" t="s">
        <v>21</v>
      </c>
      <c r="D8" s="20">
        <f>'Klamath Orleans'!B3</f>
        <v>2188.3057860917402</v>
      </c>
      <c r="E8" s="20">
        <f>'Klamath Orleans'!C3</f>
        <v>6180.0585334674897</v>
      </c>
      <c r="F8" s="20">
        <f>'Klamath Orleans'!D3</f>
        <v>10035.5495408119</v>
      </c>
      <c r="G8" s="20">
        <f>'Klamath Orleans'!E3</f>
        <v>14931.358616547501</v>
      </c>
      <c r="H8" s="20">
        <f>'Klamath Orleans'!F3</f>
        <v>15028.905295750001</v>
      </c>
      <c r="I8" s="20">
        <f>'Klamath Orleans'!G3</f>
        <v>19124.4760434036</v>
      </c>
      <c r="J8" s="20">
        <f>'Klamath Orleans'!H3</f>
        <v>12353.4966733614</v>
      </c>
      <c r="K8" s="20">
        <f>'Klamath Orleans'!I3</f>
        <v>9521.1117196557298</v>
      </c>
      <c r="L8" s="20">
        <f>'Klamath Orleans'!J3</f>
        <v>5625.4317275999501</v>
      </c>
      <c r="M8" s="20">
        <f>'Klamath Orleans'!K3</f>
        <v>2471.7806503288898</v>
      </c>
      <c r="N8" s="20">
        <f>'Klamath Orleans'!L3</f>
        <v>2191.8510376049098</v>
      </c>
      <c r="O8" s="20">
        <f>'Klamath Orleans'!M3</f>
        <v>2722.2466728967902</v>
      </c>
      <c r="P8" s="34">
        <f t="shared" ref="P8:P27" si="0">AVERAGE(D8:O8)</f>
        <v>8531.2143581266591</v>
      </c>
      <c r="Q8" s="35">
        <f>P8/$P$7-1</f>
        <v>-2.6366096290794228E-2</v>
      </c>
    </row>
    <row r="9" spans="1:17" ht="14.45" x14ac:dyDescent="0.3">
      <c r="A9" s="9" t="s">
        <v>20</v>
      </c>
      <c r="B9" s="9">
        <v>2030</v>
      </c>
      <c r="C9" s="9" t="s">
        <v>22</v>
      </c>
      <c r="D9" s="21">
        <f>'Klamath Orleans'!B19</f>
        <v>2097.8124000358598</v>
      </c>
      <c r="E9" s="21">
        <f>'Klamath Orleans'!C19</f>
        <v>6433.1115584315403</v>
      </c>
      <c r="F9" s="21">
        <f>'Klamath Orleans'!D19</f>
        <v>9810.4611317220606</v>
      </c>
      <c r="G9" s="21">
        <f>'Klamath Orleans'!E19</f>
        <v>15323.7515279482</v>
      </c>
      <c r="H9" s="21">
        <f>'Klamath Orleans'!F19</f>
        <v>15105.860616251701</v>
      </c>
      <c r="I9" s="21">
        <f>'Klamath Orleans'!G19</f>
        <v>17928.369872944601</v>
      </c>
      <c r="J9" s="21">
        <f>'Klamath Orleans'!H19</f>
        <v>12147.3316765492</v>
      </c>
      <c r="K9" s="21">
        <f>'Klamath Orleans'!I19</f>
        <v>9260.2070304542594</v>
      </c>
      <c r="L9" s="21">
        <f>'Klamath Orleans'!J19</f>
        <v>5177.0085197417402</v>
      </c>
      <c r="M9" s="21">
        <f>'Klamath Orleans'!K19</f>
        <v>2269.6774623450801</v>
      </c>
      <c r="N9" s="21">
        <f>'Klamath Orleans'!L19</f>
        <v>1846.4530676305901</v>
      </c>
      <c r="O9" s="21">
        <f>'Klamath Orleans'!M19</f>
        <v>2856.99069125502</v>
      </c>
      <c r="P9" s="34">
        <f t="shared" si="0"/>
        <v>8354.752962942488</v>
      </c>
      <c r="Q9" s="35">
        <f t="shared" ref="Q9:Q27" si="1">P9/$P$7-1</f>
        <v>-4.6504940520335269E-2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20">
        <f>'Klamath Orleans'!B4</f>
        <v>2347.1048425026302</v>
      </c>
      <c r="E10" s="20">
        <f>'Klamath Orleans'!C4</f>
        <v>7231.0163908574395</v>
      </c>
      <c r="F10" s="20">
        <f>'Klamath Orleans'!D4</f>
        <v>13655.397074651601</v>
      </c>
      <c r="G10" s="20">
        <f>'Klamath Orleans'!E4</f>
        <v>21197.887020779701</v>
      </c>
      <c r="H10" s="20">
        <f>'Klamath Orleans'!F4</f>
        <v>21767.253448805299</v>
      </c>
      <c r="I10" s="20">
        <f>'Klamath Orleans'!G4</f>
        <v>22669.601001561801</v>
      </c>
      <c r="J10" s="20">
        <f>'Klamath Orleans'!H4</f>
        <v>14050.861193169299</v>
      </c>
      <c r="K10" s="20">
        <f>'Klamath Orleans'!I4</f>
        <v>11079.619411100301</v>
      </c>
      <c r="L10" s="20">
        <f>'Klamath Orleans'!J4</f>
        <v>6860.3149465543001</v>
      </c>
      <c r="M10" s="20">
        <f>'Klamath Orleans'!K4</f>
        <v>2865.0447004306302</v>
      </c>
      <c r="N10" s="20">
        <f>'Klamath Orleans'!L4</f>
        <v>2352.0710826158902</v>
      </c>
      <c r="O10" s="20">
        <f>'Klamath Orleans'!M4</f>
        <v>2409.8053317549002</v>
      </c>
      <c r="P10" s="34">
        <f t="shared" si="0"/>
        <v>10707.164703731982</v>
      </c>
      <c r="Q10" s="35">
        <f t="shared" si="1"/>
        <v>0.22196654902024426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21">
        <f>'Klamath Orleans'!B20</f>
        <v>2161.3300030291798</v>
      </c>
      <c r="E11" s="21">
        <f>'Klamath Orleans'!C20</f>
        <v>6881.1677849294401</v>
      </c>
      <c r="F11" s="21">
        <f>'Klamath Orleans'!D20</f>
        <v>13974.8333852623</v>
      </c>
      <c r="G11" s="21">
        <f>'Klamath Orleans'!E20</f>
        <v>21318.976181489201</v>
      </c>
      <c r="H11" s="21">
        <f>'Klamath Orleans'!F20</f>
        <v>19944.261493149199</v>
      </c>
      <c r="I11" s="21">
        <f>'Klamath Orleans'!G20</f>
        <v>23443.428666926098</v>
      </c>
      <c r="J11" s="21">
        <f>'Klamath Orleans'!H20</f>
        <v>14120.946212823101</v>
      </c>
      <c r="K11" s="21">
        <f>'Klamath Orleans'!I20</f>
        <v>10018.4746940518</v>
      </c>
      <c r="L11" s="21">
        <f>'Klamath Orleans'!J20</f>
        <v>6035.8165526491302</v>
      </c>
      <c r="M11" s="21">
        <f>'Klamath Orleans'!K20</f>
        <v>2676.7023873325602</v>
      </c>
      <c r="N11" s="21">
        <f>'Klamath Orleans'!L20</f>
        <v>2032.41585545259</v>
      </c>
      <c r="O11" s="21">
        <f>'Klamath Orleans'!M20</f>
        <v>2111.5011607738502</v>
      </c>
      <c r="P11" s="34">
        <f t="shared" si="0"/>
        <v>10393.321198155705</v>
      </c>
      <c r="Q11" s="35">
        <f t="shared" si="1"/>
        <v>0.18614882546287825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20">
        <f>'Klamath Orleans'!B5</f>
        <v>1936.6420437843001</v>
      </c>
      <c r="E12" s="20">
        <f>'Klamath Orleans'!C5</f>
        <v>6596.0371127721601</v>
      </c>
      <c r="F12" s="20">
        <f>'Klamath Orleans'!D5</f>
        <v>10671.598697351499</v>
      </c>
      <c r="G12" s="20">
        <f>'Klamath Orleans'!E5</f>
        <v>16703.862472250101</v>
      </c>
      <c r="H12" s="20">
        <f>'Klamath Orleans'!F5</f>
        <v>17029.000219775098</v>
      </c>
      <c r="I12" s="20">
        <f>'Klamath Orleans'!G5</f>
        <v>18693.1824413252</v>
      </c>
      <c r="J12" s="20">
        <f>'Klamath Orleans'!H5</f>
        <v>11319.3567569919</v>
      </c>
      <c r="K12" s="20">
        <f>'Klamath Orleans'!I5</f>
        <v>7028.4626192778996</v>
      </c>
      <c r="L12" s="20">
        <f>'Klamath Orleans'!J5</f>
        <v>3535.7870946693301</v>
      </c>
      <c r="M12" s="20">
        <f>'Klamath Orleans'!K5</f>
        <v>1975.7872822274101</v>
      </c>
      <c r="N12" s="20">
        <f>'Klamath Orleans'!L5</f>
        <v>1812.85842029848</v>
      </c>
      <c r="O12" s="20">
        <f>'Klamath Orleans'!M5</f>
        <v>2107.0272686886101</v>
      </c>
      <c r="P12" s="34">
        <f t="shared" si="0"/>
        <v>8284.1335357843327</v>
      </c>
      <c r="Q12" s="35">
        <f t="shared" si="1"/>
        <v>-5.4564457683469958E-2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21">
        <f>'Klamath Orleans'!B21</f>
        <v>1854.6805029243101</v>
      </c>
      <c r="E13" s="21">
        <f>'Klamath Orleans'!C21</f>
        <v>5020.6333234106096</v>
      </c>
      <c r="F13" s="21">
        <f>'Klamath Orleans'!D21</f>
        <v>9881.5684134274397</v>
      </c>
      <c r="G13" s="21">
        <f>'Klamath Orleans'!E21</f>
        <v>18135.354346201701</v>
      </c>
      <c r="H13" s="21">
        <f>'Klamath Orleans'!F21</f>
        <v>17106.853503589598</v>
      </c>
      <c r="I13" s="21">
        <f>'Klamath Orleans'!G21</f>
        <v>18352.436247128499</v>
      </c>
      <c r="J13" s="21">
        <f>'Klamath Orleans'!H21</f>
        <v>10309.5530138545</v>
      </c>
      <c r="K13" s="21">
        <f>'Klamath Orleans'!I21</f>
        <v>6205.4117866181005</v>
      </c>
      <c r="L13" s="21">
        <f>'Klamath Orleans'!J21</f>
        <v>3139.0893155085701</v>
      </c>
      <c r="M13" s="21">
        <f>'Klamath Orleans'!K21</f>
        <v>1954.71326970275</v>
      </c>
      <c r="N13" s="21">
        <f>'Klamath Orleans'!L21</f>
        <v>2017.5811802718899</v>
      </c>
      <c r="O13" s="21">
        <f>'Klamath Orleans'!M21</f>
        <v>2266.8591667508299</v>
      </c>
      <c r="P13" s="34">
        <f t="shared" si="0"/>
        <v>8020.3945057823994</v>
      </c>
      <c r="Q13" s="35">
        <f t="shared" si="1"/>
        <v>-8.4663954725957669E-2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20">
        <f>'Klamath Orleans'!B6</f>
        <v>2001.5476433733299</v>
      </c>
      <c r="E14" s="20">
        <f>'Klamath Orleans'!C6</f>
        <v>8497.5025420056299</v>
      </c>
      <c r="F14" s="20">
        <f>'Klamath Orleans'!D6</f>
        <v>14760.9432472688</v>
      </c>
      <c r="G14" s="20">
        <f>'Klamath Orleans'!E6</f>
        <v>23187.289670229002</v>
      </c>
      <c r="H14" s="20">
        <f>'Klamath Orleans'!F6</f>
        <v>24222.299968341998</v>
      </c>
      <c r="I14" s="20">
        <f>'Klamath Orleans'!G6</f>
        <v>24731.395676123</v>
      </c>
      <c r="J14" s="20">
        <f>'Klamath Orleans'!H6</f>
        <v>13333.427197052701</v>
      </c>
      <c r="K14" s="20">
        <f>'Klamath Orleans'!I6</f>
        <v>8515.6558238432099</v>
      </c>
      <c r="L14" s="20">
        <f>'Klamath Orleans'!J6</f>
        <v>4773.6536747999398</v>
      </c>
      <c r="M14" s="20">
        <f>'Klamath Orleans'!K6</f>
        <v>2403.26169370446</v>
      </c>
      <c r="N14" s="20">
        <f>'Klamath Orleans'!L6</f>
        <v>1942.06924445301</v>
      </c>
      <c r="O14" s="20">
        <f>'Klamath Orleans'!M6</f>
        <v>2094.7195099729802</v>
      </c>
      <c r="P14" s="34">
        <f t="shared" si="0"/>
        <v>10871.980490930671</v>
      </c>
      <c r="Q14" s="35">
        <f t="shared" si="1"/>
        <v>0.24077632586406539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21">
        <f>'Klamath Orleans'!B14</f>
        <v>2132.9836581498898</v>
      </c>
      <c r="E15" s="21">
        <f>'Klamath Orleans'!C14</f>
        <v>8188.8841085641698</v>
      </c>
      <c r="F15" s="21">
        <f>'Klamath Orleans'!D14</f>
        <v>17238.331117055801</v>
      </c>
      <c r="G15" s="21">
        <f>'Klamath Orleans'!E14</f>
        <v>26459.989780447901</v>
      </c>
      <c r="H15" s="21">
        <f>'Klamath Orleans'!F14</f>
        <v>27572.290527067202</v>
      </c>
      <c r="I15" s="21">
        <f>'Klamath Orleans'!G14</f>
        <v>24747.4882523495</v>
      </c>
      <c r="J15" s="21">
        <f>'Klamath Orleans'!H14</f>
        <v>11972.3342574693</v>
      </c>
      <c r="K15" s="21">
        <f>'Klamath Orleans'!I14</f>
        <v>6317.2243217694704</v>
      </c>
      <c r="L15" s="21">
        <f>'Klamath Orleans'!J14</f>
        <v>3058.7642716638602</v>
      </c>
      <c r="M15" s="21">
        <f>'Klamath Orleans'!K14</f>
        <v>1892.47713317432</v>
      </c>
      <c r="N15" s="21">
        <f>'Klamath Orleans'!L14</f>
        <v>1928.35217667302</v>
      </c>
      <c r="O15" s="21">
        <f>'Klamath Orleans'!M14</f>
        <v>2531.94539173164</v>
      </c>
      <c r="P15" s="34">
        <f t="shared" si="0"/>
        <v>11170.088749676339</v>
      </c>
      <c r="Q15" s="35">
        <f t="shared" si="1"/>
        <v>0.27479824765694749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20">
        <f>'Klamath Orleans'!B7</f>
        <v>2179.9038460832198</v>
      </c>
      <c r="E16" s="20">
        <f>'Klamath Orleans'!C7</f>
        <v>6571.8039895963602</v>
      </c>
      <c r="F16" s="20">
        <f>'Klamath Orleans'!D7</f>
        <v>11970.536614271799</v>
      </c>
      <c r="G16" s="20">
        <f>'Klamath Orleans'!E7</f>
        <v>18761.405502390899</v>
      </c>
      <c r="H16" s="20">
        <f>'Klamath Orleans'!F7</f>
        <v>19102.686268915601</v>
      </c>
      <c r="I16" s="20">
        <f>'Klamath Orleans'!G7</f>
        <v>20640.617804204401</v>
      </c>
      <c r="J16" s="20">
        <f>'Klamath Orleans'!H7</f>
        <v>12160.2314741422</v>
      </c>
      <c r="K16" s="20">
        <f>'Klamath Orleans'!I7</f>
        <v>8858.55120101598</v>
      </c>
      <c r="L16" s="20">
        <f>'Klamath Orleans'!J7</f>
        <v>4919.2549383837204</v>
      </c>
      <c r="M16" s="20">
        <f>'Klamath Orleans'!K7</f>
        <v>2359.55591733643</v>
      </c>
      <c r="N16" s="20">
        <f>'Klamath Orleans'!L7</f>
        <v>1945.09263067386</v>
      </c>
      <c r="O16" s="20">
        <f>'Klamath Orleans'!M7</f>
        <v>2270.7148746350199</v>
      </c>
      <c r="P16" s="34">
        <f t="shared" si="0"/>
        <v>9311.6962551374581</v>
      </c>
      <c r="Q16" s="35">
        <f t="shared" si="1"/>
        <v>6.270722952912533E-2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22">
        <f>'Klamath Orleans'!B15</f>
        <v>2128.7825885564398</v>
      </c>
      <c r="E17" s="22">
        <f>'Klamath Orleans'!C15</f>
        <v>7716.6494591825203</v>
      </c>
      <c r="F17" s="22">
        <f>'Klamath Orleans'!D15</f>
        <v>14448.4966553678</v>
      </c>
      <c r="G17" s="22">
        <f>'Klamath Orleans'!E15</f>
        <v>23073.771181723299</v>
      </c>
      <c r="H17" s="22">
        <f>'Klamath Orleans'!F15</f>
        <v>23028.108419177799</v>
      </c>
      <c r="I17" s="22">
        <f>'Klamath Orleans'!G15</f>
        <v>22160.919978351001</v>
      </c>
      <c r="J17" s="22">
        <f>'Klamath Orleans'!H15</f>
        <v>11707.407197336401</v>
      </c>
      <c r="K17" s="22">
        <f>'Klamath Orleans'!I15</f>
        <v>7111.7893075537304</v>
      </c>
      <c r="L17" s="22">
        <f>'Klamath Orleans'!J15</f>
        <v>3600.1204867328101</v>
      </c>
      <c r="M17" s="22">
        <f>'Klamath Orleans'!K15</f>
        <v>2051.38402853035</v>
      </c>
      <c r="N17" s="22">
        <f>'Klamath Orleans'!L15</f>
        <v>1896.08421060622</v>
      </c>
      <c r="O17" s="22">
        <f>'Klamath Orleans'!M15</f>
        <v>2409.0585099856198</v>
      </c>
      <c r="P17" s="34">
        <f t="shared" si="0"/>
        <v>10111.047668591998</v>
      </c>
      <c r="Q17" s="35">
        <f t="shared" si="1"/>
        <v>0.15393405896353585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20">
        <f>'Klamath Orleans'!B11</f>
        <v>1898.5494533615099</v>
      </c>
      <c r="E18" s="20">
        <f>'Klamath Orleans'!C11</f>
        <v>6446.7802309808703</v>
      </c>
      <c r="F18" s="20">
        <f>'Klamath Orleans'!D11</f>
        <v>11092.8849605993</v>
      </c>
      <c r="G18" s="20">
        <f>'Klamath Orleans'!E11</f>
        <v>16876.9368520389</v>
      </c>
      <c r="H18" s="20">
        <f>'Klamath Orleans'!F11</f>
        <v>16944.805075315599</v>
      </c>
      <c r="I18" s="20">
        <f>'Klamath Orleans'!G11</f>
        <v>17980.361674887401</v>
      </c>
      <c r="J18" s="20">
        <f>'Klamath Orleans'!H11</f>
        <v>10598.325514791</v>
      </c>
      <c r="K18" s="20">
        <f>'Klamath Orleans'!I11</f>
        <v>7030.05712452032</v>
      </c>
      <c r="L18" s="20">
        <f>'Klamath Orleans'!J11</f>
        <v>3689.8937876680002</v>
      </c>
      <c r="M18" s="20">
        <f>'Klamath Orleans'!K11</f>
        <v>2022.0611016912501</v>
      </c>
      <c r="N18" s="20">
        <f>'Klamath Orleans'!L11</f>
        <v>1839.5338539407201</v>
      </c>
      <c r="O18" s="20">
        <f>'Klamath Orleans'!M11</f>
        <v>2178.9754289758698</v>
      </c>
      <c r="P18" s="34">
        <f t="shared" si="0"/>
        <v>8216.5970882308939</v>
      </c>
      <c r="Q18" s="35">
        <f t="shared" si="1"/>
        <v>-6.2272126523307381E-2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21">
        <f>'Klamath Orleans'!B27</f>
        <v>2036.3658648640001</v>
      </c>
      <c r="E19" s="21">
        <f>'Klamath Orleans'!C27</f>
        <v>5753.5203875372999</v>
      </c>
      <c r="F19" s="21">
        <f>'Klamath Orleans'!D27</f>
        <v>10643.5357855517</v>
      </c>
      <c r="G19" s="21">
        <f>'Klamath Orleans'!E27</f>
        <v>17280.605940489801</v>
      </c>
      <c r="H19" s="21">
        <f>'Klamath Orleans'!F27</f>
        <v>16261.4873868421</v>
      </c>
      <c r="I19" s="21">
        <f>'Klamath Orleans'!G27</f>
        <v>18569.1794767785</v>
      </c>
      <c r="J19" s="21">
        <f>'Klamath Orleans'!H27</f>
        <v>11645.534878193401</v>
      </c>
      <c r="K19" s="21">
        <f>'Klamath Orleans'!I27</f>
        <v>7765.7683764404901</v>
      </c>
      <c r="L19" s="21">
        <f>'Klamath Orleans'!J27</f>
        <v>3996.88499357721</v>
      </c>
      <c r="M19" s="21">
        <f>'Klamath Orleans'!K27</f>
        <v>2164.1271782137301</v>
      </c>
      <c r="N19" s="21">
        <f>'Klamath Orleans'!L27</f>
        <v>1985.2891597656501</v>
      </c>
      <c r="O19" s="21">
        <f>'Klamath Orleans'!M27</f>
        <v>2578.5700669370599</v>
      </c>
      <c r="P19" s="34">
        <f t="shared" si="0"/>
        <v>8390.0724579325797</v>
      </c>
      <c r="Q19" s="35">
        <f t="shared" si="1"/>
        <v>-4.2474065624842461E-2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20">
        <f>'Klamath Orleans'!B12</f>
        <v>2199.8655095128402</v>
      </c>
      <c r="E20" s="20">
        <f>'Klamath Orleans'!C12</f>
        <v>7431.2852323562101</v>
      </c>
      <c r="F20" s="20">
        <f>'Klamath Orleans'!D12</f>
        <v>15157.8529237941</v>
      </c>
      <c r="G20" s="20">
        <f>'Klamath Orleans'!E12</f>
        <v>24883.1142712701</v>
      </c>
      <c r="H20" s="20">
        <f>'Klamath Orleans'!F12</f>
        <v>26932.864917037299</v>
      </c>
      <c r="I20" s="20">
        <f>'Klamath Orleans'!G12</f>
        <v>27194.778821936899</v>
      </c>
      <c r="J20" s="20">
        <f>'Klamath Orleans'!H12</f>
        <v>14564.672209173799</v>
      </c>
      <c r="K20" s="20">
        <f>'Klamath Orleans'!I12</f>
        <v>9371.9413275102506</v>
      </c>
      <c r="L20" s="20">
        <f>'Klamath Orleans'!J12</f>
        <v>5023.0907383246304</v>
      </c>
      <c r="M20" s="20">
        <f>'Klamath Orleans'!K12</f>
        <v>2462.3527774500799</v>
      </c>
      <c r="N20" s="20">
        <f>'Klamath Orleans'!L12</f>
        <v>2080.8875579289602</v>
      </c>
      <c r="O20" s="20">
        <f>'Klamath Orleans'!M12</f>
        <v>3134.30930557899</v>
      </c>
      <c r="P20" s="34">
        <f t="shared" si="0"/>
        <v>11703.084632656182</v>
      </c>
      <c r="Q20" s="35">
        <f t="shared" si="1"/>
        <v>0.33562696915217827</v>
      </c>
    </row>
    <row r="21" spans="1:17" ht="14.45" x14ac:dyDescent="0.3">
      <c r="A21" s="9" t="s">
        <v>23</v>
      </c>
      <c r="B21" s="9">
        <v>2070</v>
      </c>
      <c r="C21" s="9" t="s">
        <v>22</v>
      </c>
      <c r="D21" s="21">
        <f>'Klamath Orleans'!B28</f>
        <v>2255.6252862299998</v>
      </c>
      <c r="E21" s="21">
        <f>'Klamath Orleans'!C28</f>
        <v>8666.97470884633</v>
      </c>
      <c r="F21" s="21">
        <f>'Klamath Orleans'!D28</f>
        <v>15240.371114015799</v>
      </c>
      <c r="G21" s="21">
        <f>'Klamath Orleans'!E28</f>
        <v>23825.813408514499</v>
      </c>
      <c r="H21" s="21">
        <f>'Klamath Orleans'!F28</f>
        <v>22400.408725594301</v>
      </c>
      <c r="I21" s="21">
        <f>'Klamath Orleans'!G28</f>
        <v>24115.629322617599</v>
      </c>
      <c r="J21" s="21">
        <f>'Klamath Orleans'!H28</f>
        <v>13581.659198616901</v>
      </c>
      <c r="K21" s="21">
        <f>'Klamath Orleans'!I28</f>
        <v>9224.3246706736409</v>
      </c>
      <c r="L21" s="21">
        <f>'Klamath Orleans'!J28</f>
        <v>5221.2545959585896</v>
      </c>
      <c r="M21" s="21">
        <f>'Klamath Orleans'!K28</f>
        <v>2555.2564856317399</v>
      </c>
      <c r="N21" s="21">
        <f>'Klamath Orleans'!L28</f>
        <v>2325.9629595869501</v>
      </c>
      <c r="O21" s="21">
        <f>'Klamath Orleans'!M28</f>
        <v>2895.0043719619098</v>
      </c>
      <c r="P21" s="34">
        <f t="shared" si="0"/>
        <v>11025.690404020686</v>
      </c>
      <c r="Q21" s="35">
        <f t="shared" si="1"/>
        <v>0.25831863302436719</v>
      </c>
    </row>
    <row r="22" spans="1:17" ht="14.45" x14ac:dyDescent="0.3">
      <c r="A22" s="7" t="s">
        <v>24</v>
      </c>
      <c r="B22" s="7">
        <v>2070</v>
      </c>
      <c r="C22" s="7" t="s">
        <v>21</v>
      </c>
      <c r="D22" s="20">
        <f>'Klamath Orleans'!B13</f>
        <v>1839.7649150791201</v>
      </c>
      <c r="E22" s="20">
        <f>'Klamath Orleans'!C13</f>
        <v>5740.7706035716701</v>
      </c>
      <c r="F22" s="20">
        <f>'Klamath Orleans'!D13</f>
        <v>12093.563014522901</v>
      </c>
      <c r="G22" s="20">
        <f>'Klamath Orleans'!E13</f>
        <v>17327.7188204747</v>
      </c>
      <c r="H22" s="20">
        <f>'Klamath Orleans'!F13</f>
        <v>17533.0924564696</v>
      </c>
      <c r="I22" s="20">
        <f>'Klamath Orleans'!G13</f>
        <v>17730.5015081241</v>
      </c>
      <c r="J22" s="20">
        <f>'Klamath Orleans'!H13</f>
        <v>9367.9809370709409</v>
      </c>
      <c r="K22" s="20">
        <f>'Klamath Orleans'!I13</f>
        <v>4693.4857961331199</v>
      </c>
      <c r="L22" s="20">
        <f>'Klamath Orleans'!J13</f>
        <v>2237.7902402527102</v>
      </c>
      <c r="M22" s="20">
        <f>'Klamath Orleans'!K13</f>
        <v>1711.30637533137</v>
      </c>
      <c r="N22" s="20">
        <f>'Klamath Orleans'!L13</f>
        <v>1709.6826888539099</v>
      </c>
      <c r="O22" s="20">
        <f>'Klamath Orleans'!M13</f>
        <v>2011.2062287942199</v>
      </c>
      <c r="P22" s="34">
        <f t="shared" si="0"/>
        <v>7833.0719653898641</v>
      </c>
      <c r="Q22" s="35">
        <f t="shared" si="1"/>
        <v>-0.10604233869322655</v>
      </c>
    </row>
    <row r="23" spans="1:17" ht="14.45" x14ac:dyDescent="0.3">
      <c r="A23" s="9" t="s">
        <v>24</v>
      </c>
      <c r="B23" s="9">
        <v>2070</v>
      </c>
      <c r="C23" s="9" t="s">
        <v>22</v>
      </c>
      <c r="D23" s="21">
        <f>'Klamath Orleans'!B29</f>
        <v>1840.6701366104801</v>
      </c>
      <c r="E23" s="21">
        <f>'Klamath Orleans'!C29</f>
        <v>5411.8403000109402</v>
      </c>
      <c r="F23" s="21">
        <f>'Klamath Orleans'!D29</f>
        <v>11344.8825629413</v>
      </c>
      <c r="G23" s="21">
        <f>'Klamath Orleans'!E29</f>
        <v>19934.551347861801</v>
      </c>
      <c r="H23" s="21">
        <f>'Klamath Orleans'!F29</f>
        <v>20077.763227649401</v>
      </c>
      <c r="I23" s="21">
        <f>'Klamath Orleans'!G29</f>
        <v>18556.7731580295</v>
      </c>
      <c r="J23" s="21">
        <f>'Klamath Orleans'!H29</f>
        <v>8712.4009486764699</v>
      </c>
      <c r="K23" s="21">
        <f>'Klamath Orleans'!I29</f>
        <v>4255.8676560809799</v>
      </c>
      <c r="L23" s="21">
        <f>'Klamath Orleans'!J29</f>
        <v>2036.8103534391701</v>
      </c>
      <c r="M23" s="21">
        <f>'Klamath Orleans'!K29</f>
        <v>1647.86452089003</v>
      </c>
      <c r="N23" s="21">
        <f>'Klamath Orleans'!L29</f>
        <v>1942.2596310713</v>
      </c>
      <c r="O23" s="21">
        <f>'Klamath Orleans'!M29</f>
        <v>2630.1226301803699</v>
      </c>
      <c r="P23" s="34">
        <f t="shared" si="0"/>
        <v>8199.317206120144</v>
      </c>
      <c r="Q23" s="35">
        <f t="shared" si="1"/>
        <v>-6.4244211430434128E-2</v>
      </c>
    </row>
    <row r="24" spans="1:17" ht="14.45" x14ac:dyDescent="0.3">
      <c r="A24" s="7" t="s">
        <v>25</v>
      </c>
      <c r="B24" s="7">
        <v>2070</v>
      </c>
      <c r="C24" s="7" t="s">
        <v>21</v>
      </c>
      <c r="D24" s="20">
        <f>'Klamath Orleans'!B14</f>
        <v>2132.9836581498898</v>
      </c>
      <c r="E24" s="20">
        <f>'Klamath Orleans'!C14</f>
        <v>8188.8841085641698</v>
      </c>
      <c r="F24" s="20">
        <f>'Klamath Orleans'!D14</f>
        <v>17238.331117055801</v>
      </c>
      <c r="G24" s="20">
        <f>'Klamath Orleans'!E14</f>
        <v>26459.989780447901</v>
      </c>
      <c r="H24" s="20">
        <f>'Klamath Orleans'!F14</f>
        <v>27572.290527067202</v>
      </c>
      <c r="I24" s="20">
        <f>'Klamath Orleans'!G14</f>
        <v>24747.4882523495</v>
      </c>
      <c r="J24" s="20">
        <f>'Klamath Orleans'!H14</f>
        <v>11972.3342574693</v>
      </c>
      <c r="K24" s="20">
        <f>'Klamath Orleans'!I14</f>
        <v>6317.2243217694704</v>
      </c>
      <c r="L24" s="20">
        <f>'Klamath Orleans'!J14</f>
        <v>3058.7642716638602</v>
      </c>
      <c r="M24" s="20">
        <f>'Klamath Orleans'!K14</f>
        <v>1892.47713317432</v>
      </c>
      <c r="N24" s="20">
        <f>'Klamath Orleans'!L14</f>
        <v>1928.35217667302</v>
      </c>
      <c r="O24" s="20">
        <f>'Klamath Orleans'!M14</f>
        <v>2531.94539173164</v>
      </c>
      <c r="P24" s="34">
        <f t="shared" si="0"/>
        <v>11170.088749676339</v>
      </c>
      <c r="Q24" s="35">
        <f t="shared" si="1"/>
        <v>0.27479824765694749</v>
      </c>
    </row>
    <row r="25" spans="1:17" x14ac:dyDescent="0.25">
      <c r="A25" s="9" t="s">
        <v>25</v>
      </c>
      <c r="B25" s="9">
        <v>2070</v>
      </c>
      <c r="C25" s="9" t="s">
        <v>22</v>
      </c>
      <c r="D25" s="21">
        <f>'Klamath Orleans'!B30</f>
        <v>1915.8392042181799</v>
      </c>
      <c r="E25" s="21">
        <f>'Klamath Orleans'!C30</f>
        <v>7964.7780141024296</v>
      </c>
      <c r="F25" s="21">
        <f>'Klamath Orleans'!D30</f>
        <v>17016.977706992799</v>
      </c>
      <c r="G25" s="21">
        <f>'Klamath Orleans'!E30</f>
        <v>29654.818655460698</v>
      </c>
      <c r="H25" s="21">
        <f>'Klamath Orleans'!F30</f>
        <v>29042.407194663399</v>
      </c>
      <c r="I25" s="21">
        <f>'Klamath Orleans'!G30</f>
        <v>25662.598217769901</v>
      </c>
      <c r="J25" s="21">
        <f>'Klamath Orleans'!H30</f>
        <v>11413.062337539201</v>
      </c>
      <c r="K25" s="21">
        <f>'Klamath Orleans'!I30</f>
        <v>5289.6431799765696</v>
      </c>
      <c r="L25" s="21">
        <f>'Klamath Orleans'!J30</f>
        <v>2407.8108742228401</v>
      </c>
      <c r="M25" s="21">
        <f>'Klamath Orleans'!K30</f>
        <v>1641.3224335590501</v>
      </c>
      <c r="N25" s="21">
        <f>'Klamath Orleans'!L30</f>
        <v>2041.44670362124</v>
      </c>
      <c r="O25" s="21">
        <f>'Klamath Orleans'!M30</f>
        <v>2402.9655018805302</v>
      </c>
      <c r="P25" s="34">
        <f t="shared" si="0"/>
        <v>11371.139168667238</v>
      </c>
      <c r="Q25" s="35">
        <f t="shared" si="1"/>
        <v>0.2977433403562082</v>
      </c>
    </row>
    <row r="26" spans="1:17" x14ac:dyDescent="0.25">
      <c r="A26" s="7" t="s">
        <v>26</v>
      </c>
      <c r="B26" s="7">
        <v>2070</v>
      </c>
      <c r="C26" s="7" t="s">
        <v>21</v>
      </c>
      <c r="D26" s="20">
        <f>'Klamath Orleans'!B15</f>
        <v>2128.7825885564398</v>
      </c>
      <c r="E26" s="20">
        <f>'Klamath Orleans'!C15</f>
        <v>7716.6494591825203</v>
      </c>
      <c r="F26" s="20">
        <f>'Klamath Orleans'!D15</f>
        <v>14448.4966553678</v>
      </c>
      <c r="G26" s="20">
        <f>'Klamath Orleans'!E15</f>
        <v>23073.771181723299</v>
      </c>
      <c r="H26" s="20">
        <f>'Klamath Orleans'!F15</f>
        <v>23028.108419177799</v>
      </c>
      <c r="I26" s="20">
        <f>'Klamath Orleans'!G15</f>
        <v>22160.919978351001</v>
      </c>
      <c r="J26" s="20">
        <f>'Klamath Orleans'!H15</f>
        <v>11707.407197336401</v>
      </c>
      <c r="K26" s="20">
        <f>'Klamath Orleans'!I15</f>
        <v>7111.7893075537304</v>
      </c>
      <c r="L26" s="20">
        <f>'Klamath Orleans'!J15</f>
        <v>3600.1204867328101</v>
      </c>
      <c r="M26" s="20">
        <f>'Klamath Orleans'!K15</f>
        <v>2051.38402853035</v>
      </c>
      <c r="N26" s="20">
        <f>'Klamath Orleans'!L15</f>
        <v>1896.08421060622</v>
      </c>
      <c r="O26" s="20">
        <f>'Klamath Orleans'!M15</f>
        <v>2409.0585099856198</v>
      </c>
      <c r="P26" s="34">
        <f t="shared" si="0"/>
        <v>10111.047668591998</v>
      </c>
      <c r="Q26" s="35">
        <f t="shared" si="1"/>
        <v>0.15393405896353585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22">
        <f>'Klamath Orleans'!B31</f>
        <v>2005.33815105706</v>
      </c>
      <c r="E27" s="22">
        <f>'Klamath Orleans'!C31</f>
        <v>7840.2179845241399</v>
      </c>
      <c r="F27" s="22">
        <f>'Klamath Orleans'!D31</f>
        <v>14271.579934036899</v>
      </c>
      <c r="G27" s="22">
        <f>'Klamath Orleans'!E31</f>
        <v>23467.3111841297</v>
      </c>
      <c r="H27" s="22">
        <f>'Klamath Orleans'!F31</f>
        <v>21333.633901483601</v>
      </c>
      <c r="I27" s="22">
        <f>'Klamath Orleans'!G31</f>
        <v>21875.866531472901</v>
      </c>
      <c r="J27" s="22">
        <f>'Klamath Orleans'!H31</f>
        <v>11656.8979826712</v>
      </c>
      <c r="K27" s="22">
        <f>'Klamath Orleans'!I31</f>
        <v>6721.4190061439404</v>
      </c>
      <c r="L27" s="22">
        <f>'Klamath Orleans'!J31</f>
        <v>3259.2020977119701</v>
      </c>
      <c r="M27" s="22">
        <f>'Klamath Orleans'!K31</f>
        <v>1975.1080636342999</v>
      </c>
      <c r="N27" s="22">
        <f>'Klamath Orleans'!L31</f>
        <v>2113.7743221113301</v>
      </c>
      <c r="O27" s="22">
        <f>'Klamath Orleans'!M31</f>
        <v>2626.6907333578902</v>
      </c>
      <c r="P27" s="34">
        <f t="shared" si="0"/>
        <v>9928.9199910279112</v>
      </c>
      <c r="Q27" s="35">
        <f t="shared" si="1"/>
        <v>0.13314854423651501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18">
        <f>'Klamath Orleans'!B34</f>
        <v>2841.75555739526</v>
      </c>
      <c r="E31" s="18">
        <f>'Klamath Orleans'!C34</f>
        <v>6185.8277083496396</v>
      </c>
      <c r="F31" s="18">
        <f>'Klamath Orleans'!D34</f>
        <v>9560.5364716683598</v>
      </c>
      <c r="G31" s="18">
        <f>'Klamath Orleans'!E34</f>
        <v>15233.968419733999</v>
      </c>
      <c r="H31" s="18">
        <f>'Klamath Orleans'!F34</f>
        <v>14689.2253486111</v>
      </c>
      <c r="I31" s="18">
        <f>'Klamath Orleans'!G34</f>
        <v>18676.486805693199</v>
      </c>
      <c r="J31" s="18">
        <f>'Klamath Orleans'!H34</f>
        <v>13227.663632337801</v>
      </c>
      <c r="K31" s="18">
        <f>'Klamath Orleans'!I34</f>
        <v>11483.275460024901</v>
      </c>
      <c r="L31" s="18">
        <f>'Klamath Orleans'!J34</f>
        <v>7362.4880645995499</v>
      </c>
      <c r="M31" s="18">
        <f>'Klamath Orleans'!K34</f>
        <v>3226.0233379349002</v>
      </c>
      <c r="N31" s="18">
        <f>'Klamath Orleans'!L34</f>
        <v>2375.2742760654201</v>
      </c>
      <c r="O31" s="18">
        <f>'Klamath Orleans'!M34</f>
        <v>2361.5434807264201</v>
      </c>
      <c r="P31" s="34">
        <f>AVERAGE(D31:O31)</f>
        <v>8935.3390469283786</v>
      </c>
    </row>
    <row r="32" spans="1:17" x14ac:dyDescent="0.25">
      <c r="A32" s="7" t="s">
        <v>20</v>
      </c>
      <c r="B32" s="7">
        <v>2030</v>
      </c>
      <c r="C32" s="7" t="s">
        <v>21</v>
      </c>
      <c r="D32" s="20">
        <f>'Klamath Orleans'!B35</f>
        <v>2193.7918438143702</v>
      </c>
      <c r="E32" s="20">
        <f>'Klamath Orleans'!C35</f>
        <v>6179.9710426711599</v>
      </c>
      <c r="F32" s="20">
        <f>'Klamath Orleans'!D35</f>
        <v>10035.429148729299</v>
      </c>
      <c r="G32" s="20">
        <f>'Klamath Orleans'!E35</f>
        <v>14930.9146767452</v>
      </c>
      <c r="H32" s="20">
        <f>'Klamath Orleans'!F35</f>
        <v>15031.4365123773</v>
      </c>
      <c r="I32" s="20">
        <f>'Klamath Orleans'!G35</f>
        <v>19136.929767384099</v>
      </c>
      <c r="J32" s="20">
        <f>'Klamath Orleans'!H35</f>
        <v>12376.745296225299</v>
      </c>
      <c r="K32" s="20">
        <f>'Klamath Orleans'!I35</f>
        <v>9531.8095774233698</v>
      </c>
      <c r="L32" s="20">
        <f>'Klamath Orleans'!J35</f>
        <v>5631.9457927875101</v>
      </c>
      <c r="M32" s="20">
        <f>'Klamath Orleans'!K35</f>
        <v>2473.5234029262801</v>
      </c>
      <c r="N32" s="20">
        <f>'Klamath Orleans'!L35</f>
        <v>2193.70152777267</v>
      </c>
      <c r="O32" s="20">
        <f>'Klamath Orleans'!M35</f>
        <v>2722.6531000401801</v>
      </c>
      <c r="P32" s="34">
        <f t="shared" ref="P32:P51" si="2">AVERAGE(D32:O32)</f>
        <v>8536.5709740747279</v>
      </c>
      <c r="Q32" s="35">
        <f>P32/$P$31-1</f>
        <v>-4.4628197179684137E-2</v>
      </c>
    </row>
    <row r="33" spans="1:17" x14ac:dyDescent="0.25">
      <c r="A33" s="9" t="s">
        <v>20</v>
      </c>
      <c r="B33" s="9">
        <v>2030</v>
      </c>
      <c r="C33" s="9" t="s">
        <v>22</v>
      </c>
      <c r="D33" s="21">
        <f>'Klamath Orleans'!B51</f>
        <v>2105.7921563038399</v>
      </c>
      <c r="E33" s="21">
        <f>'Klamath Orleans'!C51</f>
        <v>6438.4854495394302</v>
      </c>
      <c r="F33" s="21">
        <f>'Klamath Orleans'!D51</f>
        <v>9824.1639338372406</v>
      </c>
      <c r="G33" s="21">
        <f>'Klamath Orleans'!E51</f>
        <v>15323.020824306501</v>
      </c>
      <c r="H33" s="21">
        <f>'Klamath Orleans'!F51</f>
        <v>15107.201048491401</v>
      </c>
      <c r="I33" s="21">
        <f>'Klamath Orleans'!G51</f>
        <v>17945.555116841399</v>
      </c>
      <c r="J33" s="21">
        <f>'Klamath Orleans'!H51</f>
        <v>12175.073232729001</v>
      </c>
      <c r="K33" s="21">
        <f>'Klamath Orleans'!I51</f>
        <v>9268.9375907675403</v>
      </c>
      <c r="L33" s="21">
        <f>'Klamath Orleans'!J51</f>
        <v>5184.4728346523598</v>
      </c>
      <c r="M33" s="21">
        <f>'Klamath Orleans'!K51</f>
        <v>2274.91265792901</v>
      </c>
      <c r="N33" s="21">
        <f>'Klamath Orleans'!L51</f>
        <v>1848.5451258191799</v>
      </c>
      <c r="O33" s="21">
        <f>'Klamath Orleans'!M51</f>
        <v>2859.3236752481698</v>
      </c>
      <c r="P33" s="34">
        <f t="shared" si="2"/>
        <v>8362.9569705387567</v>
      </c>
      <c r="Q33" s="35">
        <f t="shared" ref="Q33:Q51" si="3">P33/$P$31-1</f>
        <v>-6.4058238124314326E-2</v>
      </c>
    </row>
    <row r="34" spans="1:17" x14ac:dyDescent="0.25">
      <c r="A34" s="7" t="s">
        <v>23</v>
      </c>
      <c r="B34" s="7">
        <v>2030</v>
      </c>
      <c r="C34" s="7" t="s">
        <v>21</v>
      </c>
      <c r="D34" s="20">
        <f>'Klamath Orleans'!B36</f>
        <v>2349.9719086383798</v>
      </c>
      <c r="E34" s="20">
        <f>'Klamath Orleans'!C36</f>
        <v>7231.7720174084598</v>
      </c>
      <c r="F34" s="20">
        <f>'Klamath Orleans'!D36</f>
        <v>13654.9372265005</v>
      </c>
      <c r="G34" s="20">
        <f>'Klamath Orleans'!E36</f>
        <v>21200.0532369213</v>
      </c>
      <c r="H34" s="20">
        <f>'Klamath Orleans'!F36</f>
        <v>21767.517586770799</v>
      </c>
      <c r="I34" s="20">
        <f>'Klamath Orleans'!G36</f>
        <v>22694.149562861799</v>
      </c>
      <c r="J34" s="20">
        <f>'Klamath Orleans'!H36</f>
        <v>14067.1300812553</v>
      </c>
      <c r="K34" s="20">
        <f>'Klamath Orleans'!I36</f>
        <v>11085.734982415601</v>
      </c>
      <c r="L34" s="20">
        <f>'Klamath Orleans'!J36</f>
        <v>6858.6281071214298</v>
      </c>
      <c r="M34" s="20">
        <f>'Klamath Orleans'!K36</f>
        <v>2865.7491667395998</v>
      </c>
      <c r="N34" s="20">
        <f>'Klamath Orleans'!L36</f>
        <v>2352.2428705703401</v>
      </c>
      <c r="O34" s="20">
        <f>'Klamath Orleans'!M36</f>
        <v>2408.1117861922298</v>
      </c>
      <c r="P34" s="34">
        <f t="shared" si="2"/>
        <v>10711.333211116309</v>
      </c>
      <c r="Q34" s="35">
        <f t="shared" si="3"/>
        <v>0.19876069110085393</v>
      </c>
    </row>
    <row r="35" spans="1:17" x14ac:dyDescent="0.25">
      <c r="A35" s="9" t="s">
        <v>23</v>
      </c>
      <c r="B35" s="9">
        <v>2030</v>
      </c>
      <c r="C35" s="9" t="s">
        <v>22</v>
      </c>
      <c r="D35" s="21">
        <f>'Klamath Orleans'!B52</f>
        <v>2165.1313675582101</v>
      </c>
      <c r="E35" s="21">
        <f>'Klamath Orleans'!C52</f>
        <v>6883.8933480243404</v>
      </c>
      <c r="F35" s="21">
        <f>'Klamath Orleans'!D52</f>
        <v>13979.9687230981</v>
      </c>
      <c r="G35" s="21">
        <f>'Klamath Orleans'!E52</f>
        <v>21319.831357608098</v>
      </c>
      <c r="H35" s="21">
        <f>'Klamath Orleans'!F52</f>
        <v>19954.004953791198</v>
      </c>
      <c r="I35" s="21">
        <f>'Klamath Orleans'!G52</f>
        <v>23461.0298321962</v>
      </c>
      <c r="J35" s="21">
        <f>'Klamath Orleans'!H52</f>
        <v>14145.780378372699</v>
      </c>
      <c r="K35" s="21">
        <f>'Klamath Orleans'!I52</f>
        <v>10022.1791617545</v>
      </c>
      <c r="L35" s="21">
        <f>'Klamath Orleans'!J52</f>
        <v>6032.0161104996196</v>
      </c>
      <c r="M35" s="21">
        <f>'Klamath Orleans'!K52</f>
        <v>2672.8265675447201</v>
      </c>
      <c r="N35" s="21">
        <f>'Klamath Orleans'!L52</f>
        <v>2031.3592926345</v>
      </c>
      <c r="O35" s="21">
        <f>'Klamath Orleans'!M52</f>
        <v>2112.2517270170001</v>
      </c>
      <c r="P35" s="34">
        <f t="shared" si="2"/>
        <v>10398.356068341598</v>
      </c>
      <c r="Q35" s="35">
        <f t="shared" si="3"/>
        <v>0.16373380055635911</v>
      </c>
    </row>
    <row r="36" spans="1:17" x14ac:dyDescent="0.25">
      <c r="A36" s="7" t="s">
        <v>24</v>
      </c>
      <c r="B36" s="7">
        <v>2030</v>
      </c>
      <c r="C36" s="7" t="s">
        <v>21</v>
      </c>
      <c r="D36" s="20">
        <f>'Klamath Orleans'!B37</f>
        <v>1942.26497494921</v>
      </c>
      <c r="E36" s="20">
        <f>'Klamath Orleans'!C37</f>
        <v>6602.4127449078396</v>
      </c>
      <c r="F36" s="20">
        <f>'Klamath Orleans'!D37</f>
        <v>10682.8613170932</v>
      </c>
      <c r="G36" s="20">
        <f>'Klamath Orleans'!E37</f>
        <v>16715.21143028</v>
      </c>
      <c r="H36" s="20">
        <f>'Klamath Orleans'!F37</f>
        <v>17041.578066383699</v>
      </c>
      <c r="I36" s="20">
        <f>'Klamath Orleans'!G37</f>
        <v>18726.993671619799</v>
      </c>
      <c r="J36" s="20">
        <f>'Klamath Orleans'!H37</f>
        <v>11361.1472279955</v>
      </c>
      <c r="K36" s="20">
        <f>'Klamath Orleans'!I37</f>
        <v>7041.9955326517802</v>
      </c>
      <c r="L36" s="20">
        <f>'Klamath Orleans'!J37</f>
        <v>3551.9622646902399</v>
      </c>
      <c r="M36" s="20">
        <f>'Klamath Orleans'!K37</f>
        <v>1982.7143233239501</v>
      </c>
      <c r="N36" s="20">
        <f>'Klamath Orleans'!L37</f>
        <v>1810.4117467036399</v>
      </c>
      <c r="O36" s="20">
        <f>'Klamath Orleans'!M37</f>
        <v>2104.5418913155099</v>
      </c>
      <c r="P36" s="34">
        <f t="shared" si="2"/>
        <v>8297.0079326595314</v>
      </c>
      <c r="Q36" s="35">
        <f t="shared" si="3"/>
        <v>-7.1438935995191022E-2</v>
      </c>
    </row>
    <row r="37" spans="1:17" x14ac:dyDescent="0.25">
      <c r="A37" s="9" t="s">
        <v>24</v>
      </c>
      <c r="B37" s="9">
        <v>2030</v>
      </c>
      <c r="C37" s="9" t="s">
        <v>22</v>
      </c>
      <c r="D37" s="21">
        <f>'Klamath Orleans'!B53</f>
        <v>1858.1560779270201</v>
      </c>
      <c r="E37" s="21">
        <f>'Klamath Orleans'!C53</f>
        <v>5023.8104370753199</v>
      </c>
      <c r="F37" s="21">
        <f>'Klamath Orleans'!D53</f>
        <v>9885.9221728941102</v>
      </c>
      <c r="G37" s="21">
        <f>'Klamath Orleans'!E53</f>
        <v>18146.8779542011</v>
      </c>
      <c r="H37" s="21">
        <f>'Klamath Orleans'!F53</f>
        <v>17123.410491574501</v>
      </c>
      <c r="I37" s="21">
        <f>'Klamath Orleans'!G53</f>
        <v>18399.329220473101</v>
      </c>
      <c r="J37" s="21">
        <f>'Klamath Orleans'!H53</f>
        <v>10344.6914239081</v>
      </c>
      <c r="K37" s="21">
        <f>'Klamath Orleans'!I53</f>
        <v>6218.7598693866703</v>
      </c>
      <c r="L37" s="21">
        <f>'Klamath Orleans'!J53</f>
        <v>3148.71916883534</v>
      </c>
      <c r="M37" s="21">
        <f>'Klamath Orleans'!K53</f>
        <v>1951.1033053623</v>
      </c>
      <c r="N37" s="21">
        <f>'Klamath Orleans'!L53</f>
        <v>2008.26041698104</v>
      </c>
      <c r="O37" s="21">
        <f>'Klamath Orleans'!M53</f>
        <v>2263.7904216798802</v>
      </c>
      <c r="P37" s="34">
        <f t="shared" si="2"/>
        <v>8031.0692466915389</v>
      </c>
      <c r="Q37" s="35">
        <f t="shared" si="3"/>
        <v>-0.10120150958879315</v>
      </c>
    </row>
    <row r="38" spans="1:17" x14ac:dyDescent="0.25">
      <c r="A38" s="7" t="s">
        <v>25</v>
      </c>
      <c r="B38" s="7">
        <v>2030</v>
      </c>
      <c r="C38" s="7" t="s">
        <v>21</v>
      </c>
      <c r="D38" s="20">
        <f>'Klamath Orleans'!B38</f>
        <v>2004.18515300339</v>
      </c>
      <c r="E38" s="20">
        <f>'Klamath Orleans'!C38</f>
        <v>8503.3618444079493</v>
      </c>
      <c r="F38" s="20">
        <f>'Klamath Orleans'!D38</f>
        <v>14768.421472102</v>
      </c>
      <c r="G38" s="20">
        <f>'Klamath Orleans'!E38</f>
        <v>23199.790776280199</v>
      </c>
      <c r="H38" s="20">
        <f>'Klamath Orleans'!F38</f>
        <v>24243.9351300774</v>
      </c>
      <c r="I38" s="20">
        <f>'Klamath Orleans'!G38</f>
        <v>24771.525072456399</v>
      </c>
      <c r="J38" s="20">
        <f>'Klamath Orleans'!H38</f>
        <v>13374.720379249</v>
      </c>
      <c r="K38" s="20">
        <f>'Klamath Orleans'!I38</f>
        <v>8524.2503779708495</v>
      </c>
      <c r="L38" s="20">
        <f>'Klamath Orleans'!J38</f>
        <v>4777.7738381179297</v>
      </c>
      <c r="M38" s="20">
        <f>'Klamath Orleans'!K38</f>
        <v>2403.7946971490901</v>
      </c>
      <c r="N38" s="20">
        <f>'Klamath Orleans'!L38</f>
        <v>1938.7684741082701</v>
      </c>
      <c r="O38" s="20">
        <f>'Klamath Orleans'!M38</f>
        <v>2093.4940993953801</v>
      </c>
      <c r="P38" s="34">
        <f t="shared" si="2"/>
        <v>10883.668442859822</v>
      </c>
      <c r="Q38" s="35">
        <f t="shared" si="3"/>
        <v>0.21804761808128625</v>
      </c>
    </row>
    <row r="39" spans="1:17" x14ac:dyDescent="0.25">
      <c r="A39" s="9" t="s">
        <v>25</v>
      </c>
      <c r="B39" s="9">
        <v>2030</v>
      </c>
      <c r="C39" s="9" t="s">
        <v>22</v>
      </c>
      <c r="D39" s="21">
        <f>'Klamath Orleans'!B54</f>
        <v>1968.6547495981699</v>
      </c>
      <c r="E39" s="21">
        <f>'Klamath Orleans'!C54</f>
        <v>6640.9804397860898</v>
      </c>
      <c r="F39" s="21">
        <f>'Klamath Orleans'!D54</f>
        <v>15000.1114944564</v>
      </c>
      <c r="G39" s="21">
        <f>'Klamath Orleans'!E54</f>
        <v>23170.738065567501</v>
      </c>
      <c r="H39" s="21">
        <f>'Klamath Orleans'!F54</f>
        <v>24431.743650139</v>
      </c>
      <c r="I39" s="21">
        <f>'Klamath Orleans'!G54</f>
        <v>25018.881070215401</v>
      </c>
      <c r="J39" s="21">
        <f>'Klamath Orleans'!H54</f>
        <v>13078.1035474608</v>
      </c>
      <c r="K39" s="21">
        <f>'Klamath Orleans'!I54</f>
        <v>8228.2337668832297</v>
      </c>
      <c r="L39" s="21">
        <f>'Klamath Orleans'!J54</f>
        <v>4243.6377559869297</v>
      </c>
      <c r="M39" s="21">
        <f>'Klamath Orleans'!K54</f>
        <v>2231.93699970439</v>
      </c>
      <c r="N39" s="21">
        <f>'Klamath Orleans'!L54</f>
        <v>1917.18390775169</v>
      </c>
      <c r="O39" s="21">
        <f>'Klamath Orleans'!M54</f>
        <v>2150.17123344018</v>
      </c>
      <c r="P39" s="34">
        <f t="shared" si="2"/>
        <v>10673.364723415816</v>
      </c>
      <c r="Q39" s="35">
        <f t="shared" si="3"/>
        <v>0.19451144129610864</v>
      </c>
    </row>
    <row r="40" spans="1:17" x14ac:dyDescent="0.25">
      <c r="A40" s="7" t="s">
        <v>26</v>
      </c>
      <c r="B40" s="7">
        <v>2030</v>
      </c>
      <c r="C40" s="7" t="s">
        <v>21</v>
      </c>
      <c r="D40" s="20">
        <f>'Klamath Orleans'!B39</f>
        <v>2189.4130380200199</v>
      </c>
      <c r="E40" s="20">
        <f>'Klamath Orleans'!C39</f>
        <v>6576.9511968797497</v>
      </c>
      <c r="F40" s="20">
        <f>'Klamath Orleans'!D39</f>
        <v>11978.145799325001</v>
      </c>
      <c r="G40" s="20">
        <f>'Klamath Orleans'!E39</f>
        <v>18765.819985304701</v>
      </c>
      <c r="H40" s="20">
        <f>'Klamath Orleans'!F39</f>
        <v>19112.4050617475</v>
      </c>
      <c r="I40" s="20">
        <f>'Klamath Orleans'!G39</f>
        <v>20667.4161282436</v>
      </c>
      <c r="J40" s="20">
        <f>'Klamath Orleans'!H39</f>
        <v>12194.975842371699</v>
      </c>
      <c r="K40" s="20">
        <f>'Klamath Orleans'!I39</f>
        <v>8872.6799647088592</v>
      </c>
      <c r="L40" s="20">
        <f>'Klamath Orleans'!J39</f>
        <v>4922.54634904675</v>
      </c>
      <c r="M40" s="20">
        <f>'Klamath Orleans'!K39</f>
        <v>2362.82059222099</v>
      </c>
      <c r="N40" s="20">
        <f>'Klamath Orleans'!L39</f>
        <v>1943.5710093143</v>
      </c>
      <c r="O40" s="20">
        <f>'Klamath Orleans'!M39</f>
        <v>2272.0758002355801</v>
      </c>
      <c r="P40" s="34">
        <f t="shared" si="2"/>
        <v>9321.5683972848965</v>
      </c>
      <c r="Q40" s="35">
        <f t="shared" si="3"/>
        <v>4.3224923903619317E-2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22">
        <f>'Klamath Orleans'!B55</f>
        <v>2034.80053992989</v>
      </c>
      <c r="E41" s="22">
        <f>'Klamath Orleans'!C55</f>
        <v>6921.5087252149997</v>
      </c>
      <c r="F41" s="22">
        <f>'Klamath Orleans'!D55</f>
        <v>12759.9896352715</v>
      </c>
      <c r="G41" s="22">
        <f>'Klamath Orleans'!E55</f>
        <v>21305.240156943299</v>
      </c>
      <c r="H41" s="22">
        <f>'Klamath Orleans'!F55</f>
        <v>18627.876074358101</v>
      </c>
      <c r="I41" s="22">
        <f>'Klamath Orleans'!G55</f>
        <v>22440.832842414799</v>
      </c>
      <c r="J41" s="22">
        <f>'Klamath Orleans'!H55</f>
        <v>12875.9956138827</v>
      </c>
      <c r="K41" s="22">
        <f>'Klamath Orleans'!I55</f>
        <v>8292.4941225979092</v>
      </c>
      <c r="L41" s="22">
        <f>'Klamath Orleans'!J55</f>
        <v>4616.1746832734198</v>
      </c>
      <c r="M41" s="22">
        <f>'Klamath Orleans'!K55</f>
        <v>2357.72923079562</v>
      </c>
      <c r="N41" s="22">
        <f>'Klamath Orleans'!L55</f>
        <v>1944.12013822114</v>
      </c>
      <c r="O41" s="22">
        <f>'Klamath Orleans'!M55</f>
        <v>2635.2761129672999</v>
      </c>
      <c r="P41" s="34">
        <f t="shared" si="2"/>
        <v>9734.3364896558905</v>
      </c>
      <c r="Q41" s="35">
        <f t="shared" si="3"/>
        <v>8.9419935665695505E-2</v>
      </c>
    </row>
    <row r="42" spans="1:17" x14ac:dyDescent="0.25">
      <c r="A42" s="7" t="s">
        <v>20</v>
      </c>
      <c r="B42" s="7">
        <v>2070</v>
      </c>
      <c r="C42" s="7" t="s">
        <v>21</v>
      </c>
      <c r="D42" s="20">
        <f>'Klamath Orleans'!B43</f>
        <v>1896.0481330421201</v>
      </c>
      <c r="E42" s="20">
        <f>'Klamath Orleans'!C43</f>
        <v>6451.9856030216897</v>
      </c>
      <c r="F42" s="20">
        <f>'Klamath Orleans'!D43</f>
        <v>11101.508277524999</v>
      </c>
      <c r="G42" s="20">
        <f>'Klamath Orleans'!E43</f>
        <v>16888.078612577101</v>
      </c>
      <c r="H42" s="20">
        <f>'Klamath Orleans'!F43</f>
        <v>16956.232134375699</v>
      </c>
      <c r="I42" s="20">
        <f>'Klamath Orleans'!G43</f>
        <v>18018.267879883999</v>
      </c>
      <c r="J42" s="20">
        <f>'Klamath Orleans'!H43</f>
        <v>10635.2820152242</v>
      </c>
      <c r="K42" s="20">
        <f>'Klamath Orleans'!I43</f>
        <v>7044.3738423532996</v>
      </c>
      <c r="L42" s="20">
        <f>'Klamath Orleans'!J43</f>
        <v>3703.13541423991</v>
      </c>
      <c r="M42" s="20">
        <f>'Klamath Orleans'!K43</f>
        <v>2025.57208001503</v>
      </c>
      <c r="N42" s="20">
        <f>'Klamath Orleans'!L43</f>
        <v>1833.6565719109401</v>
      </c>
      <c r="O42" s="20">
        <f>'Klamath Orleans'!M43</f>
        <v>2178.82388022943</v>
      </c>
      <c r="P42" s="34">
        <f t="shared" si="2"/>
        <v>8227.7470370332012</v>
      </c>
      <c r="Q42" s="35">
        <f t="shared" si="3"/>
        <v>-7.9190280993133633E-2</v>
      </c>
    </row>
    <row r="43" spans="1:17" x14ac:dyDescent="0.25">
      <c r="A43" s="9" t="s">
        <v>20</v>
      </c>
      <c r="B43" s="9">
        <v>2070</v>
      </c>
      <c r="C43" s="9" t="s">
        <v>22</v>
      </c>
      <c r="D43" s="21">
        <f>'Klamath Orleans'!B59</f>
        <v>2040.5882793810899</v>
      </c>
      <c r="E43" s="21">
        <f>'Klamath Orleans'!C59</f>
        <v>5757.6692651583999</v>
      </c>
      <c r="F43" s="21">
        <f>'Klamath Orleans'!D59</f>
        <v>10652.7584236068</v>
      </c>
      <c r="G43" s="21">
        <f>'Klamath Orleans'!E59</f>
        <v>17289.100506278599</v>
      </c>
      <c r="H43" s="21">
        <f>'Klamath Orleans'!F59</f>
        <v>16261.3210688735</v>
      </c>
      <c r="I43" s="21">
        <f>'Klamath Orleans'!G59</f>
        <v>18611.5027215749</v>
      </c>
      <c r="J43" s="21">
        <f>'Klamath Orleans'!H59</f>
        <v>11678.238281759601</v>
      </c>
      <c r="K43" s="21">
        <f>'Klamath Orleans'!I59</f>
        <v>7774.1224468193604</v>
      </c>
      <c r="L43" s="21">
        <f>'Klamath Orleans'!J59</f>
        <v>4007.4025953189498</v>
      </c>
      <c r="M43" s="21">
        <f>'Klamath Orleans'!K59</f>
        <v>2159.1380118654502</v>
      </c>
      <c r="N43" s="21">
        <f>'Klamath Orleans'!L59</f>
        <v>1979.8432088567999</v>
      </c>
      <c r="O43" s="21">
        <f>'Klamath Orleans'!M59</f>
        <v>2575.5094386280498</v>
      </c>
      <c r="P43" s="34">
        <f t="shared" si="2"/>
        <v>8398.9328540101251</v>
      </c>
      <c r="Q43" s="35">
        <f t="shared" si="3"/>
        <v>-6.0031990963191117E-2</v>
      </c>
    </row>
    <row r="44" spans="1:17" x14ac:dyDescent="0.25">
      <c r="A44" s="7" t="s">
        <v>23</v>
      </c>
      <c r="B44" s="7">
        <v>2070</v>
      </c>
      <c r="C44" s="7" t="s">
        <v>21</v>
      </c>
      <c r="D44" s="20">
        <f>'Klamath Orleans'!B44</f>
        <v>2198.29623940079</v>
      </c>
      <c r="E44" s="20">
        <f>'Klamath Orleans'!C44</f>
        <v>7434.0689105968204</v>
      </c>
      <c r="F44" s="20">
        <f>'Klamath Orleans'!D44</f>
        <v>15160.289093084601</v>
      </c>
      <c r="G44" s="20">
        <f>'Klamath Orleans'!E44</f>
        <v>24904.083328196299</v>
      </c>
      <c r="H44" s="20">
        <f>'Klamath Orleans'!F44</f>
        <v>26944.750698935601</v>
      </c>
      <c r="I44" s="20">
        <f>'Klamath Orleans'!G44</f>
        <v>27253.1464558017</v>
      </c>
      <c r="J44" s="20">
        <f>'Klamath Orleans'!H44</f>
        <v>14600.953205173</v>
      </c>
      <c r="K44" s="20">
        <f>'Klamath Orleans'!I44</f>
        <v>9375.3364352714507</v>
      </c>
      <c r="L44" s="20">
        <f>'Klamath Orleans'!J44</f>
        <v>5022.4015735379198</v>
      </c>
      <c r="M44" s="20">
        <f>'Klamath Orleans'!K44</f>
        <v>2459.2681635456602</v>
      </c>
      <c r="N44" s="20">
        <f>'Klamath Orleans'!L44</f>
        <v>2071.9837797949099</v>
      </c>
      <c r="O44" s="20">
        <f>'Klamath Orleans'!M44</f>
        <v>3132.6411695823899</v>
      </c>
      <c r="P44" s="34">
        <f t="shared" si="2"/>
        <v>11713.101587743431</v>
      </c>
      <c r="Q44" s="35">
        <f t="shared" si="3"/>
        <v>0.31087377056721066</v>
      </c>
    </row>
    <row r="45" spans="1:17" x14ac:dyDescent="0.25">
      <c r="A45" s="9" t="s">
        <v>23</v>
      </c>
      <c r="B45" s="9">
        <v>2070</v>
      </c>
      <c r="C45" s="9" t="s">
        <v>22</v>
      </c>
      <c r="D45" s="21">
        <f>'Klamath Orleans'!B60</f>
        <v>2256.9194000400698</v>
      </c>
      <c r="E45" s="21">
        <f>'Klamath Orleans'!C60</f>
        <v>8670.2570289741598</v>
      </c>
      <c r="F45" s="21">
        <f>'Klamath Orleans'!D60</f>
        <v>15243.982921308099</v>
      </c>
      <c r="G45" s="21">
        <f>'Klamath Orleans'!E60</f>
        <v>23836.7962814405</v>
      </c>
      <c r="H45" s="21">
        <f>'Klamath Orleans'!F60</f>
        <v>22412.151653520501</v>
      </c>
      <c r="I45" s="21">
        <f>'Klamath Orleans'!G60</f>
        <v>24157.609628820101</v>
      </c>
      <c r="J45" s="21">
        <f>'Klamath Orleans'!H60</f>
        <v>13607.1221002532</v>
      </c>
      <c r="K45" s="21">
        <f>'Klamath Orleans'!I60</f>
        <v>9219.0186754452097</v>
      </c>
      <c r="L45" s="21">
        <f>'Klamath Orleans'!J60</f>
        <v>5212.9003432320196</v>
      </c>
      <c r="M45" s="21">
        <f>'Klamath Orleans'!K60</f>
        <v>2544.4048733704199</v>
      </c>
      <c r="N45" s="21">
        <f>'Klamath Orleans'!L60</f>
        <v>2313.9519715240899</v>
      </c>
      <c r="O45" s="21">
        <f>'Klamath Orleans'!M60</f>
        <v>2888.8648297862301</v>
      </c>
      <c r="P45" s="34">
        <f t="shared" si="2"/>
        <v>11030.331642309551</v>
      </c>
      <c r="Q45" s="35">
        <f t="shared" si="3"/>
        <v>0.23446145517011452</v>
      </c>
    </row>
    <row r="46" spans="1:17" x14ac:dyDescent="0.25">
      <c r="A46" s="7" t="s">
        <v>24</v>
      </c>
      <c r="B46" s="7">
        <v>2070</v>
      </c>
      <c r="C46" s="7" t="s">
        <v>21</v>
      </c>
      <c r="D46" s="20">
        <f>'Klamath Orleans'!B45</f>
        <v>1831.2179996847799</v>
      </c>
      <c r="E46" s="20">
        <f>'Klamath Orleans'!C45</f>
        <v>5751.3311740917998</v>
      </c>
      <c r="F46" s="20">
        <f>'Klamath Orleans'!D45</f>
        <v>12119.6843511147</v>
      </c>
      <c r="G46" s="20">
        <f>'Klamath Orleans'!E45</f>
        <v>17343.133218560801</v>
      </c>
      <c r="H46" s="20">
        <f>'Klamath Orleans'!F45</f>
        <v>17565.150124371201</v>
      </c>
      <c r="I46" s="20">
        <f>'Klamath Orleans'!G45</f>
        <v>17790.960532499001</v>
      </c>
      <c r="J46" s="20">
        <f>'Klamath Orleans'!H45</f>
        <v>9432.2496076691405</v>
      </c>
      <c r="K46" s="20">
        <f>'Klamath Orleans'!I45</f>
        <v>4711.3647913857303</v>
      </c>
      <c r="L46" s="20">
        <f>'Klamath Orleans'!J45</f>
        <v>2254.29847603707</v>
      </c>
      <c r="M46" s="20">
        <f>'Klamath Orleans'!K45</f>
        <v>1718.8000333069201</v>
      </c>
      <c r="N46" s="20">
        <f>'Klamath Orleans'!L45</f>
        <v>1702.23268739369</v>
      </c>
      <c r="O46" s="20">
        <f>'Klamath Orleans'!M45</f>
        <v>2017.37109792919</v>
      </c>
      <c r="P46" s="34">
        <f t="shared" si="2"/>
        <v>7853.1495078370017</v>
      </c>
      <c r="Q46" s="35">
        <f t="shared" si="3"/>
        <v>-0.1211134276391439</v>
      </c>
    </row>
    <row r="47" spans="1:17" x14ac:dyDescent="0.25">
      <c r="A47" s="9" t="s">
        <v>24</v>
      </c>
      <c r="B47" s="9">
        <v>2070</v>
      </c>
      <c r="C47" s="9" t="s">
        <v>22</v>
      </c>
      <c r="D47" s="21">
        <f>'Klamath Orleans'!B61</f>
        <v>1841.9996454611401</v>
      </c>
      <c r="E47" s="21">
        <f>'Klamath Orleans'!C61</f>
        <v>5425.2729381968902</v>
      </c>
      <c r="F47" s="21">
        <f>'Klamath Orleans'!D61</f>
        <v>11360.3514963336</v>
      </c>
      <c r="G47" s="21">
        <f>'Klamath Orleans'!E61</f>
        <v>19956.755576352502</v>
      </c>
      <c r="H47" s="21">
        <f>'Klamath Orleans'!F61</f>
        <v>20124.271537443001</v>
      </c>
      <c r="I47" s="21">
        <f>'Klamath Orleans'!G61</f>
        <v>18639.317592637701</v>
      </c>
      <c r="J47" s="21">
        <f>'Klamath Orleans'!H61</f>
        <v>8762.2592123148606</v>
      </c>
      <c r="K47" s="21">
        <f>'Klamath Orleans'!I61</f>
        <v>4282.5703026920701</v>
      </c>
      <c r="L47" s="21">
        <f>'Klamath Orleans'!J61</f>
        <v>2065.4766679456998</v>
      </c>
      <c r="M47" s="21">
        <f>'Klamath Orleans'!K61</f>
        <v>1655.5744799680499</v>
      </c>
      <c r="N47" s="21">
        <f>'Klamath Orleans'!L61</f>
        <v>1930.5189366719101</v>
      </c>
      <c r="O47" s="21">
        <f>'Klamath Orleans'!M61</f>
        <v>2628.13112020976</v>
      </c>
      <c r="P47" s="34">
        <f t="shared" si="2"/>
        <v>8222.7082921855981</v>
      </c>
      <c r="Q47" s="35">
        <f t="shared" si="3"/>
        <v>-7.9754192985855954E-2</v>
      </c>
    </row>
    <row r="48" spans="1:17" x14ac:dyDescent="0.25">
      <c r="A48" s="7" t="s">
        <v>25</v>
      </c>
      <c r="B48" s="7">
        <v>2070</v>
      </c>
      <c r="C48" s="7" t="s">
        <v>21</v>
      </c>
      <c r="D48" s="20">
        <f>'Klamath Orleans'!B46</f>
        <v>2129.7958665268902</v>
      </c>
      <c r="E48" s="20">
        <f>'Klamath Orleans'!C46</f>
        <v>8198.3029909819998</v>
      </c>
      <c r="F48" s="20">
        <f>'Klamath Orleans'!D46</f>
        <v>17274.928545719598</v>
      </c>
      <c r="G48" s="20">
        <f>'Klamath Orleans'!E46</f>
        <v>26481.897735540701</v>
      </c>
      <c r="H48" s="20">
        <f>'Klamath Orleans'!F46</f>
        <v>27600.45116425</v>
      </c>
      <c r="I48" s="20">
        <f>'Klamath Orleans'!G46</f>
        <v>24817.078354314599</v>
      </c>
      <c r="J48" s="20">
        <f>'Klamath Orleans'!H46</f>
        <v>12018.279755695599</v>
      </c>
      <c r="K48" s="20">
        <f>'Klamath Orleans'!I46</f>
        <v>6328.9362258192104</v>
      </c>
      <c r="L48" s="20">
        <f>'Klamath Orleans'!J46</f>
        <v>3080.5170273703602</v>
      </c>
      <c r="M48" s="20">
        <f>'Klamath Orleans'!K46</f>
        <v>1890.13502097482</v>
      </c>
      <c r="N48" s="20">
        <f>'Klamath Orleans'!L46</f>
        <v>1913.6303692911999</v>
      </c>
      <c r="O48" s="20">
        <f>'Klamath Orleans'!M46</f>
        <v>2535.2041954165902</v>
      </c>
      <c r="P48" s="34">
        <f t="shared" si="2"/>
        <v>11189.096437658465</v>
      </c>
      <c r="Q48" s="35">
        <f t="shared" si="3"/>
        <v>0.25222964443692164</v>
      </c>
    </row>
    <row r="49" spans="1:17" x14ac:dyDescent="0.25">
      <c r="A49" s="9" t="s">
        <v>25</v>
      </c>
      <c r="B49" s="9">
        <v>2070</v>
      </c>
      <c r="C49" s="9" t="s">
        <v>22</v>
      </c>
      <c r="D49" s="21">
        <f>'Klamath Orleans'!B62</f>
        <v>1918.4984527342301</v>
      </c>
      <c r="E49" s="21">
        <f>'Klamath Orleans'!C62</f>
        <v>7975.3146206845104</v>
      </c>
      <c r="F49" s="21">
        <f>'Klamath Orleans'!D62</f>
        <v>17035.162066837202</v>
      </c>
      <c r="G49" s="21">
        <f>'Klamath Orleans'!E62</f>
        <v>29689.803018289502</v>
      </c>
      <c r="H49" s="21">
        <f>'Klamath Orleans'!F62</f>
        <v>29091.988895395902</v>
      </c>
      <c r="I49" s="21">
        <f>'Klamath Orleans'!G62</f>
        <v>25763.458560241201</v>
      </c>
      <c r="J49" s="21">
        <f>'Klamath Orleans'!H62</f>
        <v>11462.9733975782</v>
      </c>
      <c r="K49" s="21">
        <f>'Klamath Orleans'!I62</f>
        <v>5300.3125775496401</v>
      </c>
      <c r="L49" s="21">
        <f>'Klamath Orleans'!J62</f>
        <v>2438.4285861812</v>
      </c>
      <c r="M49" s="21">
        <f>'Klamath Orleans'!K62</f>
        <v>1636.80321747636</v>
      </c>
      <c r="N49" s="21">
        <f>'Klamath Orleans'!L62</f>
        <v>2019.5669331605</v>
      </c>
      <c r="O49" s="21">
        <f>'Klamath Orleans'!M62</f>
        <v>2404.5626473224602</v>
      </c>
      <c r="P49" s="34">
        <f t="shared" si="2"/>
        <v>11394.739414454241</v>
      </c>
      <c r="Q49" s="35">
        <f t="shared" si="3"/>
        <v>0.27524421341026883</v>
      </c>
    </row>
    <row r="50" spans="1:17" x14ac:dyDescent="0.25">
      <c r="A50" s="7" t="s">
        <v>26</v>
      </c>
      <c r="B50" s="7">
        <v>2070</v>
      </c>
      <c r="C50" s="7" t="s">
        <v>21</v>
      </c>
      <c r="D50" s="20">
        <f>'Klamath Orleans'!B47</f>
        <v>2125.7223707788798</v>
      </c>
      <c r="E50" s="20">
        <f>'Klamath Orleans'!C47</f>
        <v>7725.2178376722804</v>
      </c>
      <c r="F50" s="20">
        <f>'Klamath Orleans'!D47</f>
        <v>14454.0832872829</v>
      </c>
      <c r="G50" s="20">
        <f>'Klamath Orleans'!E47</f>
        <v>23097.975251973301</v>
      </c>
      <c r="H50" s="20">
        <f>'Klamath Orleans'!F47</f>
        <v>23057.2513784357</v>
      </c>
      <c r="I50" s="20">
        <f>'Klamath Orleans'!G47</f>
        <v>22216.217414990799</v>
      </c>
      <c r="J50" s="20">
        <f>'Klamath Orleans'!H47</f>
        <v>11750.4816667782</v>
      </c>
      <c r="K50" s="20">
        <f>'Klamath Orleans'!I47</f>
        <v>7118.3322873644602</v>
      </c>
      <c r="L50" s="20">
        <f>'Klamath Orleans'!J47</f>
        <v>3614.4980016105401</v>
      </c>
      <c r="M50" s="20">
        <f>'Klamath Orleans'!K47</f>
        <v>2045.5473189586701</v>
      </c>
      <c r="N50" s="20">
        <f>'Klamath Orleans'!L47</f>
        <v>1885.5759123913499</v>
      </c>
      <c r="O50" s="20">
        <f>'Klamath Orleans'!M47</f>
        <v>2408.5470167194499</v>
      </c>
      <c r="P50" s="34">
        <f t="shared" si="2"/>
        <v>10124.954145413043</v>
      </c>
      <c r="Q50" s="35">
        <f t="shared" si="3"/>
        <v>0.13313597751991368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22">
        <f>'Klamath Orleans'!B63</f>
        <v>2002.5811396433901</v>
      </c>
      <c r="E51" s="22">
        <f>'Klamath Orleans'!C63</f>
        <v>7848.0200821701201</v>
      </c>
      <c r="F51" s="22">
        <f>'Klamath Orleans'!D63</f>
        <v>14283.515550406801</v>
      </c>
      <c r="G51" s="22">
        <f>'Klamath Orleans'!E63</f>
        <v>23484.378082728901</v>
      </c>
      <c r="H51" s="22">
        <f>'Klamath Orleans'!F63</f>
        <v>21365.106694088201</v>
      </c>
      <c r="I51" s="22">
        <f>'Klamath Orleans'!G63</f>
        <v>21928.015774772099</v>
      </c>
      <c r="J51" s="22">
        <f>'Klamath Orleans'!H63</f>
        <v>11709.706906089001</v>
      </c>
      <c r="K51" s="22">
        <f>'Klamath Orleans'!I63</f>
        <v>6730.1820476905796</v>
      </c>
      <c r="L51" s="22">
        <f>'Klamath Orleans'!J63</f>
        <v>3272.8870213844998</v>
      </c>
      <c r="M51" s="22">
        <f>'Klamath Orleans'!K63</f>
        <v>1968.39231855002</v>
      </c>
      <c r="N51" s="22">
        <f>'Klamath Orleans'!L63</f>
        <v>2101.7289731969699</v>
      </c>
      <c r="O51" s="22">
        <f>'Klamath Orleans'!M63</f>
        <v>2628.43963325815</v>
      </c>
      <c r="P51" s="34">
        <f t="shared" si="2"/>
        <v>9943.5795186648938</v>
      </c>
      <c r="Q51" s="35">
        <f t="shared" si="3"/>
        <v>0.11283740509915052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workbookViewId="0">
      <selection activeCell="P1" sqref="P1:Q1048576"/>
    </sheetView>
  </sheetViews>
  <sheetFormatPr defaultRowHeight="15" x14ac:dyDescent="0.25"/>
  <cols>
    <col min="1" max="1" width="15.42578125" customWidth="1"/>
    <col min="3" max="3" width="11" customWidth="1"/>
    <col min="4" max="4" width="5.85546875" bestFit="1" customWidth="1"/>
    <col min="5" max="5" width="6.85546875" bestFit="1" customWidth="1"/>
    <col min="6" max="11" width="8.42578125" bestFit="1" customWidth="1"/>
    <col min="12" max="13" width="6.85546875" bestFit="1" customWidth="1"/>
    <col min="14" max="14" width="5.85546875" bestFit="1" customWidth="1"/>
    <col min="15" max="15" width="6.85546875" bestFit="1" customWidth="1"/>
  </cols>
  <sheetData>
    <row r="1" spans="1:17" ht="14.45" x14ac:dyDescent="0.3">
      <c r="A1" t="s">
        <v>46</v>
      </c>
    </row>
    <row r="2" spans="1:17" ht="14.45" x14ac:dyDescent="0.3">
      <c r="A2" t="s">
        <v>45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18">
        <f>'Scott Flow'!B18</f>
        <v>67.450854754860302</v>
      </c>
      <c r="E7" s="18">
        <f>'Scott Flow'!C18</f>
        <v>439.82489332735099</v>
      </c>
      <c r="F7" s="18">
        <f>'Scott Flow'!D18</f>
        <v>800.17912831894296</v>
      </c>
      <c r="G7" s="18">
        <f>'Scott Flow'!E18</f>
        <v>1190.63473055133</v>
      </c>
      <c r="H7" s="19">
        <f>'Scott Flow'!F18</f>
        <v>1117.0133917370499</v>
      </c>
      <c r="I7" s="19">
        <f>'Scott Flow'!G18</f>
        <v>1272.9618313440999</v>
      </c>
      <c r="J7" s="19">
        <f>'Scott Flow'!H18</f>
        <v>1005.8201296662</v>
      </c>
      <c r="K7" s="19">
        <f>'Scott Flow'!I18</f>
        <v>1163.4734498130299</v>
      </c>
      <c r="L7" s="19">
        <f>'Scott Flow'!J18</f>
        <v>700.46852943717704</v>
      </c>
      <c r="M7" s="19">
        <f>'Scott Flow'!K18</f>
        <v>164.504513434606</v>
      </c>
      <c r="N7" s="19">
        <f>'Scott Flow'!L18</f>
        <v>60.908686973158702</v>
      </c>
      <c r="O7" s="19">
        <f>'Scott Flow'!M18</f>
        <v>67.292911109946004</v>
      </c>
      <c r="P7" s="34">
        <f>AVERAGE(D7:O7)</f>
        <v>670.87775420564606</v>
      </c>
    </row>
    <row r="8" spans="1:17" ht="14.45" x14ac:dyDescent="0.3">
      <c r="A8" s="7" t="s">
        <v>20</v>
      </c>
      <c r="B8" s="7">
        <v>2030</v>
      </c>
      <c r="C8" s="7" t="s">
        <v>21</v>
      </c>
      <c r="D8" s="20">
        <f>'Scott Flow'!B3</f>
        <v>47.076227464806898</v>
      </c>
      <c r="E8" s="20">
        <f>'Scott Flow'!C3</f>
        <v>480.79362592865499</v>
      </c>
      <c r="F8" s="20">
        <f>'Scott Flow'!D3</f>
        <v>834.87573270586802</v>
      </c>
      <c r="G8" s="20">
        <f>'Scott Flow'!E3</f>
        <v>1160.22364589623</v>
      </c>
      <c r="H8" s="20">
        <f>'Scott Flow'!F3</f>
        <v>1107.35884471852</v>
      </c>
      <c r="I8" s="20">
        <f>'Scott Flow'!G3</f>
        <v>1285.1425212736301</v>
      </c>
      <c r="J8" s="20">
        <f>'Scott Flow'!H3</f>
        <v>915.50709347541101</v>
      </c>
      <c r="K8" s="20">
        <f>'Scott Flow'!I3</f>
        <v>972.36842759353897</v>
      </c>
      <c r="L8" s="20">
        <f>'Scott Flow'!J3</f>
        <v>539.00103144294701</v>
      </c>
      <c r="M8" s="20">
        <f>'Scott Flow'!K3</f>
        <v>97.056081382757498</v>
      </c>
      <c r="N8" s="20">
        <f>'Scott Flow'!L3</f>
        <v>46.067790235665001</v>
      </c>
      <c r="O8" s="20">
        <f>'Scott Flow'!M3</f>
        <v>92.398902959602793</v>
      </c>
      <c r="P8" s="34">
        <f t="shared" ref="P8:P27" si="0">AVERAGE(D8:O8)</f>
        <v>631.48916042313624</v>
      </c>
      <c r="Q8" s="35">
        <f>P8/$P$7-1</f>
        <v>-5.871202843675738E-2</v>
      </c>
    </row>
    <row r="9" spans="1:17" ht="14.45" x14ac:dyDescent="0.3">
      <c r="A9" s="9" t="s">
        <v>20</v>
      </c>
      <c r="B9" s="9">
        <v>2030</v>
      </c>
      <c r="C9" s="9" t="s">
        <v>22</v>
      </c>
      <c r="D9" s="21">
        <f>'Scott Flow'!B19</f>
        <v>44.545416998856901</v>
      </c>
      <c r="E9" s="21">
        <f>'Scott Flow'!C19</f>
        <v>535.68513009363005</v>
      </c>
      <c r="F9" s="21">
        <f>'Scott Flow'!D19</f>
        <v>869.17243482749404</v>
      </c>
      <c r="G9" s="21">
        <f>'Scott Flow'!E19</f>
        <v>1202.13457549538</v>
      </c>
      <c r="H9" s="21">
        <f>'Scott Flow'!F19</f>
        <v>1130.46558767232</v>
      </c>
      <c r="I9" s="21">
        <f>'Scott Flow'!G19</f>
        <v>1222.45036047857</v>
      </c>
      <c r="J9" s="21">
        <f>'Scott Flow'!H19</f>
        <v>916.84077845294303</v>
      </c>
      <c r="K9" s="21">
        <f>'Scott Flow'!I19</f>
        <v>992.03669634174798</v>
      </c>
      <c r="L9" s="21">
        <f>'Scott Flow'!J19</f>
        <v>493.19025477106902</v>
      </c>
      <c r="M9" s="21">
        <f>'Scott Flow'!K19</f>
        <v>77.933759308469206</v>
      </c>
      <c r="N9" s="21">
        <f>'Scott Flow'!L19</f>
        <v>34.8284619782875</v>
      </c>
      <c r="O9" s="21">
        <f>'Scott Flow'!M19</f>
        <v>99.538289023181207</v>
      </c>
      <c r="P9" s="34">
        <f t="shared" si="0"/>
        <v>634.90181212016239</v>
      </c>
      <c r="Q9" s="35">
        <f t="shared" ref="Q9:Q27" si="1">P9/$P$7-1</f>
        <v>-5.3625182620760881E-2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20">
        <f>'Scott Flow'!B4</f>
        <v>75.184971565744704</v>
      </c>
      <c r="E10" s="20">
        <f>'Scott Flow'!C4</f>
        <v>561.48775932375497</v>
      </c>
      <c r="F10" s="20">
        <f>'Scott Flow'!D4</f>
        <v>1288.7225761590801</v>
      </c>
      <c r="G10" s="20">
        <f>'Scott Flow'!E4</f>
        <v>1746.9387333029199</v>
      </c>
      <c r="H10" s="20">
        <f>'Scott Flow'!F4</f>
        <v>1560.59637413621</v>
      </c>
      <c r="I10" s="20">
        <f>'Scott Flow'!G4</f>
        <v>1538.6739126134701</v>
      </c>
      <c r="J10" s="20">
        <f>'Scott Flow'!H4</f>
        <v>1094.0849684750699</v>
      </c>
      <c r="K10" s="20">
        <f>'Scott Flow'!I4</f>
        <v>1253.58976443507</v>
      </c>
      <c r="L10" s="20">
        <f>'Scott Flow'!J4</f>
        <v>721.06107827684696</v>
      </c>
      <c r="M10" s="20">
        <f>'Scott Flow'!K4</f>
        <v>158.779103653031</v>
      </c>
      <c r="N10" s="20">
        <f>'Scott Flow'!L4</f>
        <v>67.3768674994935</v>
      </c>
      <c r="O10" s="20">
        <f>'Scott Flow'!M4</f>
        <v>76.832504774410296</v>
      </c>
      <c r="P10" s="34">
        <f t="shared" si="0"/>
        <v>845.27738451792527</v>
      </c>
      <c r="Q10" s="35">
        <f t="shared" si="1"/>
        <v>0.25995739047686484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21">
        <f>'Scott Flow'!B20</f>
        <v>65.824003816201497</v>
      </c>
      <c r="E11" s="21">
        <f>'Scott Flow'!C20</f>
        <v>559.64905411416999</v>
      </c>
      <c r="F11" s="21">
        <f>'Scott Flow'!D20</f>
        <v>1371.68906813277</v>
      </c>
      <c r="G11" s="21">
        <f>'Scott Flow'!E20</f>
        <v>1801.17189922288</v>
      </c>
      <c r="H11" s="21">
        <f>'Scott Flow'!F20</f>
        <v>1460.3255262499399</v>
      </c>
      <c r="I11" s="21">
        <f>'Scott Flow'!G20</f>
        <v>1586.4321583784799</v>
      </c>
      <c r="J11" s="21">
        <f>'Scott Flow'!H20</f>
        <v>1105.60895282717</v>
      </c>
      <c r="K11" s="21">
        <f>'Scott Flow'!I20</f>
        <v>1109.50255645929</v>
      </c>
      <c r="L11" s="21">
        <f>'Scott Flow'!J20</f>
        <v>630.96955363177801</v>
      </c>
      <c r="M11" s="21">
        <f>'Scott Flow'!K20</f>
        <v>143.30115752028701</v>
      </c>
      <c r="N11" s="21">
        <f>'Scott Flow'!L20</f>
        <v>52.719139181564401</v>
      </c>
      <c r="O11" s="21">
        <f>'Scott Flow'!M20</f>
        <v>65.972232667037503</v>
      </c>
      <c r="P11" s="34">
        <f t="shared" si="0"/>
        <v>829.43044185013071</v>
      </c>
      <c r="Q11" s="35">
        <f t="shared" si="1"/>
        <v>0.23633618293428027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20">
        <f>'Scott Flow'!B5</f>
        <v>48.709597550395699</v>
      </c>
      <c r="E12" s="20">
        <f>'Scott Flow'!C5</f>
        <v>530.29120464646098</v>
      </c>
      <c r="F12" s="20">
        <f>'Scott Flow'!D5</f>
        <v>955.32613618640301</v>
      </c>
      <c r="G12" s="20">
        <f>'Scott Flow'!E5</f>
        <v>1309.0248578344699</v>
      </c>
      <c r="H12" s="20">
        <f>'Scott Flow'!F5</f>
        <v>1246.3046483785899</v>
      </c>
      <c r="I12" s="20">
        <f>'Scott Flow'!G5</f>
        <v>1246.6361488217501</v>
      </c>
      <c r="J12" s="20">
        <f>'Scott Flow'!H5</f>
        <v>827.67928194830699</v>
      </c>
      <c r="K12" s="20">
        <f>'Scott Flow'!I5</f>
        <v>768.29977922215403</v>
      </c>
      <c r="L12" s="20">
        <f>'Scott Flow'!J5</f>
        <v>299.18718826484599</v>
      </c>
      <c r="M12" s="20">
        <f>'Scott Flow'!K5</f>
        <v>58.364545988047098</v>
      </c>
      <c r="N12" s="20">
        <f>'Scott Flow'!L5</f>
        <v>37.726820528477603</v>
      </c>
      <c r="O12" s="20">
        <f>'Scott Flow'!M5</f>
        <v>62.348968478497603</v>
      </c>
      <c r="P12" s="34">
        <f t="shared" si="0"/>
        <v>615.82493148736648</v>
      </c>
      <c r="Q12" s="35">
        <f t="shared" si="1"/>
        <v>-8.206088571749548E-2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21">
        <f>'Scott Flow'!B21</f>
        <v>44.675482915246</v>
      </c>
      <c r="E13" s="21">
        <f>'Scott Flow'!C21</f>
        <v>415.53717422602102</v>
      </c>
      <c r="F13" s="21">
        <f>'Scott Flow'!D21</f>
        <v>826.72846013106698</v>
      </c>
      <c r="G13" s="21">
        <f>'Scott Flow'!E21</f>
        <v>1425.4894847324399</v>
      </c>
      <c r="H13" s="21">
        <f>'Scott Flow'!F21</f>
        <v>1246.5833719628299</v>
      </c>
      <c r="I13" s="21">
        <f>'Scott Flow'!G21</f>
        <v>1232.9629418746899</v>
      </c>
      <c r="J13" s="21">
        <f>'Scott Flow'!H21</f>
        <v>762.98025699066</v>
      </c>
      <c r="K13" s="21">
        <f>'Scott Flow'!I21</f>
        <v>698.218925652444</v>
      </c>
      <c r="L13" s="21">
        <f>'Scott Flow'!J21</f>
        <v>250.677863514488</v>
      </c>
      <c r="M13" s="21">
        <f>'Scott Flow'!K21</f>
        <v>62.579191730439199</v>
      </c>
      <c r="N13" s="21">
        <f>'Scott Flow'!L21</f>
        <v>56.113976536882703</v>
      </c>
      <c r="O13" s="21">
        <f>'Scott Flow'!M21</f>
        <v>69.854194647273303</v>
      </c>
      <c r="P13" s="34">
        <f t="shared" si="0"/>
        <v>591.03344374287337</v>
      </c>
      <c r="Q13" s="35">
        <f t="shared" si="1"/>
        <v>-0.11901469375342821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20">
        <f>'Scott Flow'!B6</f>
        <v>56.626028823609701</v>
      </c>
      <c r="E14" s="20">
        <f>'Scott Flow'!C6</f>
        <v>745.98464378377196</v>
      </c>
      <c r="F14" s="20">
        <f>'Scott Flow'!D6</f>
        <v>1492.6530912317901</v>
      </c>
      <c r="G14" s="20">
        <f>'Scott Flow'!E6</f>
        <v>1877.83282767937</v>
      </c>
      <c r="H14" s="20">
        <f>'Scott Flow'!F6</f>
        <v>1636.08069928593</v>
      </c>
      <c r="I14" s="20">
        <f>'Scott Flow'!G6</f>
        <v>1611.4167528692601</v>
      </c>
      <c r="J14" s="20">
        <f>'Scott Flow'!H6</f>
        <v>995.35716795502594</v>
      </c>
      <c r="K14" s="20">
        <f>'Scott Flow'!I6</f>
        <v>959.27549722816502</v>
      </c>
      <c r="L14" s="20">
        <f>'Scott Flow'!J6</f>
        <v>468.978349955667</v>
      </c>
      <c r="M14" s="20">
        <f>'Scott Flow'!K6</f>
        <v>95.466481049825802</v>
      </c>
      <c r="N14" s="20">
        <f>'Scott Flow'!L6</f>
        <v>44.375573117175399</v>
      </c>
      <c r="O14" s="20">
        <f>'Scott Flow'!M6</f>
        <v>67.603001802562702</v>
      </c>
      <c r="P14" s="34">
        <f t="shared" si="0"/>
        <v>837.63750956517936</v>
      </c>
      <c r="Q14" s="35">
        <f t="shared" si="1"/>
        <v>0.24856951108326064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21">
        <f>'Scott Flow'!B14</f>
        <v>70.799890741904306</v>
      </c>
      <c r="E15" s="21">
        <f>'Scott Flow'!C14</f>
        <v>645.91612446772501</v>
      </c>
      <c r="F15" s="21">
        <f>'Scott Flow'!D14</f>
        <v>1724.3640120371799</v>
      </c>
      <c r="G15" s="21">
        <f>'Scott Flow'!E14</f>
        <v>2172.8133933057302</v>
      </c>
      <c r="H15" s="21">
        <f>'Scott Flow'!F14</f>
        <v>1827.0974670384101</v>
      </c>
      <c r="I15" s="21">
        <f>'Scott Flow'!G14</f>
        <v>1538.2711901709199</v>
      </c>
      <c r="J15" s="21">
        <f>'Scott Flow'!H14</f>
        <v>839.78230384456003</v>
      </c>
      <c r="K15" s="21">
        <f>'Scott Flow'!I14</f>
        <v>667.11687838348405</v>
      </c>
      <c r="L15" s="21">
        <f>'Scott Flow'!J14</f>
        <v>217.57494047139801</v>
      </c>
      <c r="M15" s="21">
        <f>'Scott Flow'!K14</f>
        <v>62.737053362581896</v>
      </c>
      <c r="N15" s="21">
        <f>'Scott Flow'!L14</f>
        <v>63.548559562949798</v>
      </c>
      <c r="O15" s="21">
        <f>'Scott Flow'!M14</f>
        <v>89.651947976201697</v>
      </c>
      <c r="P15" s="34">
        <f t="shared" si="0"/>
        <v>826.63948011358707</v>
      </c>
      <c r="Q15" s="35">
        <f t="shared" si="1"/>
        <v>0.23217601855403736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20">
        <f>'Scott Flow'!B7</f>
        <v>70.118501486769802</v>
      </c>
      <c r="E16" s="20">
        <f>'Scott Flow'!C7</f>
        <v>496.11786921265002</v>
      </c>
      <c r="F16" s="20">
        <f>'Scott Flow'!D7</f>
        <v>1115.1859890148701</v>
      </c>
      <c r="G16" s="20">
        <f>'Scott Flow'!E7</f>
        <v>1510.06852242338</v>
      </c>
      <c r="H16" s="20">
        <f>'Scott Flow'!F7</f>
        <v>1362.836077984</v>
      </c>
      <c r="I16" s="20">
        <f>'Scott Flow'!G7</f>
        <v>1390.14311598789</v>
      </c>
      <c r="J16" s="20">
        <f>'Scott Flow'!H7</f>
        <v>923.86363060586302</v>
      </c>
      <c r="K16" s="20">
        <f>'Scott Flow'!I7</f>
        <v>996.82787632618204</v>
      </c>
      <c r="L16" s="20">
        <f>'Scott Flow'!J7</f>
        <v>497.99602851476101</v>
      </c>
      <c r="M16" s="20">
        <f>'Scott Flow'!K7</f>
        <v>88.724137577955801</v>
      </c>
      <c r="N16" s="20">
        <f>'Scott Flow'!L7</f>
        <v>49.697478880537403</v>
      </c>
      <c r="O16" s="20">
        <f>'Scott Flow'!M7</f>
        <v>74.639234193931202</v>
      </c>
      <c r="P16" s="34">
        <f t="shared" si="0"/>
        <v>714.68487185073275</v>
      </c>
      <c r="Q16" s="35">
        <f t="shared" si="1"/>
        <v>6.5298211738972656E-2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22">
        <f>'Scott Flow'!B15</f>
        <v>73.770374567229794</v>
      </c>
      <c r="E17" s="22">
        <f>'Scott Flow'!C15</f>
        <v>600.881230579624</v>
      </c>
      <c r="F17" s="22">
        <f>'Scott Flow'!D15</f>
        <v>1380.8280685094801</v>
      </c>
      <c r="G17" s="22">
        <f>'Scott Flow'!E15</f>
        <v>1880.7999702275399</v>
      </c>
      <c r="H17" s="22">
        <f>'Scott Flow'!F15</f>
        <v>1564.5766501958401</v>
      </c>
      <c r="I17" s="22">
        <f>'Scott Flow'!G15</f>
        <v>1454.68381974455</v>
      </c>
      <c r="J17" s="22">
        <f>'Scott Flow'!H15</f>
        <v>860.65359348752497</v>
      </c>
      <c r="K17" s="22">
        <f>'Scott Flow'!I15</f>
        <v>773.25620532405003</v>
      </c>
      <c r="L17" s="22">
        <f>'Scott Flow'!J15</f>
        <v>292.87064998026301</v>
      </c>
      <c r="M17" s="22">
        <f>'Scott Flow'!K15</f>
        <v>68.467157197252504</v>
      </c>
      <c r="N17" s="22">
        <f>'Scott Flow'!L15</f>
        <v>56.337063575576799</v>
      </c>
      <c r="O17" s="22">
        <f>'Scott Flow'!M15</f>
        <v>95.305440837447804</v>
      </c>
      <c r="P17" s="34">
        <f t="shared" si="0"/>
        <v>758.53585201886506</v>
      </c>
      <c r="Q17" s="35">
        <f t="shared" si="1"/>
        <v>0.13066180427611696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20">
        <f>'Scott Flow'!B11</f>
        <v>47.278700930599499</v>
      </c>
      <c r="E18" s="20">
        <f>'Scott Flow'!C11</f>
        <v>539.98241446734596</v>
      </c>
      <c r="F18" s="20">
        <f>'Scott Flow'!D11</f>
        <v>944.34153783134798</v>
      </c>
      <c r="G18" s="20">
        <f>'Scott Flow'!E11</f>
        <v>1295.66784720228</v>
      </c>
      <c r="H18" s="20">
        <f>'Scott Flow'!F11</f>
        <v>1205.33089428374</v>
      </c>
      <c r="I18" s="20">
        <f>'Scott Flow'!G11</f>
        <v>1175.85462371516</v>
      </c>
      <c r="J18" s="20">
        <f>'Scott Flow'!H11</f>
        <v>749.03528769096795</v>
      </c>
      <c r="K18" s="20">
        <f>'Scott Flow'!I11</f>
        <v>733.25098247195797</v>
      </c>
      <c r="L18" s="20">
        <f>'Scott Flow'!J11</f>
        <v>297.32983884948999</v>
      </c>
      <c r="M18" s="20">
        <f>'Scott Flow'!K11</f>
        <v>58.893581301256397</v>
      </c>
      <c r="N18" s="20">
        <f>'Scott Flow'!L11</f>
        <v>41.512287736300301</v>
      </c>
      <c r="O18" s="20">
        <f>'Scott Flow'!M11</f>
        <v>65.130424597976898</v>
      </c>
      <c r="P18" s="34">
        <f t="shared" si="0"/>
        <v>596.13403508986869</v>
      </c>
      <c r="Q18" s="35">
        <f t="shared" si="1"/>
        <v>-0.11141183121249532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21">
        <f>'Scott Flow'!B27</f>
        <v>50.997376372858398</v>
      </c>
      <c r="E19" s="21">
        <f>'Scott Flow'!C27</f>
        <v>450.24528998099697</v>
      </c>
      <c r="F19" s="21">
        <f>'Scott Flow'!D27</f>
        <v>931.83181148103301</v>
      </c>
      <c r="G19" s="21">
        <f>'Scott Flow'!E27</f>
        <v>1348.35846647895</v>
      </c>
      <c r="H19" s="21">
        <f>'Scott Flow'!F27</f>
        <v>1169.7868773733401</v>
      </c>
      <c r="I19" s="21">
        <f>'Scott Flow'!G27</f>
        <v>1239.40919534677</v>
      </c>
      <c r="J19" s="21">
        <f>'Scott Flow'!H27</f>
        <v>860.39919926659695</v>
      </c>
      <c r="K19" s="21">
        <f>'Scott Flow'!I27</f>
        <v>817.88628023987803</v>
      </c>
      <c r="L19" s="21">
        <f>'Scott Flow'!J27</f>
        <v>353.82622960600497</v>
      </c>
      <c r="M19" s="21">
        <f>'Scott Flow'!K27</f>
        <v>77.474795383639503</v>
      </c>
      <c r="N19" s="21">
        <f>'Scott Flow'!L27</f>
        <v>54.0120323500689</v>
      </c>
      <c r="O19" s="21">
        <f>'Scott Flow'!M27</f>
        <v>95.911010402311803</v>
      </c>
      <c r="P19" s="34">
        <f t="shared" si="0"/>
        <v>620.8448803568707</v>
      </c>
      <c r="Q19" s="35">
        <f t="shared" si="1"/>
        <v>-7.4578227605738512E-2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20">
        <f>'Scott Flow'!B12</f>
        <v>68.216856754749699</v>
      </c>
      <c r="E20" s="20">
        <f>'Scott Flow'!C12</f>
        <v>592.92215380698599</v>
      </c>
      <c r="F20" s="20">
        <f>'Scott Flow'!D12</f>
        <v>1497.48992485385</v>
      </c>
      <c r="G20" s="20">
        <f>'Scott Flow'!E12</f>
        <v>2050.4997636671301</v>
      </c>
      <c r="H20" s="20">
        <f>'Scott Flow'!F12</f>
        <v>1811.0183735041301</v>
      </c>
      <c r="I20" s="20">
        <f>'Scott Flow'!G12</f>
        <v>1694.37676866109</v>
      </c>
      <c r="J20" s="20">
        <f>'Scott Flow'!H12</f>
        <v>1065.1722612731</v>
      </c>
      <c r="K20" s="20">
        <f>'Scott Flow'!I12</f>
        <v>1036.17802941847</v>
      </c>
      <c r="L20" s="20">
        <f>'Scott Flow'!J12</f>
        <v>500.20022480306602</v>
      </c>
      <c r="M20" s="20">
        <f>'Scott Flow'!K12</f>
        <v>104.018566297834</v>
      </c>
      <c r="N20" s="20">
        <f>'Scott Flow'!L12</f>
        <v>59.159862259410602</v>
      </c>
      <c r="O20" s="20">
        <f>'Scott Flow'!M12</f>
        <v>133.02677766334099</v>
      </c>
      <c r="P20" s="34">
        <f t="shared" si="0"/>
        <v>884.35663024692985</v>
      </c>
      <c r="Q20" s="35">
        <f t="shared" si="1"/>
        <v>0.31820830949157619</v>
      </c>
    </row>
    <row r="21" spans="1:17" ht="14.45" x14ac:dyDescent="0.3">
      <c r="A21" s="9" t="s">
        <v>23</v>
      </c>
      <c r="B21" s="9">
        <v>2070</v>
      </c>
      <c r="C21" s="9" t="s">
        <v>22</v>
      </c>
      <c r="D21" s="21">
        <f>'Scott Flow'!B28</f>
        <v>73.500393625065399</v>
      </c>
      <c r="E21" s="21">
        <f>'Scott Flow'!C28</f>
        <v>717.37317213747599</v>
      </c>
      <c r="F21" s="21">
        <f>'Scott Flow'!D28</f>
        <v>1478.09912197327</v>
      </c>
      <c r="G21" s="21">
        <f>'Scott Flow'!E28</f>
        <v>2007.27674224527</v>
      </c>
      <c r="H21" s="21">
        <f>'Scott Flow'!F28</f>
        <v>1590.0017300286199</v>
      </c>
      <c r="I21" s="21">
        <f>'Scott Flow'!G28</f>
        <v>1614.8425316902899</v>
      </c>
      <c r="J21" s="21">
        <f>'Scott Flow'!H28</f>
        <v>1045.27220973048</v>
      </c>
      <c r="K21" s="21">
        <f>'Scott Flow'!I28</f>
        <v>1007.2145586927199</v>
      </c>
      <c r="L21" s="21">
        <f>'Scott Flow'!J28</f>
        <v>508.82340261445597</v>
      </c>
      <c r="M21" s="21">
        <f>'Scott Flow'!K28</f>
        <v>116.786355909531</v>
      </c>
      <c r="N21" s="21">
        <f>'Scott Flow'!L28</f>
        <v>73.4667746745438</v>
      </c>
      <c r="O21" s="21">
        <f>'Scott Flow'!M28</f>
        <v>116.034314339196</v>
      </c>
      <c r="P21" s="34">
        <f t="shared" si="0"/>
        <v>862.39094230507646</v>
      </c>
      <c r="Q21" s="35">
        <f t="shared" si="1"/>
        <v>0.2854665949181634</v>
      </c>
    </row>
    <row r="22" spans="1:17" ht="14.45" x14ac:dyDescent="0.3">
      <c r="A22" s="7" t="s">
        <v>24</v>
      </c>
      <c r="B22" s="7">
        <v>2070</v>
      </c>
      <c r="C22" s="7" t="s">
        <v>21</v>
      </c>
      <c r="D22" s="20">
        <f>'Scott Flow'!B13</f>
        <v>39.308610124439099</v>
      </c>
      <c r="E22" s="20">
        <f>'Scott Flow'!C13</f>
        <v>441.998730511384</v>
      </c>
      <c r="F22" s="20">
        <f>'Scott Flow'!D13</f>
        <v>1016.62768192133</v>
      </c>
      <c r="G22" s="20">
        <f>'Scott Flow'!E13</f>
        <v>1334.7593595533399</v>
      </c>
      <c r="H22" s="20">
        <f>'Scott Flow'!F13</f>
        <v>1234.2931490158201</v>
      </c>
      <c r="I22" s="20">
        <f>'Scott Flow'!G13</f>
        <v>1151.8532014935699</v>
      </c>
      <c r="J22" s="20">
        <f>'Scott Flow'!H13</f>
        <v>649.82133959430303</v>
      </c>
      <c r="K22" s="20">
        <f>'Scott Flow'!I13</f>
        <v>467.72178530667702</v>
      </c>
      <c r="L22" s="20">
        <f>'Scott Flow'!J13</f>
        <v>131.03571166642399</v>
      </c>
      <c r="M22" s="20">
        <f>'Scott Flow'!K13</f>
        <v>38.647529824576097</v>
      </c>
      <c r="N22" s="20">
        <f>'Scott Flow'!L13</f>
        <v>41.990056239143399</v>
      </c>
      <c r="O22" s="20">
        <f>'Scott Flow'!M13</f>
        <v>53.243403637572598</v>
      </c>
      <c r="P22" s="34">
        <f t="shared" si="0"/>
        <v>550.1083799073815</v>
      </c>
      <c r="Q22" s="35">
        <f t="shared" si="1"/>
        <v>-0.18001696067752571</v>
      </c>
    </row>
    <row r="23" spans="1:17" ht="14.45" x14ac:dyDescent="0.3">
      <c r="A23" s="9" t="s">
        <v>24</v>
      </c>
      <c r="B23" s="9">
        <v>2070</v>
      </c>
      <c r="C23" s="9" t="s">
        <v>22</v>
      </c>
      <c r="D23" s="21">
        <f>'Scott Flow'!B29</f>
        <v>37.8480693079714</v>
      </c>
      <c r="E23" s="21">
        <f>'Scott Flow'!C29</f>
        <v>397.98941392102</v>
      </c>
      <c r="F23" s="21">
        <f>'Scott Flow'!D29</f>
        <v>935.439075469268</v>
      </c>
      <c r="G23" s="21">
        <f>'Scott Flow'!E29</f>
        <v>1561.2361611748099</v>
      </c>
      <c r="H23" s="21">
        <f>'Scott Flow'!F29</f>
        <v>1384.65029094273</v>
      </c>
      <c r="I23" s="21">
        <f>'Scott Flow'!G29</f>
        <v>1232.3165367082199</v>
      </c>
      <c r="J23" s="21">
        <f>'Scott Flow'!H29</f>
        <v>604.26209677385498</v>
      </c>
      <c r="K23" s="21">
        <f>'Scott Flow'!I29</f>
        <v>380.50959191300302</v>
      </c>
      <c r="L23" s="21">
        <f>'Scott Flow'!J29</f>
        <v>93.584102551135999</v>
      </c>
      <c r="M23" s="21">
        <f>'Scott Flow'!K29</f>
        <v>41.531926949020502</v>
      </c>
      <c r="N23" s="21">
        <f>'Scott Flow'!L29</f>
        <v>57.807624981576403</v>
      </c>
      <c r="O23" s="21">
        <f>'Scott Flow'!M29</f>
        <v>76.532240616570107</v>
      </c>
      <c r="P23" s="34">
        <f t="shared" si="0"/>
        <v>566.97559427576505</v>
      </c>
      <c r="Q23" s="35">
        <f t="shared" si="1"/>
        <v>-0.15487495192459699</v>
      </c>
    </row>
    <row r="24" spans="1:17" ht="14.45" x14ac:dyDescent="0.3">
      <c r="A24" s="7" t="s">
        <v>25</v>
      </c>
      <c r="B24" s="7">
        <v>2070</v>
      </c>
      <c r="C24" s="7" t="s">
        <v>21</v>
      </c>
      <c r="D24" s="20">
        <f>'Scott Flow'!B14</f>
        <v>70.799890741904306</v>
      </c>
      <c r="E24" s="20">
        <f>'Scott Flow'!C14</f>
        <v>645.91612446772501</v>
      </c>
      <c r="F24" s="20">
        <f>'Scott Flow'!D14</f>
        <v>1724.3640120371799</v>
      </c>
      <c r="G24" s="20">
        <f>'Scott Flow'!E14</f>
        <v>2172.8133933057302</v>
      </c>
      <c r="H24" s="20">
        <f>'Scott Flow'!F14</f>
        <v>1827.0974670384101</v>
      </c>
      <c r="I24" s="20">
        <f>'Scott Flow'!G14</f>
        <v>1538.2711901709199</v>
      </c>
      <c r="J24" s="20">
        <f>'Scott Flow'!H14</f>
        <v>839.78230384456003</v>
      </c>
      <c r="K24" s="20">
        <f>'Scott Flow'!I14</f>
        <v>667.11687838348405</v>
      </c>
      <c r="L24" s="20">
        <f>'Scott Flow'!J14</f>
        <v>217.57494047139801</v>
      </c>
      <c r="M24" s="20">
        <f>'Scott Flow'!K14</f>
        <v>62.737053362581896</v>
      </c>
      <c r="N24" s="20">
        <f>'Scott Flow'!L14</f>
        <v>63.548559562949798</v>
      </c>
      <c r="O24" s="20">
        <f>'Scott Flow'!M14</f>
        <v>89.651947976201697</v>
      </c>
      <c r="P24" s="34">
        <f t="shared" si="0"/>
        <v>826.63948011358707</v>
      </c>
      <c r="Q24" s="35">
        <f t="shared" si="1"/>
        <v>0.23217601855403736</v>
      </c>
    </row>
    <row r="25" spans="1:17" ht="14.45" x14ac:dyDescent="0.3">
      <c r="A25" s="9" t="s">
        <v>25</v>
      </c>
      <c r="B25" s="9">
        <v>2070</v>
      </c>
      <c r="C25" s="9" t="s">
        <v>22</v>
      </c>
      <c r="D25" s="21">
        <f>'Scott Flow'!B30</f>
        <v>50.325248174086099</v>
      </c>
      <c r="E25" s="21">
        <f>'Scott Flow'!C30</f>
        <v>657.87154917585599</v>
      </c>
      <c r="F25" s="21">
        <f>'Scott Flow'!D30</f>
        <v>1749.7794363166099</v>
      </c>
      <c r="G25" s="21">
        <f>'Scott Flow'!E30</f>
        <v>2510.5376426278399</v>
      </c>
      <c r="H25" s="21">
        <f>'Scott Flow'!F30</f>
        <v>1938.2045907005099</v>
      </c>
      <c r="I25" s="21">
        <f>'Scott Flow'!G30</f>
        <v>1614.28342054564</v>
      </c>
      <c r="J25" s="21">
        <f>'Scott Flow'!H30</f>
        <v>792.66324080048696</v>
      </c>
      <c r="K25" s="21">
        <f>'Scott Flow'!I30</f>
        <v>473.06910761761998</v>
      </c>
      <c r="L25" s="21">
        <f>'Scott Flow'!J30</f>
        <v>123.561735740114</v>
      </c>
      <c r="M25" s="21">
        <f>'Scott Flow'!K30</f>
        <v>45.2525573902453</v>
      </c>
      <c r="N25" s="21">
        <f>'Scott Flow'!L30</f>
        <v>70.680426756472599</v>
      </c>
      <c r="O25" s="21">
        <f>'Scott Flow'!M30</f>
        <v>94.622323117060503</v>
      </c>
      <c r="P25" s="34">
        <f t="shared" si="0"/>
        <v>843.40427324687846</v>
      </c>
      <c r="Q25" s="35">
        <f t="shared" si="1"/>
        <v>0.25716535979869048</v>
      </c>
    </row>
    <row r="26" spans="1:17" ht="14.45" x14ac:dyDescent="0.3">
      <c r="A26" s="7" t="s">
        <v>26</v>
      </c>
      <c r="B26" s="7">
        <v>2070</v>
      </c>
      <c r="C26" s="7" t="s">
        <v>21</v>
      </c>
      <c r="D26" s="20">
        <f>'Scott Flow'!B15</f>
        <v>73.770374567229794</v>
      </c>
      <c r="E26" s="20">
        <f>'Scott Flow'!C15</f>
        <v>600.881230579624</v>
      </c>
      <c r="F26" s="20">
        <f>'Scott Flow'!D15</f>
        <v>1380.8280685094801</v>
      </c>
      <c r="G26" s="20">
        <f>'Scott Flow'!E15</f>
        <v>1880.7999702275399</v>
      </c>
      <c r="H26" s="20">
        <f>'Scott Flow'!F15</f>
        <v>1564.5766501958401</v>
      </c>
      <c r="I26" s="20">
        <f>'Scott Flow'!G15</f>
        <v>1454.68381974455</v>
      </c>
      <c r="J26" s="20">
        <f>'Scott Flow'!H15</f>
        <v>860.65359348752497</v>
      </c>
      <c r="K26" s="20">
        <f>'Scott Flow'!I15</f>
        <v>773.25620532405003</v>
      </c>
      <c r="L26" s="20">
        <f>'Scott Flow'!J15</f>
        <v>292.87064998026301</v>
      </c>
      <c r="M26" s="20">
        <f>'Scott Flow'!K15</f>
        <v>68.467157197252504</v>
      </c>
      <c r="N26" s="20">
        <f>'Scott Flow'!L15</f>
        <v>56.337063575576799</v>
      </c>
      <c r="O26" s="20">
        <f>'Scott Flow'!M15</f>
        <v>95.305440837447804</v>
      </c>
      <c r="P26" s="34">
        <f t="shared" si="0"/>
        <v>758.53585201886506</v>
      </c>
      <c r="Q26" s="35">
        <f t="shared" si="1"/>
        <v>0.13066180427611696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22">
        <f>'Scott Flow'!B31</f>
        <v>60.341835057331998</v>
      </c>
      <c r="E27" s="22">
        <f>'Scott Flow'!C31</f>
        <v>677.82524330543094</v>
      </c>
      <c r="F27" s="22">
        <f>'Scott Flow'!D31</f>
        <v>1396.0470187772</v>
      </c>
      <c r="G27" s="22">
        <f>'Scott Flow'!E31</f>
        <v>1982.4022052774999</v>
      </c>
      <c r="H27" s="22">
        <f>'Scott Flow'!F31</f>
        <v>1515.59420963962</v>
      </c>
      <c r="I27" s="22">
        <f>'Scott Flow'!G31</f>
        <v>1476.0598024333899</v>
      </c>
      <c r="J27" s="22">
        <f>'Scott Flow'!H31</f>
        <v>875.10967886855701</v>
      </c>
      <c r="K27" s="22">
        <f>'Scott Flow'!I31</f>
        <v>763.81376268663496</v>
      </c>
      <c r="L27" s="22">
        <f>'Scott Flow'!J31</f>
        <v>245.674755073011</v>
      </c>
      <c r="M27" s="22">
        <f>'Scott Flow'!K31</f>
        <v>67.929786675222203</v>
      </c>
      <c r="N27" s="22">
        <f>'Scott Flow'!L31</f>
        <v>68.334557106804496</v>
      </c>
      <c r="O27" s="22">
        <f>'Scott Flow'!M31</f>
        <v>95.115098656225896</v>
      </c>
      <c r="P27" s="34">
        <f t="shared" si="0"/>
        <v>768.68732946307739</v>
      </c>
      <c r="Q27" s="35">
        <f t="shared" si="1"/>
        <v>0.14579343948174728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18">
        <f>'Scott Flow'!B34</f>
        <v>89.214944181104499</v>
      </c>
      <c r="E31" s="18">
        <f>'Scott Flow'!C34</f>
        <v>443.48308929480902</v>
      </c>
      <c r="F31" s="18">
        <f>'Scott Flow'!D34</f>
        <v>801.24770500305306</v>
      </c>
      <c r="G31" s="18">
        <f>'Scott Flow'!E34</f>
        <v>1191.6223724462</v>
      </c>
      <c r="H31" s="18">
        <f>'Scott Flow'!F34</f>
        <v>1121.96581075534</v>
      </c>
      <c r="I31" s="18">
        <f>'Scott Flow'!G34</f>
        <v>1294.5402107433499</v>
      </c>
      <c r="J31" s="18">
        <f>'Scott Flow'!H34</f>
        <v>1058.3772154241301</v>
      </c>
      <c r="K31" s="18">
        <f>'Scott Flow'!I34</f>
        <v>1248.3480385938799</v>
      </c>
      <c r="L31" s="18">
        <f>'Scott Flow'!J34</f>
        <v>788.21342968715999</v>
      </c>
      <c r="M31" s="18">
        <f>'Scott Flow'!K34</f>
        <v>259.79213417758098</v>
      </c>
      <c r="N31" s="18">
        <f>'Scott Flow'!L34</f>
        <v>141.19229640415901</v>
      </c>
      <c r="O31" s="18">
        <f>'Scott Flow'!M34</f>
        <v>121.84139858125</v>
      </c>
      <c r="P31" s="34">
        <f>AVERAGE(D31:O31)</f>
        <v>713.31988710766791</v>
      </c>
    </row>
    <row r="32" spans="1:17" x14ac:dyDescent="0.25">
      <c r="A32" s="7" t="s">
        <v>20</v>
      </c>
      <c r="B32" s="7">
        <v>2030</v>
      </c>
      <c r="C32" s="7" t="s">
        <v>21</v>
      </c>
      <c r="D32" s="20">
        <f>'Scott Flow'!B35</f>
        <v>49.5607028147924</v>
      </c>
      <c r="E32" s="20">
        <f>'Scott Flow'!C35</f>
        <v>481.75280617923102</v>
      </c>
      <c r="F32" s="20">
        <f>'Scott Flow'!D35</f>
        <v>835.09921863741397</v>
      </c>
      <c r="G32" s="20">
        <f>'Scott Flow'!E35</f>
        <v>1160.79044681192</v>
      </c>
      <c r="H32" s="20">
        <f>'Scott Flow'!F35</f>
        <v>1108.39777003529</v>
      </c>
      <c r="I32" s="20">
        <f>'Scott Flow'!G35</f>
        <v>1288.4435463079799</v>
      </c>
      <c r="J32" s="20">
        <f>'Scott Flow'!H35</f>
        <v>919.13654418015403</v>
      </c>
      <c r="K32" s="20">
        <f>'Scott Flow'!I35</f>
        <v>973.39726153824097</v>
      </c>
      <c r="L32" s="20">
        <f>'Scott Flow'!J35</f>
        <v>539.48453844808103</v>
      </c>
      <c r="M32" s="20">
        <f>'Scott Flow'!K35</f>
        <v>98.097168020884993</v>
      </c>
      <c r="N32" s="20">
        <f>'Scott Flow'!L35</f>
        <v>48.407573736570299</v>
      </c>
      <c r="O32" s="20">
        <f>'Scott Flow'!M35</f>
        <v>91.261836447294897</v>
      </c>
      <c r="P32" s="34">
        <f t="shared" ref="P32:P51" si="2">AVERAGE(D32:O32)</f>
        <v>632.8191177631544</v>
      </c>
      <c r="Q32" s="35">
        <f>P32/$P$31-1</f>
        <v>-0.11285367308476957</v>
      </c>
    </row>
    <row r="33" spans="1:17" x14ac:dyDescent="0.25">
      <c r="A33" s="9" t="s">
        <v>20</v>
      </c>
      <c r="B33" s="9">
        <v>2030</v>
      </c>
      <c r="C33" s="9" t="s">
        <v>22</v>
      </c>
      <c r="D33" s="21">
        <f>'Scott Flow'!B51</f>
        <v>46.968555720686098</v>
      </c>
      <c r="E33" s="21">
        <f>'Scott Flow'!C51</f>
        <v>537.17053885520102</v>
      </c>
      <c r="F33" s="21">
        <f>'Scott Flow'!D51</f>
        <v>869.89933549955003</v>
      </c>
      <c r="G33" s="21">
        <f>'Scott Flow'!E51</f>
        <v>1202.7353768196699</v>
      </c>
      <c r="H33" s="21">
        <f>'Scott Flow'!F51</f>
        <v>1131.5060598790701</v>
      </c>
      <c r="I33" s="21">
        <f>'Scott Flow'!G51</f>
        <v>1225.66993541541</v>
      </c>
      <c r="J33" s="21">
        <f>'Scott Flow'!H51</f>
        <v>920.62551897111098</v>
      </c>
      <c r="K33" s="21">
        <f>'Scott Flow'!I51</f>
        <v>992.66973623756098</v>
      </c>
      <c r="L33" s="21">
        <f>'Scott Flow'!J51</f>
        <v>493.96529430869799</v>
      </c>
      <c r="M33" s="21">
        <f>'Scott Flow'!K51</f>
        <v>78.532552728618299</v>
      </c>
      <c r="N33" s="21">
        <f>'Scott Flow'!L51</f>
        <v>36.776737421172797</v>
      </c>
      <c r="O33" s="21">
        <f>'Scott Flow'!M51</f>
        <v>98.050553742945894</v>
      </c>
      <c r="P33" s="34">
        <f t="shared" si="2"/>
        <v>636.21418296664115</v>
      </c>
      <c r="Q33" s="35">
        <f t="shared" ref="Q33:Q51" si="3">P33/$P$31-1</f>
        <v>-0.10809414616725599</v>
      </c>
    </row>
    <row r="34" spans="1:17" x14ac:dyDescent="0.25">
      <c r="A34" s="7" t="s">
        <v>23</v>
      </c>
      <c r="B34" s="7">
        <v>2030</v>
      </c>
      <c r="C34" s="7" t="s">
        <v>21</v>
      </c>
      <c r="D34" s="20">
        <f>'Scott Flow'!B36</f>
        <v>78.163983009019503</v>
      </c>
      <c r="E34" s="20">
        <f>'Scott Flow'!C36</f>
        <v>562.787430331829</v>
      </c>
      <c r="F34" s="20">
        <f>'Scott Flow'!D36</f>
        <v>1288.87145592509</v>
      </c>
      <c r="G34" s="20">
        <f>'Scott Flow'!E36</f>
        <v>1747.66060534029</v>
      </c>
      <c r="H34" s="20">
        <f>'Scott Flow'!F36</f>
        <v>1561.99657796008</v>
      </c>
      <c r="I34" s="20">
        <f>'Scott Flow'!G36</f>
        <v>1542.0068699999999</v>
      </c>
      <c r="J34" s="20">
        <f>'Scott Flow'!H36</f>
        <v>1096.32113549513</v>
      </c>
      <c r="K34" s="20">
        <f>'Scott Flow'!I36</f>
        <v>1253.37923063074</v>
      </c>
      <c r="L34" s="20">
        <f>'Scott Flow'!J36</f>
        <v>720.48714582351897</v>
      </c>
      <c r="M34" s="20">
        <f>'Scott Flow'!K36</f>
        <v>158.751431635307</v>
      </c>
      <c r="N34" s="20">
        <f>'Scott Flow'!L36</f>
        <v>68.814408410532195</v>
      </c>
      <c r="O34" s="20">
        <f>'Scott Flow'!M36</f>
        <v>75.262182968069794</v>
      </c>
      <c r="P34" s="34">
        <f t="shared" si="2"/>
        <v>846.20853812746725</v>
      </c>
      <c r="Q34" s="35">
        <f t="shared" si="3"/>
        <v>0.18629601308135291</v>
      </c>
    </row>
    <row r="35" spans="1:17" x14ac:dyDescent="0.25">
      <c r="A35" s="9" t="s">
        <v>23</v>
      </c>
      <c r="B35" s="9">
        <v>2030</v>
      </c>
      <c r="C35" s="9" t="s">
        <v>22</v>
      </c>
      <c r="D35" s="21">
        <f>'Scott Flow'!B52</f>
        <v>68.165122966914296</v>
      </c>
      <c r="E35" s="21">
        <f>'Scott Flow'!C52</f>
        <v>561.26312090777799</v>
      </c>
      <c r="F35" s="21">
        <f>'Scott Flow'!D52</f>
        <v>1372.6249730883701</v>
      </c>
      <c r="G35" s="21">
        <f>'Scott Flow'!E52</f>
        <v>1802.2753394589099</v>
      </c>
      <c r="H35" s="21">
        <f>'Scott Flow'!F52</f>
        <v>1462.6744392319399</v>
      </c>
      <c r="I35" s="21">
        <f>'Scott Flow'!G52</f>
        <v>1591.1740480250101</v>
      </c>
      <c r="J35" s="21">
        <f>'Scott Flow'!H52</f>
        <v>1108.7475261509801</v>
      </c>
      <c r="K35" s="21">
        <f>'Scott Flow'!I52</f>
        <v>1107.6906447362601</v>
      </c>
      <c r="L35" s="21">
        <f>'Scott Flow'!J52</f>
        <v>628.76637774424705</v>
      </c>
      <c r="M35" s="21">
        <f>'Scott Flow'!K52</f>
        <v>141.68591175813501</v>
      </c>
      <c r="N35" s="21">
        <f>'Scott Flow'!L52</f>
        <v>53.329754125241102</v>
      </c>
      <c r="O35" s="21">
        <f>'Scott Flow'!M52</f>
        <v>63.026209761142702</v>
      </c>
      <c r="P35" s="34">
        <f t="shared" si="2"/>
        <v>830.11862232957731</v>
      </c>
      <c r="Q35" s="35">
        <f t="shared" si="3"/>
        <v>0.1637396311709447</v>
      </c>
    </row>
    <row r="36" spans="1:17" x14ac:dyDescent="0.25">
      <c r="A36" s="7" t="s">
        <v>24</v>
      </c>
      <c r="B36" s="7">
        <v>2030</v>
      </c>
      <c r="C36" s="7" t="s">
        <v>21</v>
      </c>
      <c r="D36" s="20">
        <f>'Scott Flow'!B37</f>
        <v>49.937500775242498</v>
      </c>
      <c r="E36" s="20">
        <f>'Scott Flow'!C37</f>
        <v>532.58175050713203</v>
      </c>
      <c r="F36" s="20">
        <f>'Scott Flow'!D37</f>
        <v>956.77490173419005</v>
      </c>
      <c r="G36" s="20">
        <f>'Scott Flow'!E37</f>
        <v>1310.36887631787</v>
      </c>
      <c r="H36" s="20">
        <f>'Scott Flow'!F37</f>
        <v>1249.8766979730999</v>
      </c>
      <c r="I36" s="20">
        <f>'Scott Flow'!G37</f>
        <v>1254.7946989346699</v>
      </c>
      <c r="J36" s="20">
        <f>'Scott Flow'!H37</f>
        <v>835.04918620920296</v>
      </c>
      <c r="K36" s="20">
        <f>'Scott Flow'!I37</f>
        <v>769.29487637393402</v>
      </c>
      <c r="L36" s="20">
        <f>'Scott Flow'!J37</f>
        <v>301.54284057235498</v>
      </c>
      <c r="M36" s="20">
        <f>'Scott Flow'!K37</f>
        <v>56.946002537477398</v>
      </c>
      <c r="N36" s="20">
        <f>'Scott Flow'!L37</f>
        <v>37.0523014391134</v>
      </c>
      <c r="O36" s="20">
        <f>'Scott Flow'!M37</f>
        <v>60.3330209851419</v>
      </c>
      <c r="P36" s="34">
        <f t="shared" si="2"/>
        <v>617.87938786328584</v>
      </c>
      <c r="Q36" s="35">
        <f t="shared" si="3"/>
        <v>-0.13379761446350413</v>
      </c>
    </row>
    <row r="37" spans="1:17" x14ac:dyDescent="0.25">
      <c r="A37" s="9" t="s">
        <v>24</v>
      </c>
      <c r="B37" s="9">
        <v>2030</v>
      </c>
      <c r="C37" s="9" t="s">
        <v>22</v>
      </c>
      <c r="D37" s="21">
        <f>'Scott Flow'!B53</f>
        <v>45.1024635163295</v>
      </c>
      <c r="E37" s="21">
        <f>'Scott Flow'!C53</f>
        <v>417.76962396937</v>
      </c>
      <c r="F37" s="21">
        <f>'Scott Flow'!D53</f>
        <v>828.55957243012904</v>
      </c>
      <c r="G37" s="21">
        <f>'Scott Flow'!E53</f>
        <v>1427.6370541679601</v>
      </c>
      <c r="H37" s="21">
        <f>'Scott Flow'!F53</f>
        <v>1251.5458153555401</v>
      </c>
      <c r="I37" s="21">
        <f>'Scott Flow'!G53</f>
        <v>1242.29494778036</v>
      </c>
      <c r="J37" s="21">
        <f>'Scott Flow'!H53</f>
        <v>770.30585467093397</v>
      </c>
      <c r="K37" s="21">
        <f>'Scott Flow'!I53</f>
        <v>696.17332969871302</v>
      </c>
      <c r="L37" s="21">
        <f>'Scott Flow'!J53</f>
        <v>251.70816621050099</v>
      </c>
      <c r="M37" s="21">
        <f>'Scott Flow'!K53</f>
        <v>58.402021100661003</v>
      </c>
      <c r="N37" s="21">
        <f>'Scott Flow'!L53</f>
        <v>53.853564961295703</v>
      </c>
      <c r="O37" s="21">
        <f>'Scott Flow'!M53</f>
        <v>67.490872425732803</v>
      </c>
      <c r="P37" s="34">
        <f t="shared" si="2"/>
        <v>592.57027385729384</v>
      </c>
      <c r="Q37" s="35">
        <f t="shared" si="3"/>
        <v>-0.16927834963354693</v>
      </c>
    </row>
    <row r="38" spans="1:17" x14ac:dyDescent="0.25">
      <c r="A38" s="7" t="s">
        <v>25</v>
      </c>
      <c r="B38" s="7">
        <v>2030</v>
      </c>
      <c r="C38" s="7" t="s">
        <v>21</v>
      </c>
      <c r="D38" s="20">
        <f>'Scott Flow'!B38</f>
        <v>58.7095939676189</v>
      </c>
      <c r="E38" s="20">
        <f>'Scott Flow'!C38</f>
        <v>748.53718884938098</v>
      </c>
      <c r="F38" s="20">
        <f>'Scott Flow'!D38</f>
        <v>1494.3769579161799</v>
      </c>
      <c r="G38" s="20">
        <f>'Scott Flow'!E38</f>
        <v>1880.14536366479</v>
      </c>
      <c r="H38" s="20">
        <f>'Scott Flow'!F38</f>
        <v>1640.93652141703</v>
      </c>
      <c r="I38" s="20">
        <f>'Scott Flow'!G38</f>
        <v>1619.5242787816201</v>
      </c>
      <c r="J38" s="20">
        <f>'Scott Flow'!H38</f>
        <v>1001.70386287927</v>
      </c>
      <c r="K38" s="20">
        <f>'Scott Flow'!I38</f>
        <v>959.31725372211497</v>
      </c>
      <c r="L38" s="20">
        <f>'Scott Flow'!J38</f>
        <v>470.17111833366198</v>
      </c>
      <c r="M38" s="20">
        <f>'Scott Flow'!K38</f>
        <v>93.123019409590299</v>
      </c>
      <c r="N38" s="20">
        <f>'Scott Flow'!L38</f>
        <v>43.338928229931703</v>
      </c>
      <c r="O38" s="20">
        <f>'Scott Flow'!M38</f>
        <v>65.150550534068699</v>
      </c>
      <c r="P38" s="34">
        <f t="shared" si="2"/>
        <v>839.58621980877149</v>
      </c>
      <c r="Q38" s="35">
        <f t="shared" si="3"/>
        <v>0.17701221427189107</v>
      </c>
    </row>
    <row r="39" spans="1:17" x14ac:dyDescent="0.25">
      <c r="A39" s="9" t="s">
        <v>25</v>
      </c>
      <c r="B39" s="9">
        <v>2030</v>
      </c>
      <c r="C39" s="9" t="s">
        <v>22</v>
      </c>
      <c r="D39" s="21">
        <f>'Scott Flow'!B54</f>
        <v>59.138725131662902</v>
      </c>
      <c r="E39" s="21">
        <f>'Scott Flow'!C54</f>
        <v>535.93898732578396</v>
      </c>
      <c r="F39" s="21">
        <f>'Scott Flow'!D54</f>
        <v>1397.1769361407501</v>
      </c>
      <c r="G39" s="21">
        <f>'Scott Flow'!E54</f>
        <v>1913.3445424557301</v>
      </c>
      <c r="H39" s="21">
        <f>'Scott Flow'!F54</f>
        <v>1723.81632866927</v>
      </c>
      <c r="I39" s="21">
        <f>'Scott Flow'!G54</f>
        <v>1637.20449480619</v>
      </c>
      <c r="J39" s="21">
        <f>'Scott Flow'!H54</f>
        <v>975.05772421394795</v>
      </c>
      <c r="K39" s="21">
        <f>'Scott Flow'!I54</f>
        <v>918.32564971786599</v>
      </c>
      <c r="L39" s="21">
        <f>'Scott Flow'!J54</f>
        <v>372.70251821380702</v>
      </c>
      <c r="M39" s="21">
        <f>'Scott Flow'!K54</f>
        <v>79.860905790113094</v>
      </c>
      <c r="N39" s="21">
        <f>'Scott Flow'!L54</f>
        <v>54.346002319459899</v>
      </c>
      <c r="O39" s="21">
        <f>'Scott Flow'!M54</f>
        <v>70.188203014647698</v>
      </c>
      <c r="P39" s="34">
        <f t="shared" si="2"/>
        <v>811.42508481660263</v>
      </c>
      <c r="Q39" s="35">
        <f t="shared" si="3"/>
        <v>0.13753324347471452</v>
      </c>
    </row>
    <row r="40" spans="1:17" x14ac:dyDescent="0.25">
      <c r="A40" s="7" t="s">
        <v>26</v>
      </c>
      <c r="B40" s="7">
        <v>2030</v>
      </c>
      <c r="C40" s="7" t="s">
        <v>21</v>
      </c>
      <c r="D40" s="20">
        <f>'Scott Flow'!B39</f>
        <v>72.715201726364199</v>
      </c>
      <c r="E40" s="20">
        <f>'Scott Flow'!C39</f>
        <v>497.75624822011201</v>
      </c>
      <c r="F40" s="20">
        <f>'Scott Flow'!D39</f>
        <v>1116.06536842633</v>
      </c>
      <c r="G40" s="20">
        <f>'Scott Flow'!E39</f>
        <v>1511.07920555808</v>
      </c>
      <c r="H40" s="20">
        <f>'Scott Flow'!F39</f>
        <v>1365.31684967357</v>
      </c>
      <c r="I40" s="20">
        <f>'Scott Flow'!G39</f>
        <v>1395.35648842977</v>
      </c>
      <c r="J40" s="20">
        <f>'Scott Flow'!H39</f>
        <v>927.82373034740499</v>
      </c>
      <c r="K40" s="20">
        <f>'Scott Flow'!I39</f>
        <v>997.45783598447395</v>
      </c>
      <c r="L40" s="20">
        <f>'Scott Flow'!J39</f>
        <v>498.50901187569002</v>
      </c>
      <c r="M40" s="20">
        <f>'Scott Flow'!K39</f>
        <v>88.265033277716</v>
      </c>
      <c r="N40" s="20">
        <f>'Scott Flow'!L39</f>
        <v>50.321352498005197</v>
      </c>
      <c r="O40" s="20">
        <f>'Scott Flow'!M39</f>
        <v>72.657827833530902</v>
      </c>
      <c r="P40" s="34">
        <f t="shared" si="2"/>
        <v>716.11034615425399</v>
      </c>
      <c r="Q40" s="35">
        <f t="shared" si="3"/>
        <v>3.9119322158542857E-3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22">
        <f>'Scott Flow'!B55</f>
        <v>54.592699394430902</v>
      </c>
      <c r="E41" s="22">
        <f>'Scott Flow'!C55</f>
        <v>567.94520706471405</v>
      </c>
      <c r="F41" s="22">
        <f>'Scott Flow'!D55</f>
        <v>1196.5992771705201</v>
      </c>
      <c r="G41" s="22">
        <f>'Scott Flow'!E55</f>
        <v>1714.2743887807701</v>
      </c>
      <c r="H41" s="22">
        <f>'Scott Flow'!F55</f>
        <v>1329.6682586429199</v>
      </c>
      <c r="I41" s="22">
        <f>'Scott Flow'!G55</f>
        <v>1497.5795401763201</v>
      </c>
      <c r="J41" s="22">
        <f>'Scott Flow'!H55</f>
        <v>966.60912558258406</v>
      </c>
      <c r="K41" s="22">
        <f>'Scott Flow'!I55</f>
        <v>917.98501337108803</v>
      </c>
      <c r="L41" s="22">
        <f>'Scott Flow'!J55</f>
        <v>430.36500447745101</v>
      </c>
      <c r="M41" s="22">
        <f>'Scott Flow'!K55</f>
        <v>88.928260027684402</v>
      </c>
      <c r="N41" s="22">
        <f>'Scott Flow'!L55</f>
        <v>48.929243554133897</v>
      </c>
      <c r="O41" s="22">
        <f>'Scott Flow'!M55</f>
        <v>92.804410910615005</v>
      </c>
      <c r="P41" s="34">
        <f t="shared" si="2"/>
        <v>742.1900357627693</v>
      </c>
      <c r="Q41" s="35">
        <f t="shared" si="3"/>
        <v>4.0472933920519871E-2</v>
      </c>
    </row>
    <row r="42" spans="1:17" x14ac:dyDescent="0.25">
      <c r="A42" s="7" t="s">
        <v>20</v>
      </c>
      <c r="B42" s="7">
        <v>2070</v>
      </c>
      <c r="C42" s="7" t="s">
        <v>21</v>
      </c>
      <c r="D42" s="20">
        <f>'Scott Flow'!B43</f>
        <v>48.254912086990899</v>
      </c>
      <c r="E42" s="20">
        <f>'Scott Flow'!C43</f>
        <v>542.37026985528303</v>
      </c>
      <c r="F42" s="20">
        <f>'Scott Flow'!D43</f>
        <v>945.85360343967295</v>
      </c>
      <c r="G42" s="20">
        <f>'Scott Flow'!E43</f>
        <v>1297.4714359035399</v>
      </c>
      <c r="H42" s="20">
        <f>'Scott Flow'!F43</f>
        <v>1209.5479561883701</v>
      </c>
      <c r="I42" s="20">
        <f>'Scott Flow'!G43</f>
        <v>1183.9856798512001</v>
      </c>
      <c r="J42" s="20">
        <f>'Scott Flow'!H43</f>
        <v>756.36347960566695</v>
      </c>
      <c r="K42" s="20">
        <f>'Scott Flow'!I43</f>
        <v>733.29591528948799</v>
      </c>
      <c r="L42" s="20">
        <f>'Scott Flow'!J43</f>
        <v>298.74976005775198</v>
      </c>
      <c r="M42" s="20">
        <f>'Scott Flow'!K43</f>
        <v>57.135503791229503</v>
      </c>
      <c r="N42" s="20">
        <f>'Scott Flow'!L43</f>
        <v>40.593620413925201</v>
      </c>
      <c r="O42" s="20">
        <f>'Scott Flow'!M43</f>
        <v>62.8786405827476</v>
      </c>
      <c r="P42" s="34">
        <f t="shared" si="2"/>
        <v>598.04173142215552</v>
      </c>
      <c r="Q42" s="35">
        <f t="shared" si="3"/>
        <v>-0.16160793743314272</v>
      </c>
    </row>
    <row r="43" spans="1:17" x14ac:dyDescent="0.25">
      <c r="A43" s="9" t="s">
        <v>20</v>
      </c>
      <c r="B43" s="9">
        <v>2070</v>
      </c>
      <c r="C43" s="9" t="s">
        <v>22</v>
      </c>
      <c r="D43" s="21">
        <f>'Scott Flow'!B59</f>
        <v>53.052430567900501</v>
      </c>
      <c r="E43" s="21">
        <f>'Scott Flow'!C59</f>
        <v>452.298669606717</v>
      </c>
      <c r="F43" s="21">
        <f>'Scott Flow'!D59</f>
        <v>932.94611489791998</v>
      </c>
      <c r="G43" s="21">
        <f>'Scott Flow'!E59</f>
        <v>1349.86025875172</v>
      </c>
      <c r="H43" s="21">
        <f>'Scott Flow'!F59</f>
        <v>1173.0432858290901</v>
      </c>
      <c r="I43" s="21">
        <f>'Scott Flow'!G59</f>
        <v>1246.3301858769501</v>
      </c>
      <c r="J43" s="21">
        <f>'Scott Flow'!H59</f>
        <v>866.01223815618903</v>
      </c>
      <c r="K43" s="21">
        <f>'Scott Flow'!I59</f>
        <v>816.38940865444499</v>
      </c>
      <c r="L43" s="21">
        <f>'Scott Flow'!J59</f>
        <v>353.699043977114</v>
      </c>
      <c r="M43" s="21">
        <f>'Scott Flow'!K59</f>
        <v>74.524668531170704</v>
      </c>
      <c r="N43" s="21">
        <f>'Scott Flow'!L59</f>
        <v>53.219390093039998</v>
      </c>
      <c r="O43" s="21">
        <f>'Scott Flow'!M59</f>
        <v>93.052791679018</v>
      </c>
      <c r="P43" s="34">
        <f t="shared" si="2"/>
        <v>622.03570721843948</v>
      </c>
      <c r="Q43" s="35">
        <f t="shared" si="3"/>
        <v>-0.12797088871216356</v>
      </c>
    </row>
    <row r="44" spans="1:17" x14ac:dyDescent="0.25">
      <c r="A44" s="7" t="s">
        <v>23</v>
      </c>
      <c r="B44" s="7">
        <v>2070</v>
      </c>
      <c r="C44" s="7" t="s">
        <v>21</v>
      </c>
      <c r="D44" s="20">
        <f>'Scott Flow'!B44</f>
        <v>70.296165690313003</v>
      </c>
      <c r="E44" s="20">
        <f>'Scott Flow'!C44</f>
        <v>595.58899756911705</v>
      </c>
      <c r="F44" s="20">
        <f>'Scott Flow'!D44</f>
        <v>1499.1658657359801</v>
      </c>
      <c r="G44" s="20">
        <f>'Scott Flow'!E44</f>
        <v>2052.99181848436</v>
      </c>
      <c r="H44" s="20">
        <f>'Scott Flow'!F44</f>
        <v>1816.0990422489199</v>
      </c>
      <c r="I44" s="20">
        <f>'Scott Flow'!G44</f>
        <v>1702.6025450377001</v>
      </c>
      <c r="J44" s="20">
        <f>'Scott Flow'!H44</f>
        <v>1069.9782493821399</v>
      </c>
      <c r="K44" s="20">
        <f>'Scott Flow'!I44</f>
        <v>1033.4795718570599</v>
      </c>
      <c r="L44" s="20">
        <f>'Scott Flow'!J44</f>
        <v>500.04607275486399</v>
      </c>
      <c r="M44" s="20">
        <f>'Scott Flow'!K44</f>
        <v>100.01616258565301</v>
      </c>
      <c r="N44" s="20">
        <f>'Scott Flow'!L44</f>
        <v>56.695086849922497</v>
      </c>
      <c r="O44" s="20">
        <f>'Scott Flow'!M44</f>
        <v>129.41214160499899</v>
      </c>
      <c r="P44" s="34">
        <f t="shared" si="2"/>
        <v>885.53097665008556</v>
      </c>
      <c r="Q44" s="35">
        <f t="shared" si="3"/>
        <v>0.24142196601400001</v>
      </c>
    </row>
    <row r="45" spans="1:17" x14ac:dyDescent="0.25">
      <c r="A45" s="9" t="s">
        <v>23</v>
      </c>
      <c r="B45" s="9">
        <v>2070</v>
      </c>
      <c r="C45" s="9" t="s">
        <v>22</v>
      </c>
      <c r="D45" s="21">
        <f>'Scott Flow'!B60</f>
        <v>75.468073043732502</v>
      </c>
      <c r="E45" s="21">
        <f>'Scott Flow'!C60</f>
        <v>719.62508823657197</v>
      </c>
      <c r="F45" s="21">
        <f>'Scott Flow'!D60</f>
        <v>1479.5000939177201</v>
      </c>
      <c r="G45" s="21">
        <f>'Scott Flow'!E60</f>
        <v>2009.23942165771</v>
      </c>
      <c r="H45" s="21">
        <f>'Scott Flow'!F60</f>
        <v>1593.92649978997</v>
      </c>
      <c r="I45" s="21">
        <f>'Scott Flow'!G60</f>
        <v>1621.37904715481</v>
      </c>
      <c r="J45" s="21">
        <f>'Scott Flow'!H60</f>
        <v>1048.79737429995</v>
      </c>
      <c r="K45" s="21">
        <f>'Scott Flow'!I60</f>
        <v>1002.87677025886</v>
      </c>
      <c r="L45" s="21">
        <f>'Scott Flow'!J60</f>
        <v>506.17020147844102</v>
      </c>
      <c r="M45" s="21">
        <f>'Scott Flow'!K60</f>
        <v>111.26410028667701</v>
      </c>
      <c r="N45" s="21">
        <f>'Scott Flow'!L60</f>
        <v>70.666290093794899</v>
      </c>
      <c r="O45" s="21">
        <f>'Scott Flow'!M60</f>
        <v>111.525921594995</v>
      </c>
      <c r="P45" s="34">
        <f t="shared" si="2"/>
        <v>862.53657348443596</v>
      </c>
      <c r="Q45" s="35">
        <f t="shared" si="3"/>
        <v>0.20918621375019275</v>
      </c>
    </row>
    <row r="46" spans="1:17" x14ac:dyDescent="0.25">
      <c r="A46" s="7" t="s">
        <v>24</v>
      </c>
      <c r="B46" s="7">
        <v>2070</v>
      </c>
      <c r="C46" s="7" t="s">
        <v>21</v>
      </c>
      <c r="D46" s="20">
        <f>'Scott Flow'!B45</f>
        <v>40.831576668404601</v>
      </c>
      <c r="E46" s="20">
        <f>'Scott Flow'!C45</f>
        <v>446.64372869634002</v>
      </c>
      <c r="F46" s="20">
        <f>'Scott Flow'!D45</f>
        <v>1019.0052009493299</v>
      </c>
      <c r="G46" s="20">
        <f>'Scott Flow'!E45</f>
        <v>1337.95706814713</v>
      </c>
      <c r="H46" s="20">
        <f>'Scott Flow'!F45</f>
        <v>1242.00246083876</v>
      </c>
      <c r="I46" s="20">
        <f>'Scott Flow'!G45</f>
        <v>1164.1641569936601</v>
      </c>
      <c r="J46" s="20">
        <f>'Scott Flow'!H45</f>
        <v>660.33432957119999</v>
      </c>
      <c r="K46" s="20">
        <f>'Scott Flow'!I45</f>
        <v>465.33085489224101</v>
      </c>
      <c r="L46" s="20">
        <f>'Scott Flow'!J45</f>
        <v>134.149013386615</v>
      </c>
      <c r="M46" s="20">
        <f>'Scott Flow'!K45</f>
        <v>35.3185886326009</v>
      </c>
      <c r="N46" s="20">
        <f>'Scott Flow'!L45</f>
        <v>39.334202122796199</v>
      </c>
      <c r="O46" s="20">
        <f>'Scott Flow'!M45</f>
        <v>52.973342410736997</v>
      </c>
      <c r="P46" s="34">
        <f t="shared" si="2"/>
        <v>553.17037694248461</v>
      </c>
      <c r="Q46" s="35">
        <f t="shared" si="3"/>
        <v>-0.22451289114418094</v>
      </c>
    </row>
    <row r="47" spans="1:17" x14ac:dyDescent="0.25">
      <c r="A47" s="9" t="s">
        <v>24</v>
      </c>
      <c r="B47" s="9">
        <v>2070</v>
      </c>
      <c r="C47" s="9" t="s">
        <v>22</v>
      </c>
      <c r="D47" s="21">
        <f>'Scott Flow'!B61</f>
        <v>40.049532751112899</v>
      </c>
      <c r="E47" s="21">
        <f>'Scott Flow'!C61</f>
        <v>403.72919573628701</v>
      </c>
      <c r="F47" s="21">
        <f>'Scott Flow'!D61</f>
        <v>938.63630733565606</v>
      </c>
      <c r="G47" s="21">
        <f>'Scott Flow'!E61</f>
        <v>1564.89981961024</v>
      </c>
      <c r="H47" s="21">
        <f>'Scott Flow'!F61</f>
        <v>1393.99726351604</v>
      </c>
      <c r="I47" s="21">
        <f>'Scott Flow'!G61</f>
        <v>1245.9414628796001</v>
      </c>
      <c r="J47" s="21">
        <f>'Scott Flow'!H61</f>
        <v>614.44008668243896</v>
      </c>
      <c r="K47" s="21">
        <f>'Scott Flow'!I61</f>
        <v>374.47535946926803</v>
      </c>
      <c r="L47" s="21">
        <f>'Scott Flow'!J61</f>
        <v>96.414620228417206</v>
      </c>
      <c r="M47" s="21">
        <f>'Scott Flow'!K61</f>
        <v>38.514897915438901</v>
      </c>
      <c r="N47" s="21">
        <f>'Scott Flow'!L61</f>
        <v>54.8692716224676</v>
      </c>
      <c r="O47" s="21">
        <f>'Scott Flow'!M61</f>
        <v>74.721699938032103</v>
      </c>
      <c r="P47" s="34">
        <f t="shared" si="2"/>
        <v>570.05745980708332</v>
      </c>
      <c r="Q47" s="35">
        <f t="shared" si="3"/>
        <v>-0.20083896424292558</v>
      </c>
    </row>
    <row r="48" spans="1:17" x14ac:dyDescent="0.25">
      <c r="A48" s="7" t="s">
        <v>25</v>
      </c>
      <c r="B48" s="7">
        <v>2070</v>
      </c>
      <c r="C48" s="7" t="s">
        <v>21</v>
      </c>
      <c r="D48" s="20">
        <f>'Scott Flow'!B46</f>
        <v>72.217917676981799</v>
      </c>
      <c r="E48" s="20">
        <f>'Scott Flow'!C46</f>
        <v>649.889247514055</v>
      </c>
      <c r="F48" s="20">
        <f>'Scott Flow'!D46</f>
        <v>1726.9069817018501</v>
      </c>
      <c r="G48" s="20">
        <f>'Scott Flow'!E46</f>
        <v>2176.5867660110298</v>
      </c>
      <c r="H48" s="20">
        <f>'Scott Flow'!F46</f>
        <v>1835.92691963417</v>
      </c>
      <c r="I48" s="20">
        <f>'Scott Flow'!G46</f>
        <v>1549.99494991953</v>
      </c>
      <c r="J48" s="20">
        <f>'Scott Flow'!H46</f>
        <v>847.46599429661899</v>
      </c>
      <c r="K48" s="20">
        <f>'Scott Flow'!I46</f>
        <v>661.62636405021794</v>
      </c>
      <c r="L48" s="20">
        <f>'Scott Flow'!J46</f>
        <v>218.275792989363</v>
      </c>
      <c r="M48" s="20">
        <f>'Scott Flow'!K46</f>
        <v>57.163198666342701</v>
      </c>
      <c r="N48" s="20">
        <f>'Scott Flow'!L46</f>
        <v>59.163555524658598</v>
      </c>
      <c r="O48" s="20">
        <f>'Scott Flow'!M46</f>
        <v>88.083653343668402</v>
      </c>
      <c r="P48" s="34">
        <f t="shared" si="2"/>
        <v>828.60844511070729</v>
      </c>
      <c r="Q48" s="35">
        <f t="shared" si="3"/>
        <v>0.16162252039615121</v>
      </c>
    </row>
    <row r="49" spans="1:17" x14ac:dyDescent="0.25">
      <c r="A49" s="9" t="s">
        <v>25</v>
      </c>
      <c r="B49" s="9">
        <v>2070</v>
      </c>
      <c r="C49" s="9" t="s">
        <v>22</v>
      </c>
      <c r="D49" s="21">
        <f>'Scott Flow'!B62</f>
        <v>52.529149961477899</v>
      </c>
      <c r="E49" s="21">
        <f>'Scott Flow'!C62</f>
        <v>664.25006673947303</v>
      </c>
      <c r="F49" s="21">
        <f>'Scott Flow'!D62</f>
        <v>1753.6473805844601</v>
      </c>
      <c r="G49" s="21">
        <f>'Scott Flow'!E62</f>
        <v>2515.9514167520701</v>
      </c>
      <c r="H49" s="21">
        <f>'Scott Flow'!F62</f>
        <v>1949.29245950623</v>
      </c>
      <c r="I49" s="21">
        <f>'Scott Flow'!G62</f>
        <v>1627.96385165627</v>
      </c>
      <c r="J49" s="21">
        <f>'Scott Flow'!H62</f>
        <v>802.12261117421303</v>
      </c>
      <c r="K49" s="21">
        <f>'Scott Flow'!I62</f>
        <v>463.88115774921903</v>
      </c>
      <c r="L49" s="21">
        <f>'Scott Flow'!J62</f>
        <v>127.10203044594699</v>
      </c>
      <c r="M49" s="21">
        <f>'Scott Flow'!K62</f>
        <v>41.795990020376102</v>
      </c>
      <c r="N49" s="21">
        <f>'Scott Flow'!L62</f>
        <v>66.184333586823399</v>
      </c>
      <c r="O49" s="21">
        <f>'Scott Flow'!M62</f>
        <v>90.741382475795106</v>
      </c>
      <c r="P49" s="34">
        <f t="shared" si="2"/>
        <v>846.28848588769631</v>
      </c>
      <c r="Q49" s="35">
        <f t="shared" si="3"/>
        <v>0.18640809149340076</v>
      </c>
    </row>
    <row r="50" spans="1:17" x14ac:dyDescent="0.25">
      <c r="A50" s="7" t="s">
        <v>26</v>
      </c>
      <c r="B50" s="7">
        <v>2070</v>
      </c>
      <c r="C50" s="7" t="s">
        <v>21</v>
      </c>
      <c r="D50" s="20">
        <f>'Scott Flow'!B47</f>
        <v>75.884321021395394</v>
      </c>
      <c r="E50" s="20">
        <f>'Scott Flow'!C47</f>
        <v>604.23637255677397</v>
      </c>
      <c r="F50" s="20">
        <f>'Scott Flow'!D47</f>
        <v>1382.9202278118701</v>
      </c>
      <c r="G50" s="20">
        <f>'Scott Flow'!E47</f>
        <v>1883.9859967954401</v>
      </c>
      <c r="H50" s="20">
        <f>'Scott Flow'!F47</f>
        <v>1570.5622601449099</v>
      </c>
      <c r="I50" s="20">
        <f>'Scott Flow'!G47</f>
        <v>1464.25837208449</v>
      </c>
      <c r="J50" s="20">
        <f>'Scott Flow'!H47</f>
        <v>867.71025938780201</v>
      </c>
      <c r="K50" s="20">
        <f>'Scott Flow'!I47</f>
        <v>771.349120246756</v>
      </c>
      <c r="L50" s="20">
        <f>'Scott Flow'!J47</f>
        <v>293.88625903465498</v>
      </c>
      <c r="M50" s="20">
        <f>'Scott Flow'!K47</f>
        <v>64.051676050417498</v>
      </c>
      <c r="N50" s="20">
        <f>'Scott Flow'!L47</f>
        <v>53.383812911625697</v>
      </c>
      <c r="O50" s="20">
        <f>'Scott Flow'!M47</f>
        <v>93.236856982716006</v>
      </c>
      <c r="P50" s="34">
        <f t="shared" si="2"/>
        <v>760.45546125240435</v>
      </c>
      <c r="Q50" s="35">
        <f t="shared" si="3"/>
        <v>6.6079153261602297E-2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22">
        <f>'Scott Flow'!B63</f>
        <v>61.664647198756697</v>
      </c>
      <c r="E51" s="22">
        <f>'Scott Flow'!C63</f>
        <v>681.63167476074705</v>
      </c>
      <c r="F51" s="22">
        <f>'Scott Flow'!D63</f>
        <v>1398.64805339908</v>
      </c>
      <c r="G51" s="22">
        <f>'Scott Flow'!E63</f>
        <v>1985.57635291883</v>
      </c>
      <c r="H51" s="22">
        <f>'Scott Flow'!F63</f>
        <v>1521.54655249593</v>
      </c>
      <c r="I51" s="22">
        <f>'Scott Flow'!G63</f>
        <v>1485.95224813496</v>
      </c>
      <c r="J51" s="22">
        <f>'Scott Flow'!H63</f>
        <v>882.63454146738798</v>
      </c>
      <c r="K51" s="22">
        <f>'Scott Flow'!I63</f>
        <v>760.39545832553904</v>
      </c>
      <c r="L51" s="22">
        <f>'Scott Flow'!J63</f>
        <v>246.447627901842</v>
      </c>
      <c r="M51" s="22">
        <f>'Scott Flow'!K63</f>
        <v>62.8713930063359</v>
      </c>
      <c r="N51" s="22">
        <f>'Scott Flow'!L63</f>
        <v>64.4521908640356</v>
      </c>
      <c r="O51" s="22">
        <f>'Scott Flow'!M63</f>
        <v>93.375568803971603</v>
      </c>
      <c r="P51" s="34">
        <f t="shared" si="2"/>
        <v>770.43302577311806</v>
      </c>
      <c r="Q51" s="35">
        <f t="shared" si="3"/>
        <v>8.0066656906243816E-2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workbookViewId="0">
      <selection activeCell="P1" sqref="P1"/>
    </sheetView>
  </sheetViews>
  <sheetFormatPr defaultRowHeight="15" x14ac:dyDescent="0.25"/>
  <cols>
    <col min="1" max="1" width="15.42578125" customWidth="1"/>
    <col min="3" max="3" width="11" customWidth="1"/>
    <col min="4" max="15" width="6.85546875" bestFit="1" customWidth="1"/>
  </cols>
  <sheetData>
    <row r="1" spans="1:17" ht="14.45" x14ac:dyDescent="0.3">
      <c r="A1" t="s">
        <v>46</v>
      </c>
    </row>
    <row r="2" spans="1:17" ht="14.45" x14ac:dyDescent="0.3">
      <c r="A2" t="s">
        <v>45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13">
        <f>'Shasta Flow'!B18</f>
        <v>137.79319946277201</v>
      </c>
      <c r="E7" s="13">
        <f>'Shasta Flow'!C18</f>
        <v>211.644027412707</v>
      </c>
      <c r="F7" s="13">
        <f>'Shasta Flow'!D18</f>
        <v>239.092978860225</v>
      </c>
      <c r="G7" s="13">
        <f>'Shasta Flow'!E18</f>
        <v>346.25201800016401</v>
      </c>
      <c r="H7" s="14">
        <f>'Shasta Flow'!F18</f>
        <v>302.69537427967902</v>
      </c>
      <c r="I7" s="14">
        <f>'Shasta Flow'!G18</f>
        <v>369.61983482855402</v>
      </c>
      <c r="J7" s="14">
        <f>'Shasta Flow'!H18</f>
        <v>195.60152268111</v>
      </c>
      <c r="K7" s="14">
        <f>'Shasta Flow'!I18</f>
        <v>174.433100578459</v>
      </c>
      <c r="L7" s="14">
        <f>'Shasta Flow'!J18</f>
        <v>125.12804378937599</v>
      </c>
      <c r="M7" s="14">
        <f>'Shasta Flow'!K18</f>
        <v>42.496049479411298</v>
      </c>
      <c r="N7" s="14">
        <f>'Shasta Flow'!L18</f>
        <v>35.285841522896199</v>
      </c>
      <c r="O7" s="14">
        <f>'Shasta Flow'!M18</f>
        <v>77.937095419384804</v>
      </c>
      <c r="P7" s="34">
        <f>AVERAGE(D7:O7)</f>
        <v>188.16492385956153</v>
      </c>
    </row>
    <row r="8" spans="1:17" ht="14.45" x14ac:dyDescent="0.3">
      <c r="A8" s="7" t="s">
        <v>20</v>
      </c>
      <c r="B8" s="7">
        <v>2030</v>
      </c>
      <c r="C8" s="7" t="s">
        <v>21</v>
      </c>
      <c r="D8" s="15">
        <f>'Shasta Flow'!B3</f>
        <v>143.63990478401101</v>
      </c>
      <c r="E8" s="15">
        <f>'Shasta Flow'!C3</f>
        <v>220.70878702753799</v>
      </c>
      <c r="F8" s="15">
        <f>'Shasta Flow'!D3</f>
        <v>264.22748257159702</v>
      </c>
      <c r="G8" s="15">
        <f>'Shasta Flow'!E3</f>
        <v>339.48198301321497</v>
      </c>
      <c r="H8" s="15">
        <f>'Shasta Flow'!F3</f>
        <v>292.10150031473898</v>
      </c>
      <c r="I8" s="15">
        <f>'Shasta Flow'!G3</f>
        <v>363.99830888205997</v>
      </c>
      <c r="J8" s="15">
        <f>'Shasta Flow'!H3</f>
        <v>158.82817686021301</v>
      </c>
      <c r="K8" s="15">
        <f>'Shasta Flow'!I3</f>
        <v>137.872909184566</v>
      </c>
      <c r="L8" s="15">
        <f>'Shasta Flow'!J3</f>
        <v>100.48453625001299</v>
      </c>
      <c r="M8" s="15">
        <f>'Shasta Flow'!K3</f>
        <v>37.8362124667591</v>
      </c>
      <c r="N8" s="15">
        <f>'Shasta Flow'!L3</f>
        <v>35.233305179717398</v>
      </c>
      <c r="O8" s="15">
        <f>'Shasta Flow'!M3</f>
        <v>68.910246120482995</v>
      </c>
      <c r="P8" s="34">
        <f t="shared" ref="P8:P27" si="0">AVERAGE(D8:O8)</f>
        <v>180.27694605457592</v>
      </c>
      <c r="Q8" s="35">
        <f>P8/$P$7-1</f>
        <v>-4.1920553752477607E-2</v>
      </c>
    </row>
    <row r="9" spans="1:17" ht="14.45" x14ac:dyDescent="0.3">
      <c r="A9" s="9" t="s">
        <v>20</v>
      </c>
      <c r="B9" s="9">
        <v>2030</v>
      </c>
      <c r="C9" s="9" t="s">
        <v>22</v>
      </c>
      <c r="D9" s="16">
        <f>'Shasta Flow'!B19</f>
        <v>146.511467857285</v>
      </c>
      <c r="E9" s="16">
        <f>'Shasta Flow'!C19</f>
        <v>224.162528012954</v>
      </c>
      <c r="F9" s="16">
        <f>'Shasta Flow'!D19</f>
        <v>248.587868965523</v>
      </c>
      <c r="G9" s="16">
        <f>'Shasta Flow'!E19</f>
        <v>343.36028609615801</v>
      </c>
      <c r="H9" s="16">
        <f>'Shasta Flow'!F19</f>
        <v>296.33882700225399</v>
      </c>
      <c r="I9" s="16">
        <f>'Shasta Flow'!G19</f>
        <v>340.46792398917302</v>
      </c>
      <c r="J9" s="16">
        <f>'Shasta Flow'!H19</f>
        <v>153.99119291547399</v>
      </c>
      <c r="K9" s="16">
        <f>'Shasta Flow'!I19</f>
        <v>135.97628522119101</v>
      </c>
      <c r="L9" s="16">
        <f>'Shasta Flow'!J19</f>
        <v>91.344353869416494</v>
      </c>
      <c r="M9" s="16">
        <f>'Shasta Flow'!K19</f>
        <v>34.9458769663743</v>
      </c>
      <c r="N9" s="16">
        <f>'Shasta Flow'!L19</f>
        <v>32.8387860396506</v>
      </c>
      <c r="O9" s="16">
        <f>'Shasta Flow'!M19</f>
        <v>66.228075454437899</v>
      </c>
      <c r="P9" s="34">
        <f t="shared" si="0"/>
        <v>176.22945603249093</v>
      </c>
      <c r="Q9" s="35">
        <f t="shared" ref="Q9:Q27" si="1">P9/$P$7-1</f>
        <v>-6.3430885960333083E-2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15">
        <f>'Shasta Flow'!B4</f>
        <v>153.526351098037</v>
      </c>
      <c r="E10" s="15">
        <f>'Shasta Flow'!C4</f>
        <v>218.473224193774</v>
      </c>
      <c r="F10" s="15">
        <f>'Shasta Flow'!D4</f>
        <v>312.70368865102802</v>
      </c>
      <c r="G10" s="15">
        <f>'Shasta Flow'!E4</f>
        <v>468.22686038678802</v>
      </c>
      <c r="H10" s="15">
        <f>'Shasta Flow'!F4</f>
        <v>362.28423191134999</v>
      </c>
      <c r="I10" s="15">
        <f>'Shasta Flow'!G4</f>
        <v>406.99286426180697</v>
      </c>
      <c r="J10" s="15">
        <f>'Shasta Flow'!H4</f>
        <v>193.62138123947801</v>
      </c>
      <c r="K10" s="15">
        <f>'Shasta Flow'!I4</f>
        <v>185.52373253621701</v>
      </c>
      <c r="L10" s="15">
        <f>'Shasta Flow'!J4</f>
        <v>129.52587761075301</v>
      </c>
      <c r="M10" s="15">
        <f>'Shasta Flow'!K4</f>
        <v>57.271958531903003</v>
      </c>
      <c r="N10" s="15">
        <f>'Shasta Flow'!L4</f>
        <v>51.599370148277998</v>
      </c>
      <c r="O10" s="15">
        <f>'Shasta Flow'!M4</f>
        <v>78.6031823841369</v>
      </c>
      <c r="P10" s="34">
        <f t="shared" si="0"/>
        <v>218.19606024612912</v>
      </c>
      <c r="Q10" s="35">
        <f t="shared" si="1"/>
        <v>0.15960007726509962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16">
        <f>'Shasta Flow'!B20</f>
        <v>148.68846923642101</v>
      </c>
      <c r="E11" s="16">
        <f>'Shasta Flow'!C20</f>
        <v>213.79028450906401</v>
      </c>
      <c r="F11" s="16">
        <f>'Shasta Flow'!D20</f>
        <v>323.65222419646</v>
      </c>
      <c r="G11" s="16">
        <f>'Shasta Flow'!E20</f>
        <v>447.77808020991301</v>
      </c>
      <c r="H11" s="16">
        <f>'Shasta Flow'!F20</f>
        <v>340.81385577871998</v>
      </c>
      <c r="I11" s="16">
        <f>'Shasta Flow'!G20</f>
        <v>417.43723292378098</v>
      </c>
      <c r="J11" s="16">
        <f>'Shasta Flow'!H20</f>
        <v>195.04753508151001</v>
      </c>
      <c r="K11" s="16">
        <f>'Shasta Flow'!I20</f>
        <v>164.97596388764501</v>
      </c>
      <c r="L11" s="16">
        <f>'Shasta Flow'!J20</f>
        <v>121.495051935653</v>
      </c>
      <c r="M11" s="16">
        <f>'Shasta Flow'!K20</f>
        <v>57.604778933619798</v>
      </c>
      <c r="N11" s="16">
        <f>'Shasta Flow'!L20</f>
        <v>45.446805650878197</v>
      </c>
      <c r="O11" s="16">
        <f>'Shasta Flow'!M20</f>
        <v>74.362777082934699</v>
      </c>
      <c r="P11" s="34">
        <f t="shared" si="0"/>
        <v>212.59108828554997</v>
      </c>
      <c r="Q11" s="35">
        <f t="shared" si="1"/>
        <v>0.12981252788760522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15">
        <f>'Shasta Flow'!B5</f>
        <v>156.89720826096601</v>
      </c>
      <c r="E12" s="15">
        <f>'Shasta Flow'!C5</f>
        <v>220.14575201123401</v>
      </c>
      <c r="F12" s="15">
        <f>'Shasta Flow'!D5</f>
        <v>266.440994515456</v>
      </c>
      <c r="G12" s="15">
        <f>'Shasta Flow'!E5</f>
        <v>376.35766160183999</v>
      </c>
      <c r="H12" s="15">
        <f>'Shasta Flow'!F5</f>
        <v>305.72033312275101</v>
      </c>
      <c r="I12" s="15">
        <f>'Shasta Flow'!G5</f>
        <v>324.84068562588402</v>
      </c>
      <c r="J12" s="15">
        <f>'Shasta Flow'!H5</f>
        <v>122.244019313937</v>
      </c>
      <c r="K12" s="15">
        <f>'Shasta Flow'!I5</f>
        <v>106.00713528064099</v>
      </c>
      <c r="L12" s="15">
        <f>'Shasta Flow'!J5</f>
        <v>59.476693740205697</v>
      </c>
      <c r="M12" s="15">
        <f>'Shasta Flow'!K5</f>
        <v>39.401603908240702</v>
      </c>
      <c r="N12" s="15">
        <f>'Shasta Flow'!L5</f>
        <v>41.398889800854597</v>
      </c>
      <c r="O12" s="15">
        <f>'Shasta Flow'!M5</f>
        <v>62.781223272584498</v>
      </c>
      <c r="P12" s="34">
        <f t="shared" si="0"/>
        <v>173.47601670454958</v>
      </c>
      <c r="Q12" s="35">
        <f t="shared" si="1"/>
        <v>-7.8064002863653448E-2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16">
        <f>'Shasta Flow'!B21</f>
        <v>156.49490915683199</v>
      </c>
      <c r="E13" s="16">
        <f>'Shasta Flow'!C21</f>
        <v>211.72176615524299</v>
      </c>
      <c r="F13" s="16">
        <f>'Shasta Flow'!D21</f>
        <v>250.989593867238</v>
      </c>
      <c r="G13" s="16">
        <f>'Shasta Flow'!E21</f>
        <v>396.70058472947699</v>
      </c>
      <c r="H13" s="16">
        <f>'Shasta Flow'!F21</f>
        <v>296.149357500831</v>
      </c>
      <c r="I13" s="16">
        <f>'Shasta Flow'!G21</f>
        <v>309.70492418917701</v>
      </c>
      <c r="J13" s="16">
        <f>'Shasta Flow'!H21</f>
        <v>105.67577341177601</v>
      </c>
      <c r="K13" s="16">
        <f>'Shasta Flow'!I21</f>
        <v>111.74412201792001</v>
      </c>
      <c r="L13" s="16">
        <f>'Shasta Flow'!J21</f>
        <v>64.532832773852505</v>
      </c>
      <c r="M13" s="16">
        <f>'Shasta Flow'!K21</f>
        <v>51.659143546563698</v>
      </c>
      <c r="N13" s="16">
        <f>'Shasta Flow'!L21</f>
        <v>54.729246940524902</v>
      </c>
      <c r="O13" s="16">
        <f>'Shasta Flow'!M21</f>
        <v>70.493916352162401</v>
      </c>
      <c r="P13" s="34">
        <f t="shared" si="0"/>
        <v>173.38301422013316</v>
      </c>
      <c r="Q13" s="35">
        <f t="shared" si="1"/>
        <v>-7.8558263337437761E-2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15">
        <f>'Shasta Flow'!B6</f>
        <v>151.70205132570399</v>
      </c>
      <c r="E14" s="15">
        <f>'Shasta Flow'!C6</f>
        <v>231.96248071560001</v>
      </c>
      <c r="F14" s="15">
        <f>'Shasta Flow'!D6</f>
        <v>334.15848262207498</v>
      </c>
      <c r="G14" s="15">
        <f>'Shasta Flow'!E6</f>
        <v>453.230971070213</v>
      </c>
      <c r="H14" s="15">
        <f>'Shasta Flow'!F6</f>
        <v>359.02826251813201</v>
      </c>
      <c r="I14" s="15">
        <f>'Shasta Flow'!G6</f>
        <v>397.37248710799997</v>
      </c>
      <c r="J14" s="15">
        <f>'Shasta Flow'!H6</f>
        <v>151.84417322618299</v>
      </c>
      <c r="K14" s="15">
        <f>'Shasta Flow'!I6</f>
        <v>127.526822130526</v>
      </c>
      <c r="L14" s="15">
        <f>'Shasta Flow'!J6</f>
        <v>86.634908022201401</v>
      </c>
      <c r="M14" s="15">
        <f>'Shasta Flow'!K6</f>
        <v>57.422511558217799</v>
      </c>
      <c r="N14" s="15">
        <f>'Shasta Flow'!L6</f>
        <v>55.631637062428098</v>
      </c>
      <c r="O14" s="15">
        <f>'Shasta Flow'!M6</f>
        <v>72.120997403131497</v>
      </c>
      <c r="P14" s="34">
        <f t="shared" si="0"/>
        <v>206.5529820635343</v>
      </c>
      <c r="Q14" s="35">
        <f t="shared" si="1"/>
        <v>9.7723092204458073E-2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16">
        <f>'Shasta Flow'!B14</f>
        <v>165.46857844661599</v>
      </c>
      <c r="E15" s="16">
        <f>'Shasta Flow'!C14</f>
        <v>211.98688036145401</v>
      </c>
      <c r="F15" s="16">
        <f>'Shasta Flow'!D14</f>
        <v>366.72319931910698</v>
      </c>
      <c r="G15" s="16">
        <f>'Shasta Flow'!E14</f>
        <v>514.47572059788104</v>
      </c>
      <c r="H15" s="16">
        <f>'Shasta Flow'!F14</f>
        <v>364.87360534892701</v>
      </c>
      <c r="I15" s="16">
        <f>'Shasta Flow'!G14</f>
        <v>358.61764177753298</v>
      </c>
      <c r="J15" s="16">
        <f>'Shasta Flow'!H14</f>
        <v>128.464734535312</v>
      </c>
      <c r="K15" s="16">
        <f>'Shasta Flow'!I14</f>
        <v>122.20775678103701</v>
      </c>
      <c r="L15" s="16">
        <f>'Shasta Flow'!J14</f>
        <v>62.685352056396098</v>
      </c>
      <c r="M15" s="16">
        <f>'Shasta Flow'!K14</f>
        <v>60.166695726487099</v>
      </c>
      <c r="N15" s="16">
        <f>'Shasta Flow'!L14</f>
        <v>70.944105292291596</v>
      </c>
      <c r="O15" s="16">
        <f>'Shasta Flow'!M14</f>
        <v>81.681593966165195</v>
      </c>
      <c r="P15" s="34">
        <f t="shared" si="0"/>
        <v>209.02465535076723</v>
      </c>
      <c r="Q15" s="35">
        <f t="shared" si="1"/>
        <v>0.11085876720984689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15">
        <f>'Shasta Flow'!B7</f>
        <v>153.612250744465</v>
      </c>
      <c r="E16" s="15">
        <f>'Shasta Flow'!C7</f>
        <v>215.43360916146401</v>
      </c>
      <c r="F16" s="15">
        <f>'Shasta Flow'!D7</f>
        <v>268.38528385947501</v>
      </c>
      <c r="G16" s="15">
        <f>'Shasta Flow'!E7</f>
        <v>407.06535691510697</v>
      </c>
      <c r="H16" s="15">
        <f>'Shasta Flow'!F7</f>
        <v>325.35090090970903</v>
      </c>
      <c r="I16" s="15">
        <f>'Shasta Flow'!G7</f>
        <v>361.493703542964</v>
      </c>
      <c r="J16" s="15">
        <f>'Shasta Flow'!H7</f>
        <v>147.70262638167699</v>
      </c>
      <c r="K16" s="15">
        <f>'Shasta Flow'!I7</f>
        <v>142.296466709914</v>
      </c>
      <c r="L16" s="15">
        <f>'Shasta Flow'!J7</f>
        <v>91.965889861843607</v>
      </c>
      <c r="M16" s="15">
        <f>'Shasta Flow'!K7</f>
        <v>44.154218676865597</v>
      </c>
      <c r="N16" s="15">
        <f>'Shasta Flow'!L7</f>
        <v>44.6260537156992</v>
      </c>
      <c r="O16" s="15">
        <f>'Shasta Flow'!M7</f>
        <v>70.182989146621594</v>
      </c>
      <c r="P16" s="34">
        <f t="shared" si="0"/>
        <v>189.35577913548377</v>
      </c>
      <c r="Q16" s="35">
        <f t="shared" si="1"/>
        <v>6.3287846188115893E-3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17">
        <f>'Shasta Flow'!B15</f>
        <v>166.47842447132101</v>
      </c>
      <c r="E17" s="17">
        <f>'Shasta Flow'!C15</f>
        <v>214.96857175853199</v>
      </c>
      <c r="F17" s="17">
        <f>'Shasta Flow'!D15</f>
        <v>302.51393273565799</v>
      </c>
      <c r="G17" s="17">
        <f>'Shasta Flow'!E15</f>
        <v>466.437776466218</v>
      </c>
      <c r="H17" s="17">
        <f>'Shasta Flow'!F15</f>
        <v>341.386981172763</v>
      </c>
      <c r="I17" s="17">
        <f>'Shasta Flow'!G15</f>
        <v>352.97382908139099</v>
      </c>
      <c r="J17" s="17">
        <f>'Shasta Flow'!H15</f>
        <v>127.123809999239</v>
      </c>
      <c r="K17" s="17">
        <f>'Shasta Flow'!I15</f>
        <v>120.004930046974</v>
      </c>
      <c r="L17" s="17">
        <f>'Shasta Flow'!J15</f>
        <v>72.035670227987794</v>
      </c>
      <c r="M17" s="17">
        <f>'Shasta Flow'!K15</f>
        <v>59.242139731651903</v>
      </c>
      <c r="N17" s="17">
        <f>'Shasta Flow'!L15</f>
        <v>63.418684791489198</v>
      </c>
      <c r="O17" s="17">
        <f>'Shasta Flow'!M15</f>
        <v>75.531534170069094</v>
      </c>
      <c r="P17" s="34">
        <f t="shared" si="0"/>
        <v>196.84302372110781</v>
      </c>
      <c r="Q17" s="35">
        <f t="shared" si="1"/>
        <v>4.6119646975348427E-2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15">
        <f>'Shasta Flow'!B11</f>
        <v>157.94117312388801</v>
      </c>
      <c r="E18" s="15">
        <f>'Shasta Flow'!C11</f>
        <v>220.51554642436199</v>
      </c>
      <c r="F18" s="15">
        <f>'Shasta Flow'!D11</f>
        <v>272.68423217490101</v>
      </c>
      <c r="G18" s="15">
        <f>'Shasta Flow'!E11</f>
        <v>359.66005968098199</v>
      </c>
      <c r="H18" s="15">
        <f>'Shasta Flow'!F11</f>
        <v>301.84503169273398</v>
      </c>
      <c r="I18" s="15">
        <f>'Shasta Flow'!G11</f>
        <v>309.75095038793899</v>
      </c>
      <c r="J18" s="15">
        <f>'Shasta Flow'!H11</f>
        <v>108.571151183841</v>
      </c>
      <c r="K18" s="15">
        <f>'Shasta Flow'!I11</f>
        <v>112.198991183931</v>
      </c>
      <c r="L18" s="15">
        <f>'Shasta Flow'!J11</f>
        <v>68.705516598404699</v>
      </c>
      <c r="M18" s="15">
        <f>'Shasta Flow'!K11</f>
        <v>46.113421850057897</v>
      </c>
      <c r="N18" s="15">
        <f>'Shasta Flow'!L11</f>
        <v>49.2933512032523</v>
      </c>
      <c r="O18" s="15">
        <f>'Shasta Flow'!M11</f>
        <v>66.9088635502074</v>
      </c>
      <c r="P18" s="34">
        <f t="shared" si="0"/>
        <v>172.84902408787502</v>
      </c>
      <c r="Q18" s="35">
        <f t="shared" si="1"/>
        <v>-8.1396146835090555E-2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16">
        <f>'Shasta Flow'!B27</f>
        <v>154.68889659786899</v>
      </c>
      <c r="E19" s="16">
        <f>'Shasta Flow'!C27</f>
        <v>212.80788886665599</v>
      </c>
      <c r="F19" s="16">
        <f>'Shasta Flow'!D27</f>
        <v>255.63198017010799</v>
      </c>
      <c r="G19" s="16">
        <f>'Shasta Flow'!E27</f>
        <v>364.496320351137</v>
      </c>
      <c r="H19" s="16">
        <f>'Shasta Flow'!F27</f>
        <v>292.34414241857303</v>
      </c>
      <c r="I19" s="16">
        <f>'Shasta Flow'!G27</f>
        <v>327.18034807894901</v>
      </c>
      <c r="J19" s="16">
        <f>'Shasta Flow'!H27</f>
        <v>138.838026487062</v>
      </c>
      <c r="K19" s="16">
        <f>'Shasta Flow'!I27</f>
        <v>127.255122561205</v>
      </c>
      <c r="L19" s="16">
        <f>'Shasta Flow'!J27</f>
        <v>77.411941597804002</v>
      </c>
      <c r="M19" s="16">
        <f>'Shasta Flow'!K27</f>
        <v>51.1115875466433</v>
      </c>
      <c r="N19" s="16">
        <f>'Shasta Flow'!L27</f>
        <v>51.820943166723602</v>
      </c>
      <c r="O19" s="16">
        <f>'Shasta Flow'!M27</f>
        <v>74.701711839718698</v>
      </c>
      <c r="P19" s="34">
        <f t="shared" si="0"/>
        <v>177.35740914020406</v>
      </c>
      <c r="Q19" s="35">
        <f t="shared" si="1"/>
        <v>-5.7436394082798103E-2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15">
        <f>'Shasta Flow'!B12</f>
        <v>161.93312585401</v>
      </c>
      <c r="E20" s="15">
        <f>'Shasta Flow'!C12</f>
        <v>216.91688970454899</v>
      </c>
      <c r="F20" s="15">
        <f>'Shasta Flow'!D12</f>
        <v>333.61436065182897</v>
      </c>
      <c r="G20" s="15">
        <f>'Shasta Flow'!E12</f>
        <v>499.108743219975</v>
      </c>
      <c r="H20" s="15">
        <f>'Shasta Flow'!F12</f>
        <v>386.17658078449699</v>
      </c>
      <c r="I20" s="15">
        <f>'Shasta Flow'!G12</f>
        <v>416.68695807436899</v>
      </c>
      <c r="J20" s="15">
        <f>'Shasta Flow'!H12</f>
        <v>179.180026711316</v>
      </c>
      <c r="K20" s="15">
        <f>'Shasta Flow'!I12</f>
        <v>159.17361772440799</v>
      </c>
      <c r="L20" s="15">
        <f>'Shasta Flow'!J12</f>
        <v>103.265593265457</v>
      </c>
      <c r="M20" s="15">
        <f>'Shasta Flow'!K12</f>
        <v>71.0523817459285</v>
      </c>
      <c r="N20" s="15">
        <f>'Shasta Flow'!L12</f>
        <v>70.534234398792293</v>
      </c>
      <c r="O20" s="15">
        <f>'Shasta Flow'!M12</f>
        <v>83.6183089209743</v>
      </c>
      <c r="P20" s="34">
        <f t="shared" si="0"/>
        <v>223.4384017546754</v>
      </c>
      <c r="Q20" s="35">
        <f t="shared" si="1"/>
        <v>0.18746043189983985</v>
      </c>
    </row>
    <row r="21" spans="1:17" ht="14.45" x14ac:dyDescent="0.3">
      <c r="A21" s="9" t="s">
        <v>23</v>
      </c>
      <c r="B21" s="9">
        <v>2070</v>
      </c>
      <c r="C21" s="9" t="s">
        <v>22</v>
      </c>
      <c r="D21" s="16">
        <f>'Shasta Flow'!B28</f>
        <v>159.69953728742999</v>
      </c>
      <c r="E21" s="16">
        <f>'Shasta Flow'!C28</f>
        <v>233.03223405597001</v>
      </c>
      <c r="F21" s="16">
        <f>'Shasta Flow'!D28</f>
        <v>332.01822239730302</v>
      </c>
      <c r="G21" s="16">
        <f>'Shasta Flow'!E28</f>
        <v>493.58717055261502</v>
      </c>
      <c r="H21" s="16">
        <f>'Shasta Flow'!F28</f>
        <v>355.22747191628002</v>
      </c>
      <c r="I21" s="16">
        <f>'Shasta Flow'!G28</f>
        <v>406.12872895093801</v>
      </c>
      <c r="J21" s="16">
        <f>'Shasta Flow'!H28</f>
        <v>183.694013210701</v>
      </c>
      <c r="K21" s="16">
        <f>'Shasta Flow'!I28</f>
        <v>163.879102403796</v>
      </c>
      <c r="L21" s="16">
        <f>'Shasta Flow'!J28</f>
        <v>120.591632438514</v>
      </c>
      <c r="M21" s="16">
        <f>'Shasta Flow'!K28</f>
        <v>78.659941200964496</v>
      </c>
      <c r="N21" s="16">
        <f>'Shasta Flow'!L28</f>
        <v>76.288741726220707</v>
      </c>
      <c r="O21" s="16">
        <f>'Shasta Flow'!M28</f>
        <v>92.572157584623596</v>
      </c>
      <c r="P21" s="34">
        <f t="shared" si="0"/>
        <v>224.61491281044633</v>
      </c>
      <c r="Q21" s="35">
        <f t="shared" si="1"/>
        <v>0.19371298435031159</v>
      </c>
    </row>
    <row r="22" spans="1:17" ht="14.45" x14ac:dyDescent="0.3">
      <c r="A22" s="7" t="s">
        <v>24</v>
      </c>
      <c r="B22" s="7">
        <v>2070</v>
      </c>
      <c r="C22" s="7" t="s">
        <v>21</v>
      </c>
      <c r="D22" s="15">
        <f>'Shasta Flow'!B13</f>
        <v>148.72123008531599</v>
      </c>
      <c r="E22" s="15">
        <f>'Shasta Flow'!C13</f>
        <v>200.75643072204099</v>
      </c>
      <c r="F22" s="15">
        <f>'Shasta Flow'!D13</f>
        <v>274.81612444778699</v>
      </c>
      <c r="G22" s="15">
        <f>'Shasta Flow'!E13</f>
        <v>365.33014292829301</v>
      </c>
      <c r="H22" s="15">
        <f>'Shasta Flow'!F13</f>
        <v>278.12847128166197</v>
      </c>
      <c r="I22" s="15">
        <f>'Shasta Flow'!G13</f>
        <v>285.90108959287801</v>
      </c>
      <c r="J22" s="15">
        <f>'Shasta Flow'!H13</f>
        <v>79.561956372214993</v>
      </c>
      <c r="K22" s="15">
        <f>'Shasta Flow'!I13</f>
        <v>92.195387944843105</v>
      </c>
      <c r="L22" s="15">
        <f>'Shasta Flow'!J13</f>
        <v>39.5698257146503</v>
      </c>
      <c r="M22" s="15">
        <f>'Shasta Flow'!K13</f>
        <v>36.234379487390903</v>
      </c>
      <c r="N22" s="15">
        <f>'Shasta Flow'!L13</f>
        <v>50.0234308891431</v>
      </c>
      <c r="O22" s="15">
        <f>'Shasta Flow'!M13</f>
        <v>65.091150981965299</v>
      </c>
      <c r="P22" s="34">
        <f t="shared" si="0"/>
        <v>159.69413503734873</v>
      </c>
      <c r="Q22" s="35">
        <f t="shared" si="1"/>
        <v>-0.15130763076471265</v>
      </c>
    </row>
    <row r="23" spans="1:17" ht="14.45" x14ac:dyDescent="0.3">
      <c r="A23" s="9" t="s">
        <v>24</v>
      </c>
      <c r="B23" s="9">
        <v>2070</v>
      </c>
      <c r="C23" s="9" t="s">
        <v>22</v>
      </c>
      <c r="D23" s="16">
        <f>'Shasta Flow'!B29</f>
        <v>144.05428246157101</v>
      </c>
      <c r="E23" s="16">
        <f>'Shasta Flow'!C29</f>
        <v>191.43179373977</v>
      </c>
      <c r="F23" s="16">
        <f>'Shasta Flow'!D29</f>
        <v>256.23461037624799</v>
      </c>
      <c r="G23" s="16">
        <f>'Shasta Flow'!E29</f>
        <v>393.78127444552598</v>
      </c>
      <c r="H23" s="16">
        <f>'Shasta Flow'!F29</f>
        <v>292.80431037399399</v>
      </c>
      <c r="I23" s="16">
        <f>'Shasta Flow'!G29</f>
        <v>299.23747235686602</v>
      </c>
      <c r="J23" s="16">
        <f>'Shasta Flow'!H29</f>
        <v>78.923321487443403</v>
      </c>
      <c r="K23" s="16">
        <f>'Shasta Flow'!I29</f>
        <v>102.70417211672699</v>
      </c>
      <c r="L23" s="16">
        <f>'Shasta Flow'!J29</f>
        <v>35.5911367159433</v>
      </c>
      <c r="M23" s="16">
        <f>'Shasta Flow'!K29</f>
        <v>40.745011774487203</v>
      </c>
      <c r="N23" s="16">
        <f>'Shasta Flow'!L29</f>
        <v>61.921476068879699</v>
      </c>
      <c r="O23" s="16">
        <f>'Shasta Flow'!M29</f>
        <v>76.965824392594996</v>
      </c>
      <c r="P23" s="34">
        <f t="shared" si="0"/>
        <v>164.53289052583756</v>
      </c>
      <c r="Q23" s="35">
        <f t="shared" si="1"/>
        <v>-0.1255921286974927</v>
      </c>
    </row>
    <row r="24" spans="1:17" ht="14.45" x14ac:dyDescent="0.3">
      <c r="A24" s="7" t="s">
        <v>25</v>
      </c>
      <c r="B24" s="7">
        <v>2070</v>
      </c>
      <c r="C24" s="7" t="s">
        <v>21</v>
      </c>
      <c r="D24" s="15">
        <f>'Shasta Flow'!B14</f>
        <v>165.46857844661599</v>
      </c>
      <c r="E24" s="15">
        <f>'Shasta Flow'!C14</f>
        <v>211.98688036145401</v>
      </c>
      <c r="F24" s="15">
        <f>'Shasta Flow'!D14</f>
        <v>366.72319931910698</v>
      </c>
      <c r="G24" s="15">
        <f>'Shasta Flow'!E14</f>
        <v>514.47572059788104</v>
      </c>
      <c r="H24" s="15">
        <f>'Shasta Flow'!F14</f>
        <v>364.87360534892701</v>
      </c>
      <c r="I24" s="15">
        <f>'Shasta Flow'!G14</f>
        <v>358.61764177753298</v>
      </c>
      <c r="J24" s="15">
        <f>'Shasta Flow'!H14</f>
        <v>128.464734535312</v>
      </c>
      <c r="K24" s="15">
        <f>'Shasta Flow'!I14</f>
        <v>122.20775678103701</v>
      </c>
      <c r="L24" s="15">
        <f>'Shasta Flow'!J14</f>
        <v>62.685352056396098</v>
      </c>
      <c r="M24" s="15">
        <f>'Shasta Flow'!K14</f>
        <v>60.166695726487099</v>
      </c>
      <c r="N24" s="15">
        <f>'Shasta Flow'!L14</f>
        <v>70.944105292291596</v>
      </c>
      <c r="O24" s="15">
        <f>'Shasta Flow'!M14</f>
        <v>81.681593966165195</v>
      </c>
      <c r="P24" s="34">
        <f t="shared" si="0"/>
        <v>209.02465535076723</v>
      </c>
      <c r="Q24" s="35">
        <f t="shared" si="1"/>
        <v>0.11085876720984689</v>
      </c>
    </row>
    <row r="25" spans="1:17" x14ac:dyDescent="0.25">
      <c r="A25" s="9" t="s">
        <v>25</v>
      </c>
      <c r="B25" s="9">
        <v>2070</v>
      </c>
      <c r="C25" s="9" t="s">
        <v>22</v>
      </c>
      <c r="D25" s="16">
        <f>'Shasta Flow'!B30</f>
        <v>144.65052203443</v>
      </c>
      <c r="E25" s="16">
        <f>'Shasta Flow'!C30</f>
        <v>208.99158481232999</v>
      </c>
      <c r="F25" s="16">
        <f>'Shasta Flow'!D30</f>
        <v>356.943793384907</v>
      </c>
      <c r="G25" s="16">
        <f>'Shasta Flow'!E30</f>
        <v>569.18693123247499</v>
      </c>
      <c r="H25" s="16">
        <f>'Shasta Flow'!F30</f>
        <v>387.731392327918</v>
      </c>
      <c r="I25" s="16">
        <f>'Shasta Flow'!G30</f>
        <v>381.229460324934</v>
      </c>
      <c r="J25" s="16">
        <f>'Shasta Flow'!H30</f>
        <v>125.17294767051099</v>
      </c>
      <c r="K25" s="16">
        <f>'Shasta Flow'!I30</f>
        <v>130.459597744539</v>
      </c>
      <c r="L25" s="16">
        <f>'Shasta Flow'!J30</f>
        <v>53.517020947955302</v>
      </c>
      <c r="M25" s="16">
        <f>'Shasta Flow'!K30</f>
        <v>52.052884599319</v>
      </c>
      <c r="N25" s="16">
        <f>'Shasta Flow'!L30</f>
        <v>72.853384616310507</v>
      </c>
      <c r="O25" s="16">
        <f>'Shasta Flow'!M30</f>
        <v>89.792173343984004</v>
      </c>
      <c r="P25" s="34">
        <f t="shared" si="0"/>
        <v>214.38180775330102</v>
      </c>
      <c r="Q25" s="35">
        <f t="shared" si="1"/>
        <v>0.13932928282269375</v>
      </c>
    </row>
    <row r="26" spans="1:17" x14ac:dyDescent="0.25">
      <c r="A26" s="7" t="s">
        <v>26</v>
      </c>
      <c r="B26" s="7">
        <v>2070</v>
      </c>
      <c r="C26" s="7" t="s">
        <v>21</v>
      </c>
      <c r="D26" s="15">
        <f>'Shasta Flow'!B15</f>
        <v>166.47842447132101</v>
      </c>
      <c r="E26" s="15">
        <f>'Shasta Flow'!C15</f>
        <v>214.96857175853199</v>
      </c>
      <c r="F26" s="15">
        <f>'Shasta Flow'!D15</f>
        <v>302.51393273565799</v>
      </c>
      <c r="G26" s="15">
        <f>'Shasta Flow'!E15</f>
        <v>466.437776466218</v>
      </c>
      <c r="H26" s="15">
        <f>'Shasta Flow'!F15</f>
        <v>341.386981172763</v>
      </c>
      <c r="I26" s="15">
        <f>'Shasta Flow'!G15</f>
        <v>352.97382908139099</v>
      </c>
      <c r="J26" s="15">
        <f>'Shasta Flow'!H15</f>
        <v>127.123809999239</v>
      </c>
      <c r="K26" s="15">
        <f>'Shasta Flow'!I15</f>
        <v>120.004930046974</v>
      </c>
      <c r="L26" s="15">
        <f>'Shasta Flow'!J15</f>
        <v>72.035670227987794</v>
      </c>
      <c r="M26" s="15">
        <f>'Shasta Flow'!K15</f>
        <v>59.242139731651903</v>
      </c>
      <c r="N26" s="15">
        <f>'Shasta Flow'!L15</f>
        <v>63.418684791489198</v>
      </c>
      <c r="O26" s="15">
        <f>'Shasta Flow'!M15</f>
        <v>75.531534170069094</v>
      </c>
      <c r="P26" s="34">
        <f t="shared" si="0"/>
        <v>196.84302372110781</v>
      </c>
      <c r="Q26" s="35">
        <f t="shared" si="1"/>
        <v>4.6119646975348427E-2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17">
        <f>'Shasta Flow'!B31</f>
        <v>161.080063355958</v>
      </c>
      <c r="E27" s="17">
        <f>'Shasta Flow'!C31</f>
        <v>219.405508317863</v>
      </c>
      <c r="F27" s="17">
        <f>'Shasta Flow'!D31</f>
        <v>322.40972834649398</v>
      </c>
      <c r="G27" s="17">
        <f>'Shasta Flow'!E31</f>
        <v>479.68043162427801</v>
      </c>
      <c r="H27" s="17">
        <f>'Shasta Flow'!F31</f>
        <v>327.85166891125903</v>
      </c>
      <c r="I27" s="17">
        <f>'Shasta Flow'!G31</f>
        <v>349.033189525941</v>
      </c>
      <c r="J27" s="17">
        <f>'Shasta Flow'!H31</f>
        <v>127.73743870200801</v>
      </c>
      <c r="K27" s="17">
        <f>'Shasta Flow'!I31</f>
        <v>123.48040960122</v>
      </c>
      <c r="L27" s="17">
        <f>'Shasta Flow'!J31</f>
        <v>66.0870026222739</v>
      </c>
      <c r="M27" s="17">
        <f>'Shasta Flow'!K31</f>
        <v>59.943697467790699</v>
      </c>
      <c r="N27" s="17">
        <f>'Shasta Flow'!L31</f>
        <v>67.6817693376873</v>
      </c>
      <c r="O27" s="17">
        <f>'Shasta Flow'!M31</f>
        <v>76.455034150113207</v>
      </c>
      <c r="P27" s="34">
        <f t="shared" si="0"/>
        <v>198.40382849690718</v>
      </c>
      <c r="Q27" s="35">
        <f t="shared" si="1"/>
        <v>5.4414523319912478E-2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13">
        <f>'Shasta Flow'!B34</f>
        <v>191.772536765849</v>
      </c>
      <c r="E31" s="13">
        <f>'Shasta Flow'!C34</f>
        <v>225.420408171823</v>
      </c>
      <c r="F31" s="13">
        <f>'Shasta Flow'!D34</f>
        <v>242.31155650104401</v>
      </c>
      <c r="G31" s="13">
        <f>'Shasta Flow'!E34</f>
        <v>348.75996574717902</v>
      </c>
      <c r="H31" s="13">
        <f>'Shasta Flow'!F34</f>
        <v>314.97759618098399</v>
      </c>
      <c r="I31" s="13">
        <f>'Shasta Flow'!G34</f>
        <v>411.196855370707</v>
      </c>
      <c r="J31" s="13">
        <f>'Shasta Flow'!H34</f>
        <v>290.32273613103803</v>
      </c>
      <c r="K31" s="13">
        <f>'Shasta Flow'!I34</f>
        <v>320.22880614594197</v>
      </c>
      <c r="L31" s="13">
        <f>'Shasta Flow'!J34</f>
        <v>280.94082081263502</v>
      </c>
      <c r="M31" s="13">
        <f>'Shasta Flow'!K34</f>
        <v>209.43610553427899</v>
      </c>
      <c r="N31" s="13">
        <f>'Shasta Flow'!L34</f>
        <v>176.63761780573199</v>
      </c>
      <c r="O31" s="13">
        <f>'Shasta Flow'!M34</f>
        <v>170.36879914041799</v>
      </c>
      <c r="P31" s="34">
        <f>AVERAGE(D31:O31)</f>
        <v>265.19781702563586</v>
      </c>
    </row>
    <row r="32" spans="1:17" x14ac:dyDescent="0.25">
      <c r="A32" s="7" t="s">
        <v>20</v>
      </c>
      <c r="B32" s="7">
        <v>2030</v>
      </c>
      <c r="C32" s="7" t="s">
        <v>21</v>
      </c>
      <c r="D32" s="15">
        <f>'Shasta Flow'!B35</f>
        <v>141.684429762062</v>
      </c>
      <c r="E32" s="15">
        <f>'Shasta Flow'!C35</f>
        <v>220.06639178275401</v>
      </c>
      <c r="F32" s="15">
        <f>'Shasta Flow'!D35</f>
        <v>264.985941863682</v>
      </c>
      <c r="G32" s="15">
        <f>'Shasta Flow'!E35</f>
        <v>340.51170842299899</v>
      </c>
      <c r="H32" s="15">
        <f>'Shasta Flow'!F35</f>
        <v>293.80200192303698</v>
      </c>
      <c r="I32" s="15">
        <f>'Shasta Flow'!G35</f>
        <v>367.70945521281698</v>
      </c>
      <c r="J32" s="15">
        <f>'Shasta Flow'!H35</f>
        <v>162.84409300323401</v>
      </c>
      <c r="K32" s="15">
        <f>'Shasta Flow'!I35</f>
        <v>138.107172648919</v>
      </c>
      <c r="L32" s="15">
        <f>'Shasta Flow'!J35</f>
        <v>102.02014753991701</v>
      </c>
      <c r="M32" s="15">
        <f>'Shasta Flow'!K35</f>
        <v>36.214976425568203</v>
      </c>
      <c r="N32" s="15">
        <f>'Shasta Flow'!L35</f>
        <v>32.870420696118899</v>
      </c>
      <c r="O32" s="15">
        <f>'Shasta Flow'!M35</f>
        <v>69.788618072928998</v>
      </c>
      <c r="P32" s="34">
        <f t="shared" ref="P32:P51" si="2">AVERAGE(D32:O32)</f>
        <v>180.88377977950304</v>
      </c>
      <c r="Q32" s="35">
        <f>P32/$P$31-1</f>
        <v>-0.31792885096781331</v>
      </c>
    </row>
    <row r="33" spans="1:17" x14ac:dyDescent="0.25">
      <c r="A33" s="9" t="s">
        <v>20</v>
      </c>
      <c r="B33" s="9">
        <v>2030</v>
      </c>
      <c r="C33" s="9" t="s">
        <v>22</v>
      </c>
      <c r="D33" s="16">
        <f>'Shasta Flow'!B51</f>
        <v>144.259930286746</v>
      </c>
      <c r="E33" s="16">
        <f>'Shasta Flow'!C51</f>
        <v>224.17314164128899</v>
      </c>
      <c r="F33" s="16">
        <f>'Shasta Flow'!D51</f>
        <v>250.28778686766199</v>
      </c>
      <c r="G33" s="16">
        <f>'Shasta Flow'!E51</f>
        <v>344.87585959601898</v>
      </c>
      <c r="H33" s="16">
        <f>'Shasta Flow'!F51</f>
        <v>298.662577813957</v>
      </c>
      <c r="I33" s="16">
        <f>'Shasta Flow'!G51</f>
        <v>344.81097979819901</v>
      </c>
      <c r="J33" s="16">
        <f>'Shasta Flow'!H51</f>
        <v>158.94330754100599</v>
      </c>
      <c r="K33" s="16">
        <f>'Shasta Flow'!I51</f>
        <v>137.510980004489</v>
      </c>
      <c r="L33" s="16">
        <f>'Shasta Flow'!J51</f>
        <v>94.240142319272607</v>
      </c>
      <c r="M33" s="16">
        <f>'Shasta Flow'!K51</f>
        <v>32.998931792354398</v>
      </c>
      <c r="N33" s="16">
        <f>'Shasta Flow'!L51</f>
        <v>30.390902613750601</v>
      </c>
      <c r="O33" s="16">
        <f>'Shasta Flow'!M51</f>
        <v>67.723082224463596</v>
      </c>
      <c r="P33" s="34">
        <f t="shared" si="2"/>
        <v>177.40646854160067</v>
      </c>
      <c r="Q33" s="35">
        <f t="shared" ref="Q33:Q51" si="3">P33/$P$31-1</f>
        <v>-0.33104099222486683</v>
      </c>
    </row>
    <row r="34" spans="1:17" x14ac:dyDescent="0.25">
      <c r="A34" s="7" t="s">
        <v>23</v>
      </c>
      <c r="B34" s="7">
        <v>2030</v>
      </c>
      <c r="C34" s="7" t="s">
        <v>21</v>
      </c>
      <c r="D34" s="15">
        <f>'Shasta Flow'!B36</f>
        <v>151.84226712070699</v>
      </c>
      <c r="E34" s="15">
        <f>'Shasta Flow'!C36</f>
        <v>218.976537385672</v>
      </c>
      <c r="F34" s="15">
        <f>'Shasta Flow'!D36</f>
        <v>314.144970627482</v>
      </c>
      <c r="G34" s="15">
        <f>'Shasta Flow'!E36</f>
        <v>469.87109067948802</v>
      </c>
      <c r="H34" s="15">
        <f>'Shasta Flow'!F36</f>
        <v>365.42646235952702</v>
      </c>
      <c r="I34" s="15">
        <f>'Shasta Flow'!G36</f>
        <v>411.50848877531303</v>
      </c>
      <c r="J34" s="15">
        <f>'Shasta Flow'!H36</f>
        <v>195.694206408127</v>
      </c>
      <c r="K34" s="15">
        <f>'Shasta Flow'!I36</f>
        <v>183.744367286478</v>
      </c>
      <c r="L34" s="15">
        <f>'Shasta Flow'!J36</f>
        <v>129.41002849398399</v>
      </c>
      <c r="M34" s="15">
        <f>'Shasta Flow'!K36</f>
        <v>52.948597947721701</v>
      </c>
      <c r="N34" s="15">
        <f>'Shasta Flow'!L36</f>
        <v>47.0849674102355</v>
      </c>
      <c r="O34" s="15">
        <f>'Shasta Flow'!M36</f>
        <v>77.972917489700293</v>
      </c>
      <c r="P34" s="34">
        <f t="shared" si="2"/>
        <v>218.21874183203627</v>
      </c>
      <c r="Q34" s="35">
        <f t="shared" si="3"/>
        <v>-0.17714729223830017</v>
      </c>
    </row>
    <row r="35" spans="1:17" x14ac:dyDescent="0.25">
      <c r="A35" s="9" t="s">
        <v>23</v>
      </c>
      <c r="B35" s="9">
        <v>2030</v>
      </c>
      <c r="C35" s="9" t="s">
        <v>22</v>
      </c>
      <c r="D35" s="16">
        <f>'Shasta Flow'!B52</f>
        <v>146.278103185942</v>
      </c>
      <c r="E35" s="16">
        <f>'Shasta Flow'!C52</f>
        <v>215.93485679014299</v>
      </c>
      <c r="F35" s="16">
        <f>'Shasta Flow'!D52</f>
        <v>326.81723199836301</v>
      </c>
      <c r="G35" s="16">
        <f>'Shasta Flow'!E52</f>
        <v>449.77506742737398</v>
      </c>
      <c r="H35" s="16">
        <f>'Shasta Flow'!F52</f>
        <v>344.12467298550001</v>
      </c>
      <c r="I35" s="16">
        <f>'Shasta Flow'!G52</f>
        <v>423.07145202075799</v>
      </c>
      <c r="J35" s="16">
        <f>'Shasta Flow'!H52</f>
        <v>198.149220077938</v>
      </c>
      <c r="K35" s="16">
        <f>'Shasta Flow'!I52</f>
        <v>161.93776492676301</v>
      </c>
      <c r="L35" s="16">
        <f>'Shasta Flow'!J52</f>
        <v>120.766301309182</v>
      </c>
      <c r="M35" s="16">
        <f>'Shasta Flow'!K52</f>
        <v>52.635798820795799</v>
      </c>
      <c r="N35" s="16">
        <f>'Shasta Flow'!L52</f>
        <v>41.468660967081</v>
      </c>
      <c r="O35" s="16">
        <f>'Shasta Flow'!M52</f>
        <v>74.087437382736994</v>
      </c>
      <c r="P35" s="34">
        <f t="shared" si="2"/>
        <v>212.92054732438137</v>
      </c>
      <c r="Q35" s="35">
        <f t="shared" si="3"/>
        <v>-0.19712556569121753</v>
      </c>
    </row>
    <row r="36" spans="1:17" x14ac:dyDescent="0.25">
      <c r="A36" s="7" t="s">
        <v>24</v>
      </c>
      <c r="B36" s="7">
        <v>2030</v>
      </c>
      <c r="C36" s="7" t="s">
        <v>21</v>
      </c>
      <c r="D36" s="15">
        <f>'Shasta Flow'!B37</f>
        <v>151.65414734264399</v>
      </c>
      <c r="E36" s="15">
        <f>'Shasta Flow'!C37</f>
        <v>221.39689934002999</v>
      </c>
      <c r="F36" s="15">
        <f>'Shasta Flow'!D37</f>
        <v>270.01519493989599</v>
      </c>
      <c r="G36" s="15">
        <f>'Shasta Flow'!E37</f>
        <v>379.11772957254999</v>
      </c>
      <c r="H36" s="15">
        <f>'Shasta Flow'!F37</f>
        <v>311.37988817321701</v>
      </c>
      <c r="I36" s="15">
        <f>'Shasta Flow'!G37</f>
        <v>334.71084934417797</v>
      </c>
      <c r="J36" s="15">
        <f>'Shasta Flow'!H37</f>
        <v>130.83971503800001</v>
      </c>
      <c r="K36" s="15">
        <f>'Shasta Flow'!I37</f>
        <v>107.33030992494599</v>
      </c>
      <c r="L36" s="15">
        <f>'Shasta Flow'!J37</f>
        <v>62.086937512820597</v>
      </c>
      <c r="M36" s="15">
        <f>'Shasta Flow'!K37</f>
        <v>34.824984180044403</v>
      </c>
      <c r="N36" s="15">
        <f>'Shasta Flow'!L37</f>
        <v>35.393805864619303</v>
      </c>
      <c r="O36" s="15">
        <f>'Shasta Flow'!M37</f>
        <v>63.355227821572399</v>
      </c>
      <c r="P36" s="34">
        <f t="shared" si="2"/>
        <v>175.17547408787649</v>
      </c>
      <c r="Q36" s="35">
        <f t="shared" si="3"/>
        <v>-0.33945355941243349</v>
      </c>
    </row>
    <row r="37" spans="1:17" x14ac:dyDescent="0.25">
      <c r="A37" s="9" t="s">
        <v>24</v>
      </c>
      <c r="B37" s="9">
        <v>2030</v>
      </c>
      <c r="C37" s="9" t="s">
        <v>22</v>
      </c>
      <c r="D37" s="16">
        <f>'Shasta Flow'!B53</f>
        <v>150.10814833383299</v>
      </c>
      <c r="E37" s="16">
        <f>'Shasta Flow'!C53</f>
        <v>213.095407713611</v>
      </c>
      <c r="F37" s="16">
        <f>'Shasta Flow'!D53</f>
        <v>254.904161023223</v>
      </c>
      <c r="G37" s="16">
        <f>'Shasta Flow'!E53</f>
        <v>400.62468865424501</v>
      </c>
      <c r="H37" s="16">
        <f>'Shasta Flow'!F53</f>
        <v>304.221297541063</v>
      </c>
      <c r="I37" s="16">
        <f>'Shasta Flow'!G53</f>
        <v>320.83382562585501</v>
      </c>
      <c r="J37" s="16">
        <f>'Shasta Flow'!H53</f>
        <v>114.00752032797</v>
      </c>
      <c r="K37" s="16">
        <f>'Shasta Flow'!I53</f>
        <v>109.91671334223599</v>
      </c>
      <c r="L37" s="16">
        <f>'Shasta Flow'!J53</f>
        <v>65.213510123034595</v>
      </c>
      <c r="M37" s="16">
        <f>'Shasta Flow'!K53</f>
        <v>43.150944200633603</v>
      </c>
      <c r="N37" s="16">
        <f>'Shasta Flow'!L53</f>
        <v>45.153802486286502</v>
      </c>
      <c r="O37" s="16">
        <f>'Shasta Flow'!M53</f>
        <v>68.957865755669701</v>
      </c>
      <c r="P37" s="34">
        <f t="shared" si="2"/>
        <v>174.18232376063838</v>
      </c>
      <c r="Q37" s="35">
        <f t="shared" si="3"/>
        <v>-0.34319850097483751</v>
      </c>
    </row>
    <row r="38" spans="1:17" x14ac:dyDescent="0.25">
      <c r="A38" s="7" t="s">
        <v>25</v>
      </c>
      <c r="B38" s="7">
        <v>2030</v>
      </c>
      <c r="C38" s="7" t="s">
        <v>21</v>
      </c>
      <c r="D38" s="15">
        <f>'Shasta Flow'!B38</f>
        <v>146.87513546519099</v>
      </c>
      <c r="E38" s="15">
        <f>'Shasta Flow'!C38</f>
        <v>234.125559542829</v>
      </c>
      <c r="F38" s="15">
        <f>'Shasta Flow'!D38</f>
        <v>338.775526868101</v>
      </c>
      <c r="G38" s="15">
        <f>'Shasta Flow'!E38</f>
        <v>458.31327015527103</v>
      </c>
      <c r="H38" s="15">
        <f>'Shasta Flow'!F38</f>
        <v>367.70675293559702</v>
      </c>
      <c r="I38" s="15">
        <f>'Shasta Flow'!G38</f>
        <v>408.103695311693</v>
      </c>
      <c r="J38" s="15">
        <f>'Shasta Flow'!H38</f>
        <v>159.02323460924799</v>
      </c>
      <c r="K38" s="15">
        <f>'Shasta Flow'!I38</f>
        <v>126.454592082228</v>
      </c>
      <c r="L38" s="15">
        <f>'Shasta Flow'!J38</f>
        <v>89.019891973991804</v>
      </c>
      <c r="M38" s="15">
        <f>'Shasta Flow'!K38</f>
        <v>50.429546826284799</v>
      </c>
      <c r="N38" s="15">
        <f>'Shasta Flow'!L38</f>
        <v>46.7166434175044</v>
      </c>
      <c r="O38" s="15">
        <f>'Shasta Flow'!M38</f>
        <v>70.638232181559403</v>
      </c>
      <c r="P38" s="34">
        <f t="shared" si="2"/>
        <v>208.01517344745821</v>
      </c>
      <c r="Q38" s="35">
        <f t="shared" si="3"/>
        <v>-0.21562260285366519</v>
      </c>
    </row>
    <row r="39" spans="1:17" x14ac:dyDescent="0.25">
      <c r="A39" s="9" t="s">
        <v>25</v>
      </c>
      <c r="B39" s="9">
        <v>2030</v>
      </c>
      <c r="C39" s="9" t="s">
        <v>22</v>
      </c>
      <c r="D39" s="16">
        <f>'Shasta Flow'!B54</f>
        <v>149.832546001314</v>
      </c>
      <c r="E39" s="16">
        <f>'Shasta Flow'!C54</f>
        <v>213.299760862151</v>
      </c>
      <c r="F39" s="16">
        <f>'Shasta Flow'!D54</f>
        <v>334.08775157207299</v>
      </c>
      <c r="G39" s="16">
        <f>'Shasta Flow'!E54</f>
        <v>475.45327023438398</v>
      </c>
      <c r="H39" s="16">
        <f>'Shasta Flow'!F54</f>
        <v>386.044635692913</v>
      </c>
      <c r="I39" s="16">
        <f>'Shasta Flow'!G54</f>
        <v>412.97083274428599</v>
      </c>
      <c r="J39" s="16">
        <f>'Shasta Flow'!H54</f>
        <v>161.53916804872901</v>
      </c>
      <c r="K39" s="16">
        <f>'Shasta Flow'!I54</f>
        <v>136.71392984309099</v>
      </c>
      <c r="L39" s="16">
        <f>'Shasta Flow'!J54</f>
        <v>86.359449260562499</v>
      </c>
      <c r="M39" s="16">
        <f>'Shasta Flow'!K54</f>
        <v>51.336107671800001</v>
      </c>
      <c r="N39" s="16">
        <f>'Shasta Flow'!L54</f>
        <v>54.0407461325402</v>
      </c>
      <c r="O39" s="16">
        <f>'Shasta Flow'!M54</f>
        <v>72.888665407632104</v>
      </c>
      <c r="P39" s="34">
        <f t="shared" si="2"/>
        <v>211.21390528928973</v>
      </c>
      <c r="Q39" s="35">
        <f t="shared" si="3"/>
        <v>-0.20356092045481533</v>
      </c>
    </row>
    <row r="40" spans="1:17" x14ac:dyDescent="0.25">
      <c r="A40" s="7" t="s">
        <v>26</v>
      </c>
      <c r="B40" s="7">
        <v>2030</v>
      </c>
      <c r="C40" s="7" t="s">
        <v>21</v>
      </c>
      <c r="D40" s="15">
        <f>'Shasta Flow'!B39</f>
        <v>150.925837270252</v>
      </c>
      <c r="E40" s="15">
        <f>'Shasta Flow'!C39</f>
        <v>217.038822885016</v>
      </c>
      <c r="F40" s="15">
        <f>'Shasta Flow'!D39</f>
        <v>271.77607011303201</v>
      </c>
      <c r="G40" s="15">
        <f>'Shasta Flow'!E39</f>
        <v>409.45169384417898</v>
      </c>
      <c r="H40" s="15">
        <f>'Shasta Flow'!F39</f>
        <v>330.08805429225401</v>
      </c>
      <c r="I40" s="15">
        <f>'Shasta Flow'!G39</f>
        <v>369.20625758862701</v>
      </c>
      <c r="J40" s="15">
        <f>'Shasta Flow'!H39</f>
        <v>153.145942185362</v>
      </c>
      <c r="K40" s="15">
        <f>'Shasta Flow'!I39</f>
        <v>142.71657088960899</v>
      </c>
      <c r="L40" s="15">
        <f>'Shasta Flow'!J39</f>
        <v>94.2481630926804</v>
      </c>
      <c r="M40" s="15">
        <f>'Shasta Flow'!K39</f>
        <v>40.279028322109802</v>
      </c>
      <c r="N40" s="15">
        <f>'Shasta Flow'!L39</f>
        <v>39.131278337357301</v>
      </c>
      <c r="O40" s="15">
        <f>'Shasta Flow'!M39</f>
        <v>70.357560093375398</v>
      </c>
      <c r="P40" s="34">
        <f t="shared" si="2"/>
        <v>190.69710657615451</v>
      </c>
      <c r="Q40" s="35">
        <f t="shared" si="3"/>
        <v>-0.28092505166541248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17">
        <f>'Shasta Flow'!B55</f>
        <v>145.54782005037799</v>
      </c>
      <c r="E41" s="17">
        <f>'Shasta Flow'!C55</f>
        <v>218.857932176471</v>
      </c>
      <c r="F41" s="17">
        <f>'Shasta Flow'!D55</f>
        <v>296.30516315857102</v>
      </c>
      <c r="G41" s="17">
        <f>'Shasta Flow'!E55</f>
        <v>460.34289678808301</v>
      </c>
      <c r="H41" s="17">
        <f>'Shasta Flow'!F55</f>
        <v>312.91479997853497</v>
      </c>
      <c r="I41" s="17">
        <f>'Shasta Flow'!G55</f>
        <v>384.01960837166098</v>
      </c>
      <c r="J41" s="17">
        <f>'Shasta Flow'!H55</f>
        <v>159.001331635117</v>
      </c>
      <c r="K41" s="17">
        <f>'Shasta Flow'!I55</f>
        <v>128.43354233058301</v>
      </c>
      <c r="L41" s="17">
        <f>'Shasta Flow'!J55</f>
        <v>86.766989682437298</v>
      </c>
      <c r="M41" s="17">
        <f>'Shasta Flow'!K55</f>
        <v>45.581936299793398</v>
      </c>
      <c r="N41" s="17">
        <f>'Shasta Flow'!L55</f>
        <v>43.587210027171203</v>
      </c>
      <c r="O41" s="17">
        <f>'Shasta Flow'!M55</f>
        <v>74.200418265633601</v>
      </c>
      <c r="P41" s="34">
        <f t="shared" si="2"/>
        <v>196.29663739703622</v>
      </c>
      <c r="Q41" s="35">
        <f t="shared" si="3"/>
        <v>-0.25981050825142793</v>
      </c>
    </row>
    <row r="42" spans="1:17" x14ac:dyDescent="0.25">
      <c r="A42" s="7" t="s">
        <v>20</v>
      </c>
      <c r="B42" s="7">
        <v>2070</v>
      </c>
      <c r="C42" s="7" t="s">
        <v>21</v>
      </c>
      <c r="D42" s="15">
        <f>'Shasta Flow'!B43</f>
        <v>151.95088324071699</v>
      </c>
      <c r="E42" s="15">
        <f>'Shasta Flow'!C43</f>
        <v>221.783355994429</v>
      </c>
      <c r="F42" s="15">
        <f>'Shasta Flow'!D43</f>
        <v>276.88269940666203</v>
      </c>
      <c r="G42" s="15">
        <f>'Shasta Flow'!E43</f>
        <v>364.277157033945</v>
      </c>
      <c r="H42" s="15">
        <f>'Shasta Flow'!F43</f>
        <v>308.59153551493102</v>
      </c>
      <c r="I42" s="15">
        <f>'Shasta Flow'!G43</f>
        <v>319.31050116109799</v>
      </c>
      <c r="J42" s="15">
        <f>'Shasta Flow'!H43</f>
        <v>116.530644366462</v>
      </c>
      <c r="K42" s="15">
        <f>'Shasta Flow'!I43</f>
        <v>111.1914041183</v>
      </c>
      <c r="L42" s="15">
        <f>'Shasta Flow'!J43</f>
        <v>70.162867512905294</v>
      </c>
      <c r="M42" s="15">
        <f>'Shasta Flow'!K43</f>
        <v>39.921934086215202</v>
      </c>
      <c r="N42" s="15">
        <f>'Shasta Flow'!L43</f>
        <v>40.839891176025901</v>
      </c>
      <c r="O42" s="15">
        <f>'Shasta Flow'!M43</f>
        <v>66.355432607939605</v>
      </c>
      <c r="P42" s="34">
        <f t="shared" si="2"/>
        <v>173.9831921849692</v>
      </c>
      <c r="Q42" s="35">
        <f t="shared" si="3"/>
        <v>-0.34394938036706846</v>
      </c>
    </row>
    <row r="43" spans="1:17" x14ac:dyDescent="0.25">
      <c r="A43" s="9" t="s">
        <v>20</v>
      </c>
      <c r="B43" s="9">
        <v>2070</v>
      </c>
      <c r="C43" s="9" t="s">
        <v>22</v>
      </c>
      <c r="D43" s="16">
        <f>'Shasta Flow'!B59</f>
        <v>150.493819751877</v>
      </c>
      <c r="E43" s="16">
        <f>'Shasta Flow'!C59</f>
        <v>213.89630328350799</v>
      </c>
      <c r="F43" s="16">
        <f>'Shasta Flow'!D59</f>
        <v>259.249832441168</v>
      </c>
      <c r="G43" s="16">
        <f>'Shasta Flow'!E59</f>
        <v>367.321477254831</v>
      </c>
      <c r="H43" s="16">
        <f>'Shasta Flow'!F59</f>
        <v>297.70118724466101</v>
      </c>
      <c r="I43" s="16">
        <f>'Shasta Flow'!G59</f>
        <v>335.22908707859</v>
      </c>
      <c r="J43" s="16">
        <f>'Shasta Flow'!H59</f>
        <v>144.94210300858799</v>
      </c>
      <c r="K43" s="16">
        <f>'Shasta Flow'!I59</f>
        <v>124.758067346606</v>
      </c>
      <c r="L43" s="16">
        <f>'Shasta Flow'!J59</f>
        <v>78.021650175416198</v>
      </c>
      <c r="M43" s="16">
        <f>'Shasta Flow'!K59</f>
        <v>44.020399835740399</v>
      </c>
      <c r="N43" s="16">
        <f>'Shasta Flow'!L59</f>
        <v>43.951896419836899</v>
      </c>
      <c r="O43" s="16">
        <f>'Shasta Flow'!M59</f>
        <v>73.721952535877605</v>
      </c>
      <c r="P43" s="34">
        <f t="shared" si="2"/>
        <v>177.77564803139171</v>
      </c>
      <c r="Q43" s="35">
        <f t="shared" si="3"/>
        <v>-0.32964890124187307</v>
      </c>
    </row>
    <row r="44" spans="1:17" x14ac:dyDescent="0.25">
      <c r="A44" s="7" t="s">
        <v>23</v>
      </c>
      <c r="B44" s="7">
        <v>2070</v>
      </c>
      <c r="C44" s="7" t="s">
        <v>21</v>
      </c>
      <c r="D44" s="15">
        <f>'Shasta Flow'!B44</f>
        <v>155.59414687063</v>
      </c>
      <c r="E44" s="15">
        <f>'Shasta Flow'!C44</f>
        <v>218.456552600853</v>
      </c>
      <c r="F44" s="15">
        <f>'Shasta Flow'!D44</f>
        <v>337.91666063189803</v>
      </c>
      <c r="G44" s="15">
        <f>'Shasta Flow'!E44</f>
        <v>504.42265500326698</v>
      </c>
      <c r="H44" s="15">
        <f>'Shasta Flow'!F44</f>
        <v>394.88344126450698</v>
      </c>
      <c r="I44" s="15">
        <f>'Shasta Flow'!G44</f>
        <v>427.642619019726</v>
      </c>
      <c r="J44" s="15">
        <f>'Shasta Flow'!H44</f>
        <v>183.26989040790301</v>
      </c>
      <c r="K44" s="15">
        <f>'Shasta Flow'!I44</f>
        <v>152.38807888173801</v>
      </c>
      <c r="L44" s="15">
        <f>'Shasta Flow'!J44</f>
        <v>103.06567763250899</v>
      </c>
      <c r="M44" s="15">
        <f>'Shasta Flow'!K44</f>
        <v>60.8068513784348</v>
      </c>
      <c r="N44" s="15">
        <f>'Shasta Flow'!L44</f>
        <v>58.397772428091898</v>
      </c>
      <c r="O44" s="15">
        <f>'Shasta Flow'!M44</f>
        <v>80.280987003419497</v>
      </c>
      <c r="P44" s="34">
        <f t="shared" si="2"/>
        <v>223.09377776024806</v>
      </c>
      <c r="Q44" s="35">
        <f t="shared" si="3"/>
        <v>-0.15876465250586025</v>
      </c>
    </row>
    <row r="45" spans="1:17" x14ac:dyDescent="0.25">
      <c r="A45" s="9" t="s">
        <v>23</v>
      </c>
      <c r="B45" s="9">
        <v>2070</v>
      </c>
      <c r="C45" s="9" t="s">
        <v>22</v>
      </c>
      <c r="D45" s="16">
        <f>'Shasta Flow'!B60</f>
        <v>154.44988722512099</v>
      </c>
      <c r="E45" s="16">
        <f>'Shasta Flow'!C60</f>
        <v>235.06925823517801</v>
      </c>
      <c r="F45" s="16">
        <f>'Shasta Flow'!D60</f>
        <v>336.023576608817</v>
      </c>
      <c r="G45" s="16">
        <f>'Shasta Flow'!E60</f>
        <v>498.43497920950102</v>
      </c>
      <c r="H45" s="16">
        <f>'Shasta Flow'!F60</f>
        <v>361.54456944033598</v>
      </c>
      <c r="I45" s="16">
        <f>'Shasta Flow'!G60</f>
        <v>413.92857918314002</v>
      </c>
      <c r="J45" s="16">
        <f>'Shasta Flow'!H60</f>
        <v>185.41812040705901</v>
      </c>
      <c r="K45" s="16">
        <f>'Shasta Flow'!I60</f>
        <v>155.36550315296799</v>
      </c>
      <c r="L45" s="16">
        <f>'Shasta Flow'!J60</f>
        <v>117.57156740149701</v>
      </c>
      <c r="M45" s="16">
        <f>'Shasta Flow'!K60</f>
        <v>66.350588771503297</v>
      </c>
      <c r="N45" s="16">
        <f>'Shasta Flow'!L60</f>
        <v>63.760343374671997</v>
      </c>
      <c r="O45" s="16">
        <f>'Shasta Flow'!M60</f>
        <v>88.571924789008605</v>
      </c>
      <c r="P45" s="34">
        <f t="shared" si="2"/>
        <v>223.04074148323343</v>
      </c>
      <c r="Q45" s="35">
        <f t="shared" si="3"/>
        <v>-0.1589646401136372</v>
      </c>
    </row>
    <row r="46" spans="1:17" x14ac:dyDescent="0.25">
      <c r="A46" s="7" t="s">
        <v>24</v>
      </c>
      <c r="B46" s="7">
        <v>2070</v>
      </c>
      <c r="C46" s="7" t="s">
        <v>21</v>
      </c>
      <c r="D46" s="15">
        <f>'Shasta Flow'!B45</f>
        <v>144.511690260357</v>
      </c>
      <c r="E46" s="15">
        <f>'Shasta Flow'!C45</f>
        <v>206.47183729807799</v>
      </c>
      <c r="F46" s="15">
        <f>'Shasta Flow'!D45</f>
        <v>280.96385754184797</v>
      </c>
      <c r="G46" s="15">
        <f>'Shasta Flow'!E45</f>
        <v>370.67030460853698</v>
      </c>
      <c r="H46" s="15">
        <f>'Shasta Flow'!F45</f>
        <v>289.69835490391301</v>
      </c>
      <c r="I46" s="15">
        <f>'Shasta Flow'!G45</f>
        <v>299.81699991963501</v>
      </c>
      <c r="J46" s="15">
        <f>'Shasta Flow'!H45</f>
        <v>89.718036361305593</v>
      </c>
      <c r="K46" s="15">
        <f>'Shasta Flow'!I45</f>
        <v>90.651865260269204</v>
      </c>
      <c r="L46" s="15">
        <f>'Shasta Flow'!J45</f>
        <v>40.011542781770203</v>
      </c>
      <c r="M46" s="15">
        <f>'Shasta Flow'!K45</f>
        <v>30.092049137725301</v>
      </c>
      <c r="N46" s="15">
        <f>'Shasta Flow'!L45</f>
        <v>39.697370920223001</v>
      </c>
      <c r="O46" s="15">
        <f>'Shasta Flow'!M45</f>
        <v>62.666732599516997</v>
      </c>
      <c r="P46" s="34">
        <f t="shared" si="2"/>
        <v>162.08088679943151</v>
      </c>
      <c r="Q46" s="35">
        <f t="shared" si="3"/>
        <v>-0.38883023767965763</v>
      </c>
    </row>
    <row r="47" spans="1:17" x14ac:dyDescent="0.25">
      <c r="A47" s="9" t="s">
        <v>24</v>
      </c>
      <c r="B47" s="9">
        <v>2070</v>
      </c>
      <c r="C47" s="9" t="s">
        <v>22</v>
      </c>
      <c r="D47" s="16">
        <f>'Shasta Flow'!B61</f>
        <v>141.213242732959</v>
      </c>
      <c r="E47" s="16">
        <f>'Shasta Flow'!C61</f>
        <v>197.18965622675799</v>
      </c>
      <c r="F47" s="16">
        <f>'Shasta Flow'!D61</f>
        <v>263.26266962284001</v>
      </c>
      <c r="G47" s="16">
        <f>'Shasta Flow'!E61</f>
        <v>400.07269855694301</v>
      </c>
      <c r="H47" s="16">
        <f>'Shasta Flow'!F61</f>
        <v>305.778831849379</v>
      </c>
      <c r="I47" s="16">
        <f>'Shasta Flow'!G61</f>
        <v>314.45851401625202</v>
      </c>
      <c r="J47" s="16">
        <f>'Shasta Flow'!H61</f>
        <v>88.428700060315705</v>
      </c>
      <c r="K47" s="16">
        <f>'Shasta Flow'!I61</f>
        <v>97.709957902883502</v>
      </c>
      <c r="L47" s="16">
        <f>'Shasta Flow'!J61</f>
        <v>35.652706533188102</v>
      </c>
      <c r="M47" s="16">
        <f>'Shasta Flow'!K61</f>
        <v>32.7031377671969</v>
      </c>
      <c r="N47" s="16">
        <f>'Shasta Flow'!L61</f>
        <v>49.107414237796597</v>
      </c>
      <c r="O47" s="16">
        <f>'Shasta Flow'!M61</f>
        <v>72.8977236700932</v>
      </c>
      <c r="P47" s="34">
        <f t="shared" si="2"/>
        <v>166.53960443138376</v>
      </c>
      <c r="Q47" s="35">
        <f t="shared" si="3"/>
        <v>-0.3720174385323658</v>
      </c>
    </row>
    <row r="48" spans="1:17" x14ac:dyDescent="0.25">
      <c r="A48" s="7" t="s">
        <v>25</v>
      </c>
      <c r="B48" s="7">
        <v>2070</v>
      </c>
      <c r="C48" s="7" t="s">
        <v>21</v>
      </c>
      <c r="D48" s="15">
        <f>'Shasta Flow'!B46</f>
        <v>157.93695104380399</v>
      </c>
      <c r="E48" s="15">
        <f>'Shasta Flow'!C46</f>
        <v>217.58457277161901</v>
      </c>
      <c r="F48" s="15">
        <f>'Shasta Flow'!D46</f>
        <v>373.81667025620402</v>
      </c>
      <c r="G48" s="15">
        <f>'Shasta Flow'!E46</f>
        <v>520.967439718945</v>
      </c>
      <c r="H48" s="15">
        <f>'Shasta Flow'!F46</f>
        <v>378.45885002799099</v>
      </c>
      <c r="I48" s="15">
        <f>'Shasta Flow'!G46</f>
        <v>372.87089870790999</v>
      </c>
      <c r="J48" s="15">
        <f>'Shasta Flow'!H46</f>
        <v>135.645447210063</v>
      </c>
      <c r="K48" s="15">
        <f>'Shasta Flow'!I46</f>
        <v>115.27433654394</v>
      </c>
      <c r="L48" s="15">
        <f>'Shasta Flow'!J46</f>
        <v>63.019562791263397</v>
      </c>
      <c r="M48" s="15">
        <f>'Shasta Flow'!K46</f>
        <v>49.961971254382</v>
      </c>
      <c r="N48" s="15">
        <f>'Shasta Flow'!L46</f>
        <v>56.305770244143197</v>
      </c>
      <c r="O48" s="15">
        <f>'Shasta Flow'!M46</f>
        <v>77.572714614190204</v>
      </c>
      <c r="P48" s="34">
        <f t="shared" si="2"/>
        <v>209.95126543203796</v>
      </c>
      <c r="Q48" s="35">
        <f t="shared" si="3"/>
        <v>-0.2083220450802481</v>
      </c>
    </row>
    <row r="49" spans="1:17" x14ac:dyDescent="0.25">
      <c r="A49" s="9" t="s">
        <v>25</v>
      </c>
      <c r="B49" s="9">
        <v>2070</v>
      </c>
      <c r="C49" s="9" t="s">
        <v>22</v>
      </c>
      <c r="D49" s="16">
        <f>'Shasta Flow'!B62</f>
        <v>140.817847549123</v>
      </c>
      <c r="E49" s="16">
        <f>'Shasta Flow'!C62</f>
        <v>214.65883959150599</v>
      </c>
      <c r="F49" s="16">
        <f>'Shasta Flow'!D62</f>
        <v>365.15382365439598</v>
      </c>
      <c r="G49" s="16">
        <f>'Shasta Flow'!E62</f>
        <v>577.57943946415901</v>
      </c>
      <c r="H49" s="16">
        <f>'Shasta Flow'!F62</f>
        <v>403.03849179973099</v>
      </c>
      <c r="I49" s="16">
        <f>'Shasta Flow'!G62</f>
        <v>396.67599770548202</v>
      </c>
      <c r="J49" s="16">
        <f>'Shasta Flow'!H62</f>
        <v>133.72363158166101</v>
      </c>
      <c r="K49" s="16">
        <f>'Shasta Flow'!I62</f>
        <v>120.74473211694701</v>
      </c>
      <c r="L49" s="16">
        <f>'Shasta Flow'!J62</f>
        <v>53.377209162590901</v>
      </c>
      <c r="M49" s="16">
        <f>'Shasta Flow'!K62</f>
        <v>42.321312807122801</v>
      </c>
      <c r="N49" s="16">
        <f>'Shasta Flow'!L62</f>
        <v>57.646167688793398</v>
      </c>
      <c r="O49" s="16">
        <f>'Shasta Flow'!M62</f>
        <v>82.966745199409402</v>
      </c>
      <c r="P49" s="34">
        <f t="shared" si="2"/>
        <v>215.72535319341014</v>
      </c>
      <c r="Q49" s="35">
        <f t="shared" si="3"/>
        <v>-0.18654928757367317</v>
      </c>
    </row>
    <row r="50" spans="1:17" x14ac:dyDescent="0.25">
      <c r="A50" s="7" t="s">
        <v>26</v>
      </c>
      <c r="B50" s="7">
        <v>2070</v>
      </c>
      <c r="C50" s="7" t="s">
        <v>21</v>
      </c>
      <c r="D50" s="15">
        <f>'Shasta Flow'!B47</f>
        <v>159.63096757782299</v>
      </c>
      <c r="E50" s="15">
        <f>'Shasta Flow'!C47</f>
        <v>218.73158156452399</v>
      </c>
      <c r="F50" s="15">
        <f>'Shasta Flow'!D47</f>
        <v>308.91597807541802</v>
      </c>
      <c r="G50" s="15">
        <f>'Shasta Flow'!E47</f>
        <v>472.14511523969901</v>
      </c>
      <c r="H50" s="15">
        <f>'Shasta Flow'!F47</f>
        <v>350.80608019456702</v>
      </c>
      <c r="I50" s="15">
        <f>'Shasta Flow'!G47</f>
        <v>364.79745247826202</v>
      </c>
      <c r="J50" s="15">
        <f>'Shasta Flow'!H47</f>
        <v>134.14730458082499</v>
      </c>
      <c r="K50" s="15">
        <f>'Shasta Flow'!I47</f>
        <v>116.63440894672399</v>
      </c>
      <c r="L50" s="15">
        <f>'Shasta Flow'!J47</f>
        <v>72.209727782611097</v>
      </c>
      <c r="M50" s="15">
        <f>'Shasta Flow'!K47</f>
        <v>49.539956657384302</v>
      </c>
      <c r="N50" s="15">
        <f>'Shasta Flow'!L47</f>
        <v>51.0663590951321</v>
      </c>
      <c r="O50" s="15">
        <f>'Shasta Flow'!M47</f>
        <v>73.497805178764494</v>
      </c>
      <c r="P50" s="34">
        <f t="shared" si="2"/>
        <v>197.67689478097782</v>
      </c>
      <c r="Q50" s="35">
        <f t="shared" si="3"/>
        <v>-0.25460587497268505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17">
        <f>'Shasta Flow'!B63</f>
        <v>153.35489562345501</v>
      </c>
      <c r="E51" s="17">
        <f>'Shasta Flow'!C63</f>
        <v>223.63120580826899</v>
      </c>
      <c r="F51" s="17">
        <f>'Shasta Flow'!D63</f>
        <v>328.76105621273098</v>
      </c>
      <c r="G51" s="17">
        <f>'Shasta Flow'!E63</f>
        <v>485.598585852562</v>
      </c>
      <c r="H51" s="17">
        <f>'Shasta Flow'!F63</f>
        <v>337.88482612299902</v>
      </c>
      <c r="I51" s="17">
        <f>'Shasta Flow'!G63</f>
        <v>362.15919071755002</v>
      </c>
      <c r="J51" s="17">
        <f>'Shasta Flow'!H63</f>
        <v>135.686287164172</v>
      </c>
      <c r="K51" s="17">
        <f>'Shasta Flow'!I63</f>
        <v>119.247515657889</v>
      </c>
      <c r="L51" s="17">
        <f>'Shasta Flow'!J63</f>
        <v>66.386859001843405</v>
      </c>
      <c r="M51" s="17">
        <f>'Shasta Flow'!K63</f>
        <v>49.2550299720806</v>
      </c>
      <c r="N51" s="17">
        <f>'Shasta Flow'!L63</f>
        <v>54.319895979266299</v>
      </c>
      <c r="O51" s="17">
        <f>'Shasta Flow'!M63</f>
        <v>73.564356576252706</v>
      </c>
      <c r="P51" s="34">
        <f t="shared" si="2"/>
        <v>199.15414205742249</v>
      </c>
      <c r="Q51" s="35">
        <f t="shared" si="3"/>
        <v>-0.24903551510693289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workbookViewId="0">
      <selection activeCell="P1" sqref="P1:Q1048576"/>
    </sheetView>
  </sheetViews>
  <sheetFormatPr defaultRowHeight="15" x14ac:dyDescent="0.25"/>
  <cols>
    <col min="1" max="1" width="15.42578125" customWidth="1"/>
    <col min="3" max="3" width="11" customWidth="1"/>
    <col min="4" max="15" width="6.85546875" bestFit="1" customWidth="1"/>
  </cols>
  <sheetData>
    <row r="1" spans="1:17" ht="14.45" x14ac:dyDescent="0.3">
      <c r="A1" t="s">
        <v>46</v>
      </c>
    </row>
    <row r="2" spans="1:17" ht="14.45" x14ac:dyDescent="0.3">
      <c r="A2" t="s">
        <v>45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18">
        <f>'IG Outflow'!B18</f>
        <v>1840.8078705841499</v>
      </c>
      <c r="E7" s="18">
        <f>'IG Outflow'!C18</f>
        <v>1891.26729640999</v>
      </c>
      <c r="F7" s="18">
        <f>'IG Outflow'!D18</f>
        <v>1382.34252594291</v>
      </c>
      <c r="G7" s="18">
        <f>'IG Outflow'!E18</f>
        <v>2130.5257588671602</v>
      </c>
      <c r="H7" s="19">
        <f>'IG Outflow'!F18</f>
        <v>2707.1514805521501</v>
      </c>
      <c r="I7" s="19">
        <f>'IG Outflow'!G18</f>
        <v>4575.5038963316802</v>
      </c>
      <c r="J7" s="19">
        <f>'IG Outflow'!H18</f>
        <v>3012.5889069122099</v>
      </c>
      <c r="K7" s="19">
        <f>'IG Outflow'!I18</f>
        <v>2190.7558906890099</v>
      </c>
      <c r="L7" s="19">
        <f>'IG Outflow'!J18</f>
        <v>1371.5684979995699</v>
      </c>
      <c r="M7" s="19">
        <f>'IG Outflow'!K18</f>
        <v>1108.14404827575</v>
      </c>
      <c r="N7" s="19">
        <f>'IG Outflow'!L18</f>
        <v>1081.1296052290299</v>
      </c>
      <c r="O7" s="19">
        <f>'IG Outflow'!M18</f>
        <v>1236.596105119</v>
      </c>
      <c r="P7" s="34">
        <f>AVERAGE(D7:O7)</f>
        <v>2044.0318235760512</v>
      </c>
    </row>
    <row r="8" spans="1:17" ht="14.45" x14ac:dyDescent="0.3">
      <c r="A8" s="7" t="s">
        <v>20</v>
      </c>
      <c r="B8" s="7">
        <v>2030</v>
      </c>
      <c r="C8" s="7" t="s">
        <v>21</v>
      </c>
      <c r="D8" s="20">
        <f>'IG Outflow'!B3</f>
        <v>1426.88725770935</v>
      </c>
      <c r="E8" s="20">
        <f>'IG Outflow'!C3</f>
        <v>1557.87458327185</v>
      </c>
      <c r="F8" s="20">
        <f>'IG Outflow'!D3</f>
        <v>1420.4369236613099</v>
      </c>
      <c r="G8" s="20">
        <f>'IG Outflow'!E3</f>
        <v>2217.1590670680498</v>
      </c>
      <c r="H8" s="20">
        <f>'IG Outflow'!F3</f>
        <v>2767.2255217432698</v>
      </c>
      <c r="I8" s="20">
        <f>'IG Outflow'!G3</f>
        <v>4866.1154271322503</v>
      </c>
      <c r="J8" s="20">
        <f>'IG Outflow'!H3</f>
        <v>2836.7404221166598</v>
      </c>
      <c r="K8" s="20">
        <f>'IG Outflow'!I3</f>
        <v>1882.6927345153099</v>
      </c>
      <c r="L8" s="20">
        <f>'IG Outflow'!J3</f>
        <v>1267.44963938111</v>
      </c>
      <c r="M8" s="20">
        <f>'IG Outflow'!K3</f>
        <v>1061.51623976824</v>
      </c>
      <c r="N8" s="20">
        <f>'IG Outflow'!L3</f>
        <v>1024.6798577541699</v>
      </c>
      <c r="O8" s="20">
        <f>'IG Outflow'!M3</f>
        <v>1239.18848103354</v>
      </c>
      <c r="P8" s="34">
        <f t="shared" ref="P8:P27" si="0">AVERAGE(D8:O8)</f>
        <v>1963.9971795962592</v>
      </c>
      <c r="Q8" s="35">
        <f>P8/$P$7-1</f>
        <v>-3.9155282739077313E-2</v>
      </c>
    </row>
    <row r="9" spans="1:17" ht="14.45" x14ac:dyDescent="0.3">
      <c r="A9" s="9" t="s">
        <v>20</v>
      </c>
      <c r="B9" s="9">
        <v>2030</v>
      </c>
      <c r="C9" s="9" t="s">
        <v>22</v>
      </c>
      <c r="D9" s="21">
        <f>'IG Outflow'!B19</f>
        <v>1362.2864084022301</v>
      </c>
      <c r="E9" s="21">
        <f>'IG Outflow'!C19</f>
        <v>1617.3440348911299</v>
      </c>
      <c r="F9" s="21">
        <f>'IG Outflow'!D19</f>
        <v>1532.78316217514</v>
      </c>
      <c r="G9" s="21">
        <f>'IG Outflow'!E19</f>
        <v>2474.65969085499</v>
      </c>
      <c r="H9" s="21">
        <f>'IG Outflow'!F19</f>
        <v>2719.82610134672</v>
      </c>
      <c r="I9" s="21">
        <f>'IG Outflow'!G19</f>
        <v>4271.1776201636803</v>
      </c>
      <c r="J9" s="21">
        <f>'IG Outflow'!H19</f>
        <v>2724.31845994073</v>
      </c>
      <c r="K9" s="21">
        <f>'IG Outflow'!I19</f>
        <v>1799.44645794082</v>
      </c>
      <c r="L9" s="21">
        <f>'IG Outflow'!J19</f>
        <v>1259.3176849547999</v>
      </c>
      <c r="M9" s="21">
        <f>'IG Outflow'!K19</f>
        <v>998.66659008482702</v>
      </c>
      <c r="N9" s="21">
        <f>'IG Outflow'!L19</f>
        <v>989.774368284096</v>
      </c>
      <c r="O9" s="21">
        <f>'IG Outflow'!M19</f>
        <v>1331.7155334241099</v>
      </c>
      <c r="P9" s="34">
        <f t="shared" si="0"/>
        <v>1923.4430093719395</v>
      </c>
      <c r="Q9" s="35">
        <f t="shared" ref="Q9:Q27" si="1">P9/$P$7-1</f>
        <v>-5.8995565926728388E-2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20">
        <f>'IG Outflow'!B4</f>
        <v>1355.8881083711799</v>
      </c>
      <c r="E10" s="20">
        <f>'IG Outflow'!C4</f>
        <v>1520.06999864461</v>
      </c>
      <c r="F10" s="20">
        <f>'IG Outflow'!D4</f>
        <v>1671.33743219757</v>
      </c>
      <c r="G10" s="20">
        <f>'IG Outflow'!E4</f>
        <v>3258.2419282455699</v>
      </c>
      <c r="H10" s="20">
        <f>'IG Outflow'!F4</f>
        <v>3688.1653884069601</v>
      </c>
      <c r="I10" s="20">
        <f>'IG Outflow'!G4</f>
        <v>5921.1199938749396</v>
      </c>
      <c r="J10" s="20">
        <f>'IG Outflow'!H4</f>
        <v>3090.40100226595</v>
      </c>
      <c r="K10" s="20">
        <f>'IG Outflow'!I4</f>
        <v>2038.35836176369</v>
      </c>
      <c r="L10" s="20">
        <f>'IG Outflow'!J4</f>
        <v>1332.1293080397299</v>
      </c>
      <c r="M10" s="20">
        <f>'IG Outflow'!K4</f>
        <v>1130.4679703587999</v>
      </c>
      <c r="N10" s="20">
        <f>'IG Outflow'!L4</f>
        <v>1131.65306863976</v>
      </c>
      <c r="O10" s="20">
        <f>'IG Outflow'!M4</f>
        <v>1198.53803341926</v>
      </c>
      <c r="P10" s="34">
        <f t="shared" si="0"/>
        <v>2278.0308828523348</v>
      </c>
      <c r="Q10" s="35">
        <f t="shared" si="1"/>
        <v>0.11447916640891642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21">
        <f>'IG Outflow'!B20</f>
        <v>1268.44801509374</v>
      </c>
      <c r="E11" s="21">
        <f>'IG Outflow'!C20</f>
        <v>1456.5742388241999</v>
      </c>
      <c r="F11" s="21">
        <f>'IG Outflow'!D20</f>
        <v>1710.5066708372401</v>
      </c>
      <c r="G11" s="21">
        <f>'IG Outflow'!E20</f>
        <v>3274.5853718745002</v>
      </c>
      <c r="H11" s="21">
        <f>'IG Outflow'!F20</f>
        <v>3643.3099205766098</v>
      </c>
      <c r="I11" s="21">
        <f>'IG Outflow'!G20</f>
        <v>6203.7305083842002</v>
      </c>
      <c r="J11" s="21">
        <f>'IG Outflow'!H20</f>
        <v>2969.9782033421702</v>
      </c>
      <c r="K11" s="21">
        <f>'IG Outflow'!I20</f>
        <v>1904.85344770036</v>
      </c>
      <c r="L11" s="21">
        <f>'IG Outflow'!J20</f>
        <v>1302.1640652469</v>
      </c>
      <c r="M11" s="21">
        <f>'IG Outflow'!K20</f>
        <v>1101.20711021275</v>
      </c>
      <c r="N11" s="21">
        <f>'IG Outflow'!L20</f>
        <v>1025.2111041476601</v>
      </c>
      <c r="O11" s="21">
        <f>'IG Outflow'!M20</f>
        <v>1170.5621170633301</v>
      </c>
      <c r="P11" s="34">
        <f t="shared" si="0"/>
        <v>2252.5942311086378</v>
      </c>
      <c r="Q11" s="35">
        <f t="shared" si="1"/>
        <v>0.10203481429545702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20">
        <f>'IG Outflow'!B5</f>
        <v>1183.8167527614</v>
      </c>
      <c r="E12" s="20">
        <f>'IG Outflow'!C5</f>
        <v>1477.9760670851399</v>
      </c>
      <c r="F12" s="20">
        <f>'IG Outflow'!D5</f>
        <v>1403.2089616451001</v>
      </c>
      <c r="G12" s="20">
        <f>'IG Outflow'!E5</f>
        <v>2550.36412677418</v>
      </c>
      <c r="H12" s="20">
        <f>'IG Outflow'!F5</f>
        <v>3056.0933824966901</v>
      </c>
      <c r="I12" s="20">
        <f>'IG Outflow'!G5</f>
        <v>4748.6734933324196</v>
      </c>
      <c r="J12" s="20">
        <f>'IG Outflow'!H5</f>
        <v>2497.88477795886</v>
      </c>
      <c r="K12" s="20">
        <f>'IG Outflow'!I5</f>
        <v>1580.37460342226</v>
      </c>
      <c r="L12" s="20">
        <f>'IG Outflow'!J5</f>
        <v>1134.58179008309</v>
      </c>
      <c r="M12" s="20">
        <f>'IG Outflow'!K5</f>
        <v>979.08103185260802</v>
      </c>
      <c r="N12" s="20">
        <f>'IG Outflow'!L5</f>
        <v>966.921317319899</v>
      </c>
      <c r="O12" s="20">
        <f>'IG Outflow'!M5</f>
        <v>1080.31608103187</v>
      </c>
      <c r="P12" s="34">
        <f t="shared" si="0"/>
        <v>1888.2743654802935</v>
      </c>
      <c r="Q12" s="35">
        <f t="shared" si="1"/>
        <v>-7.6201092516876123E-2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21">
        <f>'IG Outflow'!B21</f>
        <v>1179.89471112467</v>
      </c>
      <c r="E13" s="21">
        <f>'IG Outflow'!C21</f>
        <v>1390.42911128286</v>
      </c>
      <c r="F13" s="21">
        <f>'IG Outflow'!D21</f>
        <v>1383.93268936098</v>
      </c>
      <c r="G13" s="21">
        <f>'IG Outflow'!E21</f>
        <v>2583.0600387446898</v>
      </c>
      <c r="H13" s="21">
        <f>'IG Outflow'!F21</f>
        <v>3061.4508412250002</v>
      </c>
      <c r="I13" s="21">
        <f>'IG Outflow'!G21</f>
        <v>4524.6356812512604</v>
      </c>
      <c r="J13" s="21">
        <f>'IG Outflow'!H21</f>
        <v>2282.61535881291</v>
      </c>
      <c r="K13" s="21">
        <f>'IG Outflow'!I21</f>
        <v>1505.1790159038601</v>
      </c>
      <c r="L13" s="21">
        <f>'IG Outflow'!J21</f>
        <v>1166.0475116891901</v>
      </c>
      <c r="M13" s="21">
        <f>'IG Outflow'!K21</f>
        <v>973.15254657420803</v>
      </c>
      <c r="N13" s="21">
        <f>'IG Outflow'!L21</f>
        <v>969.07479207891004</v>
      </c>
      <c r="O13" s="21">
        <f>'IG Outflow'!M21</f>
        <v>1113.6997656548299</v>
      </c>
      <c r="P13" s="34">
        <f t="shared" si="0"/>
        <v>1844.4310053086144</v>
      </c>
      <c r="Q13" s="35">
        <f t="shared" si="1"/>
        <v>-9.7650543384512178E-2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20">
        <f>'IG Outflow'!B6</f>
        <v>1120.66350847287</v>
      </c>
      <c r="E14" s="20">
        <f>'IG Outflow'!C6</f>
        <v>1509.56987990174</v>
      </c>
      <c r="F14" s="20">
        <f>'IG Outflow'!D6</f>
        <v>1736.6278293834</v>
      </c>
      <c r="G14" s="20">
        <f>'IG Outflow'!E6</f>
        <v>3853.5754457688299</v>
      </c>
      <c r="H14" s="20">
        <f>'IG Outflow'!F6</f>
        <v>4250.1619422389704</v>
      </c>
      <c r="I14" s="20">
        <f>'IG Outflow'!G6</f>
        <v>6726.4344620598604</v>
      </c>
      <c r="J14" s="20">
        <f>'IG Outflow'!H6</f>
        <v>2858.3400733656999</v>
      </c>
      <c r="K14" s="20">
        <f>'IG Outflow'!I6</f>
        <v>1820.8349806137801</v>
      </c>
      <c r="L14" s="20">
        <f>'IG Outflow'!J6</f>
        <v>1306.4699013480399</v>
      </c>
      <c r="M14" s="20">
        <f>'IG Outflow'!K6</f>
        <v>1065.3817378418</v>
      </c>
      <c r="N14" s="20">
        <f>'IG Outflow'!L6</f>
        <v>1000.27855706794</v>
      </c>
      <c r="O14" s="20">
        <f>'IG Outflow'!M6</f>
        <v>1117.0682005972899</v>
      </c>
      <c r="P14" s="34">
        <f t="shared" si="0"/>
        <v>2363.7838765550182</v>
      </c>
      <c r="Q14" s="35">
        <f t="shared" si="1"/>
        <v>0.15643203265767069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21">
        <f>'IG Outflow'!B14</f>
        <v>1092.7811056426201</v>
      </c>
      <c r="E15" s="21">
        <f>'IG Outflow'!C14</f>
        <v>1591.2342133509701</v>
      </c>
      <c r="F15" s="21">
        <f>'IG Outflow'!D14</f>
        <v>2088.8108965361698</v>
      </c>
      <c r="G15" s="21">
        <f>'IG Outflow'!E14</f>
        <v>4435.8211947719601</v>
      </c>
      <c r="H15" s="21">
        <f>'IG Outflow'!F14</f>
        <v>5231.6804283634701</v>
      </c>
      <c r="I15" s="21">
        <f>'IG Outflow'!G14</f>
        <v>7045.3180579760401</v>
      </c>
      <c r="J15" s="21">
        <f>'IG Outflow'!H14</f>
        <v>2708.3736467026301</v>
      </c>
      <c r="K15" s="21">
        <f>'IG Outflow'!I14</f>
        <v>1800.94060350425</v>
      </c>
      <c r="L15" s="21">
        <f>'IG Outflow'!J14</f>
        <v>1261.69019396618</v>
      </c>
      <c r="M15" s="21">
        <f>'IG Outflow'!K14</f>
        <v>862.15502577386201</v>
      </c>
      <c r="N15" s="21">
        <f>'IG Outflow'!L14</f>
        <v>927.71095654422697</v>
      </c>
      <c r="O15" s="21">
        <f>'IG Outflow'!M14</f>
        <v>1168.9558178550501</v>
      </c>
      <c r="P15" s="34">
        <f t="shared" si="0"/>
        <v>2517.9560117489527</v>
      </c>
      <c r="Q15" s="35">
        <f t="shared" si="1"/>
        <v>0.23185753896129024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20">
        <f>'IG Outflow'!B7</f>
        <v>1173.26369676227</v>
      </c>
      <c r="E16" s="20">
        <f>'IG Outflow'!C7</f>
        <v>1473.37529279879</v>
      </c>
      <c r="F16" s="20">
        <f>'IG Outflow'!D7</f>
        <v>1601.14120743948</v>
      </c>
      <c r="G16" s="20">
        <f>'IG Outflow'!E7</f>
        <v>2997.1132361360301</v>
      </c>
      <c r="H16" s="20">
        <f>'IG Outflow'!F7</f>
        <v>3484.8560748586501</v>
      </c>
      <c r="I16" s="20">
        <f>'IG Outflow'!G7</f>
        <v>5410.0309498680099</v>
      </c>
      <c r="J16" s="20">
        <f>'IG Outflow'!H7</f>
        <v>2723.9157841623301</v>
      </c>
      <c r="K16" s="20">
        <f>'IG Outflow'!I7</f>
        <v>1787.45436036149</v>
      </c>
      <c r="L16" s="20">
        <f>'IG Outflow'!J7</f>
        <v>1252.0998980025499</v>
      </c>
      <c r="M16" s="20">
        <f>'IG Outflow'!K7</f>
        <v>1062.4340553091899</v>
      </c>
      <c r="N16" s="20">
        <f>'IG Outflow'!L7</f>
        <v>1000.02475078287</v>
      </c>
      <c r="O16" s="20">
        <f>'IG Outflow'!M7</f>
        <v>1177.2348000052</v>
      </c>
      <c r="P16" s="34">
        <f t="shared" si="0"/>
        <v>2095.245342207239</v>
      </c>
      <c r="Q16" s="35">
        <f t="shared" si="1"/>
        <v>2.5055147400586675E-2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22">
        <f>'IG Outflow'!B15</f>
        <v>1082.0094571110899</v>
      </c>
      <c r="E17" s="22">
        <f>'IG Outflow'!C15</f>
        <v>1546.4108689233001</v>
      </c>
      <c r="F17" s="22">
        <f>'IG Outflow'!D15</f>
        <v>1759.1171528931</v>
      </c>
      <c r="G17" s="22">
        <f>'IG Outflow'!E15</f>
        <v>3849.0487046857002</v>
      </c>
      <c r="H17" s="22">
        <f>'IG Outflow'!F15</f>
        <v>4212.5516491213402</v>
      </c>
      <c r="I17" s="22">
        <f>'IG Outflow'!G15</f>
        <v>6241.4998784282698</v>
      </c>
      <c r="J17" s="22">
        <f>'IG Outflow'!H15</f>
        <v>2613.66587667061</v>
      </c>
      <c r="K17" s="22">
        <f>'IG Outflow'!I15</f>
        <v>1742.7406945129401</v>
      </c>
      <c r="L17" s="22">
        <f>'IG Outflow'!J15</f>
        <v>1269.6383543705799</v>
      </c>
      <c r="M17" s="22">
        <f>'IG Outflow'!K15</f>
        <v>983.71324477218002</v>
      </c>
      <c r="N17" s="22">
        <f>'IG Outflow'!L15</f>
        <v>952.82187156818395</v>
      </c>
      <c r="O17" s="22">
        <f>'IG Outflow'!M15</f>
        <v>1113.46447912294</v>
      </c>
      <c r="P17" s="34">
        <f t="shared" si="0"/>
        <v>2280.5568526816865</v>
      </c>
      <c r="Q17" s="35">
        <f t="shared" si="1"/>
        <v>0.11571494454124132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20">
        <f>'IG Outflow'!B11</f>
        <v>1162.84571784586</v>
      </c>
      <c r="E18" s="20">
        <f>'IG Outflow'!C11</f>
        <v>1524.5732068279999</v>
      </c>
      <c r="F18" s="20">
        <f>'IG Outflow'!D11</f>
        <v>1542.6271677843399</v>
      </c>
      <c r="G18" s="20">
        <f>'IG Outflow'!E11</f>
        <v>2797.2194331774899</v>
      </c>
      <c r="H18" s="20">
        <f>'IG Outflow'!F11</f>
        <v>3102.55998487441</v>
      </c>
      <c r="I18" s="20">
        <f>'IG Outflow'!G11</f>
        <v>4563.0957664175203</v>
      </c>
      <c r="J18" s="20">
        <f>'IG Outflow'!H11</f>
        <v>2492.5455119785302</v>
      </c>
      <c r="K18" s="20">
        <f>'IG Outflow'!I11</f>
        <v>1586.51258404653</v>
      </c>
      <c r="L18" s="20">
        <f>'IG Outflow'!J11</f>
        <v>1172.9031261564501</v>
      </c>
      <c r="M18" s="20">
        <f>'IG Outflow'!K11</f>
        <v>991.66931432612796</v>
      </c>
      <c r="N18" s="20">
        <f>'IG Outflow'!L11</f>
        <v>971.98585787163097</v>
      </c>
      <c r="O18" s="20">
        <f>'IG Outflow'!M11</f>
        <v>1101.5395560306099</v>
      </c>
      <c r="P18" s="34">
        <f t="shared" si="0"/>
        <v>1917.5064356114581</v>
      </c>
      <c r="Q18" s="35">
        <f t="shared" si="1"/>
        <v>-6.1899911001990104E-2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21">
        <f>'IG Outflow'!B27</f>
        <v>1250.6293830023801</v>
      </c>
      <c r="E19" s="21">
        <f>'IG Outflow'!C27</f>
        <v>1446.2616843921601</v>
      </c>
      <c r="F19" s="21">
        <f>'IG Outflow'!D27</f>
        <v>1444.59331805902</v>
      </c>
      <c r="G19" s="21">
        <f>'IG Outflow'!E27</f>
        <v>2750.28051058352</v>
      </c>
      <c r="H19" s="21">
        <f>'IG Outflow'!F27</f>
        <v>3076.8041747325601</v>
      </c>
      <c r="I19" s="21">
        <f>'IG Outflow'!G27</f>
        <v>4645.6936578327504</v>
      </c>
      <c r="J19" s="21">
        <f>'IG Outflow'!H27</f>
        <v>2637.8617175066001</v>
      </c>
      <c r="K19" s="21">
        <f>'IG Outflow'!I27</f>
        <v>1685.57360047717</v>
      </c>
      <c r="L19" s="21">
        <f>'IG Outflow'!J27</f>
        <v>1182.6148043395101</v>
      </c>
      <c r="M19" s="21">
        <f>'IG Outflow'!K27</f>
        <v>1011.72160704475</v>
      </c>
      <c r="N19" s="21">
        <f>'IG Outflow'!L27</f>
        <v>995.80809179896301</v>
      </c>
      <c r="O19" s="21">
        <f>'IG Outflow'!M27</f>
        <v>1209.23355686267</v>
      </c>
      <c r="P19" s="34">
        <f t="shared" si="0"/>
        <v>1944.7563422193382</v>
      </c>
      <c r="Q19" s="35">
        <f t="shared" si="1"/>
        <v>-4.8568461709676214E-2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20">
        <f>'IG Outflow'!B12</f>
        <v>1139.1778968922499</v>
      </c>
      <c r="E20" s="20">
        <f>'IG Outflow'!C12</f>
        <v>1449.2318157514901</v>
      </c>
      <c r="F20" s="20">
        <f>'IG Outflow'!D12</f>
        <v>1725.0530070248101</v>
      </c>
      <c r="G20" s="20">
        <f>'IG Outflow'!E12</f>
        <v>4031.3898193008299</v>
      </c>
      <c r="H20" s="20">
        <f>'IG Outflow'!F12</f>
        <v>4770.7384435631902</v>
      </c>
      <c r="I20" s="20">
        <f>'IG Outflow'!G12</f>
        <v>7435.3929508405199</v>
      </c>
      <c r="J20" s="20">
        <f>'IG Outflow'!H12</f>
        <v>3165.4204440247099</v>
      </c>
      <c r="K20" s="20">
        <f>'IG Outflow'!I12</f>
        <v>1916.9677853956</v>
      </c>
      <c r="L20" s="20">
        <f>'IG Outflow'!J12</f>
        <v>1365.1034972024199</v>
      </c>
      <c r="M20" s="20">
        <f>'IG Outflow'!K12</f>
        <v>1080.8616979169999</v>
      </c>
      <c r="N20" s="20">
        <f>'IG Outflow'!L12</f>
        <v>1028.57116240961</v>
      </c>
      <c r="O20" s="20">
        <f>'IG Outflow'!M12</f>
        <v>1332.70073270436</v>
      </c>
      <c r="P20" s="34">
        <f t="shared" si="0"/>
        <v>2536.7174377522329</v>
      </c>
      <c r="Q20" s="35">
        <f t="shared" si="1"/>
        <v>0.24103617590171567</v>
      </c>
    </row>
    <row r="21" spans="1:17" ht="14.45" x14ac:dyDescent="0.3">
      <c r="A21" s="9" t="s">
        <v>23</v>
      </c>
      <c r="B21" s="9">
        <v>2070</v>
      </c>
      <c r="C21" s="9" t="s">
        <v>22</v>
      </c>
      <c r="D21" s="21">
        <f>'IG Outflow'!B28</f>
        <v>1199.1459727900001</v>
      </c>
      <c r="E21" s="21">
        <f>'IG Outflow'!C28</f>
        <v>1545.9500538791799</v>
      </c>
      <c r="F21" s="21">
        <f>'IG Outflow'!D28</f>
        <v>1763.30576848497</v>
      </c>
      <c r="G21" s="21">
        <f>'IG Outflow'!E28</f>
        <v>3713.6648693079301</v>
      </c>
      <c r="H21" s="21">
        <f>'IG Outflow'!F28</f>
        <v>4100.5689045793197</v>
      </c>
      <c r="I21" s="21">
        <f>'IG Outflow'!G28</f>
        <v>6562.5330142059902</v>
      </c>
      <c r="J21" s="21">
        <f>'IG Outflow'!H28</f>
        <v>2771.88731888553</v>
      </c>
      <c r="K21" s="21">
        <f>'IG Outflow'!I28</f>
        <v>1913.03442573548</v>
      </c>
      <c r="L21" s="21">
        <f>'IG Outflow'!J28</f>
        <v>1363.08286887697</v>
      </c>
      <c r="M21" s="21">
        <f>'IG Outflow'!K28</f>
        <v>1125.28599748805</v>
      </c>
      <c r="N21" s="21">
        <f>'IG Outflow'!L28</f>
        <v>1022.01591328754</v>
      </c>
      <c r="O21" s="21">
        <f>'IG Outflow'!M28</f>
        <v>1216.676272533</v>
      </c>
      <c r="P21" s="34">
        <f t="shared" si="0"/>
        <v>2358.0959483378297</v>
      </c>
      <c r="Q21" s="35">
        <f t="shared" si="1"/>
        <v>0.15364933223609034</v>
      </c>
    </row>
    <row r="22" spans="1:17" ht="14.45" x14ac:dyDescent="0.3">
      <c r="A22" s="7" t="s">
        <v>24</v>
      </c>
      <c r="B22" s="7">
        <v>2070</v>
      </c>
      <c r="C22" s="7" t="s">
        <v>21</v>
      </c>
      <c r="D22" s="20">
        <f>'IG Outflow'!B13</f>
        <v>1159.3397612916899</v>
      </c>
      <c r="E22" s="20">
        <f>'IG Outflow'!C13</f>
        <v>1433.7048651811299</v>
      </c>
      <c r="F22" s="20">
        <f>'IG Outflow'!D13</f>
        <v>1514.7217200933401</v>
      </c>
      <c r="G22" s="20">
        <f>'IG Outflow'!E13</f>
        <v>2869.2125940910601</v>
      </c>
      <c r="H22" s="20">
        <f>'IG Outflow'!F13</f>
        <v>3212.9263752546899</v>
      </c>
      <c r="I22" s="20">
        <f>'IG Outflow'!G13</f>
        <v>4718.0627009660702</v>
      </c>
      <c r="J22" s="20">
        <f>'IG Outflow'!H13</f>
        <v>2089.5002040438899</v>
      </c>
      <c r="K22" s="20">
        <f>'IG Outflow'!I13</f>
        <v>1341.0265923724701</v>
      </c>
      <c r="L22" s="20">
        <f>'IG Outflow'!J13</f>
        <v>1135.65918789495</v>
      </c>
      <c r="M22" s="20">
        <f>'IG Outflow'!K13</f>
        <v>916.87268562429006</v>
      </c>
      <c r="N22" s="20">
        <f>'IG Outflow'!L13</f>
        <v>935.045536965623</v>
      </c>
      <c r="O22" s="20">
        <f>'IG Outflow'!M13</f>
        <v>1032.77025353619</v>
      </c>
      <c r="P22" s="34">
        <f t="shared" si="0"/>
        <v>1863.236873109616</v>
      </c>
      <c r="Q22" s="35">
        <f t="shared" si="1"/>
        <v>-8.8450164220111316E-2</v>
      </c>
    </row>
    <row r="23" spans="1:17" x14ac:dyDescent="0.25">
      <c r="A23" s="9" t="s">
        <v>24</v>
      </c>
      <c r="B23" s="9">
        <v>2070</v>
      </c>
      <c r="C23" s="9" t="s">
        <v>22</v>
      </c>
      <c r="D23" s="21">
        <f>'IG Outflow'!B29</f>
        <v>1102.2360514413399</v>
      </c>
      <c r="E23" s="21">
        <f>'IG Outflow'!C29</f>
        <v>1409.328657693</v>
      </c>
      <c r="F23" s="21">
        <f>'IG Outflow'!D29</f>
        <v>1483.8732520866299</v>
      </c>
      <c r="G23" s="21">
        <f>'IG Outflow'!E29</f>
        <v>3219.4252575681198</v>
      </c>
      <c r="H23" s="21">
        <f>'IG Outflow'!F29</f>
        <v>3339.6158950744102</v>
      </c>
      <c r="I23" s="21">
        <f>'IG Outflow'!G29</f>
        <v>4633.4010770352997</v>
      </c>
      <c r="J23" s="21">
        <f>'IG Outflow'!H29</f>
        <v>1996.6781999678501</v>
      </c>
      <c r="K23" s="21">
        <f>'IG Outflow'!I29</f>
        <v>1379.60926396334</v>
      </c>
      <c r="L23" s="21">
        <f>'IG Outflow'!J29</f>
        <v>1095.4490789434601</v>
      </c>
      <c r="M23" s="21">
        <f>'IG Outflow'!K29</f>
        <v>846.507084211397</v>
      </c>
      <c r="N23" s="21">
        <f>'IG Outflow'!L29</f>
        <v>917.15632038066701</v>
      </c>
      <c r="O23" s="21">
        <f>'IG Outflow'!M29</f>
        <v>1116.2193073890601</v>
      </c>
      <c r="P23" s="34">
        <f t="shared" si="0"/>
        <v>1878.2916204795474</v>
      </c>
      <c r="Q23" s="35">
        <f t="shared" si="1"/>
        <v>-8.1084942604533361E-2</v>
      </c>
    </row>
    <row r="24" spans="1:17" x14ac:dyDescent="0.25">
      <c r="A24" s="7" t="s">
        <v>25</v>
      </c>
      <c r="B24" s="7">
        <v>2070</v>
      </c>
      <c r="C24" s="7" t="s">
        <v>21</v>
      </c>
      <c r="D24" s="20">
        <f>'IG Outflow'!B14</f>
        <v>1092.7811056426201</v>
      </c>
      <c r="E24" s="20">
        <f>'IG Outflow'!C14</f>
        <v>1591.2342133509701</v>
      </c>
      <c r="F24" s="20">
        <f>'IG Outflow'!D14</f>
        <v>2088.8108965361698</v>
      </c>
      <c r="G24" s="20">
        <f>'IG Outflow'!E14</f>
        <v>4435.8211947719601</v>
      </c>
      <c r="H24" s="20">
        <f>'IG Outflow'!F14</f>
        <v>5231.6804283634701</v>
      </c>
      <c r="I24" s="20">
        <f>'IG Outflow'!G14</f>
        <v>7045.3180579760401</v>
      </c>
      <c r="J24" s="20">
        <f>'IG Outflow'!H14</f>
        <v>2708.3736467026301</v>
      </c>
      <c r="K24" s="20">
        <f>'IG Outflow'!I14</f>
        <v>1800.94060350425</v>
      </c>
      <c r="L24" s="20">
        <f>'IG Outflow'!J14</f>
        <v>1261.69019396618</v>
      </c>
      <c r="M24" s="20">
        <f>'IG Outflow'!K14</f>
        <v>862.15502577386201</v>
      </c>
      <c r="N24" s="20">
        <f>'IG Outflow'!L14</f>
        <v>927.71095654422697</v>
      </c>
      <c r="O24" s="20">
        <f>'IG Outflow'!M14</f>
        <v>1168.9558178550501</v>
      </c>
      <c r="P24" s="34">
        <f t="shared" si="0"/>
        <v>2517.9560117489527</v>
      </c>
      <c r="Q24" s="35">
        <f t="shared" si="1"/>
        <v>0.23185753896129024</v>
      </c>
    </row>
    <row r="25" spans="1:17" x14ac:dyDescent="0.25">
      <c r="A25" s="9" t="s">
        <v>25</v>
      </c>
      <c r="B25" s="9">
        <v>2070</v>
      </c>
      <c r="C25" s="9" t="s">
        <v>22</v>
      </c>
      <c r="D25" s="21">
        <f>'IG Outflow'!B30</f>
        <v>1054.24993465956</v>
      </c>
      <c r="E25" s="21">
        <f>'IG Outflow'!C30</f>
        <v>1586.69780464821</v>
      </c>
      <c r="F25" s="21">
        <f>'IG Outflow'!D30</f>
        <v>2010.6987530956001</v>
      </c>
      <c r="G25" s="21">
        <f>'IG Outflow'!E30</f>
        <v>4661.2589582958999</v>
      </c>
      <c r="H25" s="21">
        <f>'IG Outflow'!F30</f>
        <v>5502.2797264110204</v>
      </c>
      <c r="I25" s="21">
        <f>'IG Outflow'!G30</f>
        <v>7272.0135290241196</v>
      </c>
      <c r="J25" s="21">
        <f>'IG Outflow'!H30</f>
        <v>2461.3247069980698</v>
      </c>
      <c r="K25" s="21">
        <f>'IG Outflow'!I30</f>
        <v>1799.5068377402399</v>
      </c>
      <c r="L25" s="21">
        <f>'IG Outflow'!J30</f>
        <v>1165.12687084392</v>
      </c>
      <c r="M25" s="21">
        <f>'IG Outflow'!K30</f>
        <v>747.632597474313</v>
      </c>
      <c r="N25" s="21">
        <f>'IG Outflow'!L30</f>
        <v>946.51818182606405</v>
      </c>
      <c r="O25" s="21">
        <f>'IG Outflow'!M30</f>
        <v>1089.17784140405</v>
      </c>
      <c r="P25" s="34">
        <f t="shared" si="0"/>
        <v>2524.7071452017549</v>
      </c>
      <c r="Q25" s="35">
        <f t="shared" si="1"/>
        <v>0.23516039040172965</v>
      </c>
    </row>
    <row r="26" spans="1:17" x14ac:dyDescent="0.25">
      <c r="A26" s="7" t="s">
        <v>26</v>
      </c>
      <c r="B26" s="7">
        <v>2070</v>
      </c>
      <c r="C26" s="7" t="s">
        <v>21</v>
      </c>
      <c r="D26" s="20">
        <f>'IG Outflow'!B15</f>
        <v>1082.0094571110899</v>
      </c>
      <c r="E26" s="20">
        <f>'IG Outflow'!C15</f>
        <v>1546.4108689233001</v>
      </c>
      <c r="F26" s="20">
        <f>'IG Outflow'!D15</f>
        <v>1759.1171528931</v>
      </c>
      <c r="G26" s="20">
        <f>'IG Outflow'!E15</f>
        <v>3849.0487046857002</v>
      </c>
      <c r="H26" s="20">
        <f>'IG Outflow'!F15</f>
        <v>4212.5516491213402</v>
      </c>
      <c r="I26" s="20">
        <f>'IG Outflow'!G15</f>
        <v>6241.4998784282698</v>
      </c>
      <c r="J26" s="20">
        <f>'IG Outflow'!H15</f>
        <v>2613.66587667061</v>
      </c>
      <c r="K26" s="20">
        <f>'IG Outflow'!I15</f>
        <v>1742.7406945129401</v>
      </c>
      <c r="L26" s="20">
        <f>'IG Outflow'!J15</f>
        <v>1269.6383543705799</v>
      </c>
      <c r="M26" s="20">
        <f>'IG Outflow'!K15</f>
        <v>983.71324477218002</v>
      </c>
      <c r="N26" s="20">
        <f>'IG Outflow'!L15</f>
        <v>952.82187156818395</v>
      </c>
      <c r="O26" s="20">
        <f>'IG Outflow'!M15</f>
        <v>1113.46447912294</v>
      </c>
      <c r="P26" s="34">
        <f t="shared" si="0"/>
        <v>2280.5568526816865</v>
      </c>
      <c r="Q26" s="35">
        <f t="shared" si="1"/>
        <v>0.11571494454124132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22">
        <f>'IG Outflow'!B31</f>
        <v>1106.92167925999</v>
      </c>
      <c r="E27" s="22">
        <f>'IG Outflow'!C31</f>
        <v>1468.2081059334701</v>
      </c>
      <c r="F27" s="22">
        <f>'IG Outflow'!D31</f>
        <v>1562.26879137169</v>
      </c>
      <c r="G27" s="22">
        <f>'IG Outflow'!E31</f>
        <v>3549.4916276348299</v>
      </c>
      <c r="H27" s="22">
        <f>'IG Outflow'!F31</f>
        <v>3877.7709313836499</v>
      </c>
      <c r="I27" s="22">
        <f>'IG Outflow'!G31</f>
        <v>6034.1931991086603</v>
      </c>
      <c r="J27" s="22">
        <f>'IG Outflow'!H31</f>
        <v>2481.5108425625199</v>
      </c>
      <c r="K27" s="22">
        <f>'IG Outflow'!I31</f>
        <v>1667.28726897299</v>
      </c>
      <c r="L27" s="22">
        <f>'IG Outflow'!J31</f>
        <v>1260.9224118749801</v>
      </c>
      <c r="M27" s="22">
        <f>'IG Outflow'!K31</f>
        <v>952.90336629964895</v>
      </c>
      <c r="N27" s="22">
        <f>'IG Outflow'!L31</f>
        <v>994.52373649330696</v>
      </c>
      <c r="O27" s="22">
        <f>'IG Outflow'!M31</f>
        <v>1180.5092740740499</v>
      </c>
      <c r="P27" s="34">
        <f t="shared" si="0"/>
        <v>2178.0426029141486</v>
      </c>
      <c r="Q27" s="35">
        <f t="shared" si="1"/>
        <v>6.5561982838234112E-2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18">
        <f>'IG Outflow'!B34</f>
        <v>1979.4961442390299</v>
      </c>
      <c r="E31" s="18">
        <f>'IG Outflow'!C34</f>
        <v>2017.4150858226701</v>
      </c>
      <c r="F31" s="18">
        <f>'IG Outflow'!D34</f>
        <v>1395.2681772532401</v>
      </c>
      <c r="G31" s="18">
        <f>'IG Outflow'!E34</f>
        <v>2136.61025336277</v>
      </c>
      <c r="H31" s="18">
        <f>'IG Outflow'!F34</f>
        <v>2700.9032973774001</v>
      </c>
      <c r="I31" s="18">
        <f>'IG Outflow'!G34</f>
        <v>4627.7479105472103</v>
      </c>
      <c r="J31" s="18">
        <f>'IG Outflow'!H34</f>
        <v>3049.8666520023698</v>
      </c>
      <c r="K31" s="18">
        <f>'IG Outflow'!I34</f>
        <v>2287.1339366003399</v>
      </c>
      <c r="L31" s="18">
        <f>'IG Outflow'!J34</f>
        <v>1412.88592100439</v>
      </c>
      <c r="M31" s="18">
        <f>'IG Outflow'!K34</f>
        <v>1149.95999517564</v>
      </c>
      <c r="N31" s="18">
        <f>'IG Outflow'!L34</f>
        <v>1120.82669006943</v>
      </c>
      <c r="O31" s="18">
        <f>'IG Outflow'!M34</f>
        <v>1243.14577835817</v>
      </c>
      <c r="P31" s="34">
        <f>AVERAGE(D31:O31)</f>
        <v>2093.438320151055</v>
      </c>
    </row>
    <row r="32" spans="1:17" x14ac:dyDescent="0.25">
      <c r="A32" s="7" t="s">
        <v>20</v>
      </c>
      <c r="B32" s="7">
        <v>2030</v>
      </c>
      <c r="C32" s="7" t="s">
        <v>21</v>
      </c>
      <c r="D32" s="20">
        <f>'IG Outflow'!B35</f>
        <v>1431.80843252931</v>
      </c>
      <c r="E32" s="20">
        <f>'IG Outflow'!C35</f>
        <v>1557.51628810073</v>
      </c>
      <c r="F32" s="20">
        <f>'IG Outflow'!D35</f>
        <v>1419.1034940915899</v>
      </c>
      <c r="G32" s="20">
        <f>'IG Outflow'!E35</f>
        <v>2215.6023208422498</v>
      </c>
      <c r="H32" s="20">
        <f>'IG Outflow'!F35</f>
        <v>2766.69092881083</v>
      </c>
      <c r="I32" s="20">
        <f>'IG Outflow'!G35</f>
        <v>4871.9432178462203</v>
      </c>
      <c r="J32" s="20">
        <f>'IG Outflow'!H35</f>
        <v>2852.97206801526</v>
      </c>
      <c r="K32" s="20">
        <f>'IG Outflow'!I35</f>
        <v>1890.10612887518</v>
      </c>
      <c r="L32" s="20">
        <f>'IG Outflow'!J35</f>
        <v>1272.9514379307</v>
      </c>
      <c r="M32" s="20">
        <f>'IG Outflow'!K35</f>
        <v>1062.9721305539599</v>
      </c>
      <c r="N32" s="20">
        <f>'IG Outflow'!L35</f>
        <v>1026.10628960899</v>
      </c>
      <c r="O32" s="20">
        <f>'IG Outflow'!M35</f>
        <v>1240.3236338387501</v>
      </c>
      <c r="P32" s="34">
        <f t="shared" ref="P32:P51" si="2">AVERAGE(D32:O32)</f>
        <v>1967.3413642536477</v>
      </c>
      <c r="Q32" s="35">
        <f>P32/$P$31-1</f>
        <v>-6.0234378382979292E-2</v>
      </c>
    </row>
    <row r="33" spans="1:17" x14ac:dyDescent="0.25">
      <c r="A33" s="9" t="s">
        <v>20</v>
      </c>
      <c r="B33" s="9">
        <v>2030</v>
      </c>
      <c r="C33" s="9" t="s">
        <v>22</v>
      </c>
      <c r="D33" s="21">
        <f>'IG Outflow'!B51</f>
        <v>1369.71595604605</v>
      </c>
      <c r="E33" s="21">
        <f>'IG Outflow'!C51</f>
        <v>1621.71216589756</v>
      </c>
      <c r="F33" s="21">
        <f>'IG Outflow'!D51</f>
        <v>1545.9988253090701</v>
      </c>
      <c r="G33" s="21">
        <f>'IG Outflow'!E51</f>
        <v>2469.7327219614599</v>
      </c>
      <c r="H33" s="21">
        <f>'IG Outflow'!F51</f>
        <v>2717.4468045162998</v>
      </c>
      <c r="I33" s="21">
        <f>'IG Outflow'!G51</f>
        <v>4281.5387257212496</v>
      </c>
      <c r="J33" s="21">
        <f>'IG Outflow'!H51</f>
        <v>2742.7751016276002</v>
      </c>
      <c r="K33" s="21">
        <f>'IG Outflow'!I51</f>
        <v>1804.5996247840101</v>
      </c>
      <c r="L33" s="21">
        <f>'IG Outflow'!J51</f>
        <v>1263.66195396027</v>
      </c>
      <c r="M33" s="21">
        <f>'IG Outflow'!K51</f>
        <v>1004.38928777603</v>
      </c>
      <c r="N33" s="21">
        <f>'IG Outflow'!L51</f>
        <v>991.98657810889995</v>
      </c>
      <c r="O33" s="21">
        <f>'IG Outflow'!M51</f>
        <v>1334.64435959813</v>
      </c>
      <c r="P33" s="34">
        <f t="shared" si="2"/>
        <v>1929.0168421088854</v>
      </c>
      <c r="Q33" s="35">
        <f t="shared" ref="Q33:Q51" si="3">P33/$P$31-1</f>
        <v>-7.8541352978723333E-2</v>
      </c>
    </row>
    <row r="34" spans="1:17" x14ac:dyDescent="0.25">
      <c r="A34" s="7" t="s">
        <v>23</v>
      </c>
      <c r="B34" s="7">
        <v>2030</v>
      </c>
      <c r="C34" s="7" t="s">
        <v>21</v>
      </c>
      <c r="D34" s="20">
        <f>'IG Outflow'!B36</f>
        <v>1358.0545383808501</v>
      </c>
      <c r="E34" s="20">
        <f>'IG Outflow'!C36</f>
        <v>1518.94184754191</v>
      </c>
      <c r="F34" s="20">
        <f>'IG Outflow'!D36</f>
        <v>1669.22653827525</v>
      </c>
      <c r="G34" s="20">
        <f>'IG Outflow'!E36</f>
        <v>3258.0501044979301</v>
      </c>
      <c r="H34" s="20">
        <f>'IG Outflow'!F36</f>
        <v>3683.5977298508001</v>
      </c>
      <c r="I34" s="20">
        <f>'IG Outflow'!G36</f>
        <v>5938.10698584293</v>
      </c>
      <c r="J34" s="20">
        <f>'IG Outflow'!H36</f>
        <v>3102.0317922385898</v>
      </c>
      <c r="K34" s="20">
        <f>'IG Outflow'!I36</f>
        <v>2045.7475118887201</v>
      </c>
      <c r="L34" s="20">
        <f>'IG Outflow'!J36</f>
        <v>1331.51673117428</v>
      </c>
      <c r="M34" s="20">
        <f>'IG Outflow'!K36</f>
        <v>1135.00844502274</v>
      </c>
      <c r="N34" s="20">
        <f>'IG Outflow'!L36</f>
        <v>1134.7296400196001</v>
      </c>
      <c r="O34" s="20">
        <f>'IG Outflow'!M36</f>
        <v>1199.1457822002401</v>
      </c>
      <c r="P34" s="34">
        <f t="shared" si="2"/>
        <v>2281.1798039111536</v>
      </c>
      <c r="Q34" s="35">
        <f t="shared" si="3"/>
        <v>8.9680924416512875E-2</v>
      </c>
    </row>
    <row r="35" spans="1:17" x14ac:dyDescent="0.25">
      <c r="A35" s="9" t="s">
        <v>23</v>
      </c>
      <c r="B35" s="9">
        <v>2030</v>
      </c>
      <c r="C35" s="9" t="s">
        <v>22</v>
      </c>
      <c r="D35" s="21">
        <f>'IG Outflow'!B52</f>
        <v>1271.1464829910601</v>
      </c>
      <c r="E35" s="21">
        <f>'IG Outflow'!C52</f>
        <v>1456.69387777009</v>
      </c>
      <c r="F35" s="21">
        <f>'IG Outflow'!D52</f>
        <v>1711.43996345601</v>
      </c>
      <c r="G35" s="21">
        <f>'IG Outflow'!E52</f>
        <v>3272.631507517</v>
      </c>
      <c r="H35" s="21">
        <f>'IG Outflow'!F52</f>
        <v>3647.5552029687801</v>
      </c>
      <c r="I35" s="21">
        <f>'IG Outflow'!G52</f>
        <v>6210.6010975304098</v>
      </c>
      <c r="J35" s="21">
        <f>'IG Outflow'!H52</f>
        <v>2988.1592501117502</v>
      </c>
      <c r="K35" s="21">
        <f>'IG Outflow'!I52</f>
        <v>1912.2573110267001</v>
      </c>
      <c r="L35" s="21">
        <f>'IG Outflow'!J52</f>
        <v>1302.2486483852399</v>
      </c>
      <c r="M35" s="21">
        <f>'IG Outflow'!K52</f>
        <v>1103.5745560979101</v>
      </c>
      <c r="N35" s="21">
        <f>'IG Outflow'!L52</f>
        <v>1026.9659361566</v>
      </c>
      <c r="O35" s="21">
        <f>'IG Outflow'!M52</f>
        <v>1175.4564992036501</v>
      </c>
      <c r="P35" s="34">
        <f t="shared" si="2"/>
        <v>2256.5608611012672</v>
      </c>
      <c r="Q35" s="35">
        <f t="shared" si="3"/>
        <v>7.7920872747968994E-2</v>
      </c>
    </row>
    <row r="36" spans="1:17" x14ac:dyDescent="0.25">
      <c r="A36" s="7" t="s">
        <v>24</v>
      </c>
      <c r="B36" s="7">
        <v>2030</v>
      </c>
      <c r="C36" s="7" t="s">
        <v>21</v>
      </c>
      <c r="D36" s="20">
        <f>'IG Outflow'!B37</f>
        <v>1193.8602506724701</v>
      </c>
      <c r="E36" s="20">
        <f>'IG Outflow'!C37</f>
        <v>1480.8277684365501</v>
      </c>
      <c r="F36" s="20">
        <f>'IG Outflow'!D37</f>
        <v>1411.39162182572</v>
      </c>
      <c r="G36" s="20">
        <f>'IG Outflow'!E37</f>
        <v>2555.4628561641898</v>
      </c>
      <c r="H36" s="20">
        <f>'IG Outflow'!F37</f>
        <v>3060.2252138492399</v>
      </c>
      <c r="I36" s="20">
        <f>'IG Outflow'!G37</f>
        <v>4764.3121070242496</v>
      </c>
      <c r="J36" s="20">
        <f>'IG Outflow'!H37</f>
        <v>2522.52997094391</v>
      </c>
      <c r="K36" s="20">
        <f>'IG Outflow'!I37</f>
        <v>1589.66522500936</v>
      </c>
      <c r="L36" s="20">
        <f>'IG Outflow'!J37</f>
        <v>1147.3625396762</v>
      </c>
      <c r="M36" s="20">
        <f>'IG Outflow'!K37</f>
        <v>990.78638187196498</v>
      </c>
      <c r="N36" s="20">
        <f>'IG Outflow'!L37</f>
        <v>970.17595753376395</v>
      </c>
      <c r="O36" s="20">
        <f>'IG Outflow'!M37</f>
        <v>1079.8930345921599</v>
      </c>
      <c r="P36" s="34">
        <f t="shared" si="2"/>
        <v>1897.2077439666482</v>
      </c>
      <c r="Q36" s="35">
        <f t="shared" si="3"/>
        <v>-9.373601997036507E-2</v>
      </c>
    </row>
    <row r="37" spans="1:17" x14ac:dyDescent="0.25">
      <c r="A37" s="9" t="s">
        <v>24</v>
      </c>
      <c r="B37" s="9">
        <v>2030</v>
      </c>
      <c r="C37" s="9" t="s">
        <v>22</v>
      </c>
      <c r="D37" s="21">
        <f>'IG Outflow'!B53</f>
        <v>1189.58814124998</v>
      </c>
      <c r="E37" s="21">
        <f>'IG Outflow'!C53</f>
        <v>1390.15603779708</v>
      </c>
      <c r="F37" s="21">
        <f>'IG Outflow'!D53</f>
        <v>1382.3836925441401</v>
      </c>
      <c r="G37" s="21">
        <f>'IG Outflow'!E53</f>
        <v>2588.71103350467</v>
      </c>
      <c r="H37" s="21">
        <f>'IG Outflow'!F53</f>
        <v>3065.4758340815001</v>
      </c>
      <c r="I37" s="21">
        <f>'IG Outflow'!G53</f>
        <v>4550.4898994380201</v>
      </c>
      <c r="J37" s="21">
        <f>'IG Outflow'!H53</f>
        <v>2300.8802831287599</v>
      </c>
      <c r="K37" s="21">
        <f>'IG Outflow'!I53</f>
        <v>1521.55160229475</v>
      </c>
      <c r="L37" s="21">
        <f>'IG Outflow'!J53</f>
        <v>1173.81517693562</v>
      </c>
      <c r="M37" s="21">
        <f>'IG Outflow'!K53</f>
        <v>981.27789698230197</v>
      </c>
      <c r="N37" s="21">
        <f>'IG Outflow'!L53</f>
        <v>970.71112692595398</v>
      </c>
      <c r="O37" s="21">
        <f>'IG Outflow'!M53</f>
        <v>1115.7125186081</v>
      </c>
      <c r="P37" s="34">
        <f t="shared" si="2"/>
        <v>1852.5627702909062</v>
      </c>
      <c r="Q37" s="35">
        <f t="shared" si="3"/>
        <v>-0.11506216712550099</v>
      </c>
    </row>
    <row r="38" spans="1:17" x14ac:dyDescent="0.25">
      <c r="A38" s="7" t="s">
        <v>25</v>
      </c>
      <c r="B38" s="7">
        <v>2030</v>
      </c>
      <c r="C38" s="7" t="s">
        <v>21</v>
      </c>
      <c r="D38" s="20">
        <f>'IG Outflow'!B38</f>
        <v>1126.3539699824901</v>
      </c>
      <c r="E38" s="20">
        <f>'IG Outflow'!C38</f>
        <v>1510.63033805294</v>
      </c>
      <c r="F38" s="20">
        <f>'IG Outflow'!D38</f>
        <v>1737.46368669443</v>
      </c>
      <c r="G38" s="20">
        <f>'IG Outflow'!E38</f>
        <v>3859.53204331084</v>
      </c>
      <c r="H38" s="20">
        <f>'IG Outflow'!F38</f>
        <v>4258.6772090192298</v>
      </c>
      <c r="I38" s="20">
        <f>'IG Outflow'!G38</f>
        <v>6747.3627567632602</v>
      </c>
      <c r="J38" s="20">
        <f>'IG Outflow'!H38</f>
        <v>2884.2082065246</v>
      </c>
      <c r="K38" s="20">
        <f>'IG Outflow'!I38</f>
        <v>1829.02141148384</v>
      </c>
      <c r="L38" s="20">
        <f>'IG Outflow'!J38</f>
        <v>1308.11176903253</v>
      </c>
      <c r="M38" s="20">
        <f>'IG Outflow'!K38</f>
        <v>1074.8866261634901</v>
      </c>
      <c r="N38" s="20">
        <f>'IG Outflow'!L38</f>
        <v>1005.5612957913</v>
      </c>
      <c r="O38" s="20">
        <f>'IG Outflow'!M38</f>
        <v>1120.83788749685</v>
      </c>
      <c r="P38" s="34">
        <f t="shared" si="2"/>
        <v>2371.8872666929833</v>
      </c>
      <c r="Q38" s="35">
        <f t="shared" si="3"/>
        <v>0.13301034181978499</v>
      </c>
    </row>
    <row r="39" spans="1:17" x14ac:dyDescent="0.25">
      <c r="A39" s="9" t="s">
        <v>25</v>
      </c>
      <c r="B39" s="9">
        <v>2030</v>
      </c>
      <c r="C39" s="9" t="s">
        <v>22</v>
      </c>
      <c r="D39" s="21">
        <f>'IG Outflow'!B54</f>
        <v>1115.3434386871299</v>
      </c>
      <c r="E39" s="21">
        <f>'IG Outflow'!C54</f>
        <v>1383.0610587032299</v>
      </c>
      <c r="F39" s="21">
        <f>'IG Outflow'!D54</f>
        <v>1719.7652202907</v>
      </c>
      <c r="G39" s="21">
        <f>'IG Outflow'!E54</f>
        <v>3600.6078044659798</v>
      </c>
      <c r="H39" s="21">
        <f>'IG Outflow'!F54</f>
        <v>4254.0992667288401</v>
      </c>
      <c r="I39" s="21">
        <f>'IG Outflow'!G54</f>
        <v>6890.0981154793099</v>
      </c>
      <c r="J39" s="21">
        <f>'IG Outflow'!H54</f>
        <v>2859.6623967707601</v>
      </c>
      <c r="K39" s="21">
        <f>'IG Outflow'!I54</f>
        <v>1793.74629838494</v>
      </c>
      <c r="L39" s="21">
        <f>'IG Outflow'!J54</f>
        <v>1321.82391717117</v>
      </c>
      <c r="M39" s="21">
        <f>'IG Outflow'!K54</f>
        <v>1056.9619594130099</v>
      </c>
      <c r="N39" s="21">
        <f>'IG Outflow'!L54</f>
        <v>998.16794834983796</v>
      </c>
      <c r="O39" s="21">
        <f>'IG Outflow'!M54</f>
        <v>1106.8280918421001</v>
      </c>
      <c r="P39" s="34">
        <f t="shared" si="2"/>
        <v>2341.680459690584</v>
      </c>
      <c r="Q39" s="35">
        <f t="shared" si="3"/>
        <v>0.11858106214546438</v>
      </c>
    </row>
    <row r="40" spans="1:17" x14ac:dyDescent="0.25">
      <c r="A40" s="7" t="s">
        <v>26</v>
      </c>
      <c r="B40" s="7">
        <v>2030</v>
      </c>
      <c r="C40" s="7" t="s">
        <v>21</v>
      </c>
      <c r="D40" s="20">
        <f>'IG Outflow'!B39</f>
        <v>1183.5642998288599</v>
      </c>
      <c r="E40" s="20">
        <f>'IG Outflow'!C39</f>
        <v>1474.9244984085501</v>
      </c>
      <c r="F40" s="20">
        <f>'IG Outflow'!D39</f>
        <v>1604.2683668145401</v>
      </c>
      <c r="G40" s="20">
        <f>'IG Outflow'!E39</f>
        <v>2998.35210365794</v>
      </c>
      <c r="H40" s="20">
        <f>'IG Outflow'!F39</f>
        <v>3487.7506840739802</v>
      </c>
      <c r="I40" s="20">
        <f>'IG Outflow'!G39</f>
        <v>5423.7824792368101</v>
      </c>
      <c r="J40" s="20">
        <f>'IG Outflow'!H39</f>
        <v>2749.9392061539702</v>
      </c>
      <c r="K40" s="20">
        <f>'IG Outflow'!I39</f>
        <v>1799.6743317860401</v>
      </c>
      <c r="L40" s="20">
        <f>'IG Outflow'!J39</f>
        <v>1251.3877077458601</v>
      </c>
      <c r="M40" s="20">
        <f>'IG Outflow'!K39</f>
        <v>1069.0927291461101</v>
      </c>
      <c r="N40" s="20">
        <f>'IG Outflow'!L39</f>
        <v>1003.63881026681</v>
      </c>
      <c r="O40" s="20">
        <f>'IG Outflow'!M39</f>
        <v>1180.0358924059401</v>
      </c>
      <c r="P40" s="34">
        <f t="shared" si="2"/>
        <v>2102.2009257937843</v>
      </c>
      <c r="Q40" s="35">
        <f t="shared" si="3"/>
        <v>4.185748182013338E-3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22">
        <f>'IG Outflow'!B55</f>
        <v>1195.6351887066701</v>
      </c>
      <c r="E41" s="22">
        <f>'IG Outflow'!C55</f>
        <v>1469.8757322608899</v>
      </c>
      <c r="F41" s="22">
        <f>'IG Outflow'!D55</f>
        <v>1672.5312771725801</v>
      </c>
      <c r="G41" s="22">
        <f>'IG Outflow'!E55</f>
        <v>3368.84810672084</v>
      </c>
      <c r="H41" s="22">
        <f>'IG Outflow'!F55</f>
        <v>3631.91370963293</v>
      </c>
      <c r="I41" s="22">
        <f>'IG Outflow'!G55</f>
        <v>6056.7415816006696</v>
      </c>
      <c r="J41" s="22">
        <f>'IG Outflow'!H55</f>
        <v>2789.36695241711</v>
      </c>
      <c r="K41" s="22">
        <f>'IG Outflow'!I55</f>
        <v>1725.23764467265</v>
      </c>
      <c r="L41" s="22">
        <f>'IG Outflow'!J55</f>
        <v>1260.5184566340099</v>
      </c>
      <c r="M41" s="22">
        <f>'IG Outflow'!K55</f>
        <v>1068.2299851283301</v>
      </c>
      <c r="N41" s="22">
        <f>'IG Outflow'!L55</f>
        <v>992.47959538888301</v>
      </c>
      <c r="O41" s="22">
        <f>'IG Outflow'!M55</f>
        <v>1230.16268032428</v>
      </c>
      <c r="P41" s="34">
        <f t="shared" si="2"/>
        <v>2205.1284092216533</v>
      </c>
      <c r="Q41" s="35">
        <f t="shared" si="3"/>
        <v>5.3352462308294379E-2</v>
      </c>
    </row>
    <row r="42" spans="1:17" x14ac:dyDescent="0.25">
      <c r="A42" s="7" t="s">
        <v>20</v>
      </c>
      <c r="B42" s="7">
        <v>2070</v>
      </c>
      <c r="C42" s="7" t="s">
        <v>21</v>
      </c>
      <c r="D42" s="20">
        <f>'IG Outflow'!B43</f>
        <v>1165.6088372168199</v>
      </c>
      <c r="E42" s="20">
        <f>'IG Outflow'!C43</f>
        <v>1526.58043451347</v>
      </c>
      <c r="F42" s="20">
        <f>'IG Outflow'!D43</f>
        <v>1545.4070483599201</v>
      </c>
      <c r="G42" s="20">
        <f>'IG Outflow'!E43</f>
        <v>2801.8639338671501</v>
      </c>
      <c r="H42" s="20">
        <f>'IG Outflow'!F43</f>
        <v>3103.4520203099701</v>
      </c>
      <c r="I42" s="20">
        <f>'IG Outflow'!G43</f>
        <v>4583.1173778728898</v>
      </c>
      <c r="J42" s="20">
        <f>'IG Outflow'!H43</f>
        <v>2513.79581259626</v>
      </c>
      <c r="K42" s="20">
        <f>'IG Outflow'!I43</f>
        <v>1600.1109649985101</v>
      </c>
      <c r="L42" s="20">
        <f>'IG Outflow'!J43</f>
        <v>1184.2018206151099</v>
      </c>
      <c r="M42" s="20">
        <f>'IG Outflow'!K43</f>
        <v>1001.5804264964401</v>
      </c>
      <c r="N42" s="20">
        <f>'IG Outflow'!L43</f>
        <v>974.02915806444503</v>
      </c>
      <c r="O42" s="20">
        <f>'IG Outflow'!M43</f>
        <v>1105.0614166145799</v>
      </c>
      <c r="P42" s="34">
        <f t="shared" si="2"/>
        <v>1925.4007709604637</v>
      </c>
      <c r="Q42" s="35">
        <f t="shared" si="3"/>
        <v>-8.026868887088412E-2</v>
      </c>
    </row>
    <row r="43" spans="1:17" x14ac:dyDescent="0.25">
      <c r="A43" s="9" t="s">
        <v>20</v>
      </c>
      <c r="B43" s="9">
        <v>2070</v>
      </c>
      <c r="C43" s="9" t="s">
        <v>22</v>
      </c>
      <c r="D43" s="21">
        <f>'IG Outflow'!B59</f>
        <v>1257.6303665454</v>
      </c>
      <c r="E43" s="21">
        <f>'IG Outflow'!C59</f>
        <v>1446.9383411193801</v>
      </c>
      <c r="F43" s="21">
        <f>'IG Outflow'!D59</f>
        <v>1449.9499516793601</v>
      </c>
      <c r="G43" s="21">
        <f>'IG Outflow'!E59</f>
        <v>2753.4446657121598</v>
      </c>
      <c r="H43" s="21">
        <f>'IG Outflow'!F59</f>
        <v>3070.93015390241</v>
      </c>
      <c r="I43" s="21">
        <f>'IG Outflow'!G59</f>
        <v>4670.6003520858403</v>
      </c>
      <c r="J43" s="21">
        <f>'IG Outflow'!H59</f>
        <v>2658.2319746722601</v>
      </c>
      <c r="K43" s="21">
        <f>'IG Outflow'!I59</f>
        <v>1696.7238253303401</v>
      </c>
      <c r="L43" s="21">
        <f>'IG Outflow'!J59</f>
        <v>1192.8614583516201</v>
      </c>
      <c r="M43" s="21">
        <f>'IG Outflow'!K59</f>
        <v>1016.33110574341</v>
      </c>
      <c r="N43" s="21">
        <f>'IG Outflow'!L59</f>
        <v>998.24148571673595</v>
      </c>
      <c r="O43" s="21">
        <f>'IG Outflow'!M59</f>
        <v>1211.07986962481</v>
      </c>
      <c r="P43" s="34">
        <f t="shared" si="2"/>
        <v>1951.9136292069772</v>
      </c>
      <c r="Q43" s="35">
        <f t="shared" si="3"/>
        <v>-6.7603945901719142E-2</v>
      </c>
    </row>
    <row r="44" spans="1:17" x14ac:dyDescent="0.25">
      <c r="A44" s="7" t="s">
        <v>23</v>
      </c>
      <c r="B44" s="7">
        <v>2070</v>
      </c>
      <c r="C44" s="7" t="s">
        <v>21</v>
      </c>
      <c r="D44" s="20">
        <f>'IG Outflow'!B44</f>
        <v>1142.1001975010499</v>
      </c>
      <c r="E44" s="20">
        <f>'IG Outflow'!C44</f>
        <v>1447.9889390862299</v>
      </c>
      <c r="F44" s="20">
        <f>'IG Outflow'!D44</f>
        <v>1722.6183433262099</v>
      </c>
      <c r="G44" s="20">
        <f>'IG Outflow'!E44</f>
        <v>4044.0290596858399</v>
      </c>
      <c r="H44" s="20">
        <f>'IG Outflow'!F44</f>
        <v>4768.7069122400599</v>
      </c>
      <c r="I44" s="20">
        <f>'IG Outflow'!G44</f>
        <v>7474.3613512033198</v>
      </c>
      <c r="J44" s="20">
        <f>'IG Outflow'!H44</f>
        <v>3192.5456979242199</v>
      </c>
      <c r="K44" s="20">
        <f>'IG Outflow'!I44</f>
        <v>1926.9069124647899</v>
      </c>
      <c r="L44" s="20">
        <f>'IG Outflow'!J44</f>
        <v>1366.44661710791</v>
      </c>
      <c r="M44" s="20">
        <f>'IG Outflow'!K44</f>
        <v>1091.62365892514</v>
      </c>
      <c r="N44" s="20">
        <f>'IG Outflow'!L44</f>
        <v>1033.0998432629301</v>
      </c>
      <c r="O44" s="20">
        <f>'IG Outflow'!M44</f>
        <v>1339.24355228223</v>
      </c>
      <c r="P44" s="34">
        <f t="shared" si="2"/>
        <v>2545.8059237508273</v>
      </c>
      <c r="Q44" s="35">
        <f t="shared" si="3"/>
        <v>0.21608833622914236</v>
      </c>
    </row>
    <row r="45" spans="1:17" x14ac:dyDescent="0.25">
      <c r="A45" s="9" t="s">
        <v>23</v>
      </c>
      <c r="B45" s="9">
        <v>2070</v>
      </c>
      <c r="C45" s="9" t="s">
        <v>22</v>
      </c>
      <c r="D45" s="21">
        <f>'IG Outflow'!B60</f>
        <v>1204.76215304159</v>
      </c>
      <c r="E45" s="21">
        <f>'IG Outflow'!C60</f>
        <v>1544.0797663615599</v>
      </c>
      <c r="F45" s="21">
        <f>'IG Outflow'!D60</f>
        <v>1760.5244487390901</v>
      </c>
      <c r="G45" s="21">
        <f>'IG Outflow'!E60</f>
        <v>3719.2419042084898</v>
      </c>
      <c r="H45" s="21">
        <f>'IG Outflow'!F60</f>
        <v>4101.8984561015004</v>
      </c>
      <c r="I45" s="21">
        <f>'IG Outflow'!G60</f>
        <v>6590.9457517257797</v>
      </c>
      <c r="J45" s="21">
        <f>'IG Outflow'!H60</f>
        <v>2790.5575976066798</v>
      </c>
      <c r="K45" s="21">
        <f>'IG Outflow'!I60</f>
        <v>1919.0189767075699</v>
      </c>
      <c r="L45" s="21">
        <f>'IG Outflow'!J60</f>
        <v>1361.73013539508</v>
      </c>
      <c r="M45" s="21">
        <f>'IG Outflow'!K60</f>
        <v>1131.71060648249</v>
      </c>
      <c r="N45" s="21">
        <f>'IG Outflow'!L60</f>
        <v>1024.96571380205</v>
      </c>
      <c r="O45" s="21">
        <f>'IG Outflow'!M60</f>
        <v>1220.35285763145</v>
      </c>
      <c r="P45" s="34">
        <f t="shared" si="2"/>
        <v>2364.1490306502774</v>
      </c>
      <c r="Q45" s="35">
        <f t="shared" si="3"/>
        <v>0.12931391763177857</v>
      </c>
    </row>
    <row r="46" spans="1:17" x14ac:dyDescent="0.25">
      <c r="A46" s="7" t="s">
        <v>24</v>
      </c>
      <c r="B46" s="7">
        <v>2070</v>
      </c>
      <c r="C46" s="7" t="s">
        <v>21</v>
      </c>
      <c r="D46" s="20">
        <f>'IG Outflow'!B45</f>
        <v>1154.51412408491</v>
      </c>
      <c r="E46" s="20">
        <f>'IG Outflow'!C45</f>
        <v>1433.32415511211</v>
      </c>
      <c r="F46" s="20">
        <f>'IG Outflow'!D45</f>
        <v>1540.89141244964</v>
      </c>
      <c r="G46" s="20">
        <f>'IG Outflow'!E45</f>
        <v>2867.7562563584502</v>
      </c>
      <c r="H46" s="20">
        <f>'IG Outflow'!F45</f>
        <v>3227.0091309560398</v>
      </c>
      <c r="I46" s="20">
        <f>'IG Outflow'!G45</f>
        <v>4752.7633910144395</v>
      </c>
      <c r="J46" s="20">
        <f>'IG Outflow'!H45</f>
        <v>2132.1275569057798</v>
      </c>
      <c r="K46" s="20">
        <f>'IG Outflow'!I45</f>
        <v>1358.8390257773999</v>
      </c>
      <c r="L46" s="20">
        <f>'IG Outflow'!J45</f>
        <v>1149.1714961799601</v>
      </c>
      <c r="M46" s="20">
        <f>'IG Outflow'!K45</f>
        <v>933.175311798591</v>
      </c>
      <c r="N46" s="20">
        <f>'IG Outflow'!L45</f>
        <v>939.29423562856402</v>
      </c>
      <c r="O46" s="20">
        <f>'IG Outflow'!M45</f>
        <v>1041.5820080137601</v>
      </c>
      <c r="P46" s="34">
        <f t="shared" si="2"/>
        <v>1877.5373420233036</v>
      </c>
      <c r="Q46" s="35">
        <f t="shared" si="3"/>
        <v>-0.10313223754888212</v>
      </c>
    </row>
    <row r="47" spans="1:17" x14ac:dyDescent="0.25">
      <c r="A47" s="9" t="s">
        <v>24</v>
      </c>
      <c r="B47" s="9">
        <v>2070</v>
      </c>
      <c r="C47" s="9" t="s">
        <v>22</v>
      </c>
      <c r="D47" s="21">
        <f>'IG Outflow'!B61</f>
        <v>1105.31938530706</v>
      </c>
      <c r="E47" s="21">
        <f>'IG Outflow'!C61</f>
        <v>1411.84768643133</v>
      </c>
      <c r="F47" s="21">
        <f>'IG Outflow'!D61</f>
        <v>1487.5501614309401</v>
      </c>
      <c r="G47" s="21">
        <f>'IG Outflow'!E61</f>
        <v>3233.5169082818002</v>
      </c>
      <c r="H47" s="21">
        <f>'IG Outflow'!F61</f>
        <v>3365.9233115861698</v>
      </c>
      <c r="I47" s="21">
        <f>'IG Outflow'!G61</f>
        <v>4684.8992024854797</v>
      </c>
      <c r="J47" s="21">
        <f>'IG Outflow'!H61</f>
        <v>2025.4654409099801</v>
      </c>
      <c r="K47" s="21">
        <f>'IG Outflow'!I61</f>
        <v>1413.80706020962</v>
      </c>
      <c r="L47" s="21">
        <f>'IG Outflow'!J61</f>
        <v>1124.7490540465001</v>
      </c>
      <c r="M47" s="21">
        <f>'IG Outflow'!K61</f>
        <v>863.11276893044499</v>
      </c>
      <c r="N47" s="21">
        <f>'IG Outflow'!L61</f>
        <v>920.32158679166105</v>
      </c>
      <c r="O47" s="21">
        <f>'IG Outflow'!M61</f>
        <v>1120.11605525253</v>
      </c>
      <c r="P47" s="34">
        <f t="shared" si="2"/>
        <v>1896.3857184719598</v>
      </c>
      <c r="Q47" s="35">
        <f t="shared" si="3"/>
        <v>-9.4128687615155804E-2</v>
      </c>
    </row>
    <row r="48" spans="1:17" x14ac:dyDescent="0.25">
      <c r="A48" s="7" t="s">
        <v>25</v>
      </c>
      <c r="B48" s="7">
        <v>2070</v>
      </c>
      <c r="C48" s="7" t="s">
        <v>21</v>
      </c>
      <c r="D48" s="20">
        <f>'IG Outflow'!B46</f>
        <v>1096.4580991627899</v>
      </c>
      <c r="E48" s="20">
        <f>'IG Outflow'!C46</f>
        <v>1590.7670768898099</v>
      </c>
      <c r="F48" s="20">
        <f>'IG Outflow'!D46</f>
        <v>2124.5052344495898</v>
      </c>
      <c r="G48" s="20">
        <f>'IG Outflow'!E46</f>
        <v>4438.9791102345298</v>
      </c>
      <c r="H48" s="20">
        <f>'IG Outflow'!F46</f>
        <v>5237.7419362917999</v>
      </c>
      <c r="I48" s="20">
        <f>'IG Outflow'!G46</f>
        <v>7089.7113421849299</v>
      </c>
      <c r="J48" s="20">
        <f>'IG Outflow'!H46</f>
        <v>2735.68695969383</v>
      </c>
      <c r="K48" s="20">
        <f>'IG Outflow'!I46</f>
        <v>1825.9064704211801</v>
      </c>
      <c r="L48" s="20">
        <f>'IG Outflow'!J46</f>
        <v>1282.1115006504999</v>
      </c>
      <c r="M48" s="20">
        <f>'IG Outflow'!K46</f>
        <v>874.49590153983502</v>
      </c>
      <c r="N48" s="20">
        <f>'IG Outflow'!L46</f>
        <v>930.71871232684896</v>
      </c>
      <c r="O48" s="20">
        <f>'IG Outflow'!M46</f>
        <v>1179.4318901928</v>
      </c>
      <c r="P48" s="34">
        <f t="shared" si="2"/>
        <v>2533.8761861698708</v>
      </c>
      <c r="Q48" s="35">
        <f t="shared" si="3"/>
        <v>0.21038970280578195</v>
      </c>
    </row>
    <row r="49" spans="1:17" x14ac:dyDescent="0.25">
      <c r="A49" s="9" t="s">
        <v>25</v>
      </c>
      <c r="B49" s="9">
        <v>2070</v>
      </c>
      <c r="C49" s="9" t="s">
        <v>22</v>
      </c>
      <c r="D49" s="21">
        <f>'IG Outflow'!B62</f>
        <v>1059.6590924258201</v>
      </c>
      <c r="E49" s="21">
        <f>'IG Outflow'!C62</f>
        <v>1584.43720121465</v>
      </c>
      <c r="F49" s="21">
        <f>'IG Outflow'!D62</f>
        <v>2017.6144408986099</v>
      </c>
      <c r="G49" s="21">
        <f>'IG Outflow'!E62</f>
        <v>4684.3146176271803</v>
      </c>
      <c r="H49" s="21">
        <f>'IG Outflow'!F62</f>
        <v>5524.8598794311401</v>
      </c>
      <c r="I49" s="21">
        <f>'IG Outflow'!G62</f>
        <v>7344.2500158180901</v>
      </c>
      <c r="J49" s="21">
        <f>'IG Outflow'!H62</f>
        <v>2488.3993357312402</v>
      </c>
      <c r="K49" s="21">
        <f>'IG Outflow'!I62</f>
        <v>1833.47537069694</v>
      </c>
      <c r="L49" s="21">
        <f>'IG Outflow'!J62</f>
        <v>1187.77612051443</v>
      </c>
      <c r="M49" s="21">
        <f>'IG Outflow'!K62</f>
        <v>754.41909622228104</v>
      </c>
      <c r="N49" s="21">
        <f>'IG Outflow'!L62</f>
        <v>945.32815017248004</v>
      </c>
      <c r="O49" s="21">
        <f>'IG Outflow'!M62</f>
        <v>1101.6250985009101</v>
      </c>
      <c r="P49" s="34">
        <f t="shared" si="2"/>
        <v>2543.8465349378143</v>
      </c>
      <c r="Q49" s="35">
        <f t="shared" si="3"/>
        <v>0.21515236940645077</v>
      </c>
    </row>
    <row r="50" spans="1:17" x14ac:dyDescent="0.25">
      <c r="A50" s="7" t="s">
        <v>26</v>
      </c>
      <c r="B50" s="7">
        <v>2070</v>
      </c>
      <c r="C50" s="7" t="s">
        <v>21</v>
      </c>
      <c r="D50" s="20">
        <f>'IG Outflow'!B47</f>
        <v>1084.40137351315</v>
      </c>
      <c r="E50" s="20">
        <f>'IG Outflow'!C47</f>
        <v>1548.0197696739799</v>
      </c>
      <c r="F50" s="20">
        <f>'IG Outflow'!D47</f>
        <v>1757.49658082376</v>
      </c>
      <c r="G50" s="20">
        <f>'IG Outflow'!E47</f>
        <v>3865.2877931314501</v>
      </c>
      <c r="H50" s="20">
        <f>'IG Outflow'!F47</f>
        <v>4223.2594538974499</v>
      </c>
      <c r="I50" s="20">
        <f>'IG Outflow'!G47</f>
        <v>6276.7421588771704</v>
      </c>
      <c r="J50" s="20">
        <f>'IG Outflow'!H47</f>
        <v>2640.6936684276402</v>
      </c>
      <c r="K50" s="20">
        <f>'IG Outflow'!I47</f>
        <v>1755.26258967442</v>
      </c>
      <c r="L50" s="20">
        <f>'IG Outflow'!J47</f>
        <v>1281.92852060576</v>
      </c>
      <c r="M50" s="20">
        <f>'IG Outflow'!K47</f>
        <v>991.376697479119</v>
      </c>
      <c r="N50" s="20">
        <f>'IG Outflow'!L47</f>
        <v>955.45238344559596</v>
      </c>
      <c r="O50" s="20">
        <f>'IG Outflow'!M47</f>
        <v>1118.0942849712601</v>
      </c>
      <c r="P50" s="34">
        <f t="shared" si="2"/>
        <v>2291.5012728767301</v>
      </c>
      <c r="Q50" s="35">
        <f t="shared" si="3"/>
        <v>9.4611315183809053E-2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22">
        <f>'IG Outflow'!B63</f>
        <v>1110.5062718581701</v>
      </c>
      <c r="E51" s="22">
        <f>'IG Outflow'!C63</f>
        <v>1468.8616153538101</v>
      </c>
      <c r="F51" s="22">
        <f>'IG Outflow'!D63</f>
        <v>1564.80298958864</v>
      </c>
      <c r="G51" s="22">
        <f>'IG Outflow'!E63</f>
        <v>3557.7772403249501</v>
      </c>
      <c r="H51" s="22">
        <f>'IG Outflow'!F63</f>
        <v>3896.0390869551902</v>
      </c>
      <c r="I51" s="22">
        <f>'IG Outflow'!G63</f>
        <v>6061.65819288086</v>
      </c>
      <c r="J51" s="22">
        <f>'IG Outflow'!H63</f>
        <v>2518.4079584040901</v>
      </c>
      <c r="K51" s="22">
        <f>'IG Outflow'!I63</f>
        <v>1681.9974462181599</v>
      </c>
      <c r="L51" s="22">
        <f>'IG Outflow'!J63</f>
        <v>1272.4855307535099</v>
      </c>
      <c r="M51" s="22">
        <f>'IG Outflow'!K63</f>
        <v>961.615501582815</v>
      </c>
      <c r="N51" s="22">
        <f>'IG Outflow'!L63</f>
        <v>998.61928651155904</v>
      </c>
      <c r="O51" s="22">
        <f>'IG Outflow'!M63</f>
        <v>1188.04615649978</v>
      </c>
      <c r="P51" s="34">
        <f t="shared" si="2"/>
        <v>2190.0681064109608</v>
      </c>
      <c r="Q51" s="35">
        <f t="shared" si="3"/>
        <v>4.6158410940396521E-2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topLeftCell="A18" workbookViewId="0">
      <selection activeCell="Q18" sqref="Q1:Q1048576"/>
    </sheetView>
  </sheetViews>
  <sheetFormatPr defaultRowHeight="15" x14ac:dyDescent="0.25"/>
  <cols>
    <col min="1" max="1" width="15.42578125" customWidth="1"/>
    <col min="3" max="3" width="11" customWidth="1"/>
    <col min="4" max="15" width="7.140625" customWidth="1"/>
  </cols>
  <sheetData>
    <row r="1" spans="1:17" ht="14.45" x14ac:dyDescent="0.3">
      <c r="A1" t="s">
        <v>46</v>
      </c>
    </row>
    <row r="2" spans="1:17" ht="14.45" x14ac:dyDescent="0.3">
      <c r="A2" t="s">
        <v>45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13">
        <f>'IG Storage'!B18</f>
        <v>57.0162258596756</v>
      </c>
      <c r="E7" s="13">
        <f>'IG Storage'!C18</f>
        <v>56.435149668515301</v>
      </c>
      <c r="F7" s="13">
        <f>'IG Storage'!D18</f>
        <v>55.487595318713701</v>
      </c>
      <c r="G7" s="13">
        <f>'IG Storage'!E18</f>
        <v>55.750960599372704</v>
      </c>
      <c r="H7" s="14">
        <f>'IG Storage'!F18</f>
        <v>56.1793695449091</v>
      </c>
      <c r="I7" s="14">
        <f>'IG Storage'!G18</f>
        <v>57.0908228825799</v>
      </c>
      <c r="J7" s="14">
        <f>'IG Storage'!H18</f>
        <v>55.837381642357897</v>
      </c>
      <c r="K7" s="14">
        <f>'IG Storage'!I18</f>
        <v>55.229437461337298</v>
      </c>
      <c r="L7" s="14">
        <f>'IG Storage'!J18</f>
        <v>55.1466378781966</v>
      </c>
      <c r="M7" s="14">
        <f>'IG Storage'!K18</f>
        <v>55.388135732663699</v>
      </c>
      <c r="N7" s="14">
        <f>'IG Storage'!L18</f>
        <v>55.518502431729502</v>
      </c>
      <c r="O7" s="14">
        <f>'IG Storage'!M18</f>
        <v>55.184853763216601</v>
      </c>
      <c r="P7" s="36">
        <f>AVERAGE(D7:O7)</f>
        <v>55.855422731938994</v>
      </c>
      <c r="Q7" s="36"/>
    </row>
    <row r="8" spans="1:17" ht="14.45" x14ac:dyDescent="0.3">
      <c r="A8" s="7" t="s">
        <v>20</v>
      </c>
      <c r="B8" s="7">
        <v>2030</v>
      </c>
      <c r="C8" s="7" t="s">
        <v>21</v>
      </c>
      <c r="D8" s="15">
        <f>'IG Storage'!B3</f>
        <v>56.462109476002198</v>
      </c>
      <c r="E8" s="15">
        <f>'IG Storage'!C3</f>
        <v>55.926878792047901</v>
      </c>
      <c r="F8" s="15">
        <f>'IG Storage'!D3</f>
        <v>55.611286276310103</v>
      </c>
      <c r="G8" s="15">
        <f>'IG Storage'!E3</f>
        <v>55.7469643496161</v>
      </c>
      <c r="H8" s="15">
        <f>'IG Storage'!F3</f>
        <v>56.0881664386945</v>
      </c>
      <c r="I8" s="15">
        <f>'IG Storage'!G3</f>
        <v>57.261678518411202</v>
      </c>
      <c r="J8" s="15">
        <f>'IG Storage'!H3</f>
        <v>55.874342722856298</v>
      </c>
      <c r="K8" s="15">
        <f>'IG Storage'!I3</f>
        <v>55.151516472354402</v>
      </c>
      <c r="L8" s="15">
        <f>'IG Storage'!J3</f>
        <v>55.343420740548602</v>
      </c>
      <c r="M8" s="15">
        <f>'IG Storage'!K3</f>
        <v>55.768481897621001</v>
      </c>
      <c r="N8" s="15">
        <f>'IG Storage'!L3</f>
        <v>55.732545280428198</v>
      </c>
      <c r="O8" s="15">
        <f>'IG Storage'!M3</f>
        <v>55.362009464395001</v>
      </c>
      <c r="P8" s="36">
        <f>AVERAGE(D8:O8)</f>
        <v>55.860783369107118</v>
      </c>
      <c r="Q8" s="37">
        <f>P8/$P$7-1</f>
        <v>9.5973441895713663E-5</v>
      </c>
    </row>
    <row r="9" spans="1:17" ht="14.45" x14ac:dyDescent="0.3">
      <c r="A9" s="9" t="s">
        <v>20</v>
      </c>
      <c r="B9" s="9">
        <v>2030</v>
      </c>
      <c r="C9" s="9" t="s">
        <v>22</v>
      </c>
      <c r="D9" s="16">
        <f>'IG Storage'!B19</f>
        <v>56.378532769478902</v>
      </c>
      <c r="E9" s="16">
        <f>'IG Storage'!C19</f>
        <v>56.088825303233101</v>
      </c>
      <c r="F9" s="16">
        <f>'IG Storage'!D19</f>
        <v>55.719763236363299</v>
      </c>
      <c r="G9" s="16">
        <f>'IG Storage'!E19</f>
        <v>56.101917701344703</v>
      </c>
      <c r="H9" s="16">
        <f>'IG Storage'!F19</f>
        <v>56.019711916821898</v>
      </c>
      <c r="I9" s="16">
        <f>'IG Storage'!G19</f>
        <v>56.958844362134101</v>
      </c>
      <c r="J9" s="16">
        <f>'IG Storage'!H19</f>
        <v>55.774717207527402</v>
      </c>
      <c r="K9" s="16">
        <f>'IG Storage'!I19</f>
        <v>55.108029154811398</v>
      </c>
      <c r="L9" s="16">
        <f>'IG Storage'!J19</f>
        <v>55.3949346229291</v>
      </c>
      <c r="M9" s="16">
        <f>'IG Storage'!K19</f>
        <v>55.8708991976033</v>
      </c>
      <c r="N9" s="16">
        <f>'IG Storage'!L19</f>
        <v>55.814107098390899</v>
      </c>
      <c r="O9" s="16">
        <f>'IG Storage'!M19</f>
        <v>55.483834127690798</v>
      </c>
      <c r="P9" s="36">
        <f t="shared" ref="P8:P27" si="0">AVERAGE(D9:O9)</f>
        <v>55.892843058194067</v>
      </c>
      <c r="Q9" s="37">
        <f t="shared" ref="Q9:Q27" si="1">P9/$P$7-1</f>
        <v>6.699497456972292E-4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15">
        <f>'IG Storage'!B4</f>
        <v>56.0474108093876</v>
      </c>
      <c r="E10" s="15">
        <f>'IG Storage'!C4</f>
        <v>55.863180449075799</v>
      </c>
      <c r="F10" s="15">
        <f>'IG Storage'!D4</f>
        <v>55.723520433565398</v>
      </c>
      <c r="G10" s="15">
        <f>'IG Storage'!E4</f>
        <v>56.288417656067203</v>
      </c>
      <c r="H10" s="15">
        <f>'IG Storage'!F4</f>
        <v>56.751170529644902</v>
      </c>
      <c r="I10" s="15">
        <f>'IG Storage'!G4</f>
        <v>57.8443486104483</v>
      </c>
      <c r="J10" s="15">
        <f>'IG Storage'!H4</f>
        <v>55.907465860407001</v>
      </c>
      <c r="K10" s="15">
        <f>'IG Storage'!I4</f>
        <v>55.211713771136203</v>
      </c>
      <c r="L10" s="15">
        <f>'IG Storage'!J4</f>
        <v>55.591527805091701</v>
      </c>
      <c r="M10" s="15">
        <f>'IG Storage'!K4</f>
        <v>56.050996780847903</v>
      </c>
      <c r="N10" s="15">
        <f>'IG Storage'!L4</f>
        <v>56.0290271246553</v>
      </c>
      <c r="O10" s="15">
        <f>'IG Storage'!M4</f>
        <v>55.479398298285702</v>
      </c>
      <c r="P10" s="36">
        <f t="shared" si="0"/>
        <v>56.065681510717745</v>
      </c>
      <c r="Q10" s="37">
        <f t="shared" si="1"/>
        <v>3.7643395841406857E-3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16">
        <f>'IG Storage'!B20</f>
        <v>55.997221310577203</v>
      </c>
      <c r="E11" s="16">
        <f>'IG Storage'!C20</f>
        <v>55.661880026239203</v>
      </c>
      <c r="F11" s="16">
        <f>'IG Storage'!D20</f>
        <v>55.582880063195901</v>
      </c>
      <c r="G11" s="16">
        <f>'IG Storage'!E20</f>
        <v>56.288614080820999</v>
      </c>
      <c r="H11" s="16">
        <f>'IG Storage'!F20</f>
        <v>56.5813444593593</v>
      </c>
      <c r="I11" s="16">
        <f>'IG Storage'!G20</f>
        <v>58.025092354891598</v>
      </c>
      <c r="J11" s="16">
        <f>'IG Storage'!H20</f>
        <v>55.910858762869097</v>
      </c>
      <c r="K11" s="16">
        <f>'IG Storage'!I20</f>
        <v>55.227650976685297</v>
      </c>
      <c r="L11" s="16">
        <f>'IG Storage'!J20</f>
        <v>55.619599335826003</v>
      </c>
      <c r="M11" s="16">
        <f>'IG Storage'!K20</f>
        <v>56.071450089661397</v>
      </c>
      <c r="N11" s="16">
        <f>'IG Storage'!L20</f>
        <v>55.940424616296603</v>
      </c>
      <c r="O11" s="16">
        <f>'IG Storage'!M20</f>
        <v>55.482214512611598</v>
      </c>
      <c r="P11" s="36">
        <f t="shared" si="0"/>
        <v>56.032435882419513</v>
      </c>
      <c r="Q11" s="37">
        <f t="shared" si="1"/>
        <v>3.169130978204926E-3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15">
        <f>'IG Storage'!B5</f>
        <v>55.717519531073499</v>
      </c>
      <c r="E12" s="15">
        <f>'IG Storage'!C5</f>
        <v>55.600650067279801</v>
      </c>
      <c r="F12" s="15">
        <f>'IG Storage'!D5</f>
        <v>55.4796223310004</v>
      </c>
      <c r="G12" s="15">
        <f>'IG Storage'!E5</f>
        <v>55.944903136348501</v>
      </c>
      <c r="H12" s="15">
        <f>'IG Storage'!F5</f>
        <v>56.147318842394</v>
      </c>
      <c r="I12" s="15">
        <f>'IG Storage'!G5</f>
        <v>57.257548696390302</v>
      </c>
      <c r="J12" s="15">
        <f>'IG Storage'!H5</f>
        <v>55.525280416714402</v>
      </c>
      <c r="K12" s="15">
        <f>'IG Storage'!I5</f>
        <v>55.175836318712598</v>
      </c>
      <c r="L12" s="15">
        <f>'IG Storage'!J5</f>
        <v>55.747970596966297</v>
      </c>
      <c r="M12" s="15">
        <f>'IG Storage'!K5</f>
        <v>56.124513365788097</v>
      </c>
      <c r="N12" s="15">
        <f>'IG Storage'!L5</f>
        <v>55.925750496598603</v>
      </c>
      <c r="O12" s="15">
        <f>'IG Storage'!M5</f>
        <v>55.292338599298802</v>
      </c>
      <c r="P12" s="36">
        <f t="shared" si="0"/>
        <v>55.828271033213774</v>
      </c>
      <c r="Q12" s="37">
        <f t="shared" si="1"/>
        <v>-4.8610676273141973E-4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16">
        <f>'IG Storage'!B21</f>
        <v>55.599484683523002</v>
      </c>
      <c r="E13" s="16">
        <f>'IG Storage'!C21</f>
        <v>55.380578298349398</v>
      </c>
      <c r="F13" s="16">
        <f>'IG Storage'!D21</f>
        <v>55.4076276624778</v>
      </c>
      <c r="G13" s="16">
        <f>'IG Storage'!E21</f>
        <v>56.012702941984401</v>
      </c>
      <c r="H13" s="16">
        <f>'IG Storage'!F21</f>
        <v>56.280246212517703</v>
      </c>
      <c r="I13" s="16">
        <f>'IG Storage'!G21</f>
        <v>57.073599545774201</v>
      </c>
      <c r="J13" s="16">
        <f>'IG Storage'!H21</f>
        <v>55.393176541092998</v>
      </c>
      <c r="K13" s="16">
        <f>'IG Storage'!I21</f>
        <v>55.312048869229898</v>
      </c>
      <c r="L13" s="16">
        <f>'IG Storage'!J21</f>
        <v>55.867525347185897</v>
      </c>
      <c r="M13" s="16">
        <f>'IG Storage'!K21</f>
        <v>56.129803739603702</v>
      </c>
      <c r="N13" s="16">
        <f>'IG Storage'!L21</f>
        <v>55.781647147430498</v>
      </c>
      <c r="O13" s="16">
        <f>'IG Storage'!M21</f>
        <v>55.264501564064503</v>
      </c>
      <c r="P13" s="36">
        <f t="shared" si="0"/>
        <v>55.791911879436164</v>
      </c>
      <c r="Q13" s="37">
        <f t="shared" si="1"/>
        <v>-1.1370579506242429E-3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15">
        <f>'IG Storage'!B6</f>
        <v>55.514668227279103</v>
      </c>
      <c r="E14" s="15">
        <f>'IG Storage'!C6</f>
        <v>55.343202339079902</v>
      </c>
      <c r="F14" s="15">
        <f>'IG Storage'!D6</f>
        <v>55.417251901414701</v>
      </c>
      <c r="G14" s="15">
        <f>'IG Storage'!E6</f>
        <v>56.612268810595303</v>
      </c>
      <c r="H14" s="15">
        <f>'IG Storage'!F6</f>
        <v>56.984240481945903</v>
      </c>
      <c r="I14" s="15">
        <f>'IG Storage'!G6</f>
        <v>58.332542449313102</v>
      </c>
      <c r="J14" s="15">
        <f>'IG Storage'!H6</f>
        <v>55.841620652583899</v>
      </c>
      <c r="K14" s="15">
        <f>'IG Storage'!I6</f>
        <v>55.182643228746102</v>
      </c>
      <c r="L14" s="15">
        <f>'IG Storage'!J6</f>
        <v>55.954867041557399</v>
      </c>
      <c r="M14" s="15">
        <f>'IG Storage'!K6</f>
        <v>56.168474810231601</v>
      </c>
      <c r="N14" s="15">
        <f>'IG Storage'!L6</f>
        <v>55.9417254095316</v>
      </c>
      <c r="O14" s="15">
        <f>'IG Storage'!M6</f>
        <v>55.584712614505001</v>
      </c>
      <c r="P14" s="36">
        <f t="shared" si="0"/>
        <v>56.073184830565303</v>
      </c>
      <c r="Q14" s="37">
        <f t="shared" si="1"/>
        <v>3.8986742553430709E-3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16">
        <f>'IG Storage'!B14</f>
        <v>55.491188415499103</v>
      </c>
      <c r="E15" s="16">
        <f>'IG Storage'!C14</f>
        <v>55.384810582553399</v>
      </c>
      <c r="F15" s="16">
        <f>'IG Storage'!D14</f>
        <v>55.656597378854002</v>
      </c>
      <c r="G15" s="16">
        <f>'IG Storage'!E14</f>
        <v>56.877385602904702</v>
      </c>
      <c r="H15" s="16">
        <f>'IG Storage'!F14</f>
        <v>57.421653859693599</v>
      </c>
      <c r="I15" s="16">
        <f>'IG Storage'!G14</f>
        <v>58.382769460810103</v>
      </c>
      <c r="J15" s="16">
        <f>'IG Storage'!H14</f>
        <v>55.7600661940264</v>
      </c>
      <c r="K15" s="16">
        <f>'IG Storage'!I14</f>
        <v>55.630194889104501</v>
      </c>
      <c r="L15" s="16">
        <f>'IG Storage'!J14</f>
        <v>56.1541582828782</v>
      </c>
      <c r="M15" s="16">
        <f>'IG Storage'!K14</f>
        <v>55.784017731343503</v>
      </c>
      <c r="N15" s="16">
        <f>'IG Storage'!L14</f>
        <v>55.445222313882198</v>
      </c>
      <c r="O15" s="16">
        <f>'IG Storage'!M14</f>
        <v>55.353699359035403</v>
      </c>
      <c r="P15" s="36">
        <f t="shared" si="0"/>
        <v>56.111813672548756</v>
      </c>
      <c r="Q15" s="37">
        <f t="shared" si="1"/>
        <v>4.5902604987921869E-3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15">
        <f>'IG Storage'!B7</f>
        <v>55.691948050652599</v>
      </c>
      <c r="E16" s="15">
        <f>'IG Storage'!C7</f>
        <v>55.506266634373297</v>
      </c>
      <c r="F16" s="15">
        <f>'IG Storage'!D7</f>
        <v>55.541438240863798</v>
      </c>
      <c r="G16" s="15">
        <f>'IG Storage'!E7</f>
        <v>56.218501798595703</v>
      </c>
      <c r="H16" s="15">
        <f>'IG Storage'!F7</f>
        <v>56.547978550389601</v>
      </c>
      <c r="I16" s="15">
        <f>'IG Storage'!G7</f>
        <v>57.639093882161397</v>
      </c>
      <c r="J16" s="15">
        <f>'IG Storage'!H7</f>
        <v>55.611133173906403</v>
      </c>
      <c r="K16" s="15">
        <f>'IG Storage'!I7</f>
        <v>55.162305921588199</v>
      </c>
      <c r="L16" s="15">
        <f>'IG Storage'!J7</f>
        <v>55.737992474477203</v>
      </c>
      <c r="M16" s="15">
        <f>'IG Storage'!K7</f>
        <v>56.176339315142599</v>
      </c>
      <c r="N16" s="15">
        <f>'IG Storage'!L7</f>
        <v>55.839892272018403</v>
      </c>
      <c r="O16" s="15">
        <f>'IG Storage'!M7</f>
        <v>55.439146128750899</v>
      </c>
      <c r="P16" s="36">
        <f t="shared" si="0"/>
        <v>55.926003036909997</v>
      </c>
      <c r="Q16" s="37">
        <f t="shared" si="1"/>
        <v>1.2636249359301299E-3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17">
        <f>'IG Storage'!B15</f>
        <v>55.392497570937103</v>
      </c>
      <c r="E17" s="17">
        <f>'IG Storage'!C15</f>
        <v>55.267602968082102</v>
      </c>
      <c r="F17" s="17">
        <f>'IG Storage'!D15</f>
        <v>55.355632521835801</v>
      </c>
      <c r="G17" s="17">
        <f>'IG Storage'!E15</f>
        <v>56.646314633110201</v>
      </c>
      <c r="H17" s="17">
        <f>'IG Storage'!F15</f>
        <v>56.982611924236998</v>
      </c>
      <c r="I17" s="17">
        <f>'IG Storage'!G15</f>
        <v>57.965595947699697</v>
      </c>
      <c r="J17" s="17">
        <f>'IG Storage'!H15</f>
        <v>55.551089027676198</v>
      </c>
      <c r="K17" s="17">
        <f>'IG Storage'!I15</f>
        <v>55.456402265517298</v>
      </c>
      <c r="L17" s="17">
        <f>'IG Storage'!J15</f>
        <v>56.075248368512497</v>
      </c>
      <c r="M17" s="17">
        <f>'IG Storage'!K15</f>
        <v>56.073434400793197</v>
      </c>
      <c r="N17" s="17">
        <f>'IG Storage'!L15</f>
        <v>55.682547322835603</v>
      </c>
      <c r="O17" s="17">
        <f>'IG Storage'!M15</f>
        <v>55.276530251490698</v>
      </c>
      <c r="P17" s="36">
        <f t="shared" si="0"/>
        <v>55.977125600227282</v>
      </c>
      <c r="Q17" s="37">
        <f t="shared" si="1"/>
        <v>2.1788908280644392E-3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15">
        <f>'IG Storage'!B11</f>
        <v>55.635944909515501</v>
      </c>
      <c r="E18" s="15">
        <f>'IG Storage'!C11</f>
        <v>55.610072723223297</v>
      </c>
      <c r="F18" s="15">
        <f>'IG Storage'!D11</f>
        <v>55.412612996814097</v>
      </c>
      <c r="G18" s="15">
        <f>'IG Storage'!E11</f>
        <v>56.120427220800401</v>
      </c>
      <c r="H18" s="15">
        <f>'IG Storage'!F11</f>
        <v>56.258696471428202</v>
      </c>
      <c r="I18" s="15">
        <f>'IG Storage'!G11</f>
        <v>57.100488108635503</v>
      </c>
      <c r="J18" s="15">
        <f>'IG Storage'!H11</f>
        <v>55.56365079999</v>
      </c>
      <c r="K18" s="15">
        <f>'IG Storage'!I11</f>
        <v>55.2419842035656</v>
      </c>
      <c r="L18" s="15">
        <f>'IG Storage'!J11</f>
        <v>55.762949247258</v>
      </c>
      <c r="M18" s="15">
        <f>'IG Storage'!K11</f>
        <v>56.150326822710198</v>
      </c>
      <c r="N18" s="15">
        <f>'IG Storage'!L11</f>
        <v>55.912258353214902</v>
      </c>
      <c r="O18" s="15">
        <f>'IG Storage'!M11</f>
        <v>55.373087868726699</v>
      </c>
      <c r="P18" s="36">
        <f t="shared" si="0"/>
        <v>55.8452083104902</v>
      </c>
      <c r="Q18" s="37">
        <f t="shared" si="1"/>
        <v>-1.8287251173110253E-4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16">
        <f>'IG Storage'!B27</f>
        <v>55.955341687965102</v>
      </c>
      <c r="E19" s="16">
        <f>'IG Storage'!C27</f>
        <v>55.603851647962898</v>
      </c>
      <c r="F19" s="16">
        <f>'IG Storage'!D27</f>
        <v>55.448581237834603</v>
      </c>
      <c r="G19" s="16">
        <f>'IG Storage'!E27</f>
        <v>56.1562896462355</v>
      </c>
      <c r="H19" s="16">
        <f>'IG Storage'!F27</f>
        <v>56.3684651785357</v>
      </c>
      <c r="I19" s="16">
        <f>'IG Storage'!G27</f>
        <v>57.247576682418902</v>
      </c>
      <c r="J19" s="16">
        <f>'IG Storage'!H27</f>
        <v>55.707433519617901</v>
      </c>
      <c r="K19" s="16">
        <f>'IG Storage'!I27</f>
        <v>55.191553070902401</v>
      </c>
      <c r="L19" s="16">
        <f>'IG Storage'!J27</f>
        <v>55.709606336643603</v>
      </c>
      <c r="M19" s="16">
        <f>'IG Storage'!K27</f>
        <v>56.113173627051196</v>
      </c>
      <c r="N19" s="16">
        <f>'IG Storage'!L27</f>
        <v>55.797136816107702</v>
      </c>
      <c r="O19" s="16">
        <f>'IG Storage'!M27</f>
        <v>55.357471148129399</v>
      </c>
      <c r="P19" s="36">
        <f t="shared" si="0"/>
        <v>55.888040049950412</v>
      </c>
      <c r="Q19" s="37">
        <f t="shared" si="1"/>
        <v>5.8395973776725896E-4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15">
        <f>'IG Storage'!B12</f>
        <v>55.561043657608799</v>
      </c>
      <c r="E20" s="15">
        <f>'IG Storage'!C12</f>
        <v>55.412786159074102</v>
      </c>
      <c r="F20" s="15">
        <f>'IG Storage'!D12</f>
        <v>55.500813105879502</v>
      </c>
      <c r="G20" s="15">
        <f>'IG Storage'!E12</f>
        <v>56.627655694523298</v>
      </c>
      <c r="H20" s="15">
        <f>'IG Storage'!F12</f>
        <v>57.293015150039899</v>
      </c>
      <c r="I20" s="15">
        <f>'IG Storage'!G12</f>
        <v>58.598197175172601</v>
      </c>
      <c r="J20" s="15">
        <f>'IG Storage'!H12</f>
        <v>56.079590100292698</v>
      </c>
      <c r="K20" s="15">
        <f>'IG Storage'!I12</f>
        <v>55.284361532454398</v>
      </c>
      <c r="L20" s="15">
        <f>'IG Storage'!J12</f>
        <v>56.037662456425899</v>
      </c>
      <c r="M20" s="15">
        <f>'IG Storage'!K12</f>
        <v>56.1914113494839</v>
      </c>
      <c r="N20" s="15">
        <f>'IG Storage'!L12</f>
        <v>56.004332755692197</v>
      </c>
      <c r="O20" s="15">
        <f>'IG Storage'!M12</f>
        <v>55.523913471243297</v>
      </c>
      <c r="P20" s="36">
        <f t="shared" si="0"/>
        <v>56.17623188399088</v>
      </c>
      <c r="Q20" s="37">
        <f t="shared" si="1"/>
        <v>5.743563227361248E-3</v>
      </c>
    </row>
    <row r="21" spans="1:17" ht="14.45" x14ac:dyDescent="0.3">
      <c r="A21" s="9" t="s">
        <v>23</v>
      </c>
      <c r="B21" s="9">
        <v>2070</v>
      </c>
      <c r="C21" s="9" t="s">
        <v>22</v>
      </c>
      <c r="D21" s="16">
        <f>'IG Storage'!B28</f>
        <v>55.762750126707502</v>
      </c>
      <c r="E21" s="16">
        <f>'IG Storage'!C28</f>
        <v>55.571483488465098</v>
      </c>
      <c r="F21" s="16">
        <f>'IG Storage'!D28</f>
        <v>55.451882363018399</v>
      </c>
      <c r="G21" s="16">
        <f>'IG Storage'!E28</f>
        <v>56.535388248534503</v>
      </c>
      <c r="H21" s="16">
        <f>'IG Storage'!F28</f>
        <v>56.8380445915667</v>
      </c>
      <c r="I21" s="16">
        <f>'IG Storage'!G28</f>
        <v>58.169113252685101</v>
      </c>
      <c r="J21" s="16">
        <f>'IG Storage'!H28</f>
        <v>55.724137616335803</v>
      </c>
      <c r="K21" s="16">
        <f>'IG Storage'!I28</f>
        <v>55.2460452531596</v>
      </c>
      <c r="L21" s="16">
        <f>'IG Storage'!J28</f>
        <v>55.9807417575268</v>
      </c>
      <c r="M21" s="16">
        <f>'IG Storage'!K28</f>
        <v>56.144431621756702</v>
      </c>
      <c r="N21" s="16">
        <f>'IG Storage'!L28</f>
        <v>55.981128544827897</v>
      </c>
      <c r="O21" s="16">
        <f>'IG Storage'!M28</f>
        <v>55.5078784477124</v>
      </c>
      <c r="P21" s="36">
        <f t="shared" si="0"/>
        <v>56.07608544269138</v>
      </c>
      <c r="Q21" s="37">
        <f t="shared" si="1"/>
        <v>3.9506049719002512E-3</v>
      </c>
    </row>
    <row r="22" spans="1:17" ht="14.45" x14ac:dyDescent="0.3">
      <c r="A22" s="7" t="s">
        <v>24</v>
      </c>
      <c r="B22" s="7">
        <v>2070</v>
      </c>
      <c r="C22" s="7" t="s">
        <v>21</v>
      </c>
      <c r="D22" s="15">
        <f>'IG Storage'!B13</f>
        <v>55.586251009384199</v>
      </c>
      <c r="E22" s="15">
        <f>'IG Storage'!C13</f>
        <v>55.392638297318598</v>
      </c>
      <c r="F22" s="15">
        <f>'IG Storage'!D13</f>
        <v>55.299843296141198</v>
      </c>
      <c r="G22" s="15">
        <f>'IG Storage'!E13</f>
        <v>56.170406551891602</v>
      </c>
      <c r="H22" s="15">
        <f>'IG Storage'!F13</f>
        <v>56.470219375697397</v>
      </c>
      <c r="I22" s="15">
        <f>'IG Storage'!G13</f>
        <v>57.208346599783397</v>
      </c>
      <c r="J22" s="15">
        <f>'IG Storage'!H13</f>
        <v>55.408144567059601</v>
      </c>
      <c r="K22" s="15">
        <f>'IG Storage'!I13</f>
        <v>55.393816476300302</v>
      </c>
      <c r="L22" s="15">
        <f>'IG Storage'!J13</f>
        <v>55.974444458909801</v>
      </c>
      <c r="M22" s="15">
        <f>'IG Storage'!K13</f>
        <v>55.966090226572298</v>
      </c>
      <c r="N22" s="15">
        <f>'IG Storage'!L13</f>
        <v>55.487815619677299</v>
      </c>
      <c r="O22" s="15">
        <f>'IG Storage'!M13</f>
        <v>55.199187542896901</v>
      </c>
      <c r="P22" s="36">
        <f t="shared" si="0"/>
        <v>55.796433668469383</v>
      </c>
      <c r="Q22" s="37">
        <f t="shared" si="1"/>
        <v>-1.0561027127609091E-3</v>
      </c>
    </row>
    <row r="23" spans="1:17" ht="14.45" x14ac:dyDescent="0.3">
      <c r="A23" s="9" t="s">
        <v>24</v>
      </c>
      <c r="B23" s="9">
        <v>2070</v>
      </c>
      <c r="C23" s="9" t="s">
        <v>22</v>
      </c>
      <c r="D23" s="16">
        <f>'IG Storage'!B29</f>
        <v>55.509811455687</v>
      </c>
      <c r="E23" s="16">
        <f>'IG Storage'!C29</f>
        <v>55.3260353656731</v>
      </c>
      <c r="F23" s="16">
        <f>'IG Storage'!D29</f>
        <v>55.275303192406902</v>
      </c>
      <c r="G23" s="16">
        <f>'IG Storage'!E29</f>
        <v>56.228085895877499</v>
      </c>
      <c r="H23" s="16">
        <f>'IG Storage'!F29</f>
        <v>56.4423426960591</v>
      </c>
      <c r="I23" s="16">
        <f>'IG Storage'!G29</f>
        <v>57.080421086072697</v>
      </c>
      <c r="J23" s="16">
        <f>'IG Storage'!H29</f>
        <v>55.465661923396901</v>
      </c>
      <c r="K23" s="16">
        <f>'IG Storage'!I29</f>
        <v>55.8204035879887</v>
      </c>
      <c r="L23" s="16">
        <f>'IG Storage'!J29</f>
        <v>55.8846536322581</v>
      </c>
      <c r="M23" s="16">
        <f>'IG Storage'!K29</f>
        <v>55.615298462739801</v>
      </c>
      <c r="N23" s="16">
        <f>'IG Storage'!L29</f>
        <v>55.127180384872503</v>
      </c>
      <c r="O23" s="16">
        <f>'IG Storage'!M29</f>
        <v>55.104393908108399</v>
      </c>
      <c r="P23" s="36">
        <f t="shared" si="0"/>
        <v>55.739965965928398</v>
      </c>
      <c r="Q23" s="37">
        <f t="shared" si="1"/>
        <v>-2.0670645814407917E-3</v>
      </c>
    </row>
    <row r="24" spans="1:17" ht="14.45" x14ac:dyDescent="0.3">
      <c r="A24" s="7" t="s">
        <v>25</v>
      </c>
      <c r="B24" s="7">
        <v>2070</v>
      </c>
      <c r="C24" s="7" t="s">
        <v>21</v>
      </c>
      <c r="D24" s="15">
        <f>'IG Storage'!B14</f>
        <v>55.491188415499103</v>
      </c>
      <c r="E24" s="15">
        <f>'IG Storage'!C14</f>
        <v>55.384810582553399</v>
      </c>
      <c r="F24" s="15">
        <f>'IG Storage'!D14</f>
        <v>55.656597378854002</v>
      </c>
      <c r="G24" s="15">
        <f>'IG Storage'!E14</f>
        <v>56.877385602904702</v>
      </c>
      <c r="H24" s="15">
        <f>'IG Storage'!F14</f>
        <v>57.421653859693599</v>
      </c>
      <c r="I24" s="15">
        <f>'IG Storage'!G14</f>
        <v>58.382769460810103</v>
      </c>
      <c r="J24" s="15">
        <f>'IG Storage'!H14</f>
        <v>55.7600661940264</v>
      </c>
      <c r="K24" s="15">
        <f>'IG Storage'!I14</f>
        <v>55.630194889104501</v>
      </c>
      <c r="L24" s="15">
        <f>'IG Storage'!J14</f>
        <v>56.1541582828782</v>
      </c>
      <c r="M24" s="15">
        <f>'IG Storage'!K14</f>
        <v>55.784017731343503</v>
      </c>
      <c r="N24" s="15">
        <f>'IG Storage'!L14</f>
        <v>55.445222313882198</v>
      </c>
      <c r="O24" s="15">
        <f>'IG Storage'!M14</f>
        <v>55.353699359035403</v>
      </c>
      <c r="P24" s="36">
        <f t="shared" si="0"/>
        <v>56.111813672548756</v>
      </c>
      <c r="Q24" s="37">
        <f t="shared" si="1"/>
        <v>4.5902604987921869E-3</v>
      </c>
    </row>
    <row r="25" spans="1:17" ht="14.45" x14ac:dyDescent="0.3">
      <c r="A25" s="9" t="s">
        <v>25</v>
      </c>
      <c r="B25" s="9">
        <v>2070</v>
      </c>
      <c r="C25" s="9" t="s">
        <v>22</v>
      </c>
      <c r="D25" s="16">
        <f>'IG Storage'!B30</f>
        <v>55.562466580526902</v>
      </c>
      <c r="E25" s="16">
        <f>'IG Storage'!C30</f>
        <v>55.599444074303797</v>
      </c>
      <c r="F25" s="16">
        <f>'IG Storage'!D30</f>
        <v>55.5289406445414</v>
      </c>
      <c r="G25" s="16">
        <f>'IG Storage'!E30</f>
        <v>56.836793983283599</v>
      </c>
      <c r="H25" s="16">
        <f>'IG Storage'!F30</f>
        <v>57.609425829194798</v>
      </c>
      <c r="I25" s="16">
        <f>'IG Storage'!G30</f>
        <v>58.5197528395638</v>
      </c>
      <c r="J25" s="16">
        <f>'IG Storage'!H30</f>
        <v>55.522625169087199</v>
      </c>
      <c r="K25" s="16">
        <f>'IG Storage'!I30</f>
        <v>55.749067980743803</v>
      </c>
      <c r="L25" s="16">
        <f>'IG Storage'!J30</f>
        <v>55.9184869447948</v>
      </c>
      <c r="M25" s="16">
        <f>'IG Storage'!K30</f>
        <v>55.514439068520197</v>
      </c>
      <c r="N25" s="16">
        <f>'IG Storage'!L30</f>
        <v>55.422482182574697</v>
      </c>
      <c r="O25" s="16">
        <f>'IG Storage'!M30</f>
        <v>55.263655033112201</v>
      </c>
      <c r="P25" s="36">
        <f t="shared" si="0"/>
        <v>56.087298360853936</v>
      </c>
      <c r="Q25" s="37">
        <f t="shared" si="1"/>
        <v>4.151353934384483E-3</v>
      </c>
    </row>
    <row r="26" spans="1:17" x14ac:dyDescent="0.25">
      <c r="A26" s="7" t="s">
        <v>26</v>
      </c>
      <c r="B26" s="7">
        <v>2070</v>
      </c>
      <c r="C26" s="7" t="s">
        <v>21</v>
      </c>
      <c r="D26" s="15">
        <f>'IG Storage'!B15</f>
        <v>55.392497570937103</v>
      </c>
      <c r="E26" s="15">
        <f>'IG Storage'!C15</f>
        <v>55.267602968082102</v>
      </c>
      <c r="F26" s="15">
        <f>'IG Storage'!D15</f>
        <v>55.355632521835801</v>
      </c>
      <c r="G26" s="15">
        <f>'IG Storage'!E15</f>
        <v>56.646314633110201</v>
      </c>
      <c r="H26" s="15">
        <f>'IG Storage'!F15</f>
        <v>56.982611924236998</v>
      </c>
      <c r="I26" s="15">
        <f>'IG Storage'!G15</f>
        <v>57.965595947699697</v>
      </c>
      <c r="J26" s="15">
        <f>'IG Storage'!H15</f>
        <v>55.551089027676198</v>
      </c>
      <c r="K26" s="15">
        <f>'IG Storage'!I15</f>
        <v>55.456402265517298</v>
      </c>
      <c r="L26" s="15">
        <f>'IG Storage'!J15</f>
        <v>56.075248368512497</v>
      </c>
      <c r="M26" s="15">
        <f>'IG Storage'!K15</f>
        <v>56.073434400793197</v>
      </c>
      <c r="N26" s="15">
        <f>'IG Storage'!L15</f>
        <v>55.682547322835603</v>
      </c>
      <c r="O26" s="15">
        <f>'IG Storage'!M15</f>
        <v>55.276530251490698</v>
      </c>
      <c r="P26" s="36">
        <f t="shared" si="0"/>
        <v>55.977125600227282</v>
      </c>
      <c r="Q26" s="37">
        <f t="shared" si="1"/>
        <v>2.1788908280644392E-3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17">
        <f>'IG Storage'!B31</f>
        <v>55.4054939438576</v>
      </c>
      <c r="E27" s="17">
        <f>'IG Storage'!C31</f>
        <v>55.358105465558197</v>
      </c>
      <c r="F27" s="17">
        <f>'IG Storage'!D31</f>
        <v>55.265668172391301</v>
      </c>
      <c r="G27" s="17">
        <f>'IG Storage'!E31</f>
        <v>56.4312963341103</v>
      </c>
      <c r="H27" s="17">
        <f>'IG Storage'!F31</f>
        <v>56.667851354136403</v>
      </c>
      <c r="I27" s="17">
        <f>'IG Storage'!G31</f>
        <v>57.7861315632938</v>
      </c>
      <c r="J27" s="17">
        <f>'IG Storage'!H31</f>
        <v>55.530175752758502</v>
      </c>
      <c r="K27" s="17">
        <f>'IG Storage'!I31</f>
        <v>55.472219606855901</v>
      </c>
      <c r="L27" s="17">
        <f>'IG Storage'!J31</f>
        <v>56.075228651257603</v>
      </c>
      <c r="M27" s="17">
        <f>'IG Storage'!K31</f>
        <v>56.072707283678</v>
      </c>
      <c r="N27" s="17">
        <f>'IG Storage'!L31</f>
        <v>55.679655310623602</v>
      </c>
      <c r="O27" s="17">
        <f>'IG Storage'!M31</f>
        <v>55.2778870560089</v>
      </c>
      <c r="P27" s="36">
        <f t="shared" si="0"/>
        <v>55.918535041210845</v>
      </c>
      <c r="Q27" s="37">
        <f t="shared" si="1"/>
        <v>1.1299226858372258E-3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13">
        <f>'IG Storage'!B34</f>
        <v>57.037747147345101</v>
      </c>
      <c r="E31" s="13">
        <f>'IG Storage'!C34</f>
        <v>56.574376173736802</v>
      </c>
      <c r="F31" s="13">
        <f>'IG Storage'!D34</f>
        <v>55.567421576869002</v>
      </c>
      <c r="G31" s="13">
        <f>'IG Storage'!E34</f>
        <v>55.756173512214403</v>
      </c>
      <c r="H31" s="13">
        <f>'IG Storage'!F34</f>
        <v>56.180422814499799</v>
      </c>
      <c r="I31" s="13">
        <f>'IG Storage'!G34</f>
        <v>57.142271505838899</v>
      </c>
      <c r="J31" s="13">
        <f>'IG Storage'!H34</f>
        <v>55.860681308003102</v>
      </c>
      <c r="K31" s="13">
        <f>'IG Storage'!I34</f>
        <v>55.275010163435503</v>
      </c>
      <c r="L31" s="13">
        <f>'IG Storage'!J34</f>
        <v>55.149514092476402</v>
      </c>
      <c r="M31" s="13">
        <f>'IG Storage'!K34</f>
        <v>55.306230033669699</v>
      </c>
      <c r="N31" s="13">
        <f>'IG Storage'!L34</f>
        <v>55.384512678708198</v>
      </c>
      <c r="O31" s="13">
        <f>'IG Storage'!M34</f>
        <v>55.173481691666801</v>
      </c>
      <c r="P31" s="36">
        <f>AVERAGE(D31:O31)</f>
        <v>55.867320224871982</v>
      </c>
      <c r="Q31" s="36"/>
    </row>
    <row r="32" spans="1:17" x14ac:dyDescent="0.25">
      <c r="A32" s="7" t="s">
        <v>20</v>
      </c>
      <c r="B32" s="7">
        <v>2030</v>
      </c>
      <c r="C32" s="7" t="s">
        <v>21</v>
      </c>
      <c r="D32" s="15">
        <f>'IG Storage'!B35</f>
        <v>56.479903208124803</v>
      </c>
      <c r="E32" s="15">
        <f>'IG Storage'!C35</f>
        <v>55.965530068662297</v>
      </c>
      <c r="F32" s="15">
        <f>'IG Storage'!D35</f>
        <v>55.610849408172903</v>
      </c>
      <c r="G32" s="15">
        <f>'IG Storage'!E35</f>
        <v>55.748300384931497</v>
      </c>
      <c r="H32" s="15">
        <f>'IG Storage'!F35</f>
        <v>56.089398176037903</v>
      </c>
      <c r="I32" s="15">
        <f>'IG Storage'!G35</f>
        <v>57.266250894856299</v>
      </c>
      <c r="J32" s="15">
        <f>'IG Storage'!H35</f>
        <v>55.877197995137102</v>
      </c>
      <c r="K32" s="15">
        <f>'IG Storage'!I35</f>
        <v>55.1539501200239</v>
      </c>
      <c r="L32" s="15">
        <f>'IG Storage'!J35</f>
        <v>55.339730062238701</v>
      </c>
      <c r="M32" s="15">
        <f>'IG Storage'!K35</f>
        <v>55.765920300063499</v>
      </c>
      <c r="N32" s="15">
        <f>'IG Storage'!L35</f>
        <v>55.7227409971265</v>
      </c>
      <c r="O32" s="15">
        <f>'IG Storage'!M35</f>
        <v>55.363405281714201</v>
      </c>
      <c r="P32" s="36">
        <f t="shared" ref="P32:P51" si="2">AVERAGE(D32:O32)</f>
        <v>55.865264741424141</v>
      </c>
      <c r="Q32" s="37">
        <f>P32/$P$31-1</f>
        <v>-3.679223273223009E-5</v>
      </c>
    </row>
    <row r="33" spans="1:17" x14ac:dyDescent="0.25">
      <c r="A33" s="9" t="s">
        <v>20</v>
      </c>
      <c r="B33" s="9">
        <v>2030</v>
      </c>
      <c r="C33" s="9" t="s">
        <v>22</v>
      </c>
      <c r="D33" s="16">
        <f>'IG Storage'!B51</f>
        <v>56.406154292193698</v>
      </c>
      <c r="E33" s="16">
        <f>'IG Storage'!C51</f>
        <v>56.116827162381902</v>
      </c>
      <c r="F33" s="16">
        <f>'IG Storage'!D51</f>
        <v>55.7268313037181</v>
      </c>
      <c r="G33" s="16">
        <f>'IG Storage'!E51</f>
        <v>56.098146643233399</v>
      </c>
      <c r="H33" s="16">
        <f>'IG Storage'!F51</f>
        <v>56.023525501461499</v>
      </c>
      <c r="I33" s="16">
        <f>'IG Storage'!G51</f>
        <v>56.9579654588441</v>
      </c>
      <c r="J33" s="16">
        <f>'IG Storage'!H51</f>
        <v>55.779750105488503</v>
      </c>
      <c r="K33" s="16">
        <f>'IG Storage'!I51</f>
        <v>55.098978030170699</v>
      </c>
      <c r="L33" s="16">
        <f>'IG Storage'!J51</f>
        <v>55.411001107271503</v>
      </c>
      <c r="M33" s="16">
        <f>'IG Storage'!K51</f>
        <v>55.876961243267097</v>
      </c>
      <c r="N33" s="16">
        <f>'IG Storage'!L51</f>
        <v>55.802968364681902</v>
      </c>
      <c r="O33" s="16">
        <f>'IG Storage'!M51</f>
        <v>55.476287405985502</v>
      </c>
      <c r="P33" s="36">
        <f t="shared" si="2"/>
        <v>55.897949718224829</v>
      </c>
      <c r="Q33" s="37">
        <f t="shared" ref="Q33:Q51" si="3">P33/$P$31-1</f>
        <v>5.4825420710291617E-4</v>
      </c>
    </row>
    <row r="34" spans="1:17" x14ac:dyDescent="0.25">
      <c r="A34" s="7" t="s">
        <v>23</v>
      </c>
      <c r="B34" s="7">
        <v>2030</v>
      </c>
      <c r="C34" s="7" t="s">
        <v>21</v>
      </c>
      <c r="D34" s="15">
        <f>'IG Storage'!B36</f>
        <v>56.074379862813402</v>
      </c>
      <c r="E34" s="15">
        <f>'IG Storage'!C36</f>
        <v>55.874602126307202</v>
      </c>
      <c r="F34" s="15">
        <f>'IG Storage'!D36</f>
        <v>55.719854118692098</v>
      </c>
      <c r="G34" s="15">
        <f>'IG Storage'!E36</f>
        <v>56.288327067966598</v>
      </c>
      <c r="H34" s="15">
        <f>'IG Storage'!F36</f>
        <v>56.697015127934598</v>
      </c>
      <c r="I34" s="15">
        <f>'IG Storage'!G36</f>
        <v>57.850231986879201</v>
      </c>
      <c r="J34" s="15">
        <f>'IG Storage'!H36</f>
        <v>55.911084250117803</v>
      </c>
      <c r="K34" s="15">
        <f>'IG Storage'!I36</f>
        <v>55.216200725948902</v>
      </c>
      <c r="L34" s="15">
        <f>'IG Storage'!J36</f>
        <v>55.5799907903695</v>
      </c>
      <c r="M34" s="15">
        <f>'IG Storage'!K36</f>
        <v>55.981757713338801</v>
      </c>
      <c r="N34" s="15">
        <f>'IG Storage'!L36</f>
        <v>56.026877942295698</v>
      </c>
      <c r="O34" s="15">
        <f>'IG Storage'!M36</f>
        <v>55.471954439960697</v>
      </c>
      <c r="P34" s="36">
        <f t="shared" si="2"/>
        <v>56.057689679385362</v>
      </c>
      <c r="Q34" s="37">
        <f t="shared" si="3"/>
        <v>3.4075279384642165E-3</v>
      </c>
    </row>
    <row r="35" spans="1:17" x14ac:dyDescent="0.25">
      <c r="A35" s="9" t="s">
        <v>23</v>
      </c>
      <c r="B35" s="9">
        <v>2030</v>
      </c>
      <c r="C35" s="9" t="s">
        <v>22</v>
      </c>
      <c r="D35" s="16">
        <f>'IG Storage'!B52</f>
        <v>55.913601214445798</v>
      </c>
      <c r="E35" s="16">
        <f>'IG Storage'!C52</f>
        <v>55.658402896264001</v>
      </c>
      <c r="F35" s="16">
        <f>'IG Storage'!D52</f>
        <v>55.577872596292401</v>
      </c>
      <c r="G35" s="16">
        <f>'IG Storage'!E52</f>
        <v>56.286908237087999</v>
      </c>
      <c r="H35" s="16">
        <f>'IG Storage'!F52</f>
        <v>56.5840190014749</v>
      </c>
      <c r="I35" s="16">
        <f>'IG Storage'!G52</f>
        <v>58.0335055212025</v>
      </c>
      <c r="J35" s="16">
        <f>'IG Storage'!H52</f>
        <v>55.918515800473898</v>
      </c>
      <c r="K35" s="16">
        <f>'IG Storage'!I52</f>
        <v>55.232863288981299</v>
      </c>
      <c r="L35" s="16">
        <f>'IG Storage'!J52</f>
        <v>55.617105759854503</v>
      </c>
      <c r="M35" s="16">
        <f>'IG Storage'!K52</f>
        <v>56.081291227475901</v>
      </c>
      <c r="N35" s="16">
        <f>'IG Storage'!L52</f>
        <v>55.946371195673898</v>
      </c>
      <c r="O35" s="16">
        <f>'IG Storage'!M52</f>
        <v>55.471358203607402</v>
      </c>
      <c r="P35" s="36">
        <f t="shared" si="2"/>
        <v>56.026817911902874</v>
      </c>
      <c r="Q35" s="37">
        <f t="shared" si="3"/>
        <v>2.8549371329946727E-3</v>
      </c>
    </row>
    <row r="36" spans="1:17" x14ac:dyDescent="0.25">
      <c r="A36" s="7" t="s">
        <v>24</v>
      </c>
      <c r="B36" s="7">
        <v>2030</v>
      </c>
      <c r="C36" s="7" t="s">
        <v>21</v>
      </c>
      <c r="D36" s="15">
        <f>'IG Storage'!B37</f>
        <v>55.779629742876303</v>
      </c>
      <c r="E36" s="15">
        <f>'IG Storage'!C37</f>
        <v>55.617292254941503</v>
      </c>
      <c r="F36" s="15">
        <f>'IG Storage'!D37</f>
        <v>55.477228720391302</v>
      </c>
      <c r="G36" s="15">
        <f>'IG Storage'!E37</f>
        <v>55.926638508328701</v>
      </c>
      <c r="H36" s="15">
        <f>'IG Storage'!F37</f>
        <v>56.165141771076698</v>
      </c>
      <c r="I36" s="15">
        <f>'IG Storage'!G37</f>
        <v>57.2611490721984</v>
      </c>
      <c r="J36" s="15">
        <f>'IG Storage'!H37</f>
        <v>55.553244886577303</v>
      </c>
      <c r="K36" s="15">
        <f>'IG Storage'!I37</f>
        <v>55.159327230821503</v>
      </c>
      <c r="L36" s="15">
        <f>'IG Storage'!J37</f>
        <v>55.750588567895399</v>
      </c>
      <c r="M36" s="15">
        <f>'IG Storage'!K37</f>
        <v>56.1679732637418</v>
      </c>
      <c r="N36" s="15">
        <f>'IG Storage'!L37</f>
        <v>55.934866044002298</v>
      </c>
      <c r="O36" s="15">
        <f>'IG Storage'!M37</f>
        <v>55.270967221113096</v>
      </c>
      <c r="P36" s="36">
        <f t="shared" si="2"/>
        <v>55.838670606997034</v>
      </c>
      <c r="Q36" s="37">
        <f t="shared" si="3"/>
        <v>-5.1281532315550216E-4</v>
      </c>
    </row>
    <row r="37" spans="1:17" x14ac:dyDescent="0.25">
      <c r="A37" s="9" t="s">
        <v>24</v>
      </c>
      <c r="B37" s="9">
        <v>2030</v>
      </c>
      <c r="C37" s="9" t="s">
        <v>22</v>
      </c>
      <c r="D37" s="16">
        <f>'IG Storage'!B53</f>
        <v>55.632511959952502</v>
      </c>
      <c r="E37" s="16">
        <f>'IG Storage'!C53</f>
        <v>55.384270311255797</v>
      </c>
      <c r="F37" s="16">
        <f>'IG Storage'!D53</f>
        <v>55.462162275214702</v>
      </c>
      <c r="G37" s="16">
        <f>'IG Storage'!E53</f>
        <v>56.010167292755398</v>
      </c>
      <c r="H37" s="16">
        <f>'IG Storage'!F53</f>
        <v>56.285847354766297</v>
      </c>
      <c r="I37" s="16">
        <f>'IG Storage'!G53</f>
        <v>57.094520763571602</v>
      </c>
      <c r="J37" s="16">
        <f>'IG Storage'!H53</f>
        <v>55.392039062054202</v>
      </c>
      <c r="K37" s="16">
        <f>'IG Storage'!I53</f>
        <v>55.309240254682102</v>
      </c>
      <c r="L37" s="16">
        <f>'IG Storage'!J53</f>
        <v>55.878281613181201</v>
      </c>
      <c r="M37" s="16">
        <f>'IG Storage'!K53</f>
        <v>56.143954159236699</v>
      </c>
      <c r="N37" s="16">
        <f>'IG Storage'!L53</f>
        <v>55.778721558761802</v>
      </c>
      <c r="O37" s="16">
        <f>'IG Storage'!M53</f>
        <v>55.261957547823201</v>
      </c>
      <c r="P37" s="36">
        <f t="shared" si="2"/>
        <v>55.802806179437965</v>
      </c>
      <c r="Q37" s="37">
        <f t="shared" si="3"/>
        <v>-1.1547725069743775E-3</v>
      </c>
    </row>
    <row r="38" spans="1:17" x14ac:dyDescent="0.25">
      <c r="A38" s="7" t="s">
        <v>25</v>
      </c>
      <c r="B38" s="7">
        <v>2030</v>
      </c>
      <c r="C38" s="7" t="s">
        <v>21</v>
      </c>
      <c r="D38" s="15">
        <f>'IG Storage'!B38</f>
        <v>55.552947596999601</v>
      </c>
      <c r="E38" s="15">
        <f>'IG Storage'!C38</f>
        <v>55.353084467862303</v>
      </c>
      <c r="F38" s="15">
        <f>'IG Storage'!D38</f>
        <v>55.411241189377101</v>
      </c>
      <c r="G38" s="15">
        <f>'IG Storage'!E38</f>
        <v>56.623258420794599</v>
      </c>
      <c r="H38" s="15">
        <f>'IG Storage'!F38</f>
        <v>56.9874653589874</v>
      </c>
      <c r="I38" s="15">
        <f>'IG Storage'!G38</f>
        <v>58.351994582385103</v>
      </c>
      <c r="J38" s="15">
        <f>'IG Storage'!H38</f>
        <v>55.847987089867303</v>
      </c>
      <c r="K38" s="15">
        <f>'IG Storage'!I38</f>
        <v>55.180840671351099</v>
      </c>
      <c r="L38" s="15">
        <f>'IG Storage'!J38</f>
        <v>55.9451823990441</v>
      </c>
      <c r="M38" s="15">
        <f>'IG Storage'!K38</f>
        <v>56.173704825823002</v>
      </c>
      <c r="N38" s="15">
        <f>'IG Storage'!L38</f>
        <v>55.967786274179304</v>
      </c>
      <c r="O38" s="15">
        <f>'IG Storage'!M38</f>
        <v>55.587934158133997</v>
      </c>
      <c r="P38" s="36">
        <f t="shared" si="2"/>
        <v>56.081952252900408</v>
      </c>
      <c r="Q38" s="37">
        <f t="shared" si="3"/>
        <v>3.8418171332454953E-3</v>
      </c>
    </row>
    <row r="39" spans="1:17" x14ac:dyDescent="0.25">
      <c r="A39" s="9" t="s">
        <v>25</v>
      </c>
      <c r="B39" s="9">
        <v>2030</v>
      </c>
      <c r="C39" s="9" t="s">
        <v>22</v>
      </c>
      <c r="D39" s="16">
        <f>'IG Storage'!B54</f>
        <v>55.514093013109402</v>
      </c>
      <c r="E39" s="16">
        <f>'IG Storage'!C54</f>
        <v>55.228455798009001</v>
      </c>
      <c r="F39" s="16">
        <f>'IG Storage'!D54</f>
        <v>55.352276044519797</v>
      </c>
      <c r="G39" s="16">
        <f>'IG Storage'!E54</f>
        <v>56.462161422119699</v>
      </c>
      <c r="H39" s="16">
        <f>'IG Storage'!F54</f>
        <v>56.968078374293903</v>
      </c>
      <c r="I39" s="16">
        <f>'IG Storage'!G54</f>
        <v>58.415174278438002</v>
      </c>
      <c r="J39" s="16">
        <f>'IG Storage'!H54</f>
        <v>55.824267643740001</v>
      </c>
      <c r="K39" s="16">
        <f>'IG Storage'!I54</f>
        <v>55.279902058637298</v>
      </c>
      <c r="L39" s="16">
        <f>'IG Storage'!J54</f>
        <v>56.163567296858901</v>
      </c>
      <c r="M39" s="16">
        <f>'IG Storage'!K54</f>
        <v>56.200308265897398</v>
      </c>
      <c r="N39" s="16">
        <f>'IG Storage'!L54</f>
        <v>55.942670729507903</v>
      </c>
      <c r="O39" s="16">
        <f>'IG Storage'!M54</f>
        <v>55.383373667616297</v>
      </c>
      <c r="P39" s="36">
        <f t="shared" si="2"/>
        <v>56.061194049395631</v>
      </c>
      <c r="Q39" s="37">
        <f t="shared" si="3"/>
        <v>3.4702545914728766E-3</v>
      </c>
    </row>
    <row r="40" spans="1:17" x14ac:dyDescent="0.25">
      <c r="A40" s="7" t="s">
        <v>26</v>
      </c>
      <c r="B40" s="7">
        <v>2030</v>
      </c>
      <c r="C40" s="7" t="s">
        <v>21</v>
      </c>
      <c r="D40" s="15">
        <f>'IG Storage'!B39</f>
        <v>55.662182287740698</v>
      </c>
      <c r="E40" s="15">
        <f>'IG Storage'!C39</f>
        <v>55.528104384630801</v>
      </c>
      <c r="F40" s="15">
        <f>'IG Storage'!D39</f>
        <v>55.544789847165902</v>
      </c>
      <c r="G40" s="15">
        <f>'IG Storage'!E39</f>
        <v>56.219036133901596</v>
      </c>
      <c r="H40" s="15">
        <f>'IG Storage'!F39</f>
        <v>56.550487592310198</v>
      </c>
      <c r="I40" s="15">
        <f>'IG Storage'!G39</f>
        <v>57.648980997338697</v>
      </c>
      <c r="J40" s="15">
        <f>'IG Storage'!H39</f>
        <v>55.608489228698097</v>
      </c>
      <c r="K40" s="15">
        <f>'IG Storage'!I39</f>
        <v>55.1608423790234</v>
      </c>
      <c r="L40" s="15">
        <f>'IG Storage'!J39</f>
        <v>55.738527351633799</v>
      </c>
      <c r="M40" s="15">
        <f>'IG Storage'!K39</f>
        <v>56.167104400167403</v>
      </c>
      <c r="N40" s="15">
        <f>'IG Storage'!L39</f>
        <v>55.876235577168202</v>
      </c>
      <c r="O40" s="15">
        <f>'IG Storage'!M39</f>
        <v>55.478276387360999</v>
      </c>
      <c r="P40" s="36">
        <f t="shared" si="2"/>
        <v>55.931921380594986</v>
      </c>
      <c r="Q40" s="37">
        <f t="shared" si="3"/>
        <v>1.1563317421163788E-3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17">
        <f>'IG Storage'!B55</f>
        <v>55.929950812755003</v>
      </c>
      <c r="E41" s="17">
        <f>'IG Storage'!C55</f>
        <v>55.511578085729397</v>
      </c>
      <c r="F41" s="17">
        <f>'IG Storage'!D55</f>
        <v>55.459097138328097</v>
      </c>
      <c r="G41" s="17">
        <f>'IG Storage'!E55</f>
        <v>56.435464525938798</v>
      </c>
      <c r="H41" s="17">
        <f>'IG Storage'!F55</f>
        <v>56.811482404490498</v>
      </c>
      <c r="I41" s="17">
        <f>'IG Storage'!G55</f>
        <v>57.867332360535499</v>
      </c>
      <c r="J41" s="17">
        <f>'IG Storage'!H55</f>
        <v>55.735937277716403</v>
      </c>
      <c r="K41" s="17">
        <f>'IG Storage'!I55</f>
        <v>55.151786232709902</v>
      </c>
      <c r="L41" s="17">
        <f>'IG Storage'!J55</f>
        <v>55.787416360750299</v>
      </c>
      <c r="M41" s="17">
        <f>'IG Storage'!K55</f>
        <v>56.095889564506599</v>
      </c>
      <c r="N41" s="17">
        <f>'IG Storage'!L55</f>
        <v>55.9281659732885</v>
      </c>
      <c r="O41" s="17">
        <f>'IG Storage'!M55</f>
        <v>55.394639357789799</v>
      </c>
      <c r="P41" s="36">
        <f t="shared" si="2"/>
        <v>56.00906167454491</v>
      </c>
      <c r="Q41" s="37">
        <f t="shared" si="3"/>
        <v>2.5371084401830668E-3</v>
      </c>
    </row>
    <row r="42" spans="1:17" x14ac:dyDescent="0.25">
      <c r="A42" s="7" t="s">
        <v>20</v>
      </c>
      <c r="B42" s="7">
        <v>2070</v>
      </c>
      <c r="C42" s="7" t="s">
        <v>21</v>
      </c>
      <c r="D42" s="15">
        <f>'IG Storage'!B43</f>
        <v>55.643788262445099</v>
      </c>
      <c r="E42" s="15">
        <f>'IG Storage'!C43</f>
        <v>55.613066690196099</v>
      </c>
      <c r="F42" s="15">
        <f>'IG Storage'!D43</f>
        <v>55.414587756772598</v>
      </c>
      <c r="G42" s="15">
        <f>'IG Storage'!E43</f>
        <v>56.101569447417504</v>
      </c>
      <c r="H42" s="15">
        <f>'IG Storage'!F43</f>
        <v>56.214721995707997</v>
      </c>
      <c r="I42" s="15">
        <f>'IG Storage'!G43</f>
        <v>57.125324245136298</v>
      </c>
      <c r="J42" s="15">
        <f>'IG Storage'!H43</f>
        <v>55.567980139961698</v>
      </c>
      <c r="K42" s="15">
        <f>'IG Storage'!I43</f>
        <v>55.232948126898201</v>
      </c>
      <c r="L42" s="15">
        <f>'IG Storage'!J43</f>
        <v>55.742651401108901</v>
      </c>
      <c r="M42" s="15">
        <f>'IG Storage'!K43</f>
        <v>56.1653727941518</v>
      </c>
      <c r="N42" s="15">
        <f>'IG Storage'!L43</f>
        <v>55.9096710407213</v>
      </c>
      <c r="O42" s="15">
        <f>'IG Storage'!M43</f>
        <v>55.353143184954</v>
      </c>
      <c r="P42" s="36">
        <f t="shared" si="2"/>
        <v>55.840402090455946</v>
      </c>
      <c r="Q42" s="37">
        <f t="shared" si="3"/>
        <v>-4.8182254505291233E-4</v>
      </c>
    </row>
    <row r="43" spans="1:17" x14ac:dyDescent="0.25">
      <c r="A43" s="9" t="s">
        <v>20</v>
      </c>
      <c r="B43" s="9">
        <v>2070</v>
      </c>
      <c r="C43" s="9" t="s">
        <v>22</v>
      </c>
      <c r="D43" s="16">
        <f>'IG Storage'!B59</f>
        <v>55.986803484731197</v>
      </c>
      <c r="E43" s="16">
        <f>'IG Storage'!C59</f>
        <v>55.613162508258497</v>
      </c>
      <c r="F43" s="16">
        <f>'IG Storage'!D59</f>
        <v>55.460722335776197</v>
      </c>
      <c r="G43" s="16">
        <f>'IG Storage'!E59</f>
        <v>56.156551195343397</v>
      </c>
      <c r="H43" s="16">
        <f>'IG Storage'!F59</f>
        <v>56.351998687352797</v>
      </c>
      <c r="I43" s="16">
        <f>'IG Storage'!G59</f>
        <v>57.260808732061001</v>
      </c>
      <c r="J43" s="16">
        <f>'IG Storage'!H59</f>
        <v>55.7282741118131</v>
      </c>
      <c r="K43" s="16">
        <f>'IG Storage'!I59</f>
        <v>55.187860042272703</v>
      </c>
      <c r="L43" s="16">
        <f>'IG Storage'!J59</f>
        <v>55.697174913992498</v>
      </c>
      <c r="M43" s="16">
        <f>'IG Storage'!K59</f>
        <v>56.128339723970399</v>
      </c>
      <c r="N43" s="16">
        <f>'IG Storage'!L59</f>
        <v>55.812885514220298</v>
      </c>
      <c r="O43" s="16">
        <f>'IG Storage'!M59</f>
        <v>55.354692747486602</v>
      </c>
      <c r="P43" s="36">
        <f t="shared" si="2"/>
        <v>55.894939499773223</v>
      </c>
      <c r="Q43" s="37">
        <f t="shared" si="3"/>
        <v>4.943726455837183E-4</v>
      </c>
    </row>
    <row r="44" spans="1:17" x14ac:dyDescent="0.25">
      <c r="A44" s="7" t="s">
        <v>23</v>
      </c>
      <c r="B44" s="7">
        <v>2070</v>
      </c>
      <c r="C44" s="7" t="s">
        <v>21</v>
      </c>
      <c r="D44" s="15">
        <f>'IG Storage'!B44</f>
        <v>55.554669886225902</v>
      </c>
      <c r="E44" s="15">
        <f>'IG Storage'!C44</f>
        <v>55.417987218587299</v>
      </c>
      <c r="F44" s="15">
        <f>'IG Storage'!D44</f>
        <v>55.491273080202603</v>
      </c>
      <c r="G44" s="15">
        <f>'IG Storage'!E44</f>
        <v>56.633108130015501</v>
      </c>
      <c r="H44" s="15">
        <f>'IG Storage'!F44</f>
        <v>57.286763647207302</v>
      </c>
      <c r="I44" s="15">
        <f>'IG Storage'!G44</f>
        <v>58.617625750988203</v>
      </c>
      <c r="J44" s="15">
        <f>'IG Storage'!H44</f>
        <v>56.099982069222897</v>
      </c>
      <c r="K44" s="15">
        <f>'IG Storage'!I44</f>
        <v>55.277069062711398</v>
      </c>
      <c r="L44" s="15">
        <f>'IG Storage'!J44</f>
        <v>56.024221233003999</v>
      </c>
      <c r="M44" s="15">
        <f>'IG Storage'!K44</f>
        <v>56.188586550917101</v>
      </c>
      <c r="N44" s="15">
        <f>'IG Storage'!L44</f>
        <v>56.010036449586202</v>
      </c>
      <c r="O44" s="15">
        <f>'IG Storage'!M44</f>
        <v>55.5410004657911</v>
      </c>
      <c r="P44" s="36">
        <f t="shared" si="2"/>
        <v>56.178526962038291</v>
      </c>
      <c r="Q44" s="37">
        <f t="shared" si="3"/>
        <v>5.5704611553528682E-3</v>
      </c>
    </row>
    <row r="45" spans="1:17" x14ac:dyDescent="0.25">
      <c r="A45" s="9" t="s">
        <v>23</v>
      </c>
      <c r="B45" s="9">
        <v>2070</v>
      </c>
      <c r="C45" s="9" t="s">
        <v>22</v>
      </c>
      <c r="D45" s="16">
        <f>'IG Storage'!B60</f>
        <v>55.756965164945797</v>
      </c>
      <c r="E45" s="16">
        <f>'IG Storage'!C60</f>
        <v>55.565682996705299</v>
      </c>
      <c r="F45" s="16">
        <f>'IG Storage'!D60</f>
        <v>55.451440554054301</v>
      </c>
      <c r="G45" s="16">
        <f>'IG Storage'!E60</f>
        <v>56.537106390524002</v>
      </c>
      <c r="H45" s="16">
        <f>'IG Storage'!F60</f>
        <v>56.837274862786103</v>
      </c>
      <c r="I45" s="16">
        <f>'IG Storage'!G60</f>
        <v>58.187803493578002</v>
      </c>
      <c r="J45" s="16">
        <f>'IG Storage'!H60</f>
        <v>55.740871508839298</v>
      </c>
      <c r="K45" s="16">
        <f>'IG Storage'!I60</f>
        <v>55.216807070654703</v>
      </c>
      <c r="L45" s="16">
        <f>'IG Storage'!J60</f>
        <v>55.967142943185301</v>
      </c>
      <c r="M45" s="16">
        <f>'IG Storage'!K60</f>
        <v>56.1848571731147</v>
      </c>
      <c r="N45" s="16">
        <f>'IG Storage'!L60</f>
        <v>55.9929292203336</v>
      </c>
      <c r="O45" s="16">
        <f>'IG Storage'!M60</f>
        <v>55.515281597793901</v>
      </c>
      <c r="P45" s="36">
        <f t="shared" si="2"/>
        <v>56.079513581376254</v>
      </c>
      <c r="Q45" s="37">
        <f t="shared" si="3"/>
        <v>3.798166005639203E-3</v>
      </c>
    </row>
    <row r="46" spans="1:17" x14ac:dyDescent="0.25">
      <c r="A46" s="7" t="s">
        <v>24</v>
      </c>
      <c r="B46" s="7">
        <v>2070</v>
      </c>
      <c r="C46" s="7" t="s">
        <v>21</v>
      </c>
      <c r="D46" s="15">
        <f>'IG Storage'!B45</f>
        <v>55.541567911656401</v>
      </c>
      <c r="E46" s="15">
        <f>'IG Storage'!C45</f>
        <v>55.259732901477697</v>
      </c>
      <c r="F46" s="15">
        <f>'IG Storage'!D45</f>
        <v>55.3260092590059</v>
      </c>
      <c r="G46" s="15">
        <f>'IG Storage'!E45</f>
        <v>56.1729173761818</v>
      </c>
      <c r="H46" s="15">
        <f>'IG Storage'!F45</f>
        <v>56.470451999344498</v>
      </c>
      <c r="I46" s="15">
        <f>'IG Storage'!G45</f>
        <v>57.2217302313503</v>
      </c>
      <c r="J46" s="15">
        <f>'IG Storage'!H45</f>
        <v>55.387558365842303</v>
      </c>
      <c r="K46" s="15">
        <f>'IG Storage'!I45</f>
        <v>55.415772929290497</v>
      </c>
      <c r="L46" s="15">
        <f>'IG Storage'!J45</f>
        <v>55.952677953801299</v>
      </c>
      <c r="M46" s="15">
        <f>'IG Storage'!K45</f>
        <v>55.972459200189803</v>
      </c>
      <c r="N46" s="15">
        <f>'IG Storage'!L45</f>
        <v>55.499766854813203</v>
      </c>
      <c r="O46" s="15">
        <f>'IG Storage'!M45</f>
        <v>55.2185511308559</v>
      </c>
      <c r="P46" s="36">
        <f t="shared" si="2"/>
        <v>55.786599676150793</v>
      </c>
      <c r="Q46" s="37">
        <f t="shared" si="3"/>
        <v>-1.4448616542959147E-3</v>
      </c>
    </row>
    <row r="47" spans="1:17" x14ac:dyDescent="0.25">
      <c r="A47" s="9" t="s">
        <v>24</v>
      </c>
      <c r="B47" s="9">
        <v>2070</v>
      </c>
      <c r="C47" s="9" t="s">
        <v>22</v>
      </c>
      <c r="D47" s="16">
        <f>'IG Storage'!B61</f>
        <v>55.449728266813899</v>
      </c>
      <c r="E47" s="16">
        <f>'IG Storage'!C61</f>
        <v>55.335895336707502</v>
      </c>
      <c r="F47" s="16">
        <f>'IG Storage'!D61</f>
        <v>55.290293451469601</v>
      </c>
      <c r="G47" s="16">
        <f>'IG Storage'!E61</f>
        <v>56.232082042244599</v>
      </c>
      <c r="H47" s="16">
        <f>'IG Storage'!F61</f>
        <v>56.457804251567801</v>
      </c>
      <c r="I47" s="16">
        <f>'IG Storage'!G61</f>
        <v>57.114696461568499</v>
      </c>
      <c r="J47" s="16">
        <f>'IG Storage'!H61</f>
        <v>55.463757623727098</v>
      </c>
      <c r="K47" s="16">
        <f>'IG Storage'!I61</f>
        <v>55.860500158244903</v>
      </c>
      <c r="L47" s="16">
        <f>'IG Storage'!J61</f>
        <v>55.905252174611498</v>
      </c>
      <c r="M47" s="16">
        <f>'IG Storage'!K61</f>
        <v>55.640050487896602</v>
      </c>
      <c r="N47" s="16">
        <f>'IG Storage'!L61</f>
        <v>55.135109355504099</v>
      </c>
      <c r="O47" s="16">
        <f>'IG Storage'!M61</f>
        <v>55.104935537278799</v>
      </c>
      <c r="P47" s="36">
        <f t="shared" si="2"/>
        <v>55.749175428969579</v>
      </c>
      <c r="Q47" s="37">
        <f t="shared" si="3"/>
        <v>-2.1147389104553271E-3</v>
      </c>
    </row>
    <row r="48" spans="1:17" x14ac:dyDescent="0.25">
      <c r="A48" s="7" t="s">
        <v>25</v>
      </c>
      <c r="B48" s="7">
        <v>2070</v>
      </c>
      <c r="C48" s="7" t="s">
        <v>21</v>
      </c>
      <c r="D48" s="15">
        <f>'IG Storage'!B46</f>
        <v>55.488508447274299</v>
      </c>
      <c r="E48" s="15">
        <f>'IG Storage'!C46</f>
        <v>55.365299370021397</v>
      </c>
      <c r="F48" s="15">
        <f>'IG Storage'!D46</f>
        <v>55.689576339283697</v>
      </c>
      <c r="G48" s="15">
        <f>'IG Storage'!E46</f>
        <v>56.877541190105397</v>
      </c>
      <c r="H48" s="15">
        <f>'IG Storage'!F46</f>
        <v>57.431941414075403</v>
      </c>
      <c r="I48" s="15">
        <f>'IG Storage'!G46</f>
        <v>58.405921007158298</v>
      </c>
      <c r="J48" s="15">
        <f>'IG Storage'!H46</f>
        <v>55.768585935960999</v>
      </c>
      <c r="K48" s="15">
        <f>'IG Storage'!I46</f>
        <v>55.639901114064998</v>
      </c>
      <c r="L48" s="15">
        <f>'IG Storage'!J46</f>
        <v>56.1630058785803</v>
      </c>
      <c r="M48" s="15">
        <f>'IG Storage'!K46</f>
        <v>55.783827698998401</v>
      </c>
      <c r="N48" s="15">
        <f>'IG Storage'!L46</f>
        <v>55.477754413451898</v>
      </c>
      <c r="O48" s="15">
        <f>'IG Storage'!M46</f>
        <v>55.365635046766997</v>
      </c>
      <c r="P48" s="36">
        <f t="shared" si="2"/>
        <v>56.121458154645175</v>
      </c>
      <c r="Q48" s="37">
        <f t="shared" si="3"/>
        <v>4.5489550733821549E-3</v>
      </c>
    </row>
    <row r="49" spans="1:17" x14ac:dyDescent="0.25">
      <c r="A49" s="9" t="s">
        <v>25</v>
      </c>
      <c r="B49" s="9">
        <v>2070</v>
      </c>
      <c r="C49" s="9" t="s">
        <v>22</v>
      </c>
      <c r="D49" s="16">
        <f>'IG Storage'!B62</f>
        <v>55.580851976458497</v>
      </c>
      <c r="E49" s="16">
        <f>'IG Storage'!C62</f>
        <v>55.594114304424899</v>
      </c>
      <c r="F49" s="16">
        <f>'IG Storage'!D62</f>
        <v>55.533991316103197</v>
      </c>
      <c r="G49" s="16">
        <f>'IG Storage'!E62</f>
        <v>56.848374120361797</v>
      </c>
      <c r="H49" s="16">
        <f>'IG Storage'!F62</f>
        <v>57.622238278246201</v>
      </c>
      <c r="I49" s="16">
        <f>'IG Storage'!G62</f>
        <v>58.547968628379003</v>
      </c>
      <c r="J49" s="16">
        <f>'IG Storage'!H62</f>
        <v>55.5272198328542</v>
      </c>
      <c r="K49" s="16">
        <f>'IG Storage'!I62</f>
        <v>55.756013926692503</v>
      </c>
      <c r="L49" s="16">
        <f>'IG Storage'!J62</f>
        <v>55.9518049267975</v>
      </c>
      <c r="M49" s="16">
        <f>'IG Storage'!K62</f>
        <v>55.5109984052309</v>
      </c>
      <c r="N49" s="16">
        <f>'IG Storage'!L62</f>
        <v>55.3990886485537</v>
      </c>
      <c r="O49" s="16">
        <f>'IG Storage'!M62</f>
        <v>55.287567584984998</v>
      </c>
      <c r="P49" s="36">
        <f t="shared" si="2"/>
        <v>56.096685995757291</v>
      </c>
      <c r="Q49" s="37">
        <f t="shared" si="3"/>
        <v>4.1055445287530024E-3</v>
      </c>
    </row>
    <row r="50" spans="1:17" x14ac:dyDescent="0.25">
      <c r="A50" s="7" t="s">
        <v>26</v>
      </c>
      <c r="B50" s="7">
        <v>2070</v>
      </c>
      <c r="C50" s="7" t="s">
        <v>21</v>
      </c>
      <c r="D50" s="15">
        <f>'IG Storage'!B47</f>
        <v>55.4347446733127</v>
      </c>
      <c r="E50" s="15">
        <f>'IG Storage'!C47</f>
        <v>55.271294266109798</v>
      </c>
      <c r="F50" s="15">
        <f>'IG Storage'!D47</f>
        <v>55.349038498776899</v>
      </c>
      <c r="G50" s="15">
        <f>'IG Storage'!E47</f>
        <v>56.645704864935603</v>
      </c>
      <c r="H50" s="15">
        <f>'IG Storage'!F47</f>
        <v>56.985429425092299</v>
      </c>
      <c r="I50" s="15">
        <f>'IG Storage'!G47</f>
        <v>57.992852454586703</v>
      </c>
      <c r="J50" s="15">
        <f>'IG Storage'!H47</f>
        <v>55.574321121989001</v>
      </c>
      <c r="K50" s="15">
        <f>'IG Storage'!I47</f>
        <v>55.448298117275002</v>
      </c>
      <c r="L50" s="15">
        <f>'IG Storage'!J47</f>
        <v>56.084589221563697</v>
      </c>
      <c r="M50" s="15">
        <f>'IG Storage'!K47</f>
        <v>56.086526400998302</v>
      </c>
      <c r="N50" s="15">
        <f>'IG Storage'!L47</f>
        <v>55.7427432201656</v>
      </c>
      <c r="O50" s="15">
        <f>'IG Storage'!M47</f>
        <v>55.267147217502</v>
      </c>
      <c r="P50" s="36">
        <f t="shared" si="2"/>
        <v>55.990224123525628</v>
      </c>
      <c r="Q50" s="37">
        <f t="shared" si="3"/>
        <v>2.1999247173292158E-3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17">
        <f>'IG Storage'!B63</f>
        <v>55.416946623511699</v>
      </c>
      <c r="E51" s="17">
        <f>'IG Storage'!C63</f>
        <v>55.364934474938302</v>
      </c>
      <c r="F51" s="17">
        <f>'IG Storage'!D63</f>
        <v>55.259516323118198</v>
      </c>
      <c r="G51" s="17">
        <f>'IG Storage'!E63</f>
        <v>56.4342286109421</v>
      </c>
      <c r="H51" s="17">
        <f>'IG Storage'!F63</f>
        <v>56.661761976143097</v>
      </c>
      <c r="I51" s="17">
        <f>'IG Storage'!G63</f>
        <v>57.806734225688302</v>
      </c>
      <c r="J51" s="17">
        <f>'IG Storage'!H63</f>
        <v>55.5422342565127</v>
      </c>
      <c r="K51" s="17">
        <f>'IG Storage'!I63</f>
        <v>55.4715260924145</v>
      </c>
      <c r="L51" s="17">
        <f>'IG Storage'!J63</f>
        <v>56.133563748243198</v>
      </c>
      <c r="M51" s="17">
        <f>'IG Storage'!K63</f>
        <v>56.113765489069102</v>
      </c>
      <c r="N51" s="17">
        <f>'IG Storage'!L63</f>
        <v>55.761367286076698</v>
      </c>
      <c r="O51" s="17">
        <f>'IG Storage'!M63</f>
        <v>55.279792808846302</v>
      </c>
      <c r="P51" s="36">
        <f t="shared" si="2"/>
        <v>55.937197659625355</v>
      </c>
      <c r="Q51" s="37">
        <f t="shared" si="3"/>
        <v>1.2507747726597795E-3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workbookViewId="0">
      <selection activeCell="P1" sqref="P1:Q1048576"/>
    </sheetView>
  </sheetViews>
  <sheetFormatPr defaultRowHeight="15" x14ac:dyDescent="0.25"/>
  <cols>
    <col min="1" max="1" width="15.42578125" customWidth="1"/>
    <col min="3" max="3" width="11" customWidth="1"/>
    <col min="4" max="15" width="7.140625" customWidth="1"/>
  </cols>
  <sheetData>
    <row r="1" spans="1:17" ht="14.45" x14ac:dyDescent="0.3">
      <c r="A1" t="s">
        <v>46</v>
      </c>
    </row>
    <row r="2" spans="1:17" ht="14.45" x14ac:dyDescent="0.3">
      <c r="A2" t="s">
        <v>45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18">
        <f>'Keno Inflow'!B18</f>
        <v>1365.7877918566701</v>
      </c>
      <c r="E7" s="18">
        <f>'Keno Inflow'!C18</f>
        <v>1299.5103425201401</v>
      </c>
      <c r="F7" s="18">
        <f>'Keno Inflow'!D18</f>
        <v>1188.2795326022999</v>
      </c>
      <c r="G7" s="18">
        <f>'Keno Inflow'!E18</f>
        <v>1537.9449247621901</v>
      </c>
      <c r="H7" s="19">
        <f>'Keno Inflow'!F18</f>
        <v>2169.3525424751001</v>
      </c>
      <c r="I7" s="19">
        <f>'Keno Inflow'!G18</f>
        <v>3643.13964713827</v>
      </c>
      <c r="J7" s="19">
        <f>'Keno Inflow'!H18</f>
        <v>2292.17495954175</v>
      </c>
      <c r="K7" s="19">
        <f>'Keno Inflow'!I18</f>
        <v>1533.7780782551099</v>
      </c>
      <c r="L7" s="19">
        <f>'Keno Inflow'!J18</f>
        <v>935.134216139057</v>
      </c>
      <c r="M7" s="19">
        <f>'Keno Inflow'!K18</f>
        <v>608.920847280511</v>
      </c>
      <c r="N7" s="19">
        <f>'Keno Inflow'!L18</f>
        <v>512.24880762235205</v>
      </c>
      <c r="O7" s="19">
        <f>'Keno Inflow'!M18</f>
        <v>651.31423963334203</v>
      </c>
      <c r="P7" s="36">
        <f>AVERAGE(D7:O7)</f>
        <v>1478.1321608188994</v>
      </c>
      <c r="Q7" s="36"/>
    </row>
    <row r="8" spans="1:17" ht="14.45" x14ac:dyDescent="0.3">
      <c r="A8" s="7" t="s">
        <v>20</v>
      </c>
      <c r="B8" s="7">
        <v>2030</v>
      </c>
      <c r="C8" s="7" t="s">
        <v>21</v>
      </c>
      <c r="D8" s="20">
        <f>'Keno Inflow'!B3</f>
        <v>1080.63011859323</v>
      </c>
      <c r="E8" s="20">
        <f>'Keno Inflow'!C3</f>
        <v>1044.8948462579101</v>
      </c>
      <c r="F8" s="20">
        <f>'Keno Inflow'!D3</f>
        <v>1335.3043499674</v>
      </c>
      <c r="G8" s="20">
        <f>'Keno Inflow'!E3</f>
        <v>1699.62189855567</v>
      </c>
      <c r="H8" s="20">
        <f>'Keno Inflow'!F3</f>
        <v>2197.6259586466799</v>
      </c>
      <c r="I8" s="20">
        <f>'Keno Inflow'!G3</f>
        <v>3722.1980332098201</v>
      </c>
      <c r="J8" s="20">
        <f>'Keno Inflow'!H3</f>
        <v>2290.7450535681</v>
      </c>
      <c r="K8" s="20">
        <f>'Keno Inflow'!I3</f>
        <v>1543.29511076576</v>
      </c>
      <c r="L8" s="20">
        <f>'Keno Inflow'!J3</f>
        <v>1056.2633316417</v>
      </c>
      <c r="M8" s="20">
        <f>'Keno Inflow'!K3</f>
        <v>806.116152917313</v>
      </c>
      <c r="N8" s="20">
        <f>'Keno Inflow'!L3</f>
        <v>665.349994249151</v>
      </c>
      <c r="O8" s="20">
        <f>'Keno Inflow'!M3</f>
        <v>760.81330663961103</v>
      </c>
      <c r="P8" s="36">
        <f>AVERAGE(D8:O8)</f>
        <v>1516.9048462510289</v>
      </c>
      <c r="Q8" s="37">
        <f>P8/$P$7-1</f>
        <v>2.623086518234552E-2</v>
      </c>
    </row>
    <row r="9" spans="1:17" ht="14.45" x14ac:dyDescent="0.3">
      <c r="A9" s="9" t="s">
        <v>20</v>
      </c>
      <c r="B9" s="9">
        <v>2030</v>
      </c>
      <c r="C9" s="9" t="s">
        <v>22</v>
      </c>
      <c r="D9" s="21">
        <f>'Keno Inflow'!B19</f>
        <v>997.54575255705697</v>
      </c>
      <c r="E9" s="21">
        <f>'Keno Inflow'!C19</f>
        <v>1012.17553778668</v>
      </c>
      <c r="F9" s="21">
        <f>'Keno Inflow'!D19</f>
        <v>1352.97182983568</v>
      </c>
      <c r="G9" s="21">
        <f>'Keno Inflow'!E19</f>
        <v>1866.7150588900299</v>
      </c>
      <c r="H9" s="21">
        <f>'Keno Inflow'!F19</f>
        <v>2084.6360543989099</v>
      </c>
      <c r="I9" s="21">
        <f>'Keno Inflow'!G19</f>
        <v>3334.4668579286599</v>
      </c>
      <c r="J9" s="21">
        <f>'Keno Inflow'!H19</f>
        <v>2158.62569125443</v>
      </c>
      <c r="K9" s="21">
        <f>'Keno Inflow'!I19</f>
        <v>1405.1087776249401</v>
      </c>
      <c r="L9" s="21">
        <f>'Keno Inflow'!J19</f>
        <v>1057.9786712912</v>
      </c>
      <c r="M9" s="21">
        <f>'Keno Inflow'!K19</f>
        <v>753.78291076758205</v>
      </c>
      <c r="N9" s="21">
        <f>'Keno Inflow'!L19</f>
        <v>631.81929876569995</v>
      </c>
      <c r="O9" s="21">
        <f>'Keno Inflow'!M19</f>
        <v>757.85538884532002</v>
      </c>
      <c r="P9" s="36">
        <f t="shared" ref="P9:P27" si="0">AVERAGE(D9:O9)</f>
        <v>1451.1401524955156</v>
      </c>
      <c r="Q9" s="37">
        <f t="shared" ref="Q9:Q27" si="1">P9/$P$7-1</f>
        <v>-1.8260889681494974E-2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20">
        <f>'Keno Inflow'!B4</f>
        <v>1049.1560143179499</v>
      </c>
      <c r="E10" s="20">
        <f>'Keno Inflow'!C4</f>
        <v>1063.94872648197</v>
      </c>
      <c r="F10" s="20">
        <f>'Keno Inflow'!D4</f>
        <v>1615.4083049453</v>
      </c>
      <c r="G10" s="20">
        <f>'Keno Inflow'!E4</f>
        <v>2508.6091157712299</v>
      </c>
      <c r="H10" s="20">
        <f>'Keno Inflow'!F4</f>
        <v>2873.6292065314901</v>
      </c>
      <c r="I10" s="20">
        <f>'Keno Inflow'!G4</f>
        <v>4399.8262745325701</v>
      </c>
      <c r="J10" s="20">
        <f>'Keno Inflow'!H4</f>
        <v>2651.9855818349502</v>
      </c>
      <c r="K10" s="20">
        <f>'Keno Inflow'!I4</f>
        <v>1894.5839101520801</v>
      </c>
      <c r="L10" s="20">
        <f>'Keno Inflow'!J4</f>
        <v>1194.2064476482401</v>
      </c>
      <c r="M10" s="20">
        <f>'Keno Inflow'!K4</f>
        <v>939.45369859139805</v>
      </c>
      <c r="N10" s="20">
        <f>'Keno Inflow'!L4</f>
        <v>769.77122033516901</v>
      </c>
      <c r="O10" s="20">
        <f>'Keno Inflow'!M4</f>
        <v>898.78457312808996</v>
      </c>
      <c r="P10" s="36">
        <f t="shared" si="0"/>
        <v>1821.6135895225364</v>
      </c>
      <c r="Q10" s="37">
        <f t="shared" si="1"/>
        <v>0.23237531650305554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21">
        <f>'Keno Inflow'!B20</f>
        <v>959.49570899618004</v>
      </c>
      <c r="E11" s="21">
        <f>'Keno Inflow'!C20</f>
        <v>967.58667595623297</v>
      </c>
      <c r="F11" s="21">
        <f>'Keno Inflow'!D20</f>
        <v>1604.72840909964</v>
      </c>
      <c r="G11" s="21">
        <f>'Keno Inflow'!E20</f>
        <v>2446.63780096248</v>
      </c>
      <c r="H11" s="21">
        <f>'Keno Inflow'!F20</f>
        <v>2870.9891162215199</v>
      </c>
      <c r="I11" s="21">
        <f>'Keno Inflow'!G20</f>
        <v>4567.9861335266996</v>
      </c>
      <c r="J11" s="21">
        <f>'Keno Inflow'!H20</f>
        <v>2511.5271659496998</v>
      </c>
      <c r="K11" s="21">
        <f>'Keno Inflow'!I20</f>
        <v>1888.7861291033801</v>
      </c>
      <c r="L11" s="21">
        <f>'Keno Inflow'!J20</f>
        <v>1203.3136184759601</v>
      </c>
      <c r="M11" s="21">
        <f>'Keno Inflow'!K20</f>
        <v>906.05741734279604</v>
      </c>
      <c r="N11" s="21">
        <f>'Keno Inflow'!L20</f>
        <v>742.34228411204106</v>
      </c>
      <c r="O11" s="21">
        <f>'Keno Inflow'!M20</f>
        <v>894.32846096263404</v>
      </c>
      <c r="P11" s="36">
        <f t="shared" si="0"/>
        <v>1796.9815767257721</v>
      </c>
      <c r="Q11" s="37">
        <f t="shared" si="1"/>
        <v>0.21571103339651798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20">
        <f>'Keno Inflow'!B5</f>
        <v>798.22094461069105</v>
      </c>
      <c r="E12" s="20">
        <f>'Keno Inflow'!C5</f>
        <v>839.22517671727405</v>
      </c>
      <c r="F12" s="20">
        <f>'Keno Inflow'!D5</f>
        <v>1128.1692456790199</v>
      </c>
      <c r="G12" s="20">
        <f>'Keno Inflow'!E5</f>
        <v>1777.3605354286301</v>
      </c>
      <c r="H12" s="20">
        <f>'Keno Inflow'!F5</f>
        <v>2147.3959335163299</v>
      </c>
      <c r="I12" s="20">
        <f>'Keno Inflow'!G5</f>
        <v>3435.0712473737599</v>
      </c>
      <c r="J12" s="20">
        <f>'Keno Inflow'!H5</f>
        <v>1973.40923665129</v>
      </c>
      <c r="K12" s="20">
        <f>'Keno Inflow'!I5</f>
        <v>1455.80494177177</v>
      </c>
      <c r="L12" s="20">
        <f>'Keno Inflow'!J5</f>
        <v>1085.66340733978</v>
      </c>
      <c r="M12" s="20">
        <f>'Keno Inflow'!K5</f>
        <v>792.42129223168899</v>
      </c>
      <c r="N12" s="20">
        <f>'Keno Inflow'!L5</f>
        <v>637.09893630254999</v>
      </c>
      <c r="O12" s="20">
        <f>'Keno Inflow'!M5</f>
        <v>672.74542578358103</v>
      </c>
      <c r="P12" s="36">
        <f t="shared" si="0"/>
        <v>1395.2155269505304</v>
      </c>
      <c r="Q12" s="37">
        <f t="shared" si="1"/>
        <v>-5.6095548196740674E-2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21">
        <f>'Keno Inflow'!B21</f>
        <v>787.32736308124197</v>
      </c>
      <c r="E13" s="21">
        <f>'Keno Inflow'!C21</f>
        <v>866.927655895567</v>
      </c>
      <c r="F13" s="21">
        <f>'Keno Inflow'!D21</f>
        <v>1125.48068621588</v>
      </c>
      <c r="G13" s="21">
        <f>'Keno Inflow'!E21</f>
        <v>1701.4869388931399</v>
      </c>
      <c r="H13" s="21">
        <f>'Keno Inflow'!F21</f>
        <v>2125.1356273554802</v>
      </c>
      <c r="I13" s="21">
        <f>'Keno Inflow'!G21</f>
        <v>3408.4462517811598</v>
      </c>
      <c r="J13" s="21">
        <f>'Keno Inflow'!H21</f>
        <v>1859.02015489979</v>
      </c>
      <c r="K13" s="21">
        <f>'Keno Inflow'!I21</f>
        <v>1555.0096519747201</v>
      </c>
      <c r="L13" s="21">
        <f>'Keno Inflow'!J21</f>
        <v>1109.95412680704</v>
      </c>
      <c r="M13" s="21">
        <f>'Keno Inflow'!K21</f>
        <v>767.43739502972301</v>
      </c>
      <c r="N13" s="21">
        <f>'Keno Inflow'!L21</f>
        <v>593.81819692684996</v>
      </c>
      <c r="O13" s="21">
        <f>'Keno Inflow'!M21</f>
        <v>637.847988961439</v>
      </c>
      <c r="P13" s="36">
        <f t="shared" si="0"/>
        <v>1378.1576698185027</v>
      </c>
      <c r="Q13" s="37">
        <f t="shared" si="1"/>
        <v>-6.763569161840699E-2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20">
        <f>'Keno Inflow'!B6</f>
        <v>857.57281410704104</v>
      </c>
      <c r="E14" s="20">
        <f>'Keno Inflow'!C6</f>
        <v>906.78521266577002</v>
      </c>
      <c r="F14" s="20">
        <f>'Keno Inflow'!D6</f>
        <v>1650.8681315782201</v>
      </c>
      <c r="G14" s="20">
        <f>'Keno Inflow'!E6</f>
        <v>2835.3359824500399</v>
      </c>
      <c r="H14" s="20">
        <f>'Keno Inflow'!F6</f>
        <v>3209.0018720544299</v>
      </c>
      <c r="I14" s="20">
        <f>'Keno Inflow'!G6</f>
        <v>4755.3432578449201</v>
      </c>
      <c r="J14" s="20">
        <f>'Keno Inflow'!H6</f>
        <v>2514.3566877182898</v>
      </c>
      <c r="K14" s="20">
        <f>'Keno Inflow'!I6</f>
        <v>2070.1365690489101</v>
      </c>
      <c r="L14" s="20">
        <f>'Keno Inflow'!J6</f>
        <v>1362.3558896804</v>
      </c>
      <c r="M14" s="20">
        <f>'Keno Inflow'!K6</f>
        <v>965.63803414475296</v>
      </c>
      <c r="N14" s="20">
        <f>'Keno Inflow'!L6</f>
        <v>804.86325808134097</v>
      </c>
      <c r="O14" s="20">
        <f>'Keno Inflow'!M6</f>
        <v>906.32532646441405</v>
      </c>
      <c r="P14" s="36">
        <f t="shared" si="0"/>
        <v>1903.2152529865441</v>
      </c>
      <c r="Q14" s="37">
        <f t="shared" si="1"/>
        <v>0.28758124844002086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21">
        <f>'Keno Inflow'!B14</f>
        <v>851.10570434154499</v>
      </c>
      <c r="E15" s="21">
        <f>'Keno Inflow'!C14</f>
        <v>962.52501961498103</v>
      </c>
      <c r="F15" s="21">
        <f>'Keno Inflow'!D14</f>
        <v>2114.3757910117101</v>
      </c>
      <c r="G15" s="21">
        <f>'Keno Inflow'!E14</f>
        <v>3121.5374248703301</v>
      </c>
      <c r="H15" s="21">
        <f>'Keno Inflow'!F14</f>
        <v>3860.7415718811799</v>
      </c>
      <c r="I15" s="21">
        <f>'Keno Inflow'!G14</f>
        <v>4961.4546064432097</v>
      </c>
      <c r="J15" s="21">
        <f>'Keno Inflow'!H14</f>
        <v>2585.5141981429201</v>
      </c>
      <c r="K15" s="21">
        <f>'Keno Inflow'!I14</f>
        <v>2622.68769910843</v>
      </c>
      <c r="L15" s="21">
        <f>'Keno Inflow'!J14</f>
        <v>1514.71413410329</v>
      </c>
      <c r="M15" s="21">
        <f>'Keno Inflow'!K14</f>
        <v>866.24754560965596</v>
      </c>
      <c r="N15" s="21">
        <f>'Keno Inflow'!L14</f>
        <v>833.35131455345402</v>
      </c>
      <c r="O15" s="21">
        <f>'Keno Inflow'!M14</f>
        <v>927.40717664074998</v>
      </c>
      <c r="P15" s="36">
        <f t="shared" si="0"/>
        <v>2101.8051821934546</v>
      </c>
      <c r="Q15" s="37">
        <f t="shared" si="1"/>
        <v>0.42193319238046634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20">
        <f>'Keno Inflow'!B7</f>
        <v>803.96583752082995</v>
      </c>
      <c r="E16" s="20">
        <f>'Keno Inflow'!C7</f>
        <v>889.13637349391695</v>
      </c>
      <c r="F16" s="20">
        <f>'Keno Inflow'!D7</f>
        <v>1425.5517713316599</v>
      </c>
      <c r="G16" s="20">
        <f>'Keno Inflow'!E7</f>
        <v>2179.1134995737998</v>
      </c>
      <c r="H16" s="20">
        <f>'Keno Inflow'!F7</f>
        <v>2601.5341147506401</v>
      </c>
      <c r="I16" s="20">
        <f>'Keno Inflow'!G7</f>
        <v>3945.7046007182898</v>
      </c>
      <c r="J16" s="20">
        <f>'Keno Inflow'!H7</f>
        <v>2274.59178976563</v>
      </c>
      <c r="K16" s="20">
        <f>'Keno Inflow'!I7</f>
        <v>1713.3043773523</v>
      </c>
      <c r="L16" s="20">
        <f>'Keno Inflow'!J7</f>
        <v>1182.4893191788301</v>
      </c>
      <c r="M16" s="20">
        <f>'Keno Inflow'!K7</f>
        <v>872.89433510596905</v>
      </c>
      <c r="N16" s="20">
        <f>'Keno Inflow'!L7</f>
        <v>689.75738735274797</v>
      </c>
      <c r="O16" s="20">
        <f>'Keno Inflow'!M7</f>
        <v>771.11743549654796</v>
      </c>
      <c r="P16" s="36">
        <f t="shared" si="0"/>
        <v>1612.4300701367631</v>
      </c>
      <c r="Q16" s="37">
        <f t="shared" si="1"/>
        <v>9.085649637949933E-2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22">
        <f>'Keno Inflow'!B15</f>
        <v>766.064369339373</v>
      </c>
      <c r="E17" s="22">
        <f>'Keno Inflow'!C15</f>
        <v>895.08552934683598</v>
      </c>
      <c r="F17" s="22">
        <f>'Keno Inflow'!D15</f>
        <v>1545.48999792119</v>
      </c>
      <c r="G17" s="22">
        <f>'Keno Inflow'!E15</f>
        <v>2726.86394845828</v>
      </c>
      <c r="H17" s="22">
        <f>'Keno Inflow'!F15</f>
        <v>3073.94270031409</v>
      </c>
      <c r="I17" s="22">
        <f>'Keno Inflow'!G15</f>
        <v>4435.6324663925498</v>
      </c>
      <c r="J17" s="22">
        <f>'Keno Inflow'!H15</f>
        <v>2313.1586370362902</v>
      </c>
      <c r="K17" s="22">
        <f>'Keno Inflow'!I15</f>
        <v>2118.7957951652902</v>
      </c>
      <c r="L17" s="22">
        <f>'Keno Inflow'!J15</f>
        <v>1372.28204451789</v>
      </c>
      <c r="M17" s="22">
        <f>'Keno Inflow'!K15</f>
        <v>898.82690312151396</v>
      </c>
      <c r="N17" s="22">
        <f>'Keno Inflow'!L15</f>
        <v>759.76555525168499</v>
      </c>
      <c r="O17" s="22">
        <f>'Keno Inflow'!M15</f>
        <v>770.43064880967097</v>
      </c>
      <c r="P17" s="36">
        <f t="shared" si="0"/>
        <v>1806.3615496395548</v>
      </c>
      <c r="Q17" s="37">
        <f t="shared" si="1"/>
        <v>0.22205686170769279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20">
        <f>'Keno Inflow'!B11</f>
        <v>797.57891088734095</v>
      </c>
      <c r="E18" s="20">
        <f>'Keno Inflow'!C11</f>
        <v>933.05161946445401</v>
      </c>
      <c r="F18" s="20">
        <f>'Keno Inflow'!D11</f>
        <v>1291.2300705089699</v>
      </c>
      <c r="G18" s="20">
        <f>'Keno Inflow'!E11</f>
        <v>2001.15411466816</v>
      </c>
      <c r="H18" s="20">
        <f>'Keno Inflow'!F11</f>
        <v>2221.9922207664999</v>
      </c>
      <c r="I18" s="20">
        <f>'Keno Inflow'!G11</f>
        <v>3456.4914251362802</v>
      </c>
      <c r="J18" s="20">
        <f>'Keno Inflow'!H11</f>
        <v>2055.6887293549898</v>
      </c>
      <c r="K18" s="20">
        <f>'Keno Inflow'!I11</f>
        <v>1542.1019423186899</v>
      </c>
      <c r="L18" s="20">
        <f>'Keno Inflow'!J11</f>
        <v>1111.0778636866</v>
      </c>
      <c r="M18" s="20">
        <f>'Keno Inflow'!K11</f>
        <v>808.53118978659404</v>
      </c>
      <c r="N18" s="20">
        <f>'Keno Inflow'!L11</f>
        <v>642.28346069970496</v>
      </c>
      <c r="O18" s="20">
        <f>'Keno Inflow'!M11</f>
        <v>706.89143281595204</v>
      </c>
      <c r="P18" s="36">
        <f t="shared" si="0"/>
        <v>1464.0060816745197</v>
      </c>
      <c r="Q18" s="37">
        <f t="shared" si="1"/>
        <v>-9.5567091487636091E-3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21">
        <f>'Keno Inflow'!B27</f>
        <v>879.88405623923404</v>
      </c>
      <c r="E19" s="21">
        <f>'Keno Inflow'!C27</f>
        <v>903.458625272375</v>
      </c>
      <c r="F19" s="21">
        <f>'Keno Inflow'!D27</f>
        <v>1257.3594870429599</v>
      </c>
      <c r="G19" s="21">
        <f>'Keno Inflow'!E27</f>
        <v>1970.3636208733201</v>
      </c>
      <c r="H19" s="21">
        <f>'Keno Inflow'!F27</f>
        <v>2343.08261914174</v>
      </c>
      <c r="I19" s="21">
        <f>'Keno Inflow'!G27</f>
        <v>3613.2029528457501</v>
      </c>
      <c r="J19" s="21">
        <f>'Keno Inflow'!H27</f>
        <v>2161.2522587445801</v>
      </c>
      <c r="K19" s="21">
        <f>'Keno Inflow'!I27</f>
        <v>1615.2272061041599</v>
      </c>
      <c r="L19" s="21">
        <f>'Keno Inflow'!J27</f>
        <v>1122.7216709919101</v>
      </c>
      <c r="M19" s="21">
        <f>'Keno Inflow'!K27</f>
        <v>804.53845281723602</v>
      </c>
      <c r="N19" s="21">
        <f>'Keno Inflow'!L27</f>
        <v>625.58994889921598</v>
      </c>
      <c r="O19" s="21">
        <f>'Keno Inflow'!M27</f>
        <v>689.761010201624</v>
      </c>
      <c r="P19" s="36">
        <f t="shared" si="0"/>
        <v>1498.8701590978417</v>
      </c>
      <c r="Q19" s="37">
        <f t="shared" si="1"/>
        <v>1.4029867442606259E-2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20">
        <f>'Keno Inflow'!B12</f>
        <v>891.49540810042095</v>
      </c>
      <c r="E20" s="20">
        <f>'Keno Inflow'!C12</f>
        <v>1083.31849186099</v>
      </c>
      <c r="F20" s="20">
        <f>'Keno Inflow'!D12</f>
        <v>1773.9901100711299</v>
      </c>
      <c r="G20" s="20">
        <f>'Keno Inflow'!E12</f>
        <v>3063.6990051848702</v>
      </c>
      <c r="H20" s="20">
        <f>'Keno Inflow'!F12</f>
        <v>3631.80122539181</v>
      </c>
      <c r="I20" s="20">
        <f>'Keno Inflow'!G12</f>
        <v>5099.0186595029099</v>
      </c>
      <c r="J20" s="20">
        <f>'Keno Inflow'!H12</f>
        <v>2908.4270189999002</v>
      </c>
      <c r="K20" s="20">
        <f>'Keno Inflow'!I12</f>
        <v>2336.1370378924598</v>
      </c>
      <c r="L20" s="20">
        <f>'Keno Inflow'!J12</f>
        <v>1491.22139848347</v>
      </c>
      <c r="M20" s="20">
        <f>'Keno Inflow'!K12</f>
        <v>1058.2417783967001</v>
      </c>
      <c r="N20" s="20">
        <f>'Keno Inflow'!L12</f>
        <v>875.46557569672404</v>
      </c>
      <c r="O20" s="20">
        <f>'Keno Inflow'!M12</f>
        <v>958.06866235694201</v>
      </c>
      <c r="P20" s="36">
        <f t="shared" si="0"/>
        <v>2097.5736976615267</v>
      </c>
      <c r="Q20" s="37">
        <f t="shared" si="1"/>
        <v>0.41907046829929651</v>
      </c>
    </row>
    <row r="21" spans="1:17" ht="14.45" x14ac:dyDescent="0.3">
      <c r="A21" s="9" t="s">
        <v>23</v>
      </c>
      <c r="B21" s="9">
        <v>2070</v>
      </c>
      <c r="C21" s="9" t="s">
        <v>22</v>
      </c>
      <c r="D21" s="21">
        <f>'Keno Inflow'!B28</f>
        <v>942.54764910687402</v>
      </c>
      <c r="E21" s="21">
        <f>'Keno Inflow'!C28</f>
        <v>957.22508547039297</v>
      </c>
      <c r="F21" s="21">
        <f>'Keno Inflow'!D28</f>
        <v>1709.3687078887201</v>
      </c>
      <c r="G21" s="21">
        <f>'Keno Inflow'!E28</f>
        <v>2767.1958202492901</v>
      </c>
      <c r="H21" s="21">
        <f>'Keno Inflow'!F28</f>
        <v>3229.3415299107801</v>
      </c>
      <c r="I21" s="21">
        <f>'Keno Inflow'!G28</f>
        <v>4733.6379372744796</v>
      </c>
      <c r="J21" s="21">
        <f>'Keno Inflow'!H28</f>
        <v>2505.2699287141199</v>
      </c>
      <c r="K21" s="21">
        <f>'Keno Inflow'!I28</f>
        <v>2267.90430832729</v>
      </c>
      <c r="L21" s="21">
        <f>'Keno Inflow'!J28</f>
        <v>1422.6941308883099</v>
      </c>
      <c r="M21" s="21">
        <f>'Keno Inflow'!K28</f>
        <v>1050.8499441833301</v>
      </c>
      <c r="N21" s="21">
        <f>'Keno Inflow'!L28</f>
        <v>805.29473352462196</v>
      </c>
      <c r="O21" s="21">
        <f>'Keno Inflow'!M28</f>
        <v>908.38268057529001</v>
      </c>
      <c r="P21" s="36">
        <f t="shared" si="0"/>
        <v>1941.6427046761246</v>
      </c>
      <c r="Q21" s="37">
        <f t="shared" si="1"/>
        <v>0.31357855281386748</v>
      </c>
    </row>
    <row r="22" spans="1:17" ht="14.45" x14ac:dyDescent="0.3">
      <c r="A22" s="7" t="s">
        <v>24</v>
      </c>
      <c r="B22" s="7">
        <v>2070</v>
      </c>
      <c r="C22" s="7" t="s">
        <v>21</v>
      </c>
      <c r="D22" s="20">
        <f>'Keno Inflow'!B13</f>
        <v>786.39848822516001</v>
      </c>
      <c r="E22" s="20">
        <f>'Keno Inflow'!C13</f>
        <v>803.79541866665295</v>
      </c>
      <c r="F22" s="20">
        <f>'Keno Inflow'!D13</f>
        <v>1046.73341267868</v>
      </c>
      <c r="G22" s="20">
        <f>'Keno Inflow'!E13</f>
        <v>1887.67790467381</v>
      </c>
      <c r="H22" s="20">
        <f>'Keno Inflow'!F13</f>
        <v>2173.2069745188901</v>
      </c>
      <c r="I22" s="20">
        <f>'Keno Inflow'!G13</f>
        <v>3382.0828902684798</v>
      </c>
      <c r="J22" s="20">
        <f>'Keno Inflow'!H13</f>
        <v>1714.93620801777</v>
      </c>
      <c r="K22" s="20">
        <f>'Keno Inflow'!I13</f>
        <v>1538.3734511252701</v>
      </c>
      <c r="L22" s="20">
        <f>'Keno Inflow'!J13</f>
        <v>1181.18016299125</v>
      </c>
      <c r="M22" s="20">
        <f>'Keno Inflow'!K13</f>
        <v>747.21713978343405</v>
      </c>
      <c r="N22" s="20">
        <f>'Keno Inflow'!L13</f>
        <v>647.87994096112902</v>
      </c>
      <c r="O22" s="20">
        <f>'Keno Inflow'!M13</f>
        <v>670.33828227592301</v>
      </c>
      <c r="P22" s="36">
        <f t="shared" si="0"/>
        <v>1381.6516895155373</v>
      </c>
      <c r="Q22" s="37">
        <f t="shared" si="1"/>
        <v>-6.5271884247421363E-2</v>
      </c>
    </row>
    <row r="23" spans="1:17" ht="14.45" x14ac:dyDescent="0.3">
      <c r="A23" s="9" t="s">
        <v>24</v>
      </c>
      <c r="B23" s="9">
        <v>2070</v>
      </c>
      <c r="C23" s="9" t="s">
        <v>22</v>
      </c>
      <c r="D23" s="21">
        <f>'Keno Inflow'!B29</f>
        <v>747.55977794229398</v>
      </c>
      <c r="E23" s="21">
        <f>'Keno Inflow'!C29</f>
        <v>843.38251937662994</v>
      </c>
      <c r="F23" s="21">
        <f>'Keno Inflow'!D29</f>
        <v>1154.7981556121599</v>
      </c>
      <c r="G23" s="21">
        <f>'Keno Inflow'!E29</f>
        <v>2153.1651088061499</v>
      </c>
      <c r="H23" s="21">
        <f>'Keno Inflow'!F29</f>
        <v>2242.5936375962301</v>
      </c>
      <c r="I23" s="21">
        <f>'Keno Inflow'!G29</f>
        <v>3399.2207058677</v>
      </c>
      <c r="J23" s="21">
        <f>'Keno Inflow'!H29</f>
        <v>1755.8483384005001</v>
      </c>
      <c r="K23" s="21">
        <f>'Keno Inflow'!I29</f>
        <v>1874.9839580013499</v>
      </c>
      <c r="L23" s="21">
        <f>'Keno Inflow'!J29</f>
        <v>1238.14785391447</v>
      </c>
      <c r="M23" s="21">
        <f>'Keno Inflow'!K29</f>
        <v>687.70462827922302</v>
      </c>
      <c r="N23" s="21">
        <f>'Keno Inflow'!L29</f>
        <v>624.50773398981198</v>
      </c>
      <c r="O23" s="21">
        <f>'Keno Inflow'!M29</f>
        <v>643.88441818509705</v>
      </c>
      <c r="P23" s="36">
        <f t="shared" si="0"/>
        <v>1447.1497363309682</v>
      </c>
      <c r="Q23" s="37">
        <f t="shared" si="1"/>
        <v>-2.0960523902522121E-2</v>
      </c>
    </row>
    <row r="24" spans="1:17" ht="14.45" x14ac:dyDescent="0.3">
      <c r="A24" s="7" t="s">
        <v>25</v>
      </c>
      <c r="B24" s="7">
        <v>2070</v>
      </c>
      <c r="C24" s="7" t="s">
        <v>21</v>
      </c>
      <c r="D24" s="20">
        <f>'Keno Inflow'!B14</f>
        <v>851.10570434154499</v>
      </c>
      <c r="E24" s="20">
        <f>'Keno Inflow'!C14</f>
        <v>962.52501961498103</v>
      </c>
      <c r="F24" s="20">
        <f>'Keno Inflow'!D14</f>
        <v>2114.3757910117101</v>
      </c>
      <c r="G24" s="20">
        <f>'Keno Inflow'!E14</f>
        <v>3121.5374248703301</v>
      </c>
      <c r="H24" s="20">
        <f>'Keno Inflow'!F14</f>
        <v>3860.7415718811799</v>
      </c>
      <c r="I24" s="20">
        <f>'Keno Inflow'!G14</f>
        <v>4961.4546064432097</v>
      </c>
      <c r="J24" s="20">
        <f>'Keno Inflow'!H14</f>
        <v>2585.5141981429201</v>
      </c>
      <c r="K24" s="20">
        <f>'Keno Inflow'!I14</f>
        <v>2622.68769910843</v>
      </c>
      <c r="L24" s="20">
        <f>'Keno Inflow'!J14</f>
        <v>1514.71413410329</v>
      </c>
      <c r="M24" s="20">
        <f>'Keno Inflow'!K14</f>
        <v>866.24754560965596</v>
      </c>
      <c r="N24" s="20">
        <f>'Keno Inflow'!L14</f>
        <v>833.35131455345402</v>
      </c>
      <c r="O24" s="20">
        <f>'Keno Inflow'!M14</f>
        <v>927.40717664074998</v>
      </c>
      <c r="P24" s="36">
        <f t="shared" si="0"/>
        <v>2101.8051821934546</v>
      </c>
      <c r="Q24" s="37">
        <f t="shared" si="1"/>
        <v>0.42193319238046634</v>
      </c>
    </row>
    <row r="25" spans="1:17" x14ac:dyDescent="0.25">
      <c r="A25" s="9" t="s">
        <v>25</v>
      </c>
      <c r="B25" s="9">
        <v>2070</v>
      </c>
      <c r="C25" s="9" t="s">
        <v>22</v>
      </c>
      <c r="D25" s="21">
        <f>'Keno Inflow'!B30</f>
        <v>906.47241431784801</v>
      </c>
      <c r="E25" s="21">
        <f>'Keno Inflow'!C30</f>
        <v>1045.0261160146699</v>
      </c>
      <c r="F25" s="21">
        <f>'Keno Inflow'!D30</f>
        <v>2063.5398602943001</v>
      </c>
      <c r="G25" s="21">
        <f>'Keno Inflow'!E30</f>
        <v>3308.6239751688299</v>
      </c>
      <c r="H25" s="21">
        <f>'Keno Inflow'!F30</f>
        <v>4084.6906619179099</v>
      </c>
      <c r="I25" s="21">
        <f>'Keno Inflow'!G30</f>
        <v>5076.3822802982304</v>
      </c>
      <c r="J25" s="21">
        <f>'Keno Inflow'!H30</f>
        <v>2476.90775727153</v>
      </c>
      <c r="K25" s="21">
        <f>'Keno Inflow'!I30</f>
        <v>2933.9972698280098</v>
      </c>
      <c r="L25" s="21">
        <f>'Keno Inflow'!J30</f>
        <v>1496.7835959210499</v>
      </c>
      <c r="M25" s="21">
        <f>'Keno Inflow'!K30</f>
        <v>824.69973919786196</v>
      </c>
      <c r="N25" s="21">
        <f>'Keno Inflow'!L30</f>
        <v>844.01837352743598</v>
      </c>
      <c r="O25" s="21">
        <f>'Keno Inflow'!M30</f>
        <v>953.24850304613699</v>
      </c>
      <c r="P25" s="36">
        <f t="shared" si="0"/>
        <v>2167.865878900318</v>
      </c>
      <c r="Q25" s="37">
        <f t="shared" si="1"/>
        <v>0.46662520197064072</v>
      </c>
    </row>
    <row r="26" spans="1:17" x14ac:dyDescent="0.25">
      <c r="A26" s="7" t="s">
        <v>26</v>
      </c>
      <c r="B26" s="7">
        <v>2070</v>
      </c>
      <c r="C26" s="7" t="s">
        <v>21</v>
      </c>
      <c r="D26" s="20">
        <f>'Keno Inflow'!B15</f>
        <v>766.064369339373</v>
      </c>
      <c r="E26" s="20">
        <f>'Keno Inflow'!C15</f>
        <v>895.08552934683598</v>
      </c>
      <c r="F26" s="20">
        <f>'Keno Inflow'!D15</f>
        <v>1545.48999792119</v>
      </c>
      <c r="G26" s="20">
        <f>'Keno Inflow'!E15</f>
        <v>2726.86394845828</v>
      </c>
      <c r="H26" s="20">
        <f>'Keno Inflow'!F15</f>
        <v>3073.94270031409</v>
      </c>
      <c r="I26" s="20">
        <f>'Keno Inflow'!G15</f>
        <v>4435.6324663925498</v>
      </c>
      <c r="J26" s="20">
        <f>'Keno Inflow'!H15</f>
        <v>2313.1586370362902</v>
      </c>
      <c r="K26" s="20">
        <f>'Keno Inflow'!I15</f>
        <v>2118.7957951652902</v>
      </c>
      <c r="L26" s="20">
        <f>'Keno Inflow'!J15</f>
        <v>1372.28204451789</v>
      </c>
      <c r="M26" s="20">
        <f>'Keno Inflow'!K15</f>
        <v>898.82690312151396</v>
      </c>
      <c r="N26" s="20">
        <f>'Keno Inflow'!L15</f>
        <v>759.76555525168499</v>
      </c>
      <c r="O26" s="20">
        <f>'Keno Inflow'!M15</f>
        <v>770.43064880967097</v>
      </c>
      <c r="P26" s="36">
        <f t="shared" si="0"/>
        <v>1806.3615496395548</v>
      </c>
      <c r="Q26" s="37">
        <f t="shared" si="1"/>
        <v>0.22205686170769279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22">
        <f>'Keno Inflow'!B31</f>
        <v>816.018116045071</v>
      </c>
      <c r="E27" s="22">
        <f>'Keno Inflow'!C31</f>
        <v>902.59352304565198</v>
      </c>
      <c r="F27" s="22">
        <f>'Keno Inflow'!D31</f>
        <v>1343.34607601065</v>
      </c>
      <c r="G27" s="22">
        <f>'Keno Inflow'!E31</f>
        <v>2387.2404223786298</v>
      </c>
      <c r="H27" s="22">
        <f>'Keno Inflow'!F31</f>
        <v>2861.4714430332601</v>
      </c>
      <c r="I27" s="22">
        <f>'Keno Inflow'!G31</f>
        <v>4374.1609896116697</v>
      </c>
      <c r="J27" s="22">
        <f>'Keno Inflow'!H31</f>
        <v>2148.4483434582899</v>
      </c>
      <c r="K27" s="22">
        <f>'Keno Inflow'!I31</f>
        <v>2056.5075709330699</v>
      </c>
      <c r="L27" s="22">
        <f>'Keno Inflow'!J31</f>
        <v>1332.95304019527</v>
      </c>
      <c r="M27" s="22">
        <f>'Keno Inflow'!K31</f>
        <v>879.329101644243</v>
      </c>
      <c r="N27" s="22">
        <f>'Keno Inflow'!L31</f>
        <v>728.02032356188499</v>
      </c>
      <c r="O27" s="22">
        <f>'Keno Inflow'!M31</f>
        <v>750.96444450437195</v>
      </c>
      <c r="P27" s="36">
        <f t="shared" si="0"/>
        <v>1715.087782868505</v>
      </c>
      <c r="Q27" s="37">
        <f t="shared" si="1"/>
        <v>0.1603074666329769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18">
        <f>'Keno Inflow'!B34</f>
        <v>1508.13480812234</v>
      </c>
      <c r="E31" s="18">
        <f>'Keno Inflow'!C34</f>
        <v>1431.3666623547299</v>
      </c>
      <c r="F31" s="18">
        <f>'Keno Inflow'!D34</f>
        <v>1192.6656154920199</v>
      </c>
      <c r="G31" s="18">
        <f>'Keno Inflow'!E34</f>
        <v>1543.7742952919</v>
      </c>
      <c r="H31" s="18">
        <f>'Keno Inflow'!F34</f>
        <v>2163.24222283466</v>
      </c>
      <c r="I31" s="18">
        <f>'Keno Inflow'!G34</f>
        <v>3696.2742668175401</v>
      </c>
      <c r="J31" s="18">
        <f>'Keno Inflow'!H34</f>
        <v>2327.6646116735601</v>
      </c>
      <c r="K31" s="18">
        <f>'Keno Inflow'!I34</f>
        <v>1631.9493135631001</v>
      </c>
      <c r="L31" s="18">
        <f>'Keno Inflow'!J34</f>
        <v>973.98946410468898</v>
      </c>
      <c r="M31" s="18">
        <f>'Keno Inflow'!K34</f>
        <v>652.84555543019201</v>
      </c>
      <c r="N31" s="18">
        <f>'Keno Inflow'!L34</f>
        <v>550.26436276135405</v>
      </c>
      <c r="O31" s="18">
        <f>'Keno Inflow'!M34</f>
        <v>658.97209612278698</v>
      </c>
      <c r="P31" s="36">
        <f>AVERAGE(D31:O31)</f>
        <v>1527.5952728807395</v>
      </c>
      <c r="Q31" s="36"/>
    </row>
    <row r="32" spans="1:17" x14ac:dyDescent="0.25">
      <c r="A32" s="7" t="s">
        <v>20</v>
      </c>
      <c r="B32" s="7">
        <v>2030</v>
      </c>
      <c r="C32" s="7" t="s">
        <v>21</v>
      </c>
      <c r="D32" s="20">
        <f>'Keno Inflow'!B35</f>
        <v>1084.4022652681101</v>
      </c>
      <c r="E32" s="20">
        <f>'Keno Inflow'!C35</f>
        <v>1045.9065391694</v>
      </c>
      <c r="F32" s="20">
        <f>'Keno Inflow'!D35</f>
        <v>1333.6739528052599</v>
      </c>
      <c r="G32" s="20">
        <f>'Keno Inflow'!E35</f>
        <v>1698.2287858402999</v>
      </c>
      <c r="H32" s="20">
        <f>'Keno Inflow'!F35</f>
        <v>2197.1947768111399</v>
      </c>
      <c r="I32" s="20">
        <f>'Keno Inflow'!G35</f>
        <v>3727.6303651281</v>
      </c>
      <c r="J32" s="20">
        <f>'Keno Inflow'!H35</f>
        <v>2307.0597238415398</v>
      </c>
      <c r="K32" s="20">
        <f>'Keno Inflow'!I35</f>
        <v>1550.56922343673</v>
      </c>
      <c r="L32" s="20">
        <f>'Keno Inflow'!J35</f>
        <v>1061.9727621214599</v>
      </c>
      <c r="M32" s="20">
        <f>'Keno Inflow'!K35</f>
        <v>807.75929722596004</v>
      </c>
      <c r="N32" s="20">
        <f>'Keno Inflow'!L35</f>
        <v>666.42529296863199</v>
      </c>
      <c r="O32" s="20">
        <f>'Keno Inflow'!M35</f>
        <v>761.91836127230204</v>
      </c>
      <c r="P32" s="36">
        <f t="shared" ref="P32:P51" si="2">AVERAGE(D32:O32)</f>
        <v>1520.2284454907447</v>
      </c>
      <c r="Q32" s="37">
        <f>P32/$P$31-1</f>
        <v>-4.8224994674815891E-3</v>
      </c>
    </row>
    <row r="33" spans="1:17" x14ac:dyDescent="0.25">
      <c r="A33" s="9" t="s">
        <v>20</v>
      </c>
      <c r="B33" s="9">
        <v>2030</v>
      </c>
      <c r="C33" s="9" t="s">
        <v>22</v>
      </c>
      <c r="D33" s="21">
        <f>'Keno Inflow'!B51</f>
        <v>1005.08550142089</v>
      </c>
      <c r="E33" s="21">
        <f>'Keno Inflow'!C51</f>
        <v>1016.92478911905</v>
      </c>
      <c r="F33" s="21">
        <f>'Keno Inflow'!D51</f>
        <v>1366.33808539148</v>
      </c>
      <c r="G33" s="21">
        <f>'Keno Inflow'!E51</f>
        <v>1861.62756001306</v>
      </c>
      <c r="H33" s="21">
        <f>'Keno Inflow'!F51</f>
        <v>2081.82005223946</v>
      </c>
      <c r="I33" s="21">
        <f>'Keno Inflow'!G51</f>
        <v>3345.2250068783901</v>
      </c>
      <c r="J33" s="21">
        <f>'Keno Inflow'!H51</f>
        <v>2177.1565436739302</v>
      </c>
      <c r="K33" s="21">
        <f>'Keno Inflow'!I51</f>
        <v>1410.45446606471</v>
      </c>
      <c r="L33" s="21">
        <f>'Keno Inflow'!J51</f>
        <v>1063.87139299875</v>
      </c>
      <c r="M33" s="21">
        <f>'Keno Inflow'!K51</f>
        <v>758.244769264556</v>
      </c>
      <c r="N33" s="21">
        <f>'Keno Inflow'!L51</f>
        <v>633.61823527262004</v>
      </c>
      <c r="O33" s="21">
        <f>'Keno Inflow'!M51</f>
        <v>760.93271192530995</v>
      </c>
      <c r="P33" s="36">
        <f t="shared" si="2"/>
        <v>1456.7749261885174</v>
      </c>
      <c r="Q33" s="37">
        <f t="shared" ref="Q33:Q51" si="3">P33/$P$31-1</f>
        <v>-4.6360674158587245E-2</v>
      </c>
    </row>
    <row r="34" spans="1:17" x14ac:dyDescent="0.25">
      <c r="A34" s="7" t="s">
        <v>23</v>
      </c>
      <c r="B34" s="7">
        <v>2030</v>
      </c>
      <c r="C34" s="7" t="s">
        <v>21</v>
      </c>
      <c r="D34" s="20">
        <f>'Keno Inflow'!B36</f>
        <v>1051.39409743187</v>
      </c>
      <c r="E34" s="20">
        <f>'Keno Inflow'!C36</f>
        <v>1062.3921421669199</v>
      </c>
      <c r="F34" s="20">
        <f>'Keno Inflow'!D36</f>
        <v>1613.66198472311</v>
      </c>
      <c r="G34" s="20">
        <f>'Keno Inflow'!E36</f>
        <v>2508.3843891338502</v>
      </c>
      <c r="H34" s="20">
        <f>'Keno Inflow'!F36</f>
        <v>2868.8140700015201</v>
      </c>
      <c r="I34" s="20">
        <f>'Keno Inflow'!G36</f>
        <v>4417.6453889817403</v>
      </c>
      <c r="J34" s="20">
        <f>'Keno Inflow'!H36</f>
        <v>2663.9532635550399</v>
      </c>
      <c r="K34" s="20">
        <f>'Keno Inflow'!I36</f>
        <v>1901.69250078605</v>
      </c>
      <c r="L34" s="20">
        <f>'Keno Inflow'!J36</f>
        <v>1193.3800724269099</v>
      </c>
      <c r="M34" s="20">
        <f>'Keno Inflow'!K36</f>
        <v>943.39372813511795</v>
      </c>
      <c r="N34" s="20">
        <f>'Keno Inflow'!L36</f>
        <v>773.20970508150106</v>
      </c>
      <c r="O34" s="20">
        <f>'Keno Inflow'!M36</f>
        <v>899.68840694389598</v>
      </c>
      <c r="P34" s="36">
        <f t="shared" si="2"/>
        <v>1824.8008124472942</v>
      </c>
      <c r="Q34" s="37">
        <f t="shared" si="3"/>
        <v>0.19455777642338767</v>
      </c>
    </row>
    <row r="35" spans="1:17" x14ac:dyDescent="0.25">
      <c r="A35" s="9" t="s">
        <v>23</v>
      </c>
      <c r="B35" s="9">
        <v>2030</v>
      </c>
      <c r="C35" s="9" t="s">
        <v>22</v>
      </c>
      <c r="D35" s="21">
        <f>'Keno Inflow'!B52</f>
        <v>961.70280730483</v>
      </c>
      <c r="E35" s="21">
        <f>'Keno Inflow'!C52</f>
        <v>968.23376307269098</v>
      </c>
      <c r="F35" s="21">
        <f>'Keno Inflow'!D52</f>
        <v>1605.5401219886201</v>
      </c>
      <c r="G35" s="21">
        <f>'Keno Inflow'!E52</f>
        <v>2444.9081936962498</v>
      </c>
      <c r="H35" s="21">
        <f>'Keno Inflow'!F52</f>
        <v>2875.18127669046</v>
      </c>
      <c r="I35" s="21">
        <f>'Keno Inflow'!G52</f>
        <v>4574.6924469218802</v>
      </c>
      <c r="J35" s="21">
        <f>'Keno Inflow'!H52</f>
        <v>2530.4001973924101</v>
      </c>
      <c r="K35" s="21">
        <f>'Keno Inflow'!I52</f>
        <v>1895.7196614873301</v>
      </c>
      <c r="L35" s="21">
        <f>'Keno Inflow'!J52</f>
        <v>1203.3537458230901</v>
      </c>
      <c r="M35" s="21">
        <f>'Keno Inflow'!K52</f>
        <v>908.85298482853796</v>
      </c>
      <c r="N35" s="21">
        <f>'Keno Inflow'!L52</f>
        <v>743.62755027024195</v>
      </c>
      <c r="O35" s="21">
        <f>'Keno Inflow'!M52</f>
        <v>899.253125807326</v>
      </c>
      <c r="P35" s="36">
        <f t="shared" si="2"/>
        <v>1800.9554896069722</v>
      </c>
      <c r="Q35" s="37">
        <f t="shared" si="3"/>
        <v>0.17894806404495478</v>
      </c>
    </row>
    <row r="36" spans="1:17" x14ac:dyDescent="0.25">
      <c r="A36" s="7" t="s">
        <v>24</v>
      </c>
      <c r="B36" s="7">
        <v>2030</v>
      </c>
      <c r="C36" s="7" t="s">
        <v>21</v>
      </c>
      <c r="D36" s="20">
        <f>'Keno Inflow'!B37</f>
        <v>809.03189635607703</v>
      </c>
      <c r="E36" s="20">
        <f>'Keno Inflow'!C37</f>
        <v>840.72164488563499</v>
      </c>
      <c r="F36" s="20">
        <f>'Keno Inflow'!D37</f>
        <v>1137.2764987491601</v>
      </c>
      <c r="G36" s="20">
        <f>'Keno Inflow'!E37</f>
        <v>1781.6689431371999</v>
      </c>
      <c r="H36" s="20">
        <f>'Keno Inflow'!F37</f>
        <v>2151.8820626069501</v>
      </c>
      <c r="I36" s="20">
        <f>'Keno Inflow'!G37</f>
        <v>3449.4420078850799</v>
      </c>
      <c r="J36" s="20">
        <f>'Keno Inflow'!H37</f>
        <v>2001.7850214621501</v>
      </c>
      <c r="K36" s="20">
        <f>'Keno Inflow'!I37</f>
        <v>1464.4000195183601</v>
      </c>
      <c r="L36" s="20">
        <f>'Keno Inflow'!J37</f>
        <v>1103.36749259679</v>
      </c>
      <c r="M36" s="20">
        <f>'Keno Inflow'!K37</f>
        <v>800.89297375645697</v>
      </c>
      <c r="N36" s="20">
        <f>'Keno Inflow'!L37</f>
        <v>639.40254345117501</v>
      </c>
      <c r="O36" s="20">
        <f>'Keno Inflow'!M37</f>
        <v>672.07942152579506</v>
      </c>
      <c r="P36" s="36">
        <f t="shared" si="2"/>
        <v>1404.3292104942357</v>
      </c>
      <c r="Q36" s="37">
        <f t="shared" si="3"/>
        <v>-8.0692880224778829E-2</v>
      </c>
    </row>
    <row r="37" spans="1:17" x14ac:dyDescent="0.25">
      <c r="A37" s="9" t="s">
        <v>24</v>
      </c>
      <c r="B37" s="9">
        <v>2030</v>
      </c>
      <c r="C37" s="9" t="s">
        <v>22</v>
      </c>
      <c r="D37" s="21">
        <f>'Keno Inflow'!B53</f>
        <v>796.29962983519295</v>
      </c>
      <c r="E37" s="21">
        <f>'Keno Inflow'!C53</f>
        <v>866.41271787012704</v>
      </c>
      <c r="F37" s="21">
        <f>'Keno Inflow'!D53</f>
        <v>1123.9125175374099</v>
      </c>
      <c r="G37" s="21">
        <f>'Keno Inflow'!E53</f>
        <v>1707.5235567786001</v>
      </c>
      <c r="H37" s="21">
        <f>'Keno Inflow'!F53</f>
        <v>2129.3278312205098</v>
      </c>
      <c r="I37" s="21">
        <f>'Keno Inflow'!G53</f>
        <v>3433.5953728974</v>
      </c>
      <c r="J37" s="21">
        <f>'Keno Inflow'!H53</f>
        <v>1880.2484795476901</v>
      </c>
      <c r="K37" s="21">
        <f>'Keno Inflow'!I53</f>
        <v>1573.29666120301</v>
      </c>
      <c r="L37" s="21">
        <f>'Keno Inflow'!J53</f>
        <v>1120.0597256846199</v>
      </c>
      <c r="M37" s="21">
        <f>'Keno Inflow'!K53</f>
        <v>773.35733039619004</v>
      </c>
      <c r="N37" s="21">
        <f>'Keno Inflow'!L53</f>
        <v>594.87079988385699</v>
      </c>
      <c r="O37" s="21">
        <f>'Keno Inflow'!M53</f>
        <v>639.78333206408502</v>
      </c>
      <c r="P37" s="36">
        <f t="shared" si="2"/>
        <v>1386.5573295765578</v>
      </c>
      <c r="Q37" s="37">
        <f t="shared" si="3"/>
        <v>-9.2326773856934219E-2</v>
      </c>
    </row>
    <row r="38" spans="1:17" x14ac:dyDescent="0.25">
      <c r="A38" s="7" t="s">
        <v>25</v>
      </c>
      <c r="B38" s="7">
        <v>2030</v>
      </c>
      <c r="C38" s="7" t="s">
        <v>21</v>
      </c>
      <c r="D38" s="20">
        <f>'Keno Inflow'!B38</f>
        <v>865.13837528829094</v>
      </c>
      <c r="E38" s="20">
        <f>'Keno Inflow'!C38</f>
        <v>906.76877866536904</v>
      </c>
      <c r="F38" s="20">
        <f>'Keno Inflow'!D38</f>
        <v>1650.50113075532</v>
      </c>
      <c r="G38" s="20">
        <f>'Keno Inflow'!E38</f>
        <v>2841.94025397827</v>
      </c>
      <c r="H38" s="20">
        <f>'Keno Inflow'!F38</f>
        <v>3217.7885175632</v>
      </c>
      <c r="I38" s="20">
        <f>'Keno Inflow'!G38</f>
        <v>4776.92288350739</v>
      </c>
      <c r="J38" s="20">
        <f>'Keno Inflow'!H38</f>
        <v>2537.9073693325099</v>
      </c>
      <c r="K38" s="20">
        <f>'Keno Inflow'!I38</f>
        <v>2079.70377736918</v>
      </c>
      <c r="L38" s="20">
        <f>'Keno Inflow'!J38</f>
        <v>1364.6673042448299</v>
      </c>
      <c r="M38" s="20">
        <f>'Keno Inflow'!K38</f>
        <v>976.52047507539703</v>
      </c>
      <c r="N38" s="20">
        <f>'Keno Inflow'!L38</f>
        <v>809.52151155941601</v>
      </c>
      <c r="O38" s="20">
        <f>'Keno Inflow'!M38</f>
        <v>908.14845333678602</v>
      </c>
      <c r="P38" s="36">
        <f t="shared" si="2"/>
        <v>1911.2940692229968</v>
      </c>
      <c r="Q38" s="37">
        <f t="shared" si="3"/>
        <v>0.25117830825613785</v>
      </c>
    </row>
    <row r="39" spans="1:17" x14ac:dyDescent="0.25">
      <c r="A39" s="9" t="s">
        <v>25</v>
      </c>
      <c r="B39" s="9">
        <v>2030</v>
      </c>
      <c r="C39" s="9" t="s">
        <v>22</v>
      </c>
      <c r="D39" s="21">
        <f>'Keno Inflow'!B54</f>
        <v>870.34670771199296</v>
      </c>
      <c r="E39" s="21">
        <f>'Keno Inflow'!C54</f>
        <v>918.64094696185703</v>
      </c>
      <c r="F39" s="21">
        <f>'Keno Inflow'!D54</f>
        <v>1579.1243211424301</v>
      </c>
      <c r="G39" s="21">
        <f>'Keno Inflow'!E54</f>
        <v>2649.8480409993099</v>
      </c>
      <c r="H39" s="21">
        <f>'Keno Inflow'!F54</f>
        <v>3145.5285244267802</v>
      </c>
      <c r="I39" s="21">
        <f>'Keno Inflow'!G54</f>
        <v>4817.1513010142598</v>
      </c>
      <c r="J39" s="21">
        <f>'Keno Inflow'!H54</f>
        <v>2539.9886917245499</v>
      </c>
      <c r="K39" s="21">
        <f>'Keno Inflow'!I54</f>
        <v>2112.4984334451101</v>
      </c>
      <c r="L39" s="21">
        <f>'Keno Inflow'!J54</f>
        <v>1419.7918736199199</v>
      </c>
      <c r="M39" s="21">
        <f>'Keno Inflow'!K54</f>
        <v>994.41929243572497</v>
      </c>
      <c r="N39" s="21">
        <f>'Keno Inflow'!L54</f>
        <v>775.97584186004701</v>
      </c>
      <c r="O39" s="21">
        <f>'Keno Inflow'!M54</f>
        <v>854.827626870735</v>
      </c>
      <c r="P39" s="36">
        <f t="shared" si="2"/>
        <v>1889.8451335177267</v>
      </c>
      <c r="Q39" s="37">
        <f t="shared" si="3"/>
        <v>0.23713732758144523</v>
      </c>
    </row>
    <row r="40" spans="1:17" x14ac:dyDescent="0.25">
      <c r="A40" s="7" t="s">
        <v>26</v>
      </c>
      <c r="B40" s="7">
        <v>2030</v>
      </c>
      <c r="C40" s="7" t="s">
        <v>21</v>
      </c>
      <c r="D40" s="20">
        <f>'Keno Inflow'!B39</f>
        <v>812.26761289618105</v>
      </c>
      <c r="E40" s="20">
        <f>'Keno Inflow'!C39</f>
        <v>892.61512417012102</v>
      </c>
      <c r="F40" s="20">
        <f>'Keno Inflow'!D39</f>
        <v>1428.4426485297199</v>
      </c>
      <c r="G40" s="20">
        <f>'Keno Inflow'!E39</f>
        <v>2180.6068125926499</v>
      </c>
      <c r="H40" s="20">
        <f>'Keno Inflow'!F39</f>
        <v>2604.42561724912</v>
      </c>
      <c r="I40" s="20">
        <f>'Keno Inflow'!G39</f>
        <v>3959.5925121266</v>
      </c>
      <c r="J40" s="20">
        <f>'Keno Inflow'!H39</f>
        <v>2301.84838818956</v>
      </c>
      <c r="K40" s="20">
        <f>'Keno Inflow'!I39</f>
        <v>1723.3839462876699</v>
      </c>
      <c r="L40" s="20">
        <f>'Keno Inflow'!J39</f>
        <v>1184.3463084575701</v>
      </c>
      <c r="M40" s="20">
        <f>'Keno Inflow'!K39</f>
        <v>879.15906070716096</v>
      </c>
      <c r="N40" s="20">
        <f>'Keno Inflow'!L39</f>
        <v>692.86902259978103</v>
      </c>
      <c r="O40" s="20">
        <f>'Keno Inflow'!M39</f>
        <v>774.39840709689997</v>
      </c>
      <c r="P40" s="36">
        <f t="shared" si="2"/>
        <v>1619.496288408586</v>
      </c>
      <c r="Q40" s="37">
        <f t="shared" si="3"/>
        <v>6.0160578629272488E-2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22">
        <f>'Keno Inflow'!B55</f>
        <v>906.75242624541295</v>
      </c>
      <c r="E41" s="22">
        <f>'Keno Inflow'!C55</f>
        <v>930.64712881288597</v>
      </c>
      <c r="F41" s="22">
        <f>'Keno Inflow'!D55</f>
        <v>1559.62812481372</v>
      </c>
      <c r="G41" s="22">
        <f>'Keno Inflow'!E55</f>
        <v>2423.5292412756298</v>
      </c>
      <c r="H41" s="22">
        <f>'Keno Inflow'!F55</f>
        <v>2861.2710983758002</v>
      </c>
      <c r="I41" s="22">
        <f>'Keno Inflow'!G55</f>
        <v>4297.1334016390801</v>
      </c>
      <c r="J41" s="22">
        <f>'Keno Inflow'!H55</f>
        <v>2397.9167070468502</v>
      </c>
      <c r="K41" s="22">
        <f>'Keno Inflow'!I55</f>
        <v>1805.0568809915601</v>
      </c>
      <c r="L41" s="22">
        <f>'Keno Inflow'!J55</f>
        <v>1260.9606055445799</v>
      </c>
      <c r="M41" s="22">
        <f>'Keno Inflow'!K55</f>
        <v>927.26359114659101</v>
      </c>
      <c r="N41" s="22">
        <f>'Keno Inflow'!L55</f>
        <v>732.84281393465903</v>
      </c>
      <c r="O41" s="22">
        <f>'Keno Inflow'!M55</f>
        <v>810.46083282953703</v>
      </c>
      <c r="P41" s="36">
        <f t="shared" si="2"/>
        <v>1742.7885710546923</v>
      </c>
      <c r="Q41" s="37">
        <f t="shared" si="3"/>
        <v>0.1408706232562118</v>
      </c>
    </row>
    <row r="42" spans="1:17" x14ac:dyDescent="0.25">
      <c r="A42" s="7" t="s">
        <v>20</v>
      </c>
      <c r="B42" s="7">
        <v>2070</v>
      </c>
      <c r="C42" s="7" t="s">
        <v>21</v>
      </c>
      <c r="D42" s="20">
        <f>'Keno Inflow'!B43</f>
        <v>801.588396894384</v>
      </c>
      <c r="E42" s="20">
        <f>'Keno Inflow'!C43</f>
        <v>934.92146547891502</v>
      </c>
      <c r="F42" s="20">
        <f>'Keno Inflow'!D43</f>
        <v>1293.7367725316101</v>
      </c>
      <c r="G42" s="20">
        <f>'Keno Inflow'!E43</f>
        <v>2004.5939782871301</v>
      </c>
      <c r="H42" s="20">
        <f>'Keno Inflow'!F43</f>
        <v>2224.7737180089098</v>
      </c>
      <c r="I42" s="20">
        <f>'Keno Inflow'!G43</f>
        <v>3475.6452891033</v>
      </c>
      <c r="J42" s="20">
        <f>'Keno Inflow'!H43</f>
        <v>2078.0069235646001</v>
      </c>
      <c r="K42" s="20">
        <f>'Keno Inflow'!I43</f>
        <v>1554.3616361291799</v>
      </c>
      <c r="L42" s="20">
        <f>'Keno Inflow'!J43</f>
        <v>1124.48192974432</v>
      </c>
      <c r="M42" s="20">
        <f>'Keno Inflow'!K43</f>
        <v>817.30589937403499</v>
      </c>
      <c r="N42" s="20">
        <f>'Keno Inflow'!L43</f>
        <v>645.86704699439497</v>
      </c>
      <c r="O42" s="20">
        <f>'Keno Inflow'!M43</f>
        <v>707.50743988000102</v>
      </c>
      <c r="P42" s="36">
        <f t="shared" si="2"/>
        <v>1471.8992079992315</v>
      </c>
      <c r="Q42" s="37">
        <f t="shared" si="3"/>
        <v>-3.64599615292579E-2</v>
      </c>
    </row>
    <row r="43" spans="1:17" x14ac:dyDescent="0.25">
      <c r="A43" s="9" t="s">
        <v>20</v>
      </c>
      <c r="B43" s="9">
        <v>2070</v>
      </c>
      <c r="C43" s="9" t="s">
        <v>22</v>
      </c>
      <c r="D43" s="21">
        <f>'Keno Inflow'!B59</f>
        <v>886.01195289325699</v>
      </c>
      <c r="E43" s="21">
        <f>'Keno Inflow'!C59</f>
        <v>904.71198544032302</v>
      </c>
      <c r="F43" s="21">
        <f>'Keno Inflow'!D59</f>
        <v>1262.48085618663</v>
      </c>
      <c r="G43" s="21">
        <f>'Keno Inflow'!E59</f>
        <v>1973.4544769108199</v>
      </c>
      <c r="H43" s="21">
        <f>'Keno Inflow'!F59</f>
        <v>2338.6525507248498</v>
      </c>
      <c r="I43" s="21">
        <f>'Keno Inflow'!G59</f>
        <v>3637.7415989156598</v>
      </c>
      <c r="J43" s="21">
        <f>'Keno Inflow'!H59</f>
        <v>2181.7087023751301</v>
      </c>
      <c r="K43" s="21">
        <f>'Keno Inflow'!I59</f>
        <v>1627.78152314521</v>
      </c>
      <c r="L43" s="21">
        <f>'Keno Inflow'!J59</f>
        <v>1131.69213185484</v>
      </c>
      <c r="M43" s="21">
        <f>'Keno Inflow'!K59</f>
        <v>809.74181763677495</v>
      </c>
      <c r="N43" s="21">
        <f>'Keno Inflow'!L59</f>
        <v>628.16133552730901</v>
      </c>
      <c r="O43" s="21">
        <f>'Keno Inflow'!M59</f>
        <v>691.60884807593595</v>
      </c>
      <c r="P43" s="36">
        <f t="shared" si="2"/>
        <v>1506.1456483072279</v>
      </c>
      <c r="Q43" s="37">
        <f t="shared" si="3"/>
        <v>-1.4041431624138179E-2</v>
      </c>
    </row>
    <row r="44" spans="1:17" x14ac:dyDescent="0.25">
      <c r="A44" s="7" t="s">
        <v>23</v>
      </c>
      <c r="B44" s="7">
        <v>2070</v>
      </c>
      <c r="C44" s="7" t="s">
        <v>21</v>
      </c>
      <c r="D44" s="20">
        <f>'Keno Inflow'!B44</f>
        <v>894.48759281106697</v>
      </c>
      <c r="E44" s="20">
        <f>'Keno Inflow'!C44</f>
        <v>1081.5691995217501</v>
      </c>
      <c r="F44" s="20">
        <f>'Keno Inflow'!D44</f>
        <v>1772.5473021119001</v>
      </c>
      <c r="G44" s="20">
        <f>'Keno Inflow'!E44</f>
        <v>3075.37768046152</v>
      </c>
      <c r="H44" s="20">
        <f>'Keno Inflow'!F44</f>
        <v>3629.43832406602</v>
      </c>
      <c r="I44" s="20">
        <f>'Keno Inflow'!G44</f>
        <v>5139.3826021528002</v>
      </c>
      <c r="J44" s="20">
        <f>'Keno Inflow'!H44</f>
        <v>2935.2985210008401</v>
      </c>
      <c r="K44" s="20">
        <f>'Keno Inflow'!I44</f>
        <v>2345.5015710320799</v>
      </c>
      <c r="L44" s="20">
        <f>'Keno Inflow'!J44</f>
        <v>1494.21925913618</v>
      </c>
      <c r="M44" s="20">
        <f>'Keno Inflow'!K44</f>
        <v>1068.88596508203</v>
      </c>
      <c r="N44" s="20">
        <f>'Keno Inflow'!L44</f>
        <v>880.13567852051301</v>
      </c>
      <c r="O44" s="20">
        <f>'Keno Inflow'!M44</f>
        <v>963.96994861592304</v>
      </c>
      <c r="P44" s="36">
        <f t="shared" si="2"/>
        <v>2106.7344703760518</v>
      </c>
      <c r="Q44" s="37">
        <f t="shared" si="3"/>
        <v>0.37911821787924982</v>
      </c>
    </row>
    <row r="45" spans="1:17" x14ac:dyDescent="0.25">
      <c r="A45" s="9" t="s">
        <v>23</v>
      </c>
      <c r="B45" s="9">
        <v>2070</v>
      </c>
      <c r="C45" s="9" t="s">
        <v>22</v>
      </c>
      <c r="D45" s="21">
        <f>'Keno Inflow'!B60</f>
        <v>946.62681832480598</v>
      </c>
      <c r="E45" s="21">
        <f>'Keno Inflow'!C60</f>
        <v>956.19502676847901</v>
      </c>
      <c r="F45" s="21">
        <f>'Keno Inflow'!D60</f>
        <v>1706.4296584239701</v>
      </c>
      <c r="G45" s="21">
        <f>'Keno Inflow'!E60</f>
        <v>2773.3460337686802</v>
      </c>
      <c r="H45" s="21">
        <f>'Keno Inflow'!F60</f>
        <v>3231.1379438853201</v>
      </c>
      <c r="I45" s="21">
        <f>'Keno Inflow'!G60</f>
        <v>4762.5124942422799</v>
      </c>
      <c r="J45" s="21">
        <f>'Keno Inflow'!H60</f>
        <v>2523.5253199699</v>
      </c>
      <c r="K45" s="21">
        <f>'Keno Inflow'!I60</f>
        <v>2271.6862833540899</v>
      </c>
      <c r="L45" s="21">
        <f>'Keno Inflow'!J60</f>
        <v>1425.5476637447</v>
      </c>
      <c r="M45" s="21">
        <f>'Keno Inflow'!K60</f>
        <v>1055.88487663404</v>
      </c>
      <c r="N45" s="21">
        <f>'Keno Inflow'!L60</f>
        <v>807.67434768985197</v>
      </c>
      <c r="O45" s="21">
        <f>'Keno Inflow'!M60</f>
        <v>911.98295060763098</v>
      </c>
      <c r="P45" s="36">
        <f t="shared" si="2"/>
        <v>1947.7124514511459</v>
      </c>
      <c r="Q45" s="37">
        <f t="shared" si="3"/>
        <v>0.27501864271820464</v>
      </c>
    </row>
    <row r="46" spans="1:17" x14ac:dyDescent="0.25">
      <c r="A46" s="7" t="s">
        <v>24</v>
      </c>
      <c r="B46" s="7">
        <v>2070</v>
      </c>
      <c r="C46" s="7" t="s">
        <v>21</v>
      </c>
      <c r="D46" s="20">
        <f>'Keno Inflow'!B45</f>
        <v>780.61637790879604</v>
      </c>
      <c r="E46" s="20">
        <f>'Keno Inflow'!C45</f>
        <v>803.96749452768904</v>
      </c>
      <c r="F46" s="20">
        <f>'Keno Inflow'!D45</f>
        <v>1079.94409991259</v>
      </c>
      <c r="G46" s="20">
        <f>'Keno Inflow'!E45</f>
        <v>1877.7005274825599</v>
      </c>
      <c r="H46" s="20">
        <f>'Keno Inflow'!F45</f>
        <v>2188.85540916948</v>
      </c>
      <c r="I46" s="20">
        <f>'Keno Inflow'!G45</f>
        <v>3416.21536453002</v>
      </c>
      <c r="J46" s="20">
        <f>'Keno Inflow'!H45</f>
        <v>1762.9653629363399</v>
      </c>
      <c r="K46" s="20">
        <f>'Keno Inflow'!I45</f>
        <v>1559.6379084000801</v>
      </c>
      <c r="L46" s="20">
        <f>'Keno Inflow'!J45</f>
        <v>1194.7231220989099</v>
      </c>
      <c r="M46" s="20">
        <f>'Keno Inflow'!K45</f>
        <v>767.59703604009405</v>
      </c>
      <c r="N46" s="20">
        <f>'Keno Inflow'!L45</f>
        <v>650.861766808065</v>
      </c>
      <c r="O46" s="20">
        <f>'Keno Inflow'!M45</f>
        <v>679.45788356877199</v>
      </c>
      <c r="P46" s="36">
        <f t="shared" si="2"/>
        <v>1396.8785294486163</v>
      </c>
      <c r="Q46" s="37">
        <f t="shared" si="3"/>
        <v>-8.5570272278741366E-2</v>
      </c>
    </row>
    <row r="47" spans="1:17" x14ac:dyDescent="0.25">
      <c r="A47" s="9" t="s">
        <v>24</v>
      </c>
      <c r="B47" s="9">
        <v>2070</v>
      </c>
      <c r="C47" s="9" t="s">
        <v>22</v>
      </c>
      <c r="D47" s="21">
        <f>'Keno Inflow'!B61</f>
        <v>750.28479023106695</v>
      </c>
      <c r="E47" s="21">
        <f>'Keno Inflow'!C61</f>
        <v>847.58746270179699</v>
      </c>
      <c r="F47" s="21">
        <f>'Keno Inflow'!D61</f>
        <v>1157.14240133464</v>
      </c>
      <c r="G47" s="21">
        <f>'Keno Inflow'!E61</f>
        <v>2167.054028046</v>
      </c>
      <c r="H47" s="21">
        <f>'Keno Inflow'!F61</f>
        <v>2270.65767627983</v>
      </c>
      <c r="I47" s="21">
        <f>'Keno Inflow'!G61</f>
        <v>3450.83525279485</v>
      </c>
      <c r="J47" s="21">
        <f>'Keno Inflow'!H61</f>
        <v>1784.8780422971599</v>
      </c>
      <c r="K47" s="21">
        <f>'Keno Inflow'!I61</f>
        <v>1915.6982241605699</v>
      </c>
      <c r="L47" s="21">
        <f>'Keno Inflow'!J61</f>
        <v>1270.7729348077801</v>
      </c>
      <c r="M47" s="21">
        <f>'Keno Inflow'!K61</f>
        <v>702.77019491258704</v>
      </c>
      <c r="N47" s="21">
        <f>'Keno Inflow'!L61</f>
        <v>626.798889038026</v>
      </c>
      <c r="O47" s="21">
        <f>'Keno Inflow'!M61</f>
        <v>647.74954996752695</v>
      </c>
      <c r="P47" s="36">
        <f t="shared" si="2"/>
        <v>1466.0191205476528</v>
      </c>
      <c r="Q47" s="37">
        <f t="shared" si="3"/>
        <v>-4.0309205865089015E-2</v>
      </c>
    </row>
    <row r="48" spans="1:17" x14ac:dyDescent="0.25">
      <c r="A48" s="7" t="s">
        <v>25</v>
      </c>
      <c r="B48" s="7">
        <v>2070</v>
      </c>
      <c r="C48" s="7" t="s">
        <v>21</v>
      </c>
      <c r="D48" s="20">
        <f>'Keno Inflow'!B46</f>
        <v>854.27166524230199</v>
      </c>
      <c r="E48" s="20">
        <f>'Keno Inflow'!C46</f>
        <v>963.24218745355097</v>
      </c>
      <c r="F48" s="20">
        <f>'Keno Inflow'!D46</f>
        <v>2152.7372591257199</v>
      </c>
      <c r="G48" s="20">
        <f>'Keno Inflow'!E46</f>
        <v>3121.6309077781798</v>
      </c>
      <c r="H48" s="20">
        <f>'Keno Inflow'!F46</f>
        <v>3867.3243750470201</v>
      </c>
      <c r="I48" s="20">
        <f>'Keno Inflow'!G46</f>
        <v>5006.0257439155503</v>
      </c>
      <c r="J48" s="20">
        <f>'Keno Inflow'!H46</f>
        <v>2611.58262768851</v>
      </c>
      <c r="K48" s="20">
        <f>'Keno Inflow'!I46</f>
        <v>2653.71247633248</v>
      </c>
      <c r="L48" s="20">
        <f>'Keno Inflow'!J46</f>
        <v>1532.17443435377</v>
      </c>
      <c r="M48" s="20">
        <f>'Keno Inflow'!K46</f>
        <v>878.12996608346396</v>
      </c>
      <c r="N48" s="20">
        <f>'Keno Inflow'!L46</f>
        <v>837.22739944697696</v>
      </c>
      <c r="O48" s="20">
        <f>'Keno Inflow'!M46</f>
        <v>937.08954137538399</v>
      </c>
      <c r="P48" s="36">
        <f t="shared" si="2"/>
        <v>2117.9290486535751</v>
      </c>
      <c r="Q48" s="37">
        <f t="shared" si="3"/>
        <v>0.3864464536209149</v>
      </c>
    </row>
    <row r="49" spans="1:17" x14ac:dyDescent="0.25">
      <c r="A49" s="9" t="s">
        <v>25</v>
      </c>
      <c r="B49" s="9">
        <v>2070</v>
      </c>
      <c r="C49" s="9" t="s">
        <v>22</v>
      </c>
      <c r="D49" s="21">
        <f>'Keno Inflow'!B62</f>
        <v>911.43620793834896</v>
      </c>
      <c r="E49" s="21">
        <f>'Keno Inflow'!C62</f>
        <v>1042.5335918906101</v>
      </c>
      <c r="F49" s="21">
        <f>'Keno Inflow'!D62</f>
        <v>2069.9534867065599</v>
      </c>
      <c r="G49" s="21">
        <f>'Keno Inflow'!E62</f>
        <v>3335.5148037618601</v>
      </c>
      <c r="H49" s="21">
        <f>'Keno Inflow'!F62</f>
        <v>4104.0978475800102</v>
      </c>
      <c r="I49" s="21">
        <f>'Keno Inflow'!G62</f>
        <v>5149.0841446557297</v>
      </c>
      <c r="J49" s="21">
        <f>'Keno Inflow'!H62</f>
        <v>2499.40447915291</v>
      </c>
      <c r="K49" s="21">
        <f>'Keno Inflow'!I62</f>
        <v>2972.75269228753</v>
      </c>
      <c r="L49" s="21">
        <f>'Keno Inflow'!J62</f>
        <v>1523.8850009816099</v>
      </c>
      <c r="M49" s="21">
        <f>'Keno Inflow'!K62</f>
        <v>828.89254204962504</v>
      </c>
      <c r="N49" s="21">
        <f>'Keno Inflow'!L62</f>
        <v>845.59601414581198</v>
      </c>
      <c r="O49" s="21">
        <f>'Keno Inflow'!M62</f>
        <v>965.39002738564204</v>
      </c>
      <c r="P49" s="36">
        <f t="shared" si="2"/>
        <v>2187.3784032113535</v>
      </c>
      <c r="Q49" s="37">
        <f t="shared" si="3"/>
        <v>0.43190964389827879</v>
      </c>
    </row>
    <row r="50" spans="1:17" x14ac:dyDescent="0.25">
      <c r="A50" s="7" t="s">
        <v>26</v>
      </c>
      <c r="B50" s="7">
        <v>2070</v>
      </c>
      <c r="C50" s="7" t="s">
        <v>21</v>
      </c>
      <c r="D50" s="20">
        <f>'Keno Inflow'!B47</f>
        <v>770.02308273942197</v>
      </c>
      <c r="E50" s="20">
        <f>'Keno Inflow'!C47</f>
        <v>895.11205270500295</v>
      </c>
      <c r="F50" s="20">
        <f>'Keno Inflow'!D47</f>
        <v>1544.70750314114</v>
      </c>
      <c r="G50" s="20">
        <f>'Keno Inflow'!E47</f>
        <v>2743.1033025001602</v>
      </c>
      <c r="H50" s="20">
        <f>'Keno Inflow'!F47</f>
        <v>3084.0879729467401</v>
      </c>
      <c r="I50" s="20">
        <f>'Keno Inflow'!G47</f>
        <v>4471.3289659001703</v>
      </c>
      <c r="J50" s="20">
        <f>'Keno Inflow'!H47</f>
        <v>2339.9106604018698</v>
      </c>
      <c r="K50" s="20">
        <f>'Keno Inflow'!I47</f>
        <v>2132.8305785898801</v>
      </c>
      <c r="L50" s="20">
        <f>'Keno Inflow'!J47</f>
        <v>1382.8649892616399</v>
      </c>
      <c r="M50" s="20">
        <f>'Keno Inflow'!K47</f>
        <v>910.08561887333201</v>
      </c>
      <c r="N50" s="20">
        <f>'Keno Inflow'!L47</f>
        <v>761.67864311915696</v>
      </c>
      <c r="O50" s="20">
        <f>'Keno Inflow'!M47</f>
        <v>772.52238494676897</v>
      </c>
      <c r="P50" s="36">
        <f t="shared" si="2"/>
        <v>1817.3546462604406</v>
      </c>
      <c r="Q50" s="37">
        <f t="shared" si="3"/>
        <v>0.18968333990276953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22">
        <f>'Keno Inflow'!B63</f>
        <v>819.77009413281496</v>
      </c>
      <c r="E51" s="22">
        <f>'Keno Inflow'!C63</f>
        <v>902.71112611016099</v>
      </c>
      <c r="F51" s="22">
        <f>'Keno Inflow'!D63</f>
        <v>1345.4893283143899</v>
      </c>
      <c r="G51" s="22">
        <f>'Keno Inflow'!E63</f>
        <v>2395.8647471960699</v>
      </c>
      <c r="H51" s="22">
        <f>'Keno Inflow'!F63</f>
        <v>2880.8403293892102</v>
      </c>
      <c r="I51" s="22">
        <f>'Keno Inflow'!G63</f>
        <v>4402.29799695357</v>
      </c>
      <c r="J51" s="22">
        <f>'Keno Inflow'!H63</f>
        <v>2182.7443231236998</v>
      </c>
      <c r="K51" s="22">
        <f>'Keno Inflow'!I63</f>
        <v>2077.1502906557398</v>
      </c>
      <c r="L51" s="22">
        <f>'Keno Inflow'!J63</f>
        <v>1344.2653503026099</v>
      </c>
      <c r="M51" s="22">
        <f>'Keno Inflow'!K63</f>
        <v>888.06934268965597</v>
      </c>
      <c r="N51" s="22">
        <f>'Keno Inflow'!L63</f>
        <v>729.93860979319595</v>
      </c>
      <c r="O51" s="22">
        <f>'Keno Inflow'!M63</f>
        <v>756.83886894767295</v>
      </c>
      <c r="P51" s="36">
        <f t="shared" si="2"/>
        <v>1727.165033967399</v>
      </c>
      <c r="Q51" s="37">
        <f t="shared" si="3"/>
        <v>0.1306430863132424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tabSelected="1" topLeftCell="A4" workbookViewId="0">
      <selection activeCell="R30" sqref="R30"/>
    </sheetView>
  </sheetViews>
  <sheetFormatPr defaultRowHeight="15" x14ac:dyDescent="0.25"/>
  <cols>
    <col min="1" max="1" width="15.42578125" customWidth="1"/>
    <col min="3" max="3" width="11" customWidth="1"/>
    <col min="4" max="15" width="6.7109375" bestFit="1" customWidth="1"/>
  </cols>
  <sheetData>
    <row r="1" spans="1:17" ht="14.45" x14ac:dyDescent="0.3">
      <c r="A1" t="s">
        <v>46</v>
      </c>
    </row>
    <row r="2" spans="1:17" ht="14.45" x14ac:dyDescent="0.3">
      <c r="A2" t="s">
        <v>45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5">
        <f>'Mean Monthly UKL Storage'!B18</f>
        <v>243.10142885293999</v>
      </c>
      <c r="E7" s="5">
        <f>'Mean Monthly UKL Storage'!C18</f>
        <v>236.297890523869</v>
      </c>
      <c r="F7" s="5">
        <f>'Mean Monthly UKL Storage'!D18</f>
        <v>296.22929526160601</v>
      </c>
      <c r="G7" s="5">
        <f>'Mean Monthly UKL Storage'!E18</f>
        <v>372.47600163301098</v>
      </c>
      <c r="H7" s="6">
        <f>'Mean Monthly UKL Storage'!F18</f>
        <v>430.76849494528699</v>
      </c>
      <c r="I7" s="6">
        <f>'Mean Monthly UKL Storage'!G18</f>
        <v>442.83730917811403</v>
      </c>
      <c r="J7" s="6">
        <f>'Mean Monthly UKL Storage'!H18</f>
        <v>467.38971258618199</v>
      </c>
      <c r="K7" s="6">
        <f>'Mean Monthly UKL Storage'!I18</f>
        <v>478.79910350219802</v>
      </c>
      <c r="L7" s="6">
        <f>'Mean Monthly UKL Storage'!J18</f>
        <v>452.89367526290698</v>
      </c>
      <c r="M7" s="6">
        <f>'Mean Monthly UKL Storage'!K18</f>
        <v>382.02850455713201</v>
      </c>
      <c r="N7" s="6">
        <f>'Mean Monthly UKL Storage'!L18</f>
        <v>306.39188336185703</v>
      </c>
      <c r="O7" s="6">
        <f>'Mean Monthly UKL Storage'!M18</f>
        <v>271.39387704689398</v>
      </c>
      <c r="P7" s="36">
        <f>AVERAGE(D7:O7)</f>
        <v>365.05059805933303</v>
      </c>
      <c r="Q7" s="36"/>
    </row>
    <row r="8" spans="1:17" ht="14.45" x14ac:dyDescent="0.3">
      <c r="A8" s="7" t="s">
        <v>20</v>
      </c>
      <c r="B8" s="7">
        <v>2030</v>
      </c>
      <c r="C8" s="7" t="s">
        <v>21</v>
      </c>
      <c r="D8" s="8">
        <f>'Mean Monthly UKL Storage'!B3</f>
        <v>204.48655379900299</v>
      </c>
      <c r="E8" s="8">
        <f>'Mean Monthly UKL Storage'!C3</f>
        <v>218.86157113202799</v>
      </c>
      <c r="F8" s="8">
        <f>'Mean Monthly UKL Storage'!D3</f>
        <v>286.34546404436003</v>
      </c>
      <c r="G8" s="8">
        <f>'Mean Monthly UKL Storage'!E3</f>
        <v>357.83267112441399</v>
      </c>
      <c r="H8" s="8">
        <f>'Mean Monthly UKL Storage'!F3</f>
        <v>419.75325350145198</v>
      </c>
      <c r="I8" s="8">
        <f>'Mean Monthly UKL Storage'!G3</f>
        <v>440.29668191270099</v>
      </c>
      <c r="J8" s="8">
        <f>'Mean Monthly UKL Storage'!H3</f>
        <v>459.80772012646401</v>
      </c>
      <c r="K8" s="8">
        <f>'Mean Monthly UKL Storage'!I3</f>
        <v>468.09263480462101</v>
      </c>
      <c r="L8" s="8">
        <f>'Mean Monthly UKL Storage'!J3</f>
        <v>431.65305046170499</v>
      </c>
      <c r="M8" s="8">
        <f>'Mean Monthly UKL Storage'!K3</f>
        <v>345.92817345948902</v>
      </c>
      <c r="N8" s="8">
        <f>'Mean Monthly UKL Storage'!L3</f>
        <v>261.58143014803898</v>
      </c>
      <c r="O8" s="8">
        <f>'Mean Monthly UKL Storage'!M3</f>
        <v>221.18469544193101</v>
      </c>
      <c r="P8" s="36">
        <f>AVERAGE(D8:O8)</f>
        <v>342.98532499635058</v>
      </c>
      <c r="Q8" s="37">
        <f>P8/$P$7-1</f>
        <v>-6.0444423814903891E-2</v>
      </c>
    </row>
    <row r="9" spans="1:17" ht="14.45" x14ac:dyDescent="0.3">
      <c r="A9" s="9" t="s">
        <v>20</v>
      </c>
      <c r="B9" s="9">
        <v>2030</v>
      </c>
      <c r="C9" s="9" t="s">
        <v>22</v>
      </c>
      <c r="D9" s="10">
        <f>'Mean Monthly UKL Storage'!B19</f>
        <v>199.586087747053</v>
      </c>
      <c r="E9" s="10">
        <f>'Mean Monthly UKL Storage'!C19</f>
        <v>213.45894045796501</v>
      </c>
      <c r="F9" s="10">
        <f>'Mean Monthly UKL Storage'!D19</f>
        <v>279.63555482718198</v>
      </c>
      <c r="G9" s="10">
        <f>'Mean Monthly UKL Storage'!E19</f>
        <v>347.20419624467399</v>
      </c>
      <c r="H9" s="10">
        <f>'Mean Monthly UKL Storage'!F19</f>
        <v>407.43611510395698</v>
      </c>
      <c r="I9" s="10">
        <f>'Mean Monthly UKL Storage'!G19</f>
        <v>433.00912730125299</v>
      </c>
      <c r="J9" s="10">
        <f>'Mean Monthly UKL Storage'!H19</f>
        <v>454.95418872747098</v>
      </c>
      <c r="K9" s="10">
        <f>'Mean Monthly UKL Storage'!I19</f>
        <v>463.65697585881998</v>
      </c>
      <c r="L9" s="10">
        <f>'Mean Monthly UKL Storage'!J19</f>
        <v>423.676195751845</v>
      </c>
      <c r="M9" s="10">
        <f>'Mean Monthly UKL Storage'!K19</f>
        <v>337.56711081991</v>
      </c>
      <c r="N9" s="10">
        <f>'Mean Monthly UKL Storage'!L19</f>
        <v>253.89158671704999</v>
      </c>
      <c r="O9" s="10">
        <f>'Mean Monthly UKL Storage'!M19</f>
        <v>212.16568786432401</v>
      </c>
      <c r="P9" s="36">
        <f t="shared" ref="P9:P27" si="0">AVERAGE(D9:O9)</f>
        <v>335.52014728512529</v>
      </c>
      <c r="Q9" s="37">
        <f t="shared" ref="Q9:Q27" si="1">P9/$P$7-1</f>
        <v>-8.0894130652562457E-2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8">
        <f>'Mean Monthly UKL Storage'!B4</f>
        <v>203.03121501116999</v>
      </c>
      <c r="E10" s="8">
        <f>'Mean Monthly UKL Storage'!C4</f>
        <v>224.2371739129</v>
      </c>
      <c r="F10" s="8">
        <f>'Mean Monthly UKL Storage'!D4</f>
        <v>296.53735483942802</v>
      </c>
      <c r="G10" s="8">
        <f>'Mean Monthly UKL Storage'!E4</f>
        <v>371.262328384032</v>
      </c>
      <c r="H10" s="8">
        <f>'Mean Monthly UKL Storage'!F4</f>
        <v>431.67074600337997</v>
      </c>
      <c r="I10" s="8">
        <f>'Mean Monthly UKL Storage'!G4</f>
        <v>444.27045505044998</v>
      </c>
      <c r="J10" s="8">
        <f>'Mean Monthly UKL Storage'!H4</f>
        <v>462.10140335837298</v>
      </c>
      <c r="K10" s="8">
        <f>'Mean Monthly UKL Storage'!I4</f>
        <v>469.81751145500999</v>
      </c>
      <c r="L10" s="8">
        <f>'Mean Monthly UKL Storage'!J4</f>
        <v>433.62950510120697</v>
      </c>
      <c r="M10" s="8">
        <f>'Mean Monthly UKL Storage'!K4</f>
        <v>345.39225990543599</v>
      </c>
      <c r="N10" s="8">
        <f>'Mean Monthly UKL Storage'!L4</f>
        <v>259.449596015201</v>
      </c>
      <c r="O10" s="8">
        <f>'Mean Monthly UKL Storage'!M4</f>
        <v>216.77062671912299</v>
      </c>
      <c r="P10" s="36">
        <f t="shared" si="0"/>
        <v>346.51418131297584</v>
      </c>
      <c r="Q10" s="37">
        <f t="shared" si="1"/>
        <v>-5.0777664370089348E-2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10">
        <f>'Mean Monthly UKL Storage'!B20</f>
        <v>199.49347988382499</v>
      </c>
      <c r="E11" s="10">
        <f>'Mean Monthly UKL Storage'!C20</f>
        <v>228.057609236476</v>
      </c>
      <c r="F11" s="10">
        <f>'Mean Monthly UKL Storage'!D20</f>
        <v>305.61000130246401</v>
      </c>
      <c r="G11" s="10">
        <f>'Mean Monthly UKL Storage'!E20</f>
        <v>381.60518604553499</v>
      </c>
      <c r="H11" s="10">
        <f>'Mean Monthly UKL Storage'!F20</f>
        <v>439.14472033494798</v>
      </c>
      <c r="I11" s="10">
        <f>'Mean Monthly UKL Storage'!G20</f>
        <v>445.42572179749402</v>
      </c>
      <c r="J11" s="10">
        <f>'Mean Monthly UKL Storage'!H20</f>
        <v>460.69199638689798</v>
      </c>
      <c r="K11" s="10">
        <f>'Mean Monthly UKL Storage'!I20</f>
        <v>468.41267728606499</v>
      </c>
      <c r="L11" s="10">
        <f>'Mean Monthly UKL Storage'!J20</f>
        <v>426.35813096298301</v>
      </c>
      <c r="M11" s="10">
        <f>'Mean Monthly UKL Storage'!K20</f>
        <v>336.42297845240898</v>
      </c>
      <c r="N11" s="10">
        <f>'Mean Monthly UKL Storage'!L20</f>
        <v>251.86705236347299</v>
      </c>
      <c r="O11" s="10">
        <f>'Mean Monthly UKL Storage'!M20</f>
        <v>207.381921009395</v>
      </c>
      <c r="P11" s="36">
        <f t="shared" si="0"/>
        <v>345.87262292183044</v>
      </c>
      <c r="Q11" s="37">
        <f t="shared" si="1"/>
        <v>-5.2535114966132723E-2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8">
        <f>'Mean Monthly UKL Storage'!B5</f>
        <v>166.24266629852801</v>
      </c>
      <c r="E12" s="8">
        <f>'Mean Monthly UKL Storage'!C5</f>
        <v>190.18524339303701</v>
      </c>
      <c r="F12" s="8">
        <f>'Mean Monthly UKL Storage'!D5</f>
        <v>262.92541357522498</v>
      </c>
      <c r="G12" s="8">
        <f>'Mean Monthly UKL Storage'!E5</f>
        <v>337.52368747165201</v>
      </c>
      <c r="H12" s="8">
        <f>'Mean Monthly UKL Storage'!F5</f>
        <v>403.595716667528</v>
      </c>
      <c r="I12" s="8">
        <f>'Mean Monthly UKL Storage'!G5</f>
        <v>433.08660982600099</v>
      </c>
      <c r="J12" s="8">
        <f>'Mean Monthly UKL Storage'!H5</f>
        <v>454.40450298778899</v>
      </c>
      <c r="K12" s="8">
        <f>'Mean Monthly UKL Storage'!I5</f>
        <v>452.404598907376</v>
      </c>
      <c r="L12" s="8">
        <f>'Mean Monthly UKL Storage'!J5</f>
        <v>396.55548087839702</v>
      </c>
      <c r="M12" s="8">
        <f>'Mean Monthly UKL Storage'!K5</f>
        <v>302.54709383937302</v>
      </c>
      <c r="N12" s="8">
        <f>'Mean Monthly UKL Storage'!L5</f>
        <v>218.98241077254301</v>
      </c>
      <c r="O12" s="8">
        <f>'Mean Monthly UKL Storage'!M5</f>
        <v>175.639549858847</v>
      </c>
      <c r="P12" s="36">
        <f t="shared" si="0"/>
        <v>316.17441453969138</v>
      </c>
      <c r="Q12" s="37">
        <f t="shared" si="1"/>
        <v>-0.13388879179893198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10">
        <f>'Mean Monthly UKL Storage'!B21</f>
        <v>166.08689883741201</v>
      </c>
      <c r="E13" s="10">
        <f>'Mean Monthly UKL Storage'!C21</f>
        <v>191.97839934171199</v>
      </c>
      <c r="F13" s="10">
        <f>'Mean Monthly UKL Storage'!D21</f>
        <v>267.68593643262699</v>
      </c>
      <c r="G13" s="10">
        <f>'Mean Monthly UKL Storage'!E21</f>
        <v>348.35577605156902</v>
      </c>
      <c r="H13" s="10">
        <f>'Mean Monthly UKL Storage'!F21</f>
        <v>415.65125675092997</v>
      </c>
      <c r="I13" s="10">
        <f>'Mean Monthly UKL Storage'!G21</f>
        <v>438.89229478441598</v>
      </c>
      <c r="J13" s="10">
        <f>'Mean Monthly UKL Storage'!H21</f>
        <v>453.79500205820602</v>
      </c>
      <c r="K13" s="10">
        <f>'Mean Monthly UKL Storage'!I21</f>
        <v>444.23543001900202</v>
      </c>
      <c r="L13" s="10">
        <f>'Mean Monthly UKL Storage'!J21</f>
        <v>382.38305451748801</v>
      </c>
      <c r="M13" s="10">
        <f>'Mean Monthly UKL Storage'!K21</f>
        <v>290.00343284878801</v>
      </c>
      <c r="N13" s="10">
        <f>'Mean Monthly UKL Storage'!L21</f>
        <v>212.777355152713</v>
      </c>
      <c r="O13" s="10">
        <f>'Mean Monthly UKL Storage'!M21</f>
        <v>173.344022493083</v>
      </c>
      <c r="P13" s="36">
        <f t="shared" si="0"/>
        <v>315.43240494066214</v>
      </c>
      <c r="Q13" s="37">
        <f t="shared" si="1"/>
        <v>-0.13592141303821736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8">
        <f>'Mean Monthly UKL Storage'!B6</f>
        <v>159.208634780072</v>
      </c>
      <c r="E14" s="8">
        <f>'Mean Monthly UKL Storage'!C6</f>
        <v>190.157732056615</v>
      </c>
      <c r="F14" s="8">
        <f>'Mean Monthly UKL Storage'!D6</f>
        <v>276.542735817378</v>
      </c>
      <c r="G14" s="8">
        <f>'Mean Monthly UKL Storage'!E6</f>
        <v>368.14865915708299</v>
      </c>
      <c r="H14" s="8">
        <f>'Mean Monthly UKL Storage'!F6</f>
        <v>436.58172869034701</v>
      </c>
      <c r="I14" s="8">
        <f>'Mean Monthly UKL Storage'!G6</f>
        <v>449.10808132436</v>
      </c>
      <c r="J14" s="8">
        <f>'Mean Monthly UKL Storage'!H6</f>
        <v>458.52229265838503</v>
      </c>
      <c r="K14" s="8">
        <f>'Mean Monthly UKL Storage'!I6</f>
        <v>455.49487013889802</v>
      </c>
      <c r="L14" s="8">
        <f>'Mean Monthly UKL Storage'!J6</f>
        <v>394.63903368488002</v>
      </c>
      <c r="M14" s="8">
        <f>'Mean Monthly UKL Storage'!K6</f>
        <v>297.17433594730898</v>
      </c>
      <c r="N14" s="8">
        <f>'Mean Monthly UKL Storage'!L6</f>
        <v>211.37755194980801</v>
      </c>
      <c r="O14" s="8">
        <f>'Mean Monthly UKL Storage'!M6</f>
        <v>164.75476853638801</v>
      </c>
      <c r="P14" s="36">
        <f t="shared" si="0"/>
        <v>321.80920206179354</v>
      </c>
      <c r="Q14" s="37">
        <f t="shared" si="1"/>
        <v>-0.11845315752779917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10">
        <f>'Mean Monthly UKL Storage'!B14</f>
        <v>142.06178471919699</v>
      </c>
      <c r="E15" s="10">
        <f>'Mean Monthly UKL Storage'!C14</f>
        <v>180.02494265390101</v>
      </c>
      <c r="F15" s="10">
        <f>'Mean Monthly UKL Storage'!D14</f>
        <v>269.87517136737199</v>
      </c>
      <c r="G15" s="10">
        <f>'Mean Monthly UKL Storage'!E14</f>
        <v>370.39122665039099</v>
      </c>
      <c r="H15" s="10">
        <f>'Mean Monthly UKL Storage'!F14</f>
        <v>444.09847153597298</v>
      </c>
      <c r="I15" s="10">
        <f>'Mean Monthly UKL Storage'!G14</f>
        <v>452.79715503857102</v>
      </c>
      <c r="J15" s="10">
        <f>'Mean Monthly UKL Storage'!H14</f>
        <v>449.15776815908299</v>
      </c>
      <c r="K15" s="10">
        <f>'Mean Monthly UKL Storage'!I14</f>
        <v>417.71917916664898</v>
      </c>
      <c r="L15" s="10">
        <f>'Mean Monthly UKL Storage'!J14</f>
        <v>335.30247307664598</v>
      </c>
      <c r="M15" s="10">
        <f>'Mean Monthly UKL Storage'!K14</f>
        <v>247.441513398702</v>
      </c>
      <c r="N15" s="10">
        <f>'Mean Monthly UKL Storage'!L14</f>
        <v>180.84448958744801</v>
      </c>
      <c r="O15" s="10">
        <f>'Mean Monthly UKL Storage'!M14</f>
        <v>141.32991352713</v>
      </c>
      <c r="P15" s="36">
        <f t="shared" si="0"/>
        <v>302.58700740675528</v>
      </c>
      <c r="Q15" s="37">
        <f t="shared" si="1"/>
        <v>-0.17110940506506256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8">
        <f>'Mean Monthly UKL Storage'!B7</f>
        <v>184.162853210598</v>
      </c>
      <c r="E16" s="8">
        <f>'Mean Monthly UKL Storage'!C7</f>
        <v>214.70586104527999</v>
      </c>
      <c r="F16" s="8">
        <f>'Mean Monthly UKL Storage'!D7</f>
        <v>290.24545098122502</v>
      </c>
      <c r="G16" s="8">
        <f>'Mean Monthly UKL Storage'!E7</f>
        <v>364.20544427583098</v>
      </c>
      <c r="H16" s="8">
        <f>'Mean Monthly UKL Storage'!F7</f>
        <v>426.20248012317302</v>
      </c>
      <c r="I16" s="8">
        <f>'Mean Monthly UKL Storage'!G7</f>
        <v>442.12148720810001</v>
      </c>
      <c r="J16" s="8">
        <f>'Mean Monthly UKL Storage'!H7</f>
        <v>462.646633395724</v>
      </c>
      <c r="K16" s="8">
        <f>'Mean Monthly UKL Storage'!I7</f>
        <v>466.03049988978597</v>
      </c>
      <c r="L16" s="8">
        <f>'Mean Monthly UKL Storage'!J7</f>
        <v>413.944367049969</v>
      </c>
      <c r="M16" s="8">
        <f>'Mean Monthly UKL Storage'!K7</f>
        <v>317.48457965150402</v>
      </c>
      <c r="N16" s="8">
        <f>'Mean Monthly UKL Storage'!L7</f>
        <v>231.79733960084201</v>
      </c>
      <c r="O16" s="8">
        <f>'Mean Monthly UKL Storage'!M7</f>
        <v>188.95531039001</v>
      </c>
      <c r="P16" s="36">
        <f t="shared" si="0"/>
        <v>333.54185890183686</v>
      </c>
      <c r="Q16" s="37">
        <f t="shared" si="1"/>
        <v>-8.6313347587982703E-2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12">
        <f>'Mean Monthly UKL Storage'!B15</f>
        <v>152.21194364161701</v>
      </c>
      <c r="E17" s="12">
        <f>'Mean Monthly UKL Storage'!C15</f>
        <v>187.73951473929699</v>
      </c>
      <c r="F17" s="12">
        <f>'Mean Monthly UKL Storage'!D15</f>
        <v>275.90055594687698</v>
      </c>
      <c r="G17" s="12">
        <f>'Mean Monthly UKL Storage'!E15</f>
        <v>363.28198216780697</v>
      </c>
      <c r="H17" s="12">
        <f>'Mean Monthly UKL Storage'!F15</f>
        <v>430.91233115365702</v>
      </c>
      <c r="I17" s="12">
        <f>'Mean Monthly UKL Storage'!G15</f>
        <v>446.94642679551799</v>
      </c>
      <c r="J17" s="12">
        <f>'Mean Monthly UKL Storage'!H15</f>
        <v>457.034426994196</v>
      </c>
      <c r="K17" s="12">
        <f>'Mean Monthly UKL Storage'!I15</f>
        <v>445.74376360472502</v>
      </c>
      <c r="L17" s="12">
        <f>'Mean Monthly UKL Storage'!J15</f>
        <v>371.36952379354699</v>
      </c>
      <c r="M17" s="12">
        <f>'Mean Monthly UKL Storage'!K15</f>
        <v>274.46038147484802</v>
      </c>
      <c r="N17" s="12">
        <f>'Mean Monthly UKL Storage'!L15</f>
        <v>195.04147871595001</v>
      </c>
      <c r="O17" s="12">
        <f>'Mean Monthly UKL Storage'!M15</f>
        <v>152.821478351732</v>
      </c>
      <c r="P17" s="36">
        <f t="shared" si="0"/>
        <v>312.7886506149809</v>
      </c>
      <c r="Q17" s="37">
        <f t="shared" si="1"/>
        <v>-0.14316357163139837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8">
        <f>'Mean Monthly UKL Storage'!B11</f>
        <v>170.47328060014399</v>
      </c>
      <c r="E18" s="8">
        <f>'Mean Monthly UKL Storage'!C11</f>
        <v>194.84313297556801</v>
      </c>
      <c r="F18" s="8">
        <f>'Mean Monthly UKL Storage'!D11</f>
        <v>266.84550973045202</v>
      </c>
      <c r="G18" s="8">
        <f>'Mean Monthly UKL Storage'!E11</f>
        <v>342.93285043740701</v>
      </c>
      <c r="H18" s="8">
        <f>'Mean Monthly UKL Storage'!F11</f>
        <v>409.78340986937798</v>
      </c>
      <c r="I18" s="8">
        <f>'Mean Monthly UKL Storage'!G11</f>
        <v>435.26327906240601</v>
      </c>
      <c r="J18" s="8">
        <f>'Mean Monthly UKL Storage'!H11</f>
        <v>452.27667447189401</v>
      </c>
      <c r="K18" s="8">
        <f>'Mean Monthly UKL Storage'!I11</f>
        <v>448.21409576250198</v>
      </c>
      <c r="L18" s="8">
        <f>'Mean Monthly UKL Storage'!J11</f>
        <v>395.32304030446301</v>
      </c>
      <c r="M18" s="8">
        <f>'Mean Monthly UKL Storage'!K11</f>
        <v>303.184444073154</v>
      </c>
      <c r="N18" s="8">
        <f>'Mean Monthly UKL Storage'!L11</f>
        <v>220.61062784873999</v>
      </c>
      <c r="O18" s="8">
        <f>'Mean Monthly UKL Storage'!M11</f>
        <v>177.81776906410201</v>
      </c>
      <c r="P18" s="36">
        <f t="shared" si="0"/>
        <v>318.13067618335077</v>
      </c>
      <c r="Q18" s="37">
        <f t="shared" si="1"/>
        <v>-0.1285299137309075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10">
        <f>'Mean Monthly UKL Storage'!B27</f>
        <v>184.97780166855901</v>
      </c>
      <c r="E19" s="10">
        <f>'Mean Monthly UKL Storage'!C27</f>
        <v>206.49123159321999</v>
      </c>
      <c r="F19" s="10">
        <f>'Mean Monthly UKL Storage'!D27</f>
        <v>277.88290757054398</v>
      </c>
      <c r="G19" s="10">
        <f>'Mean Monthly UKL Storage'!E27</f>
        <v>352.83768606436701</v>
      </c>
      <c r="H19" s="10">
        <f>'Mean Monthly UKL Storage'!F27</f>
        <v>414.99476025196799</v>
      </c>
      <c r="I19" s="10">
        <f>'Mean Monthly UKL Storage'!G27</f>
        <v>436.09420450312598</v>
      </c>
      <c r="J19" s="10">
        <f>'Mean Monthly UKL Storage'!H27</f>
        <v>452.73837595152003</v>
      </c>
      <c r="K19" s="10">
        <f>'Mean Monthly UKL Storage'!I27</f>
        <v>450.04941709927198</v>
      </c>
      <c r="L19" s="10">
        <f>'Mean Monthly UKL Storage'!J27</f>
        <v>398.35642520165902</v>
      </c>
      <c r="M19" s="10">
        <f>'Mean Monthly UKL Storage'!K27</f>
        <v>306.55687236966003</v>
      </c>
      <c r="N19" s="10">
        <f>'Mean Monthly UKL Storage'!L27</f>
        <v>228.489444913379</v>
      </c>
      <c r="O19" s="10">
        <f>'Mean Monthly UKL Storage'!M27</f>
        <v>191.47683635112301</v>
      </c>
      <c r="P19" s="36">
        <f t="shared" si="0"/>
        <v>325.07883029486646</v>
      </c>
      <c r="Q19" s="37">
        <f t="shared" si="1"/>
        <v>-0.10949651357089352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8">
        <f>'Mean Monthly UKL Storage'!B12</f>
        <v>165.68485382342101</v>
      </c>
      <c r="E20" s="8">
        <f>'Mean Monthly UKL Storage'!C12</f>
        <v>197.24537423684001</v>
      </c>
      <c r="F20" s="8">
        <f>'Mean Monthly UKL Storage'!D12</f>
        <v>282.26300908803699</v>
      </c>
      <c r="G20" s="8">
        <f>'Mean Monthly UKL Storage'!E12</f>
        <v>373.00721147202802</v>
      </c>
      <c r="H20" s="8">
        <f>'Mean Monthly UKL Storage'!F12</f>
        <v>438.67290451813102</v>
      </c>
      <c r="I20" s="8">
        <f>'Mean Monthly UKL Storage'!G12</f>
        <v>449.549590137824</v>
      </c>
      <c r="J20" s="8">
        <f>'Mean Monthly UKL Storage'!H12</f>
        <v>456.66355374079899</v>
      </c>
      <c r="K20" s="8">
        <f>'Mean Monthly UKL Storage'!I12</f>
        <v>454.21242079040098</v>
      </c>
      <c r="L20" s="8">
        <f>'Mean Monthly UKL Storage'!J12</f>
        <v>391.01848389067902</v>
      </c>
      <c r="M20" s="8">
        <f>'Mean Monthly UKL Storage'!K12</f>
        <v>292.30965552516602</v>
      </c>
      <c r="N20" s="8">
        <f>'Mean Monthly UKL Storage'!L12</f>
        <v>208.01351613465201</v>
      </c>
      <c r="O20" s="8">
        <f>'Mean Monthly UKL Storage'!M12</f>
        <v>165.59133793906599</v>
      </c>
      <c r="P20" s="36">
        <f t="shared" si="0"/>
        <v>322.85265927475365</v>
      </c>
      <c r="Q20" s="37">
        <f t="shared" si="1"/>
        <v>-0.11559476688686532</v>
      </c>
    </row>
    <row r="21" spans="1:17" ht="14.45" x14ac:dyDescent="0.3">
      <c r="A21" s="9" t="s">
        <v>23</v>
      </c>
      <c r="B21" s="9">
        <v>2070</v>
      </c>
      <c r="C21" s="9" t="s">
        <v>22</v>
      </c>
      <c r="D21" s="10">
        <f>'Mean Monthly UKL Storage'!B28</f>
        <v>179.07047614632401</v>
      </c>
      <c r="E21" s="10">
        <f>'Mean Monthly UKL Storage'!C28</f>
        <v>210.37023429414199</v>
      </c>
      <c r="F21" s="10">
        <f>'Mean Monthly UKL Storage'!D28</f>
        <v>295.01127443177501</v>
      </c>
      <c r="G21" s="10">
        <f>'Mean Monthly UKL Storage'!E28</f>
        <v>375.43536621540602</v>
      </c>
      <c r="H21" s="10">
        <f>'Mean Monthly UKL Storage'!F28</f>
        <v>437.00743563292701</v>
      </c>
      <c r="I21" s="10">
        <f>'Mean Monthly UKL Storage'!G28</f>
        <v>442.74839880980898</v>
      </c>
      <c r="J21" s="10">
        <f>'Mean Monthly UKL Storage'!H28</f>
        <v>455.23188023523301</v>
      </c>
      <c r="K21" s="10">
        <f>'Mean Monthly UKL Storage'!I28</f>
        <v>453.54819950475797</v>
      </c>
      <c r="L21" s="10">
        <f>'Mean Monthly UKL Storage'!J28</f>
        <v>397.653329677371</v>
      </c>
      <c r="M21" s="10">
        <f>'Mean Monthly UKL Storage'!K28</f>
        <v>302.213658727194</v>
      </c>
      <c r="N21" s="10">
        <f>'Mean Monthly UKL Storage'!L28</f>
        <v>219.84575465098101</v>
      </c>
      <c r="O21" s="10">
        <f>'Mean Monthly UKL Storage'!M28</f>
        <v>181.38984117763999</v>
      </c>
      <c r="P21" s="36">
        <f t="shared" si="0"/>
        <v>329.12715412529661</v>
      </c>
      <c r="Q21" s="37">
        <f t="shared" si="1"/>
        <v>-9.8406752721434065E-2</v>
      </c>
    </row>
    <row r="22" spans="1:17" ht="14.45" x14ac:dyDescent="0.3">
      <c r="A22" s="7" t="s">
        <v>24</v>
      </c>
      <c r="B22" s="7">
        <v>2070</v>
      </c>
      <c r="C22" s="7" t="s">
        <v>21</v>
      </c>
      <c r="D22" s="8">
        <f>'Mean Monthly UKL Storage'!B13</f>
        <v>133.997900888912</v>
      </c>
      <c r="E22" s="8">
        <f>'Mean Monthly UKL Storage'!C13</f>
        <v>159.842759446657</v>
      </c>
      <c r="F22" s="8">
        <f>'Mean Monthly UKL Storage'!D13</f>
        <v>242.75166635084301</v>
      </c>
      <c r="G22" s="8">
        <f>'Mean Monthly UKL Storage'!E13</f>
        <v>332.776574949794</v>
      </c>
      <c r="H22" s="8">
        <f>'Mean Monthly UKL Storage'!F13</f>
        <v>403.38387709742301</v>
      </c>
      <c r="I22" s="8">
        <f>'Mean Monthly UKL Storage'!G13</f>
        <v>431.90911814661598</v>
      </c>
      <c r="J22" s="8">
        <f>'Mean Monthly UKL Storage'!H13</f>
        <v>445.18437837699702</v>
      </c>
      <c r="K22" s="8">
        <f>'Mean Monthly UKL Storage'!I13</f>
        <v>430.84726398205299</v>
      </c>
      <c r="L22" s="8">
        <f>'Mean Monthly UKL Storage'!J13</f>
        <v>358.16904110778</v>
      </c>
      <c r="M22" s="8">
        <f>'Mean Monthly UKL Storage'!K13</f>
        <v>264.33389733969699</v>
      </c>
      <c r="N22" s="8">
        <f>'Mean Monthly UKL Storage'!L13</f>
        <v>188.99667420342701</v>
      </c>
      <c r="O22" s="8">
        <f>'Mean Monthly UKL Storage'!M13</f>
        <v>144.85548438573699</v>
      </c>
      <c r="P22" s="36">
        <f t="shared" si="0"/>
        <v>294.7540530229947</v>
      </c>
      <c r="Q22" s="37">
        <f t="shared" si="1"/>
        <v>-0.19256657956471224</v>
      </c>
    </row>
    <row r="23" spans="1:17" ht="14.45" x14ac:dyDescent="0.3">
      <c r="A23" s="9" t="s">
        <v>24</v>
      </c>
      <c r="B23" s="9">
        <v>2070</v>
      </c>
      <c r="C23" s="9" t="s">
        <v>22</v>
      </c>
      <c r="D23" s="10">
        <f>'Mean Monthly UKL Storage'!B29</f>
        <v>132.997970014142</v>
      </c>
      <c r="E23" s="10">
        <f>'Mean Monthly UKL Storage'!C29</f>
        <v>156.45079900954599</v>
      </c>
      <c r="F23" s="10">
        <f>'Mean Monthly UKL Storage'!D29</f>
        <v>235.910310547514</v>
      </c>
      <c r="G23" s="10">
        <f>'Mean Monthly UKL Storage'!E29</f>
        <v>327.98405081572002</v>
      </c>
      <c r="H23" s="10">
        <f>'Mean Monthly UKL Storage'!F29</f>
        <v>404.751738045889</v>
      </c>
      <c r="I23" s="10">
        <f>'Mean Monthly UKL Storage'!G29</f>
        <v>433.39240907653198</v>
      </c>
      <c r="J23" s="10">
        <f>'Mean Monthly UKL Storage'!H29</f>
        <v>439.93981850582298</v>
      </c>
      <c r="K23" s="10">
        <f>'Mean Monthly UKL Storage'!I29</f>
        <v>409.242827210781</v>
      </c>
      <c r="L23" s="10">
        <f>'Mean Monthly UKL Storage'!J29</f>
        <v>329.34881984397902</v>
      </c>
      <c r="M23" s="10">
        <f>'Mean Monthly UKL Storage'!K29</f>
        <v>246.80605252934001</v>
      </c>
      <c r="N23" s="10">
        <f>'Mean Monthly UKL Storage'!L29</f>
        <v>184.06086106200101</v>
      </c>
      <c r="O23" s="10">
        <f>'Mean Monthly UKL Storage'!M29</f>
        <v>142.06048300604601</v>
      </c>
      <c r="P23" s="36">
        <f t="shared" si="0"/>
        <v>286.91217830560942</v>
      </c>
      <c r="Q23" s="37">
        <f t="shared" si="1"/>
        <v>-0.21404818994714669</v>
      </c>
    </row>
    <row r="24" spans="1:17" ht="14.45" x14ac:dyDescent="0.3">
      <c r="A24" s="7" t="s">
        <v>25</v>
      </c>
      <c r="B24" s="7">
        <v>2070</v>
      </c>
      <c r="C24" s="7" t="s">
        <v>21</v>
      </c>
      <c r="D24" s="8">
        <f>'Mean Monthly UKL Storage'!B14</f>
        <v>142.06178471919699</v>
      </c>
      <c r="E24" s="8">
        <f>'Mean Monthly UKL Storage'!C14</f>
        <v>180.02494265390101</v>
      </c>
      <c r="F24" s="8">
        <f>'Mean Monthly UKL Storage'!D14</f>
        <v>269.87517136737199</v>
      </c>
      <c r="G24" s="8">
        <f>'Mean Monthly UKL Storage'!E14</f>
        <v>370.39122665039099</v>
      </c>
      <c r="H24" s="8">
        <f>'Mean Monthly UKL Storage'!F14</f>
        <v>444.09847153597298</v>
      </c>
      <c r="I24" s="8">
        <f>'Mean Monthly UKL Storage'!G14</f>
        <v>452.79715503857102</v>
      </c>
      <c r="J24" s="8">
        <f>'Mean Monthly UKL Storage'!H14</f>
        <v>449.15776815908299</v>
      </c>
      <c r="K24" s="8">
        <f>'Mean Monthly UKL Storage'!I14</f>
        <v>417.71917916664898</v>
      </c>
      <c r="L24" s="8">
        <f>'Mean Monthly UKL Storage'!J14</f>
        <v>335.30247307664598</v>
      </c>
      <c r="M24" s="8">
        <f>'Mean Monthly UKL Storage'!K14</f>
        <v>247.441513398702</v>
      </c>
      <c r="N24" s="8">
        <f>'Mean Monthly UKL Storage'!L14</f>
        <v>180.84448958744801</v>
      </c>
      <c r="O24" s="8">
        <f>'Mean Monthly UKL Storage'!M14</f>
        <v>141.32991352713</v>
      </c>
      <c r="P24" s="36">
        <f t="shared" si="0"/>
        <v>302.58700740675528</v>
      </c>
      <c r="Q24" s="37">
        <f t="shared" si="1"/>
        <v>-0.17110940506506256</v>
      </c>
    </row>
    <row r="25" spans="1:17" x14ac:dyDescent="0.25">
      <c r="A25" s="9" t="s">
        <v>25</v>
      </c>
      <c r="B25" s="9">
        <v>2070</v>
      </c>
      <c r="C25" s="9" t="s">
        <v>22</v>
      </c>
      <c r="D25" s="10">
        <f>'Mean Monthly UKL Storage'!B30</f>
        <v>127.092876174327</v>
      </c>
      <c r="E25" s="10">
        <f>'Mean Monthly UKL Storage'!C30</f>
        <v>157.84896763017801</v>
      </c>
      <c r="F25" s="10">
        <f>'Mean Monthly UKL Storage'!D30</f>
        <v>245.54685633690099</v>
      </c>
      <c r="G25" s="10">
        <f>'Mean Monthly UKL Storage'!E30</f>
        <v>356.93531519508599</v>
      </c>
      <c r="H25" s="10">
        <f>'Mean Monthly UKL Storage'!F30</f>
        <v>441.586655819996</v>
      </c>
      <c r="I25" s="10">
        <f>'Mean Monthly UKL Storage'!G30</f>
        <v>449.64638609374799</v>
      </c>
      <c r="J25" s="10">
        <f>'Mean Monthly UKL Storage'!H30</f>
        <v>448.77636317624899</v>
      </c>
      <c r="K25" s="10">
        <f>'Mean Monthly UKL Storage'!I30</f>
        <v>408.54864447176197</v>
      </c>
      <c r="L25" s="10">
        <f>'Mean Monthly UKL Storage'!J30</f>
        <v>321.11893080279299</v>
      </c>
      <c r="M25" s="10">
        <f>'Mean Monthly UKL Storage'!K30</f>
        <v>240.802489913008</v>
      </c>
      <c r="N25" s="10">
        <f>'Mean Monthly UKL Storage'!L30</f>
        <v>177.40523083057801</v>
      </c>
      <c r="O25" s="10">
        <f>'Mean Monthly UKL Storage'!M30</f>
        <v>134.184146144865</v>
      </c>
      <c r="P25" s="36">
        <f t="shared" si="0"/>
        <v>292.45773854912426</v>
      </c>
      <c r="Q25" s="37">
        <f t="shared" si="1"/>
        <v>-0.1988569800902229</v>
      </c>
    </row>
    <row r="26" spans="1:17" x14ac:dyDescent="0.25">
      <c r="A26" s="7" t="s">
        <v>26</v>
      </c>
      <c r="B26" s="7">
        <v>2070</v>
      </c>
      <c r="C26" s="7" t="s">
        <v>21</v>
      </c>
      <c r="D26" s="8">
        <f>'Mean Monthly UKL Storage'!B15</f>
        <v>152.21194364161701</v>
      </c>
      <c r="E26" s="8">
        <f>'Mean Monthly UKL Storage'!C15</f>
        <v>187.73951473929699</v>
      </c>
      <c r="F26" s="8">
        <f>'Mean Monthly UKL Storage'!D15</f>
        <v>275.90055594687698</v>
      </c>
      <c r="G26" s="8">
        <f>'Mean Monthly UKL Storage'!E15</f>
        <v>363.28198216780697</v>
      </c>
      <c r="H26" s="8">
        <f>'Mean Monthly UKL Storage'!F15</f>
        <v>430.91233115365702</v>
      </c>
      <c r="I26" s="8">
        <f>'Mean Monthly UKL Storage'!G15</f>
        <v>446.94642679551799</v>
      </c>
      <c r="J26" s="8">
        <f>'Mean Monthly UKL Storage'!H15</f>
        <v>457.034426994196</v>
      </c>
      <c r="K26" s="8">
        <f>'Mean Monthly UKL Storage'!I15</f>
        <v>445.74376360472502</v>
      </c>
      <c r="L26" s="8">
        <f>'Mean Monthly UKL Storage'!J15</f>
        <v>371.36952379354699</v>
      </c>
      <c r="M26" s="8">
        <f>'Mean Monthly UKL Storage'!K15</f>
        <v>274.46038147484802</v>
      </c>
      <c r="N26" s="8">
        <f>'Mean Monthly UKL Storage'!L15</f>
        <v>195.04147871595001</v>
      </c>
      <c r="O26" s="8">
        <f>'Mean Monthly UKL Storage'!M15</f>
        <v>152.821478351732</v>
      </c>
      <c r="P26" s="36">
        <f t="shared" si="0"/>
        <v>312.7886506149809</v>
      </c>
      <c r="Q26" s="37">
        <f t="shared" si="1"/>
        <v>-0.14316357163139837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12">
        <f>'Mean Monthly UKL Storage'!B31</f>
        <v>147.71652858270701</v>
      </c>
      <c r="E27" s="12">
        <f>'Mean Monthly UKL Storage'!C31</f>
        <v>177.329528604009</v>
      </c>
      <c r="F27" s="12">
        <f>'Mean Monthly UKL Storage'!D31</f>
        <v>265.42400916123898</v>
      </c>
      <c r="G27" s="12">
        <f>'Mean Monthly UKL Storage'!E31</f>
        <v>360.94973037439303</v>
      </c>
      <c r="H27" s="12">
        <f>'Mean Monthly UKL Storage'!F31</f>
        <v>432.72922900027402</v>
      </c>
      <c r="I27" s="12">
        <f>'Mean Monthly UKL Storage'!G31</f>
        <v>444.83259334675398</v>
      </c>
      <c r="J27" s="12">
        <f>'Mean Monthly UKL Storage'!H31</f>
        <v>456.24403704788602</v>
      </c>
      <c r="K27" s="12">
        <f>'Mean Monthly UKL Storage'!I31</f>
        <v>443.56870717686502</v>
      </c>
      <c r="L27" s="12">
        <f>'Mean Monthly UKL Storage'!J31</f>
        <v>368.71253892978001</v>
      </c>
      <c r="M27" s="12">
        <f>'Mean Monthly UKL Storage'!K31</f>
        <v>272.78178305787299</v>
      </c>
      <c r="N27" s="12">
        <f>'Mean Monthly UKL Storage'!L31</f>
        <v>193.900414841703</v>
      </c>
      <c r="O27" s="12">
        <f>'Mean Monthly UKL Storage'!M31</f>
        <v>152.31015166340299</v>
      </c>
      <c r="P27" s="36">
        <f t="shared" si="0"/>
        <v>309.70827098224044</v>
      </c>
      <c r="Q27" s="37">
        <f t="shared" si="1"/>
        <v>-0.15160179813785046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13">
        <f>'Mean Monthly UKL Storage'!B34</f>
        <v>254.968576535712</v>
      </c>
      <c r="E31" s="13">
        <f>'Mean Monthly UKL Storage'!C34</f>
        <v>239.74562873953499</v>
      </c>
      <c r="F31" s="13">
        <f>'Mean Monthly UKL Storage'!D34</f>
        <v>296.09781038787202</v>
      </c>
      <c r="G31" s="13">
        <f>'Mean Monthly UKL Storage'!E34</f>
        <v>372.17721580775901</v>
      </c>
      <c r="H31" s="13">
        <f>'Mean Monthly UKL Storage'!F34</f>
        <v>430.58319033896601</v>
      </c>
      <c r="I31" s="13">
        <f>'Mean Monthly UKL Storage'!G34</f>
        <v>441.40652629485697</v>
      </c>
      <c r="J31" s="13">
        <f>'Mean Monthly UKL Storage'!H34</f>
        <v>465.21109832771799</v>
      </c>
      <c r="K31" s="13">
        <f>'Mean Monthly UKL Storage'!I34</f>
        <v>476.36352942524502</v>
      </c>
      <c r="L31" s="13">
        <f>'Mean Monthly UKL Storage'!J34</f>
        <v>452.36370975908102</v>
      </c>
      <c r="M31" s="13">
        <f>'Mean Monthly UKL Storage'!K34</f>
        <v>388.58715103414301</v>
      </c>
      <c r="N31" s="13">
        <f>'Mean Monthly UKL Storage'!L34</f>
        <v>319.23323089574399</v>
      </c>
      <c r="O31" s="13">
        <f>'Mean Monthly UKL Storage'!M34</f>
        <v>288.032970168715</v>
      </c>
      <c r="P31" s="36">
        <f>AVERAGE(D31:O31)</f>
        <v>368.73088647627895</v>
      </c>
      <c r="Q31" s="36"/>
    </row>
    <row r="32" spans="1:17" x14ac:dyDescent="0.25">
      <c r="A32" s="7" t="s">
        <v>20</v>
      </c>
      <c r="B32" s="7">
        <v>2030</v>
      </c>
      <c r="C32" s="7" t="s">
        <v>21</v>
      </c>
      <c r="D32" s="15">
        <f>'Mean Monthly UKL Storage'!B35</f>
        <v>203.39002237099399</v>
      </c>
      <c r="E32" s="15">
        <f>'Mean Monthly UKL Storage'!C35</f>
        <v>217.796107059706</v>
      </c>
      <c r="F32" s="15">
        <f>'Mean Monthly UKL Storage'!D35</f>
        <v>285.35847031085501</v>
      </c>
      <c r="G32" s="15">
        <f>'Mean Monthly UKL Storage'!E35</f>
        <v>357.14165727467099</v>
      </c>
      <c r="H32" s="15">
        <f>'Mean Monthly UKL Storage'!F35</f>
        <v>419.09115992006599</v>
      </c>
      <c r="I32" s="15">
        <f>'Mean Monthly UKL Storage'!G35</f>
        <v>440.087951541596</v>
      </c>
      <c r="J32" s="15">
        <f>'Mean Monthly UKL Storage'!H35</f>
        <v>460.73000159851</v>
      </c>
      <c r="K32" s="15">
        <f>'Mean Monthly UKL Storage'!I35</f>
        <v>469.05503089378999</v>
      </c>
      <c r="L32" s="15">
        <f>'Mean Monthly UKL Storage'!J35</f>
        <v>432.085182930266</v>
      </c>
      <c r="M32" s="15">
        <f>'Mean Monthly UKL Storage'!K35</f>
        <v>345.86579766304197</v>
      </c>
      <c r="N32" s="15">
        <f>'Mean Monthly UKL Storage'!L35</f>
        <v>261.13977601873898</v>
      </c>
      <c r="O32" s="15">
        <f>'Mean Monthly UKL Storage'!M35</f>
        <v>220.382801784218</v>
      </c>
      <c r="P32" s="36">
        <f t="shared" ref="P32:P51" si="2">AVERAGE(D32:O32)</f>
        <v>342.6769966138711</v>
      </c>
      <c r="Q32" s="37">
        <f>P32/$P$31-1</f>
        <v>-7.0658279026712179E-2</v>
      </c>
    </row>
    <row r="33" spans="1:17" x14ac:dyDescent="0.25">
      <c r="A33" s="9" t="s">
        <v>20</v>
      </c>
      <c r="B33" s="9">
        <v>2030</v>
      </c>
      <c r="C33" s="9" t="s">
        <v>22</v>
      </c>
      <c r="D33" s="16">
        <f>'Mean Monthly UKL Storage'!B51</f>
        <v>199.10041210596501</v>
      </c>
      <c r="E33" s="16">
        <f>'Mean Monthly UKL Storage'!C51</f>
        <v>213.08913681945</v>
      </c>
      <c r="F33" s="16">
        <f>'Mean Monthly UKL Storage'!D51</f>
        <v>279.17135154859602</v>
      </c>
      <c r="G33" s="16">
        <f>'Mean Monthly UKL Storage'!E51</f>
        <v>346.39353485398902</v>
      </c>
      <c r="H33" s="16">
        <f>'Mean Monthly UKL Storage'!F51</f>
        <v>406.81095794649502</v>
      </c>
      <c r="I33" s="16">
        <f>'Mean Monthly UKL Storage'!G51</f>
        <v>432.865967134058</v>
      </c>
      <c r="J33" s="16">
        <f>'Mean Monthly UKL Storage'!H51</f>
        <v>456.09493801225398</v>
      </c>
      <c r="K33" s="16">
        <f>'Mean Monthly UKL Storage'!I51</f>
        <v>465.171117125774</v>
      </c>
      <c r="L33" s="16">
        <f>'Mean Monthly UKL Storage'!J51</f>
        <v>424.56857430272998</v>
      </c>
      <c r="M33" s="16">
        <f>'Mean Monthly UKL Storage'!K51</f>
        <v>337.63554498528703</v>
      </c>
      <c r="N33" s="16">
        <f>'Mean Monthly UKL Storage'!L51</f>
        <v>253.88467295863799</v>
      </c>
      <c r="O33" s="16">
        <f>'Mean Monthly UKL Storage'!M51</f>
        <v>211.92632889044</v>
      </c>
      <c r="P33" s="36">
        <f t="shared" si="2"/>
        <v>335.55937805697295</v>
      </c>
      <c r="Q33" s="37">
        <f t="shared" ref="Q33:Q51" si="3">P33/$P$31-1</f>
        <v>-8.9961295990971912E-2</v>
      </c>
    </row>
    <row r="34" spans="1:17" x14ac:dyDescent="0.25">
      <c r="A34" s="7" t="s">
        <v>23</v>
      </c>
      <c r="B34" s="7">
        <v>2030</v>
      </c>
      <c r="C34" s="7" t="s">
        <v>21</v>
      </c>
      <c r="D34" s="15">
        <f>'Mean Monthly UKL Storage'!B36</f>
        <v>202.08328561063499</v>
      </c>
      <c r="E34" s="15">
        <f>'Mean Monthly UKL Storage'!C36</f>
        <v>223.35491142177199</v>
      </c>
      <c r="F34" s="15">
        <f>'Mean Monthly UKL Storage'!D36</f>
        <v>295.94395757830699</v>
      </c>
      <c r="G34" s="15">
        <f>'Mean Monthly UKL Storage'!E36</f>
        <v>370.76934948199198</v>
      </c>
      <c r="H34" s="15">
        <f>'Mean Monthly UKL Storage'!F36</f>
        <v>431.41993949884397</v>
      </c>
      <c r="I34" s="15">
        <f>'Mean Monthly UKL Storage'!G36</f>
        <v>444.28802867538201</v>
      </c>
      <c r="J34" s="15">
        <f>'Mean Monthly UKL Storage'!H36</f>
        <v>462.64116241056598</v>
      </c>
      <c r="K34" s="15">
        <f>'Mean Monthly UKL Storage'!I36</f>
        <v>470.38091098386002</v>
      </c>
      <c r="L34" s="15">
        <f>'Mean Monthly UKL Storage'!J36</f>
        <v>434.05518550227799</v>
      </c>
      <c r="M34" s="15">
        <f>'Mean Monthly UKL Storage'!K36</f>
        <v>345.58538854040199</v>
      </c>
      <c r="N34" s="15">
        <f>'Mean Monthly UKL Storage'!L36</f>
        <v>259.09941133023801</v>
      </c>
      <c r="O34" s="15">
        <f>'Mean Monthly UKL Storage'!M36</f>
        <v>216.153925004477</v>
      </c>
      <c r="P34" s="36">
        <f t="shared" si="2"/>
        <v>346.31462133656277</v>
      </c>
      <c r="Q34" s="37">
        <f t="shared" si="3"/>
        <v>-6.0793022667381735E-2</v>
      </c>
    </row>
    <row r="35" spans="1:17" x14ac:dyDescent="0.25">
      <c r="A35" s="9" t="s">
        <v>23</v>
      </c>
      <c r="B35" s="9">
        <v>2030</v>
      </c>
      <c r="C35" s="9" t="s">
        <v>22</v>
      </c>
      <c r="D35" s="16">
        <f>'Mean Monthly UKL Storage'!B52</f>
        <v>198.60931266153801</v>
      </c>
      <c r="E35" s="16">
        <f>'Mean Monthly UKL Storage'!C52</f>
        <v>227.30583267113499</v>
      </c>
      <c r="F35" s="16">
        <f>'Mean Monthly UKL Storage'!D52</f>
        <v>304.95122373202503</v>
      </c>
      <c r="G35" s="16">
        <f>'Mean Monthly UKL Storage'!E52</f>
        <v>381.12445674652201</v>
      </c>
      <c r="H35" s="16">
        <f>'Mean Monthly UKL Storage'!F52</f>
        <v>438.56256778153403</v>
      </c>
      <c r="I35" s="16">
        <f>'Mean Monthly UKL Storage'!G52</f>
        <v>445.18672028339699</v>
      </c>
      <c r="J35" s="16">
        <f>'Mean Monthly UKL Storage'!H52</f>
        <v>461.85834356342798</v>
      </c>
      <c r="K35" s="16">
        <f>'Mean Monthly UKL Storage'!I52</f>
        <v>470.005414894534</v>
      </c>
      <c r="L35" s="16">
        <f>'Mean Monthly UKL Storage'!J52</f>
        <v>427.40575837282302</v>
      </c>
      <c r="M35" s="16">
        <f>'Mean Monthly UKL Storage'!K52</f>
        <v>336.727809582335</v>
      </c>
      <c r="N35" s="16">
        <f>'Mean Monthly UKL Storage'!L52</f>
        <v>251.638404941169</v>
      </c>
      <c r="O35" s="16">
        <f>'Mean Monthly UKL Storage'!M52</f>
        <v>206.92283114036599</v>
      </c>
      <c r="P35" s="36">
        <f t="shared" si="2"/>
        <v>345.85822303090049</v>
      </c>
      <c r="Q35" s="37">
        <f t="shared" si="3"/>
        <v>-6.2030777144701954E-2</v>
      </c>
    </row>
    <row r="36" spans="1:17" x14ac:dyDescent="0.25">
      <c r="A36" s="7" t="s">
        <v>24</v>
      </c>
      <c r="B36" s="7">
        <v>2030</v>
      </c>
      <c r="C36" s="7" t="s">
        <v>21</v>
      </c>
      <c r="D36" s="15">
        <f>'Mean Monthly UKL Storage'!B37</f>
        <v>166.04098089794601</v>
      </c>
      <c r="E36" s="15">
        <f>'Mean Monthly UKL Storage'!C37</f>
        <v>190.040430346569</v>
      </c>
      <c r="F36" s="15">
        <f>'Mean Monthly UKL Storage'!D37</f>
        <v>262.76199827499698</v>
      </c>
      <c r="G36" s="15">
        <f>'Mean Monthly UKL Storage'!E37</f>
        <v>336.91660190441502</v>
      </c>
      <c r="H36" s="15">
        <f>'Mean Monthly UKL Storage'!F37</f>
        <v>402.96495563454999</v>
      </c>
      <c r="I36" s="15">
        <f>'Mean Monthly UKL Storage'!G37</f>
        <v>433.10045813718301</v>
      </c>
      <c r="J36" s="15">
        <f>'Mean Monthly UKL Storage'!H37</f>
        <v>456.64310080979999</v>
      </c>
      <c r="K36" s="15">
        <f>'Mean Monthly UKL Storage'!I37</f>
        <v>455.846172506377</v>
      </c>
      <c r="L36" s="15">
        <f>'Mean Monthly UKL Storage'!J37</f>
        <v>398.801334003188</v>
      </c>
      <c r="M36" s="15">
        <f>'Mean Monthly UKL Storage'!K37</f>
        <v>303.49413212838402</v>
      </c>
      <c r="N36" s="15">
        <f>'Mean Monthly UKL Storage'!L37</f>
        <v>219.338034255997</v>
      </c>
      <c r="O36" s="15">
        <f>'Mean Monthly UKL Storage'!M37</f>
        <v>175.79228560005001</v>
      </c>
      <c r="P36" s="36">
        <f t="shared" si="2"/>
        <v>316.81170704162139</v>
      </c>
      <c r="Q36" s="37">
        <f t="shared" si="3"/>
        <v>-0.14080507312749246</v>
      </c>
    </row>
    <row r="37" spans="1:17" x14ac:dyDescent="0.25">
      <c r="A37" s="9" t="s">
        <v>24</v>
      </c>
      <c r="B37" s="9">
        <v>2030</v>
      </c>
      <c r="C37" s="9" t="s">
        <v>22</v>
      </c>
      <c r="D37" s="16">
        <f>'Mean Monthly UKL Storage'!B53</f>
        <v>165.58483155731</v>
      </c>
      <c r="E37" s="16">
        <f>'Mean Monthly UKL Storage'!C53</f>
        <v>191.74675521963201</v>
      </c>
      <c r="F37" s="16">
        <f>'Mean Monthly UKL Storage'!D53</f>
        <v>267.70656834870999</v>
      </c>
      <c r="G37" s="16">
        <f>'Mean Monthly UKL Storage'!E53</f>
        <v>348.31602279798102</v>
      </c>
      <c r="H37" s="16">
        <f>'Mean Monthly UKL Storage'!F53</f>
        <v>415.669106079225</v>
      </c>
      <c r="I37" s="16">
        <f>'Mean Monthly UKL Storage'!G53</f>
        <v>439.487427650673</v>
      </c>
      <c r="J37" s="16">
        <f>'Mean Monthly UKL Storage'!H53</f>
        <v>456.393251246467</v>
      </c>
      <c r="K37" s="16">
        <f>'Mean Monthly UKL Storage'!I53</f>
        <v>447.55431327825801</v>
      </c>
      <c r="L37" s="16">
        <f>'Mean Monthly UKL Storage'!J53</f>
        <v>384.71574664826301</v>
      </c>
      <c r="M37" s="16">
        <f>'Mean Monthly UKL Storage'!K53</f>
        <v>290.87771911708597</v>
      </c>
      <c r="N37" s="16">
        <f>'Mean Monthly UKL Storage'!L53</f>
        <v>213.12213976834499</v>
      </c>
      <c r="O37" s="16">
        <f>'Mean Monthly UKL Storage'!M53</f>
        <v>173.29901861474201</v>
      </c>
      <c r="P37" s="36">
        <f t="shared" si="2"/>
        <v>316.20607502722436</v>
      </c>
      <c r="Q37" s="37">
        <f t="shared" si="3"/>
        <v>-0.14244755016592192</v>
      </c>
    </row>
    <row r="38" spans="1:17" x14ac:dyDescent="0.25">
      <c r="A38" s="7" t="s">
        <v>25</v>
      </c>
      <c r="B38" s="7">
        <v>2030</v>
      </c>
      <c r="C38" s="7" t="s">
        <v>21</v>
      </c>
      <c r="D38" s="15">
        <f>'Mean Monthly UKL Storage'!B38</f>
        <v>159.36295509557499</v>
      </c>
      <c r="E38" s="15">
        <f>'Mean Monthly UKL Storage'!C38</f>
        <v>190.35800670729901</v>
      </c>
      <c r="F38" s="15">
        <f>'Mean Monthly UKL Storage'!D38</f>
        <v>276.90332129677199</v>
      </c>
      <c r="G38" s="15">
        <f>'Mean Monthly UKL Storage'!E38</f>
        <v>368.66186082839999</v>
      </c>
      <c r="H38" s="15">
        <f>'Mean Monthly UKL Storage'!F38</f>
        <v>436.63875574859298</v>
      </c>
      <c r="I38" s="15">
        <f>'Mean Monthly UKL Storage'!G38</f>
        <v>449.23275580204597</v>
      </c>
      <c r="J38" s="15">
        <f>'Mean Monthly UKL Storage'!H38</f>
        <v>460.16596827005799</v>
      </c>
      <c r="K38" s="15">
        <f>'Mean Monthly UKL Storage'!I38</f>
        <v>458.05079634572502</v>
      </c>
      <c r="L38" s="15">
        <f>'Mean Monthly UKL Storage'!J38</f>
        <v>396.72253436230602</v>
      </c>
      <c r="M38" s="15">
        <f>'Mean Monthly UKL Storage'!K38</f>
        <v>298.31768532322002</v>
      </c>
      <c r="N38" s="15">
        <f>'Mean Monthly UKL Storage'!L38</f>
        <v>211.707051088344</v>
      </c>
      <c r="O38" s="15">
        <f>'Mean Monthly UKL Storage'!M38</f>
        <v>164.85365360957601</v>
      </c>
      <c r="P38" s="36">
        <f t="shared" si="2"/>
        <v>322.58127870649281</v>
      </c>
      <c r="Q38" s="37">
        <f t="shared" si="3"/>
        <v>-0.12515796604620755</v>
      </c>
    </row>
    <row r="39" spans="1:17" x14ac:dyDescent="0.25">
      <c r="A39" s="9" t="s">
        <v>25</v>
      </c>
      <c r="B39" s="9">
        <v>2030</v>
      </c>
      <c r="C39" s="9" t="s">
        <v>22</v>
      </c>
      <c r="D39" s="16">
        <f>'Mean Monthly UKL Storage'!B54</f>
        <v>155.88051456742701</v>
      </c>
      <c r="E39" s="16">
        <f>'Mean Monthly UKL Storage'!C54</f>
        <v>188.562821391</v>
      </c>
      <c r="F39" s="16">
        <f>'Mean Monthly UKL Storage'!D54</f>
        <v>278.851524417723</v>
      </c>
      <c r="G39" s="16">
        <f>'Mean Monthly UKL Storage'!E54</f>
        <v>368.44061483854199</v>
      </c>
      <c r="H39" s="16">
        <f>'Mean Monthly UKL Storage'!F54</f>
        <v>439.16296599899198</v>
      </c>
      <c r="I39" s="16">
        <f>'Mean Monthly UKL Storage'!G54</f>
        <v>451.58587986097803</v>
      </c>
      <c r="J39" s="16">
        <f>'Mean Monthly UKL Storage'!H54</f>
        <v>459.808386231513</v>
      </c>
      <c r="K39" s="16">
        <f>'Mean Monthly UKL Storage'!I54</f>
        <v>453.46550134130803</v>
      </c>
      <c r="L39" s="16">
        <f>'Mean Monthly UKL Storage'!J54</f>
        <v>384.79077207882699</v>
      </c>
      <c r="M39" s="16">
        <f>'Mean Monthly UKL Storage'!K54</f>
        <v>285.47903068142602</v>
      </c>
      <c r="N39" s="16">
        <f>'Mean Monthly UKL Storage'!L54</f>
        <v>203.05547813595899</v>
      </c>
      <c r="O39" s="16">
        <f>'Mean Monthly UKL Storage'!M54</f>
        <v>159.87305083147101</v>
      </c>
      <c r="P39" s="36">
        <f t="shared" si="2"/>
        <v>319.07971169793058</v>
      </c>
      <c r="Q39" s="37">
        <f t="shared" si="3"/>
        <v>-0.13465423320740044</v>
      </c>
    </row>
    <row r="40" spans="1:17" x14ac:dyDescent="0.25">
      <c r="A40" s="7" t="s">
        <v>26</v>
      </c>
      <c r="B40" s="7">
        <v>2030</v>
      </c>
      <c r="C40" s="7" t="s">
        <v>21</v>
      </c>
      <c r="D40" s="15">
        <f>'Mean Monthly UKL Storage'!B39</f>
        <v>184.17352120898099</v>
      </c>
      <c r="E40" s="15">
        <f>'Mean Monthly UKL Storage'!C39</f>
        <v>214.635994038479</v>
      </c>
      <c r="F40" s="15">
        <f>'Mean Monthly UKL Storage'!D39</f>
        <v>290.07412771516999</v>
      </c>
      <c r="G40" s="15">
        <f>'Mean Monthly UKL Storage'!E39</f>
        <v>364.090957941461</v>
      </c>
      <c r="H40" s="15">
        <f>'Mean Monthly UKL Storage'!F39</f>
        <v>426.04769960671302</v>
      </c>
      <c r="I40" s="15">
        <f>'Mean Monthly UKL Storage'!G39</f>
        <v>442.19591343109198</v>
      </c>
      <c r="J40" s="15">
        <f>'Mean Monthly UKL Storage'!H39</f>
        <v>463.90426780164</v>
      </c>
      <c r="K40" s="15">
        <f>'Mean Monthly UKL Storage'!I39</f>
        <v>467.60937808776902</v>
      </c>
      <c r="L40" s="15">
        <f>'Mean Monthly UKL Storage'!J39</f>
        <v>415.08446279858902</v>
      </c>
      <c r="M40" s="15">
        <f>'Mean Monthly UKL Storage'!K39</f>
        <v>318.03695849552901</v>
      </c>
      <c r="N40" s="15">
        <f>'Mean Monthly UKL Storage'!L39</f>
        <v>231.89574028646899</v>
      </c>
      <c r="O40" s="15">
        <f>'Mean Monthly UKL Storage'!M39</f>
        <v>188.902162734456</v>
      </c>
      <c r="P40" s="36">
        <f t="shared" si="2"/>
        <v>333.88759867886228</v>
      </c>
      <c r="Q40" s="37">
        <f t="shared" si="3"/>
        <v>-9.4495169988040084E-2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17">
        <f>'Mean Monthly UKL Storage'!B55</f>
        <v>179.71871830133099</v>
      </c>
      <c r="E41" s="17">
        <f>'Mean Monthly UKL Storage'!C55</f>
        <v>206.388367080694</v>
      </c>
      <c r="F41" s="17">
        <f>'Mean Monthly UKL Storage'!D55</f>
        <v>283.90370008366102</v>
      </c>
      <c r="G41" s="17">
        <f>'Mean Monthly UKL Storage'!E55</f>
        <v>363.656964808297</v>
      </c>
      <c r="H41" s="17">
        <f>'Mean Monthly UKL Storage'!F55</f>
        <v>425.253758581439</v>
      </c>
      <c r="I41" s="17">
        <f>'Mean Monthly UKL Storage'!G55</f>
        <v>435.71014425395799</v>
      </c>
      <c r="J41" s="17">
        <f>'Mean Monthly UKL Storage'!H55</f>
        <v>451.91925142797999</v>
      </c>
      <c r="K41" s="17">
        <f>'Mean Monthly UKL Storage'!I55</f>
        <v>457.93039790767801</v>
      </c>
      <c r="L41" s="17">
        <f>'Mean Monthly UKL Storage'!J55</f>
        <v>404.91059184252299</v>
      </c>
      <c r="M41" s="17">
        <f>'Mean Monthly UKL Storage'!K55</f>
        <v>308.717689879332</v>
      </c>
      <c r="N41" s="17">
        <f>'Mean Monthly UKL Storage'!L55</f>
        <v>225.095872751863</v>
      </c>
      <c r="O41" s="17">
        <f>'Mean Monthly UKL Storage'!M55</f>
        <v>185.05800869337699</v>
      </c>
      <c r="P41" s="36">
        <f t="shared" si="2"/>
        <v>327.35528880101106</v>
      </c>
      <c r="Q41" s="37">
        <f t="shared" si="3"/>
        <v>-0.11221082690052775</v>
      </c>
    </row>
    <row r="42" spans="1:17" x14ac:dyDescent="0.25">
      <c r="A42" s="7" t="s">
        <v>20</v>
      </c>
      <c r="B42" s="7">
        <v>2070</v>
      </c>
      <c r="C42" s="7" t="s">
        <v>21</v>
      </c>
      <c r="D42" s="15">
        <f>'Mean Monthly UKL Storage'!B43</f>
        <v>170.246401849802</v>
      </c>
      <c r="E42" s="15">
        <f>'Mean Monthly UKL Storage'!C43</f>
        <v>194.882008837428</v>
      </c>
      <c r="F42" s="15">
        <f>'Mean Monthly UKL Storage'!D43</f>
        <v>266.96609987227203</v>
      </c>
      <c r="G42" s="15">
        <f>'Mean Monthly UKL Storage'!E43</f>
        <v>343.03175505594902</v>
      </c>
      <c r="H42" s="15">
        <f>'Mean Monthly UKL Storage'!F43</f>
        <v>409.83224931728802</v>
      </c>
      <c r="I42" s="15">
        <f>'Mean Monthly UKL Storage'!G43</f>
        <v>435.73838620116601</v>
      </c>
      <c r="J42" s="15">
        <f>'Mean Monthly UKL Storage'!H43</f>
        <v>454.66204680029801</v>
      </c>
      <c r="K42" s="15">
        <f>'Mean Monthly UKL Storage'!I43</f>
        <v>451.16468872531101</v>
      </c>
      <c r="L42" s="15">
        <f>'Mean Monthly UKL Storage'!J43</f>
        <v>397.26111691736702</v>
      </c>
      <c r="M42" s="15">
        <f>'Mean Monthly UKL Storage'!K43</f>
        <v>304.02892726854202</v>
      </c>
      <c r="N42" s="15">
        <f>'Mean Monthly UKL Storage'!L43</f>
        <v>220.69105520274601</v>
      </c>
      <c r="O42" s="15">
        <f>'Mean Monthly UKL Storage'!M43</f>
        <v>177.56408467745999</v>
      </c>
      <c r="P42" s="36">
        <f t="shared" si="2"/>
        <v>318.83906839380239</v>
      </c>
      <c r="Q42" s="37">
        <f t="shared" si="3"/>
        <v>-0.13530685904633644</v>
      </c>
    </row>
    <row r="43" spans="1:17" x14ac:dyDescent="0.25">
      <c r="A43" s="9" t="s">
        <v>20</v>
      </c>
      <c r="B43" s="9">
        <v>2070</v>
      </c>
      <c r="C43" s="9" t="s">
        <v>22</v>
      </c>
      <c r="D43" s="16">
        <f>'Mean Monthly UKL Storage'!B59</f>
        <v>184.669228599848</v>
      </c>
      <c r="E43" s="16">
        <f>'Mean Monthly UKL Storage'!C59</f>
        <v>206.391903553915</v>
      </c>
      <c r="F43" s="16">
        <f>'Mean Monthly UKL Storage'!D59</f>
        <v>277.860301089686</v>
      </c>
      <c r="G43" s="16">
        <f>'Mean Monthly UKL Storage'!E59</f>
        <v>352.57338183096101</v>
      </c>
      <c r="H43" s="16">
        <f>'Mean Monthly UKL Storage'!F59</f>
        <v>414.94743537918799</v>
      </c>
      <c r="I43" s="16">
        <f>'Mean Monthly UKL Storage'!G59</f>
        <v>436.10166506335599</v>
      </c>
      <c r="J43" s="16">
        <f>'Mean Monthly UKL Storage'!H59</f>
        <v>454.543054072286</v>
      </c>
      <c r="K43" s="16">
        <f>'Mean Monthly UKL Storage'!I59</f>
        <v>452.56167707521098</v>
      </c>
      <c r="L43" s="16">
        <f>'Mean Monthly UKL Storage'!J59</f>
        <v>400.00228463482802</v>
      </c>
      <c r="M43" s="16">
        <f>'Mean Monthly UKL Storage'!K59</f>
        <v>307.05121199176898</v>
      </c>
      <c r="N43" s="16">
        <f>'Mean Monthly UKL Storage'!L59</f>
        <v>228.20096325465499</v>
      </c>
      <c r="O43" s="16">
        <f>'Mean Monthly UKL Storage'!M59</f>
        <v>190.99338521318501</v>
      </c>
      <c r="P43" s="36">
        <f t="shared" si="2"/>
        <v>325.49137431324067</v>
      </c>
      <c r="Q43" s="37">
        <f t="shared" si="3"/>
        <v>-0.11726577227161561</v>
      </c>
    </row>
    <row r="44" spans="1:17" x14ac:dyDescent="0.25">
      <c r="A44" s="7" t="s">
        <v>23</v>
      </c>
      <c r="B44" s="7">
        <v>2070</v>
      </c>
      <c r="C44" s="7" t="s">
        <v>21</v>
      </c>
      <c r="D44" s="15">
        <f>'Mean Monthly UKL Storage'!B44</f>
        <v>165.35131956941899</v>
      </c>
      <c r="E44" s="15">
        <f>'Mean Monthly UKL Storage'!C44</f>
        <v>197.36395988744201</v>
      </c>
      <c r="F44" s="15">
        <f>'Mean Monthly UKL Storage'!D44</f>
        <v>282.72729637024702</v>
      </c>
      <c r="G44" s="15">
        <f>'Mean Monthly UKL Storage'!E44</f>
        <v>373.148357923547</v>
      </c>
      <c r="H44" s="15">
        <f>'Mean Monthly UKL Storage'!F44</f>
        <v>438.898129405291</v>
      </c>
      <c r="I44" s="15">
        <f>'Mean Monthly UKL Storage'!G44</f>
        <v>449.89264365488702</v>
      </c>
      <c r="J44" s="15">
        <f>'Mean Monthly UKL Storage'!H44</f>
        <v>457.82040356990001</v>
      </c>
      <c r="K44" s="15">
        <f>'Mean Monthly UKL Storage'!I44</f>
        <v>455.92219851080802</v>
      </c>
      <c r="L44" s="15">
        <f>'Mean Monthly UKL Storage'!J44</f>
        <v>392.60643289432898</v>
      </c>
      <c r="M44" s="15">
        <f>'Mean Monthly UKL Storage'!K44</f>
        <v>293.275684550969</v>
      </c>
      <c r="N44" s="15">
        <f>'Mean Monthly UKL Storage'!L44</f>
        <v>207.94547001594799</v>
      </c>
      <c r="O44" s="15">
        <f>'Mean Monthly UKL Storage'!M44</f>
        <v>165.03735342967499</v>
      </c>
      <c r="P44" s="36">
        <f t="shared" si="2"/>
        <v>323.33243748187181</v>
      </c>
      <c r="Q44" s="37">
        <f t="shared" si="3"/>
        <v>-0.12312081970743105</v>
      </c>
    </row>
    <row r="45" spans="1:17" x14ac:dyDescent="0.25">
      <c r="A45" s="9" t="s">
        <v>23</v>
      </c>
      <c r="B45" s="9">
        <v>2070</v>
      </c>
      <c r="C45" s="9" t="s">
        <v>22</v>
      </c>
      <c r="D45" s="16">
        <f>'Mean Monthly UKL Storage'!B60</f>
        <v>178.32319063524801</v>
      </c>
      <c r="E45" s="16">
        <f>'Mean Monthly UKL Storage'!C60</f>
        <v>209.89502633497301</v>
      </c>
      <c r="F45" s="16">
        <f>'Mean Monthly UKL Storage'!D60</f>
        <v>294.77185496924102</v>
      </c>
      <c r="G45" s="16">
        <f>'Mean Monthly UKL Storage'!E60</f>
        <v>375.26534469609902</v>
      </c>
      <c r="H45" s="16">
        <f>'Mean Monthly UKL Storage'!F60</f>
        <v>436.95207085653198</v>
      </c>
      <c r="I45" s="16">
        <f>'Mean Monthly UKL Storage'!G60</f>
        <v>443.05087025271303</v>
      </c>
      <c r="J45" s="16">
        <f>'Mean Monthly UKL Storage'!H60</f>
        <v>456.42538994319</v>
      </c>
      <c r="K45" s="16">
        <f>'Mean Monthly UKL Storage'!I60</f>
        <v>454.94878197576901</v>
      </c>
      <c r="L45" s="16">
        <f>'Mean Monthly UKL Storage'!J60</f>
        <v>398.66539665533099</v>
      </c>
      <c r="M45" s="16">
        <f>'Mean Monthly UKL Storage'!K60</f>
        <v>302.43063076551999</v>
      </c>
      <c r="N45" s="16">
        <f>'Mean Monthly UKL Storage'!L60</f>
        <v>219.36813266457699</v>
      </c>
      <c r="O45" s="16">
        <f>'Mean Monthly UKL Storage'!M60</f>
        <v>180.50840832077199</v>
      </c>
      <c r="P45" s="36">
        <f t="shared" si="2"/>
        <v>329.21709150583041</v>
      </c>
      <c r="Q45" s="37">
        <f t="shared" si="3"/>
        <v>-0.10716160869531755</v>
      </c>
    </row>
    <row r="46" spans="1:17" x14ac:dyDescent="0.25">
      <c r="A46" s="7" t="s">
        <v>24</v>
      </c>
      <c r="B46" s="7">
        <v>2070</v>
      </c>
      <c r="C46" s="7" t="s">
        <v>21</v>
      </c>
      <c r="D46" s="15">
        <f>'Mean Monthly UKL Storage'!B45</f>
        <v>134.234755250039</v>
      </c>
      <c r="E46" s="15">
        <f>'Mean Monthly UKL Storage'!C45</f>
        <v>161.21977732327301</v>
      </c>
      <c r="F46" s="15">
        <f>'Mean Monthly UKL Storage'!D45</f>
        <v>244.21700861276301</v>
      </c>
      <c r="G46" s="15">
        <f>'Mean Monthly UKL Storage'!E45</f>
        <v>332.567142942239</v>
      </c>
      <c r="H46" s="15">
        <f>'Mean Monthly UKL Storage'!F45</f>
        <v>403.88669298598097</v>
      </c>
      <c r="I46" s="15">
        <f>'Mean Monthly UKL Storage'!G45</f>
        <v>433.271001764076</v>
      </c>
      <c r="J46" s="15">
        <f>'Mean Monthly UKL Storage'!H45</f>
        <v>448.52628676017002</v>
      </c>
      <c r="K46" s="15">
        <f>'Mean Monthly UKL Storage'!I45</f>
        <v>434.39549499027999</v>
      </c>
      <c r="L46" s="15">
        <f>'Mean Monthly UKL Storage'!J45</f>
        <v>360.82788839106598</v>
      </c>
      <c r="M46" s="15">
        <f>'Mean Monthly UKL Storage'!K45</f>
        <v>265.80940200833697</v>
      </c>
      <c r="N46" s="15">
        <f>'Mean Monthly UKL Storage'!L45</f>
        <v>189.24010903527</v>
      </c>
      <c r="O46" s="15">
        <f>'Mean Monthly UKL Storage'!M45</f>
        <v>143.94023770353601</v>
      </c>
      <c r="P46" s="36">
        <f t="shared" si="2"/>
        <v>296.01131648058589</v>
      </c>
      <c r="Q46" s="37">
        <f t="shared" si="3"/>
        <v>-0.19721583589220493</v>
      </c>
    </row>
    <row r="47" spans="1:17" x14ac:dyDescent="0.25">
      <c r="A47" s="9" t="s">
        <v>24</v>
      </c>
      <c r="B47" s="9">
        <v>2070</v>
      </c>
      <c r="C47" s="9" t="s">
        <v>22</v>
      </c>
      <c r="D47" s="16">
        <f>'Mean Monthly UKL Storage'!B61</f>
        <v>133.415605385779</v>
      </c>
      <c r="E47" s="16">
        <f>'Mean Monthly UKL Storage'!C61</f>
        <v>158.07655813726001</v>
      </c>
      <c r="F47" s="16">
        <f>'Mean Monthly UKL Storage'!D61</f>
        <v>237.86670778038399</v>
      </c>
      <c r="G47" s="16">
        <f>'Mean Monthly UKL Storage'!E61</f>
        <v>329.75262778803398</v>
      </c>
      <c r="H47" s="16">
        <f>'Mean Monthly UKL Storage'!F61</f>
        <v>406.25367925834303</v>
      </c>
      <c r="I47" s="16">
        <f>'Mean Monthly UKL Storage'!G61</f>
        <v>434.90411979532098</v>
      </c>
      <c r="J47" s="16">
        <f>'Mean Monthly UKL Storage'!H61</f>
        <v>443.64088775826002</v>
      </c>
      <c r="K47" s="16">
        <f>'Mean Monthly UKL Storage'!I61</f>
        <v>412.32940521272201</v>
      </c>
      <c r="L47" s="16">
        <f>'Mean Monthly UKL Storage'!J61</f>
        <v>331.09430878548397</v>
      </c>
      <c r="M47" s="16">
        <f>'Mean Monthly UKL Storage'!K61</f>
        <v>247.067114649915</v>
      </c>
      <c r="N47" s="16">
        <f>'Mean Monthly UKL Storage'!L61</f>
        <v>183.80572215797699</v>
      </c>
      <c r="O47" s="16">
        <f>'Mean Monthly UKL Storage'!M61</f>
        <v>141.465272007479</v>
      </c>
      <c r="P47" s="36">
        <f t="shared" si="2"/>
        <v>288.30600072641317</v>
      </c>
      <c r="Q47" s="37">
        <f t="shared" si="3"/>
        <v>-0.21811269058156224</v>
      </c>
    </row>
    <row r="48" spans="1:17" x14ac:dyDescent="0.25">
      <c r="A48" s="7" t="s">
        <v>25</v>
      </c>
      <c r="B48" s="7">
        <v>2070</v>
      </c>
      <c r="C48" s="7" t="s">
        <v>21</v>
      </c>
      <c r="D48" s="15">
        <f>'Mean Monthly UKL Storage'!B46</f>
        <v>142.73063120827601</v>
      </c>
      <c r="E48" s="15">
        <f>'Mean Monthly UKL Storage'!C46</f>
        <v>181.37647609533701</v>
      </c>
      <c r="F48" s="15">
        <f>'Mean Monthly UKL Storage'!D46</f>
        <v>270.93590591331002</v>
      </c>
      <c r="G48" s="15">
        <f>'Mean Monthly UKL Storage'!E46</f>
        <v>369.92265916199898</v>
      </c>
      <c r="H48" s="15">
        <f>'Mean Monthly UKL Storage'!F46</f>
        <v>443.53041838902902</v>
      </c>
      <c r="I48" s="15">
        <f>'Mean Monthly UKL Storage'!G46</f>
        <v>453.28401746522502</v>
      </c>
      <c r="J48" s="15">
        <f>'Mean Monthly UKL Storage'!H46</f>
        <v>451.78844647880499</v>
      </c>
      <c r="K48" s="15">
        <f>'Mean Monthly UKL Storage'!I46</f>
        <v>421.23874818691399</v>
      </c>
      <c r="L48" s="15">
        <f>'Mean Monthly UKL Storage'!J46</f>
        <v>336.85045561452802</v>
      </c>
      <c r="M48" s="15">
        <f>'Mean Monthly UKL Storage'!K46</f>
        <v>247.73423229855001</v>
      </c>
      <c r="N48" s="15">
        <f>'Mean Monthly UKL Storage'!L46</f>
        <v>180.671555734929</v>
      </c>
      <c r="O48" s="15">
        <f>'Mean Monthly UKL Storage'!M46</f>
        <v>141.23168700730301</v>
      </c>
      <c r="P48" s="36">
        <f t="shared" si="2"/>
        <v>303.44126946285047</v>
      </c>
      <c r="Q48" s="37">
        <f t="shared" si="3"/>
        <v>-0.1770657664112677</v>
      </c>
    </row>
    <row r="49" spans="1:17" x14ac:dyDescent="0.25">
      <c r="A49" s="9" t="s">
        <v>25</v>
      </c>
      <c r="B49" s="9">
        <v>2070</v>
      </c>
      <c r="C49" s="9" t="s">
        <v>22</v>
      </c>
      <c r="D49" s="16">
        <f>'Mean Monthly UKL Storage'!B62</f>
        <v>127.81634046561901</v>
      </c>
      <c r="E49" s="16">
        <f>'Mean Monthly UKL Storage'!C62</f>
        <v>159.529026478069</v>
      </c>
      <c r="F49" s="16">
        <f>'Mean Monthly UKL Storage'!D62</f>
        <v>247.58071960234301</v>
      </c>
      <c r="G49" s="16">
        <f>'Mean Monthly UKL Storage'!E62</f>
        <v>358.549020103347</v>
      </c>
      <c r="H49" s="16">
        <f>'Mean Monthly UKL Storage'!F62</f>
        <v>442.46259017023499</v>
      </c>
      <c r="I49" s="16">
        <f>'Mean Monthly UKL Storage'!G62</f>
        <v>450.46575722747798</v>
      </c>
      <c r="J49" s="16">
        <f>'Mean Monthly UKL Storage'!H62</f>
        <v>450.95322259456498</v>
      </c>
      <c r="K49" s="16">
        <f>'Mean Monthly UKL Storage'!I62</f>
        <v>410.97498419990598</v>
      </c>
      <c r="L49" s="16">
        <f>'Mean Monthly UKL Storage'!J62</f>
        <v>321.61172758749899</v>
      </c>
      <c r="M49" s="16">
        <f>'Mean Monthly UKL Storage'!K62</f>
        <v>240.48954613143499</v>
      </c>
      <c r="N49" s="16">
        <f>'Mean Monthly UKL Storage'!L62</f>
        <v>177.382971952357</v>
      </c>
      <c r="O49" s="16">
        <f>'Mean Monthly UKL Storage'!M62</f>
        <v>134.22509308973801</v>
      </c>
      <c r="P49" s="36">
        <f t="shared" si="2"/>
        <v>293.50341663354925</v>
      </c>
      <c r="Q49" s="37">
        <f t="shared" si="3"/>
        <v>-0.2040172727639652</v>
      </c>
    </row>
    <row r="50" spans="1:17" x14ac:dyDescent="0.25">
      <c r="A50" s="7" t="s">
        <v>26</v>
      </c>
      <c r="B50" s="7">
        <v>2070</v>
      </c>
      <c r="C50" s="7" t="s">
        <v>21</v>
      </c>
      <c r="D50" s="15">
        <f>'Mean Monthly UKL Storage'!B47</f>
        <v>152.626206513689</v>
      </c>
      <c r="E50" s="15">
        <f>'Mean Monthly UKL Storage'!C47</f>
        <v>188.64309094043401</v>
      </c>
      <c r="F50" s="15">
        <f>'Mean Monthly UKL Storage'!D47</f>
        <v>277.214511542048</v>
      </c>
      <c r="G50" s="15">
        <f>'Mean Monthly UKL Storage'!E47</f>
        <v>364.44807775072002</v>
      </c>
      <c r="H50" s="15">
        <f>'Mean Monthly UKL Storage'!F47</f>
        <v>431.343189456723</v>
      </c>
      <c r="I50" s="15">
        <f>'Mean Monthly UKL Storage'!G47</f>
        <v>447.24626892364</v>
      </c>
      <c r="J50" s="15">
        <f>'Mean Monthly UKL Storage'!H47</f>
        <v>458.78481020930002</v>
      </c>
      <c r="K50" s="15">
        <f>'Mean Monthly UKL Storage'!I47</f>
        <v>448.19555738013901</v>
      </c>
      <c r="L50" s="15">
        <f>'Mean Monthly UKL Storage'!J47</f>
        <v>372.85209644276</v>
      </c>
      <c r="M50" s="15">
        <f>'Mean Monthly UKL Storage'!K47</f>
        <v>275.39609054719102</v>
      </c>
      <c r="N50" s="15">
        <f>'Mean Monthly UKL Storage'!L47</f>
        <v>195.11138931436801</v>
      </c>
      <c r="O50" s="15">
        <f>'Mean Monthly UKL Storage'!M47</f>
        <v>152.82255573091999</v>
      </c>
      <c r="P50" s="36">
        <f t="shared" si="2"/>
        <v>313.72365372932762</v>
      </c>
      <c r="Q50" s="37">
        <f t="shared" si="3"/>
        <v>-0.14917988908555957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17">
        <f>'Mean Monthly UKL Storage'!B63</f>
        <v>147.69925697408999</v>
      </c>
      <c r="E51" s="17">
        <f>'Mean Monthly UKL Storage'!C63</f>
        <v>177.91909787476601</v>
      </c>
      <c r="F51" s="17">
        <f>'Mean Monthly UKL Storage'!D63</f>
        <v>266.185962462617</v>
      </c>
      <c r="G51" s="17">
        <f>'Mean Monthly UKL Storage'!E63</f>
        <v>361.57800778208099</v>
      </c>
      <c r="H51" s="17">
        <f>'Mean Monthly UKL Storage'!F63</f>
        <v>432.96375947510103</v>
      </c>
      <c r="I51" s="17">
        <f>'Mean Monthly UKL Storage'!G63</f>
        <v>444.99112945857098</v>
      </c>
      <c r="J51" s="17">
        <f>'Mean Monthly UKL Storage'!H63</f>
        <v>458.06819201950299</v>
      </c>
      <c r="K51" s="17">
        <f>'Mean Monthly UKL Storage'!I63</f>
        <v>446.20030025697002</v>
      </c>
      <c r="L51" s="17">
        <f>'Mean Monthly UKL Storage'!J63</f>
        <v>370.216482804713</v>
      </c>
      <c r="M51" s="17">
        <f>'Mean Monthly UKL Storage'!K63</f>
        <v>273.65107014733798</v>
      </c>
      <c r="N51" s="17">
        <f>'Mean Monthly UKL Storage'!L63</f>
        <v>194.14633058023401</v>
      </c>
      <c r="O51" s="17">
        <f>'Mean Monthly UKL Storage'!M63</f>
        <v>152.188878415441</v>
      </c>
      <c r="P51" s="36">
        <f t="shared" si="2"/>
        <v>310.48403902095208</v>
      </c>
      <c r="Q51" s="37">
        <f t="shared" si="3"/>
        <v>-0.15796574030441024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workbookViewId="0">
      <selection activeCell="Q6" sqref="Q6:Q27"/>
    </sheetView>
  </sheetViews>
  <sheetFormatPr defaultRowHeight="15" x14ac:dyDescent="0.25"/>
  <cols>
    <col min="1" max="1" width="15.42578125" customWidth="1"/>
    <col min="3" max="3" width="11" customWidth="1"/>
    <col min="4" max="15" width="6.7109375" bestFit="1" customWidth="1"/>
  </cols>
  <sheetData>
    <row r="1" spans="1:17" ht="14.45" x14ac:dyDescent="0.3">
      <c r="A1" t="s">
        <v>0</v>
      </c>
    </row>
    <row r="2" spans="1:17" ht="14.45" x14ac:dyDescent="0.3">
      <c r="A2" t="s">
        <v>1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5">
        <f>'Mean Monthly WTemp'!B18</f>
        <v>60.330645161290299</v>
      </c>
      <c r="E7" s="5">
        <f>'Mean Monthly WTemp'!C18</f>
        <v>49.030799999999999</v>
      </c>
      <c r="F7" s="5">
        <f>'Mean Monthly WTemp'!D18</f>
        <v>43.640193548387103</v>
      </c>
      <c r="G7" s="5">
        <f>'Mean Monthly WTemp'!E18</f>
        <v>42.932193548387097</v>
      </c>
      <c r="H7" s="6">
        <f>'Mean Monthly WTemp'!F18</f>
        <v>44.915371900826401</v>
      </c>
      <c r="I7" s="6">
        <f>'Mean Monthly WTemp'!G18</f>
        <v>47.384</v>
      </c>
      <c r="J7" s="6">
        <f>'Mean Monthly WTemp'!H18</f>
        <v>51.093600000000002</v>
      </c>
      <c r="K7" s="6">
        <f>'Mean Monthly WTemp'!I18</f>
        <v>57.274322580645197</v>
      </c>
      <c r="L7" s="6">
        <f>'Mean Monthly WTemp'!J18</f>
        <v>63.998600000000003</v>
      </c>
      <c r="M7" s="6">
        <f>'Mean Monthly WTemp'!K18</f>
        <v>70.133483870967694</v>
      </c>
      <c r="N7" s="6">
        <f>'Mean Monthly WTemp'!L18</f>
        <v>73.488064516129</v>
      </c>
      <c r="O7" s="6">
        <f>'Mean Monthly WTemp'!M18</f>
        <v>69.239400000000003</v>
      </c>
      <c r="P7" s="36">
        <f>AVERAGE(D7:O7)</f>
        <v>56.121722927219416</v>
      </c>
      <c r="Q7" s="36"/>
    </row>
    <row r="8" spans="1:17" ht="14.45" x14ac:dyDescent="0.3">
      <c r="A8" s="7" t="s">
        <v>20</v>
      </c>
      <c r="B8" s="7">
        <v>2030</v>
      </c>
      <c r="C8" s="7" t="s">
        <v>21</v>
      </c>
      <c r="D8" s="8">
        <f>'Mean Monthly WTemp'!B3</f>
        <v>62.318967741935502</v>
      </c>
      <c r="E8" s="8">
        <f>'Mean Monthly WTemp'!C3</f>
        <v>49.810400000000001</v>
      </c>
      <c r="F8" s="8">
        <f>'Mean Monthly WTemp'!D3</f>
        <v>43.67</v>
      </c>
      <c r="G8" s="8">
        <f>'Mean Monthly WTemp'!E3</f>
        <v>42.552451612903198</v>
      </c>
      <c r="H8" s="8">
        <f>'Mean Monthly WTemp'!F3</f>
        <v>44.669279811098001</v>
      </c>
      <c r="I8" s="8">
        <f>'Mean Monthly WTemp'!G3</f>
        <v>47.361548387096803</v>
      </c>
      <c r="J8" s="8">
        <f>'Mean Monthly WTemp'!H3</f>
        <v>51.535800000000002</v>
      </c>
      <c r="K8" s="8">
        <f>'Mean Monthly WTemp'!I3</f>
        <v>58.031870967741902</v>
      </c>
      <c r="L8" s="8">
        <f>'Mean Monthly WTemp'!J3</f>
        <v>65.047600000000003</v>
      </c>
      <c r="M8" s="8">
        <f>'Mean Monthly WTemp'!K3</f>
        <v>72.201548387096807</v>
      </c>
      <c r="N8" s="8">
        <f>'Mean Monthly WTemp'!L3</f>
        <v>76.535290322580707</v>
      </c>
      <c r="O8" s="8">
        <f>'Mean Monthly WTemp'!M3</f>
        <v>72.039000000000001</v>
      </c>
      <c r="P8" s="36">
        <f>AVERAGE(D8:O8)</f>
        <v>57.147813102537746</v>
      </c>
      <c r="Q8" s="37">
        <f>P8/$P$7-1</f>
        <v>1.8283297835474555E-2</v>
      </c>
    </row>
    <row r="9" spans="1:17" ht="14.45" x14ac:dyDescent="0.3">
      <c r="A9" s="9" t="s">
        <v>20</v>
      </c>
      <c r="B9" s="9">
        <v>2030</v>
      </c>
      <c r="C9" s="9" t="s">
        <v>22</v>
      </c>
      <c r="D9" s="10">
        <f>'Mean Monthly WTemp'!B19</f>
        <v>62.956129032258097</v>
      </c>
      <c r="E9" s="10">
        <f>'Mean Monthly WTemp'!C19</f>
        <v>50.304000000000002</v>
      </c>
      <c r="F9" s="10">
        <f>'Mean Monthly WTemp'!D19</f>
        <v>43.730967741935501</v>
      </c>
      <c r="G9" s="10">
        <f>'Mean Monthly WTemp'!E19</f>
        <v>42.3683870967742</v>
      </c>
      <c r="H9" s="10">
        <f>'Mean Monthly WTemp'!F19</f>
        <v>44.760873671782797</v>
      </c>
      <c r="I9" s="10">
        <f>'Mean Monthly WTemp'!G19</f>
        <v>47.7290967741936</v>
      </c>
      <c r="J9" s="10">
        <f>'Mean Monthly WTemp'!H19</f>
        <v>51.772199999999998</v>
      </c>
      <c r="K9" s="10">
        <f>'Mean Monthly WTemp'!I19</f>
        <v>58.550967741935501</v>
      </c>
      <c r="L9" s="10">
        <f>'Mean Monthly WTemp'!J19</f>
        <v>65.459199999999996</v>
      </c>
      <c r="M9" s="10">
        <f>'Mean Monthly WTemp'!K19</f>
        <v>72.233870967741893</v>
      </c>
      <c r="N9" s="10">
        <f>'Mean Monthly WTemp'!L19</f>
        <v>77.175354838709694</v>
      </c>
      <c r="O9" s="10">
        <f>'Mean Monthly WTemp'!M19</f>
        <v>72.593400000000003</v>
      </c>
      <c r="P9" s="36">
        <f t="shared" ref="P9:P27" si="0">AVERAGE(D9:O9)</f>
        <v>57.469537322110938</v>
      </c>
      <c r="Q9" s="37">
        <f t="shared" ref="Q9:Q27" si="1">P9/$P$7-1</f>
        <v>2.4015912637596948E-2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8">
        <f>'Mean Monthly WTemp'!B4</f>
        <v>62.301741935483903</v>
      </c>
      <c r="E10" s="8">
        <f>'Mean Monthly WTemp'!C4</f>
        <v>49.814599999999999</v>
      </c>
      <c r="F10" s="8">
        <f>'Mean Monthly WTemp'!D4</f>
        <v>44.037161290322601</v>
      </c>
      <c r="G10" s="8">
        <f>'Mean Monthly WTemp'!E4</f>
        <v>42.702258064516101</v>
      </c>
      <c r="H10" s="8">
        <f>'Mean Monthly WTemp'!F4</f>
        <v>44.699881936245603</v>
      </c>
      <c r="I10" s="8">
        <f>'Mean Monthly WTemp'!G4</f>
        <v>47.1602580645161</v>
      </c>
      <c r="J10" s="8">
        <f>'Mean Monthly WTemp'!H4</f>
        <v>50.914999999999999</v>
      </c>
      <c r="K10" s="8">
        <f>'Mean Monthly WTemp'!I4</f>
        <v>57.8</v>
      </c>
      <c r="L10" s="8">
        <f>'Mean Monthly WTemp'!J4</f>
        <v>64.849400000000003</v>
      </c>
      <c r="M10" s="8">
        <f>'Mean Monthly WTemp'!K4</f>
        <v>72.094903225806405</v>
      </c>
      <c r="N10" s="8">
        <f>'Mean Monthly WTemp'!L4</f>
        <v>76.127870967741899</v>
      </c>
      <c r="O10" s="8">
        <f>'Mean Monthly WTemp'!M4</f>
        <v>72.239199999999997</v>
      </c>
      <c r="P10" s="36">
        <f t="shared" si="0"/>
        <v>57.061856290386061</v>
      </c>
      <c r="Q10" s="37">
        <f t="shared" si="1"/>
        <v>1.6751683913657445E-2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10">
        <f>'Mean Monthly WTemp'!B20</f>
        <v>62.608709677419398</v>
      </c>
      <c r="E11" s="10">
        <f>'Mean Monthly WTemp'!C20</f>
        <v>50.269399999999997</v>
      </c>
      <c r="F11" s="10">
        <f>'Mean Monthly WTemp'!D20</f>
        <v>44.636193548387098</v>
      </c>
      <c r="G11" s="10">
        <f>'Mean Monthly WTemp'!E20</f>
        <v>43.0574193548387</v>
      </c>
      <c r="H11" s="10">
        <f>'Mean Monthly WTemp'!F20</f>
        <v>45.242857142857098</v>
      </c>
      <c r="I11" s="10">
        <f>'Mean Monthly WTemp'!G20</f>
        <v>47.488709677419401</v>
      </c>
      <c r="J11" s="10">
        <f>'Mean Monthly WTemp'!H20</f>
        <v>51.570599999999999</v>
      </c>
      <c r="K11" s="10">
        <f>'Mean Monthly WTemp'!I20</f>
        <v>57.926387096774199</v>
      </c>
      <c r="L11" s="10">
        <f>'Mean Monthly WTemp'!J20</f>
        <v>64.847800000000007</v>
      </c>
      <c r="M11" s="10">
        <f>'Mean Monthly WTemp'!K20</f>
        <v>72.098387096774204</v>
      </c>
      <c r="N11" s="10">
        <f>'Mean Monthly WTemp'!L20</f>
        <v>76.717419354838697</v>
      </c>
      <c r="O11" s="10">
        <f>'Mean Monthly WTemp'!M20</f>
        <v>72.611999999999995</v>
      </c>
      <c r="P11" s="36">
        <f t="shared" si="0"/>
        <v>57.422990245775736</v>
      </c>
      <c r="Q11" s="37">
        <f t="shared" si="1"/>
        <v>2.3186517638523751E-2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8">
        <f>'Mean Monthly WTemp'!B5</f>
        <v>63.858064516128998</v>
      </c>
      <c r="E12" s="8">
        <f>'Mean Monthly WTemp'!C5</f>
        <v>51.187399999999997</v>
      </c>
      <c r="F12" s="8">
        <f>'Mean Monthly WTemp'!D5</f>
        <v>44.586064516128999</v>
      </c>
      <c r="G12" s="8">
        <f>'Mean Monthly WTemp'!E5</f>
        <v>43.310193548387097</v>
      </c>
      <c r="H12" s="8">
        <f>'Mean Monthly WTemp'!F5</f>
        <v>46.249752066115697</v>
      </c>
      <c r="I12" s="8">
        <f>'Mean Monthly WTemp'!G5</f>
        <v>48.853419354838699</v>
      </c>
      <c r="J12" s="8">
        <f>'Mean Monthly WTemp'!H5</f>
        <v>53.0852</v>
      </c>
      <c r="K12" s="8">
        <f>'Mean Monthly WTemp'!I5</f>
        <v>60.003935483870997</v>
      </c>
      <c r="L12" s="8">
        <f>'Mean Monthly WTemp'!J5</f>
        <v>66.668999999999997</v>
      </c>
      <c r="M12" s="8">
        <f>'Mean Monthly WTemp'!K5</f>
        <v>73.774129032258102</v>
      </c>
      <c r="N12" s="8">
        <f>'Mean Monthly WTemp'!L5</f>
        <v>78.176000000000002</v>
      </c>
      <c r="O12" s="8">
        <f>'Mean Monthly WTemp'!M5</f>
        <v>73.800399999999996</v>
      </c>
      <c r="P12" s="36">
        <f t="shared" si="0"/>
        <v>58.629463209810716</v>
      </c>
      <c r="Q12" s="37">
        <f t="shared" si="1"/>
        <v>4.4683950381270821E-2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10">
        <f>'Mean Monthly WTemp'!B21</f>
        <v>63.919032258064497</v>
      </c>
      <c r="E13" s="10">
        <f>'Mean Monthly WTemp'!C21</f>
        <v>51.567</v>
      </c>
      <c r="F13" s="10">
        <f>'Mean Monthly WTemp'!D21</f>
        <v>44.911225806451597</v>
      </c>
      <c r="G13" s="10">
        <f>'Mean Monthly WTemp'!E21</f>
        <v>44.277935483870998</v>
      </c>
      <c r="H13" s="10">
        <f>'Mean Monthly WTemp'!F21</f>
        <v>46.758937426210203</v>
      </c>
      <c r="I13" s="10">
        <f>'Mean Monthly WTemp'!G21</f>
        <v>49.285032258064497</v>
      </c>
      <c r="J13" s="10">
        <f>'Mean Monthly WTemp'!H21</f>
        <v>53.384799999999998</v>
      </c>
      <c r="K13" s="10">
        <f>'Mean Monthly WTemp'!I21</f>
        <v>60.6650967741936</v>
      </c>
      <c r="L13" s="10">
        <f>'Mean Monthly WTemp'!J21</f>
        <v>67.263400000000004</v>
      </c>
      <c r="M13" s="10">
        <f>'Mean Monthly WTemp'!K21</f>
        <v>73.9521935483871</v>
      </c>
      <c r="N13" s="10">
        <f>'Mean Monthly WTemp'!L21</f>
        <v>78.172129032258098</v>
      </c>
      <c r="O13" s="10">
        <f>'Mean Monthly WTemp'!M21</f>
        <v>74.147800000000004</v>
      </c>
      <c r="P13" s="36">
        <f t="shared" si="0"/>
        <v>59.025381882291718</v>
      </c>
      <c r="Q13" s="37">
        <f t="shared" si="1"/>
        <v>5.173859253818458E-2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8">
        <f>'Mean Monthly WTemp'!B6</f>
        <v>63.578774193548398</v>
      </c>
      <c r="E14" s="8">
        <f>'Mean Monthly WTemp'!C6</f>
        <v>50.939599999999999</v>
      </c>
      <c r="F14" s="8">
        <f>'Mean Monthly WTemp'!D6</f>
        <v>45.234838709677398</v>
      </c>
      <c r="G14" s="8">
        <f>'Mean Monthly WTemp'!E6</f>
        <v>44.236322580645201</v>
      </c>
      <c r="H14" s="8">
        <f>'Mean Monthly WTemp'!F6</f>
        <v>46.189397874852403</v>
      </c>
      <c r="I14" s="8">
        <f>'Mean Monthly WTemp'!G6</f>
        <v>48.072645161290303</v>
      </c>
      <c r="J14" s="8">
        <f>'Mean Monthly WTemp'!H6</f>
        <v>52.289400000000001</v>
      </c>
      <c r="K14" s="8">
        <f>'Mean Monthly WTemp'!I6</f>
        <v>59.697161290322597</v>
      </c>
      <c r="L14" s="8">
        <f>'Mean Monthly WTemp'!J6</f>
        <v>66.396000000000001</v>
      </c>
      <c r="M14" s="8">
        <f>'Mean Monthly WTemp'!K6</f>
        <v>73.415870967741895</v>
      </c>
      <c r="N14" s="8">
        <f>'Mean Monthly WTemp'!L6</f>
        <v>77.78</v>
      </c>
      <c r="O14" s="8">
        <f>'Mean Monthly WTemp'!M6</f>
        <v>73.430400000000006</v>
      </c>
      <c r="P14" s="36">
        <f t="shared" si="0"/>
        <v>58.438367564839844</v>
      </c>
      <c r="Q14" s="37">
        <f t="shared" si="1"/>
        <v>4.1278929383987917E-2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10">
        <f>'Mean Monthly WTemp'!B14</f>
        <v>65.254516129032297</v>
      </c>
      <c r="E15" s="10">
        <f>'Mean Monthly WTemp'!C14</f>
        <v>53.133600000000001</v>
      </c>
      <c r="F15" s="10">
        <f>'Mean Monthly WTemp'!D14</f>
        <v>46.628967741935497</v>
      </c>
      <c r="G15" s="10">
        <f>'Mean Monthly WTemp'!E14</f>
        <v>46.100580645161301</v>
      </c>
      <c r="H15" s="10">
        <f>'Mean Monthly WTemp'!F14</f>
        <v>48.000661157024801</v>
      </c>
      <c r="I15" s="10">
        <f>'Mean Monthly WTemp'!G14</f>
        <v>49.8211612903226</v>
      </c>
      <c r="J15" s="10">
        <f>'Mean Monthly WTemp'!H14</f>
        <v>53.921599999999998</v>
      </c>
      <c r="K15" s="10">
        <f>'Mean Monthly WTemp'!I14</f>
        <v>61.242645161290298</v>
      </c>
      <c r="L15" s="10">
        <f>'Mean Monthly WTemp'!J14</f>
        <v>68.326800000000006</v>
      </c>
      <c r="M15" s="10">
        <f>'Mean Monthly WTemp'!K14</f>
        <v>75.567741935483895</v>
      </c>
      <c r="N15" s="10">
        <f>'Mean Monthly WTemp'!L14</f>
        <v>79.8815483870968</v>
      </c>
      <c r="O15" s="10">
        <f>'Mean Monthly WTemp'!M14</f>
        <v>75.587599999999995</v>
      </c>
      <c r="P15" s="36">
        <f t="shared" si="0"/>
        <v>60.288951870612287</v>
      </c>
      <c r="Q15" s="37">
        <f t="shared" si="1"/>
        <v>7.4253403602684731E-2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8">
        <f>'Mean Monthly WTemp'!B7</f>
        <v>62.861483870967703</v>
      </c>
      <c r="E16" s="8">
        <f>'Mean Monthly WTemp'!C7</f>
        <v>50.494</v>
      </c>
      <c r="F16" s="8">
        <f>'Mean Monthly WTemp'!D7</f>
        <v>44.3402580645161</v>
      </c>
      <c r="G16" s="8">
        <f>'Mean Monthly WTemp'!E7</f>
        <v>43.028387096774203</v>
      </c>
      <c r="H16" s="8">
        <f>'Mean Monthly WTemp'!F7</f>
        <v>45.240306965761498</v>
      </c>
      <c r="I16" s="8">
        <f>'Mean Monthly WTemp'!G7</f>
        <v>47.686129032258101</v>
      </c>
      <c r="J16" s="8">
        <f>'Mean Monthly WTemp'!H7</f>
        <v>51.635599999999997</v>
      </c>
      <c r="K16" s="8">
        <f>'Mean Monthly WTemp'!I7</f>
        <v>58.978322580645198</v>
      </c>
      <c r="L16" s="8">
        <f>'Mean Monthly WTemp'!J7</f>
        <v>65.953000000000003</v>
      </c>
      <c r="M16" s="8">
        <f>'Mean Monthly WTemp'!K7</f>
        <v>73.018709677419395</v>
      </c>
      <c r="N16" s="8">
        <f>'Mean Monthly WTemp'!L7</f>
        <v>77.466838709677404</v>
      </c>
      <c r="O16" s="8">
        <f>'Mean Monthly WTemp'!M7</f>
        <v>73.297799999999995</v>
      </c>
      <c r="P16" s="36">
        <f t="shared" si="0"/>
        <v>57.833402999834981</v>
      </c>
      <c r="Q16" s="37">
        <f t="shared" si="1"/>
        <v>3.0499421317398356E-2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12">
        <f>'Mean Monthly WTemp'!B15</f>
        <v>64.336709677419293</v>
      </c>
      <c r="E17" s="12">
        <f>'Mean Monthly WTemp'!C15</f>
        <v>52.046799999999998</v>
      </c>
      <c r="F17" s="12">
        <f>'Mean Monthly WTemp'!D15</f>
        <v>45.972645161290302</v>
      </c>
      <c r="G17" s="12">
        <f>'Mean Monthly WTemp'!E15</f>
        <v>44.415354838709703</v>
      </c>
      <c r="H17" s="12">
        <f>'Mean Monthly WTemp'!F15</f>
        <v>46.723022432113297</v>
      </c>
      <c r="I17" s="12">
        <f>'Mean Monthly WTemp'!G15</f>
        <v>48.808516129032299</v>
      </c>
      <c r="J17" s="12">
        <f>'Mean Monthly WTemp'!H15</f>
        <v>53.103999999999999</v>
      </c>
      <c r="K17" s="12">
        <f>'Mean Monthly WTemp'!I15</f>
        <v>60.413677419354798</v>
      </c>
      <c r="L17" s="12">
        <f>'Mean Monthly WTemp'!J15</f>
        <v>67.602999999999994</v>
      </c>
      <c r="M17" s="12">
        <f>'Mean Monthly WTemp'!K15</f>
        <v>74.4054838709677</v>
      </c>
      <c r="N17" s="12">
        <f>'Mean Monthly WTemp'!L15</f>
        <v>78.870451612903196</v>
      </c>
      <c r="O17" s="12">
        <f>'Mean Monthly WTemp'!M15</f>
        <v>74.650800000000004</v>
      </c>
      <c r="P17" s="36">
        <f t="shared" si="0"/>
        <v>59.279205095149216</v>
      </c>
      <c r="Q17" s="37">
        <f t="shared" si="1"/>
        <v>5.6261319204767402E-2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8">
        <f>'Mean Monthly WTemp'!B11</f>
        <v>63.931032258064498</v>
      </c>
      <c r="E18" s="8">
        <f>'Mean Monthly WTemp'!C11</f>
        <v>51.537799999999997</v>
      </c>
      <c r="F18" s="8">
        <f>'Mean Monthly WTemp'!D11</f>
        <v>44.895548387096802</v>
      </c>
      <c r="G18" s="8">
        <f>'Mean Monthly WTemp'!E11</f>
        <v>43.585419354838699</v>
      </c>
      <c r="H18" s="8">
        <f>'Mean Monthly WTemp'!F11</f>
        <v>46.221275088547799</v>
      </c>
      <c r="I18" s="8">
        <f>'Mean Monthly WTemp'!G11</f>
        <v>48.653483870967698</v>
      </c>
      <c r="J18" s="8">
        <f>'Mean Monthly WTemp'!H11</f>
        <v>53.16</v>
      </c>
      <c r="K18" s="8">
        <f>'Mean Monthly WTemp'!I11</f>
        <v>59.8761935483871</v>
      </c>
      <c r="L18" s="8">
        <f>'Mean Monthly WTemp'!J11</f>
        <v>66.791799999999995</v>
      </c>
      <c r="M18" s="8">
        <f>'Mean Monthly WTemp'!K11</f>
        <v>73.7129677419355</v>
      </c>
      <c r="N18" s="8">
        <f>'Mean Monthly WTemp'!L11</f>
        <v>78.101483870967698</v>
      </c>
      <c r="O18" s="8">
        <f>'Mean Monthly WTemp'!M11</f>
        <v>74.0458</v>
      </c>
      <c r="P18" s="36">
        <f t="shared" si="0"/>
        <v>58.709400343400489</v>
      </c>
      <c r="Q18" s="37">
        <f t="shared" si="1"/>
        <v>4.6108303188354682E-2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10">
        <f>'Mean Monthly WTemp'!B27</f>
        <v>63.4001290322581</v>
      </c>
      <c r="E19" s="10">
        <f>'Mean Monthly WTemp'!C27</f>
        <v>50.888599999999997</v>
      </c>
      <c r="F19" s="10">
        <f>'Mean Monthly WTemp'!D27</f>
        <v>44.6847741935484</v>
      </c>
      <c r="G19" s="10">
        <f>'Mean Monthly WTemp'!E27</f>
        <v>43.535096774193498</v>
      </c>
      <c r="H19" s="10">
        <f>'Mean Monthly WTemp'!F27</f>
        <v>45.658748524203098</v>
      </c>
      <c r="I19" s="10">
        <f>'Mean Monthly WTemp'!G27</f>
        <v>48.643225806451603</v>
      </c>
      <c r="J19" s="10">
        <f>'Mean Monthly WTemp'!H27</f>
        <v>52.805799999999998</v>
      </c>
      <c r="K19" s="10">
        <f>'Mean Monthly WTemp'!I27</f>
        <v>59.447677419354797</v>
      </c>
      <c r="L19" s="10">
        <f>'Mean Monthly WTemp'!J27</f>
        <v>66.188599999999994</v>
      </c>
      <c r="M19" s="10">
        <f>'Mean Monthly WTemp'!K27</f>
        <v>72.974387096774194</v>
      </c>
      <c r="N19" s="10">
        <f>'Mean Monthly WTemp'!L27</f>
        <v>77.502064516128996</v>
      </c>
      <c r="O19" s="10">
        <f>'Mean Monthly WTemp'!M27</f>
        <v>73.067400000000006</v>
      </c>
      <c r="P19" s="36">
        <f t="shared" si="0"/>
        <v>58.233041946909388</v>
      </c>
      <c r="Q19" s="37">
        <f t="shared" si="1"/>
        <v>3.7620352861012618E-2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8">
        <f>'Mean Monthly WTemp'!B12</f>
        <v>63.468064516128997</v>
      </c>
      <c r="E20" s="8">
        <f>'Mean Monthly WTemp'!C12</f>
        <v>51.264800000000001</v>
      </c>
      <c r="F20" s="8">
        <f>'Mean Monthly WTemp'!D12</f>
        <v>45.4018709677419</v>
      </c>
      <c r="G20" s="8">
        <f>'Mean Monthly WTemp'!E12</f>
        <v>44.094838709677397</v>
      </c>
      <c r="H20" s="8">
        <f>'Mean Monthly WTemp'!F12</f>
        <v>46.235726092089699</v>
      </c>
      <c r="I20" s="8">
        <f>'Mean Monthly WTemp'!G12</f>
        <v>48.173870967741898</v>
      </c>
      <c r="J20" s="8">
        <f>'Mean Monthly WTemp'!H12</f>
        <v>52.123399999999997</v>
      </c>
      <c r="K20" s="8">
        <f>'Mean Monthly WTemp'!I12</f>
        <v>59.322064516128997</v>
      </c>
      <c r="L20" s="8">
        <f>'Mean Monthly WTemp'!J12</f>
        <v>66.631</v>
      </c>
      <c r="M20" s="8">
        <f>'Mean Monthly WTemp'!K12</f>
        <v>73.817870967741896</v>
      </c>
      <c r="N20" s="8">
        <f>'Mean Monthly WTemp'!L12</f>
        <v>77.896516129032307</v>
      </c>
      <c r="O20" s="8">
        <f>'Mean Monthly WTemp'!M12</f>
        <v>73.702799999999996</v>
      </c>
      <c r="P20" s="36">
        <f t="shared" si="0"/>
        <v>58.511068572190254</v>
      </c>
      <c r="Q20" s="37">
        <f t="shared" si="1"/>
        <v>4.2574345910039613E-2</v>
      </c>
    </row>
    <row r="21" spans="1:17" x14ac:dyDescent="0.25">
      <c r="A21" s="9" t="s">
        <v>23</v>
      </c>
      <c r="B21" s="9">
        <v>2070</v>
      </c>
      <c r="C21" s="9" t="s">
        <v>22</v>
      </c>
      <c r="D21" s="10">
        <f>'Mean Monthly WTemp'!B28</f>
        <v>63.309935483871001</v>
      </c>
      <c r="E21" s="10">
        <f>'Mean Monthly WTemp'!C28</f>
        <v>50.917999999999999</v>
      </c>
      <c r="F21" s="10">
        <f>'Mean Monthly WTemp'!D28</f>
        <v>45.118709677419403</v>
      </c>
      <c r="G21" s="10">
        <f>'Mean Monthly WTemp'!E28</f>
        <v>43.865290322580599</v>
      </c>
      <c r="H21" s="10">
        <f>'Mean Monthly WTemp'!F28</f>
        <v>45.6761747343566</v>
      </c>
      <c r="I21" s="10">
        <f>'Mean Monthly WTemp'!G28</f>
        <v>48.164387096774199</v>
      </c>
      <c r="J21" s="10">
        <f>'Mean Monthly WTemp'!H28</f>
        <v>52.366799999999998</v>
      </c>
      <c r="K21" s="10">
        <f>'Mean Monthly WTemp'!I28</f>
        <v>59.037354838709703</v>
      </c>
      <c r="L21" s="10">
        <f>'Mean Monthly WTemp'!J28</f>
        <v>66.203800000000001</v>
      </c>
      <c r="M21" s="10">
        <f>'Mean Monthly WTemp'!K28</f>
        <v>72.935096774193596</v>
      </c>
      <c r="N21" s="10">
        <f>'Mean Monthly WTemp'!L28</f>
        <v>77.134903225806497</v>
      </c>
      <c r="O21" s="10">
        <f>'Mean Monthly WTemp'!M28</f>
        <v>73.203000000000003</v>
      </c>
      <c r="P21" s="36">
        <f t="shared" si="0"/>
        <v>58.161121012809303</v>
      </c>
      <c r="Q21" s="37">
        <f t="shared" si="1"/>
        <v>3.6338836001785779E-2</v>
      </c>
    </row>
    <row r="22" spans="1:17" x14ac:dyDescent="0.25">
      <c r="A22" s="7" t="s">
        <v>24</v>
      </c>
      <c r="B22" s="7">
        <v>2070</v>
      </c>
      <c r="C22" s="7" t="s">
        <v>21</v>
      </c>
      <c r="D22" s="8">
        <f>'Mean Monthly WTemp'!B13</f>
        <v>66.002967741935507</v>
      </c>
      <c r="E22" s="8">
        <f>'Mean Monthly WTemp'!C13</f>
        <v>53.327199999999998</v>
      </c>
      <c r="F22" s="8">
        <f>'Mean Monthly WTemp'!D13</f>
        <v>46.215741935483898</v>
      </c>
      <c r="G22" s="8">
        <f>'Mean Monthly WTemp'!E13</f>
        <v>45.328129032258097</v>
      </c>
      <c r="H22" s="8">
        <f>'Mean Monthly WTemp'!F13</f>
        <v>48.018087367178303</v>
      </c>
      <c r="I22" s="8">
        <f>'Mean Monthly WTemp'!G13</f>
        <v>50.254516129032297</v>
      </c>
      <c r="J22" s="8">
        <f>'Mean Monthly WTemp'!H13</f>
        <v>55.1432</v>
      </c>
      <c r="K22" s="8">
        <f>'Mean Monthly WTemp'!I13</f>
        <v>62.224516129032303</v>
      </c>
      <c r="L22" s="8">
        <f>'Mean Monthly WTemp'!J13</f>
        <v>68.645200000000003</v>
      </c>
      <c r="M22" s="8">
        <f>'Mean Monthly WTemp'!K13</f>
        <v>75.694903225806499</v>
      </c>
      <c r="N22" s="8">
        <f>'Mean Monthly WTemp'!L13</f>
        <v>80.386129032258097</v>
      </c>
      <c r="O22" s="8">
        <f>'Mean Monthly WTemp'!M13</f>
        <v>76.001800000000003</v>
      </c>
      <c r="P22" s="36">
        <f t="shared" si="0"/>
        <v>60.603532549415405</v>
      </c>
      <c r="Q22" s="37">
        <f t="shared" si="1"/>
        <v>7.9858731849842712E-2</v>
      </c>
    </row>
    <row r="23" spans="1:17" x14ac:dyDescent="0.25">
      <c r="A23" s="9" t="s">
        <v>24</v>
      </c>
      <c r="B23" s="9">
        <v>2070</v>
      </c>
      <c r="C23" s="9" t="s">
        <v>22</v>
      </c>
      <c r="D23" s="10">
        <f>'Mean Monthly WTemp'!B29</f>
        <v>67.334774193548398</v>
      </c>
      <c r="E23" s="10">
        <f>'Mean Monthly WTemp'!C29</f>
        <v>55.167999999999999</v>
      </c>
      <c r="F23" s="10">
        <f>'Mean Monthly WTemp'!D29</f>
        <v>47.981483870967701</v>
      </c>
      <c r="G23" s="10">
        <f>'Mean Monthly WTemp'!E29</f>
        <v>46.279419354838701</v>
      </c>
      <c r="H23" s="10">
        <f>'Mean Monthly WTemp'!F29</f>
        <v>49.600897284533701</v>
      </c>
      <c r="I23" s="10">
        <f>'Mean Monthly WTemp'!G29</f>
        <v>51.958903225806502</v>
      </c>
      <c r="J23" s="10">
        <f>'Mean Monthly WTemp'!H29</f>
        <v>56.115400000000001</v>
      </c>
      <c r="K23" s="10">
        <f>'Mean Monthly WTemp'!I29</f>
        <v>63.4150322580645</v>
      </c>
      <c r="L23" s="10">
        <f>'Mean Monthly WTemp'!J29</f>
        <v>69.818200000000004</v>
      </c>
      <c r="M23" s="10">
        <f>'Mean Monthly WTemp'!K29</f>
        <v>76.223290322580596</v>
      </c>
      <c r="N23" s="10">
        <f>'Mean Monthly WTemp'!L29</f>
        <v>80.8421290322581</v>
      </c>
      <c r="O23" s="10">
        <f>'Mean Monthly WTemp'!M29</f>
        <v>77.009600000000006</v>
      </c>
      <c r="P23" s="36">
        <f t="shared" si="0"/>
        <v>61.81226079521651</v>
      </c>
      <c r="Q23" s="37">
        <f t="shared" si="1"/>
        <v>0.1013963501330275</v>
      </c>
    </row>
    <row r="24" spans="1:17" x14ac:dyDescent="0.25">
      <c r="A24" s="7" t="s">
        <v>25</v>
      </c>
      <c r="B24" s="7">
        <v>2070</v>
      </c>
      <c r="C24" s="7" t="s">
        <v>21</v>
      </c>
      <c r="D24" s="8">
        <f>'Mean Monthly WTemp'!B14</f>
        <v>65.254516129032297</v>
      </c>
      <c r="E24" s="8">
        <f>'Mean Monthly WTemp'!C14</f>
        <v>53.133600000000001</v>
      </c>
      <c r="F24" s="8">
        <f>'Mean Monthly WTemp'!D14</f>
        <v>46.628967741935497</v>
      </c>
      <c r="G24" s="8">
        <f>'Mean Monthly WTemp'!E14</f>
        <v>46.100580645161301</v>
      </c>
      <c r="H24" s="8">
        <f>'Mean Monthly WTemp'!F14</f>
        <v>48.000661157024801</v>
      </c>
      <c r="I24" s="8">
        <f>'Mean Monthly WTemp'!G14</f>
        <v>49.8211612903226</v>
      </c>
      <c r="J24" s="8">
        <f>'Mean Monthly WTemp'!H14</f>
        <v>53.921599999999998</v>
      </c>
      <c r="K24" s="8">
        <f>'Mean Monthly WTemp'!I14</f>
        <v>61.242645161290298</v>
      </c>
      <c r="L24" s="8">
        <f>'Mean Monthly WTemp'!J14</f>
        <v>68.326800000000006</v>
      </c>
      <c r="M24" s="8">
        <f>'Mean Monthly WTemp'!K14</f>
        <v>75.567741935483895</v>
      </c>
      <c r="N24" s="8">
        <f>'Mean Monthly WTemp'!L14</f>
        <v>79.8815483870968</v>
      </c>
      <c r="O24" s="8">
        <f>'Mean Monthly WTemp'!M14</f>
        <v>75.587599999999995</v>
      </c>
      <c r="P24" s="36">
        <f t="shared" si="0"/>
        <v>60.288951870612287</v>
      </c>
      <c r="Q24" s="37">
        <f t="shared" si="1"/>
        <v>7.4253403602684731E-2</v>
      </c>
    </row>
    <row r="25" spans="1:17" x14ac:dyDescent="0.25">
      <c r="A25" s="9" t="s">
        <v>25</v>
      </c>
      <c r="B25" s="9">
        <v>2070</v>
      </c>
      <c r="C25" s="9" t="s">
        <v>22</v>
      </c>
      <c r="D25" s="10">
        <f>'Mean Monthly WTemp'!B30</f>
        <v>67.823677419354794</v>
      </c>
      <c r="E25" s="10">
        <f>'Mean Monthly WTemp'!C30</f>
        <v>55.138199999999998</v>
      </c>
      <c r="F25" s="10">
        <f>'Mean Monthly WTemp'!D30</f>
        <v>48.409225806451602</v>
      </c>
      <c r="G25" s="10">
        <f>'Mean Monthly WTemp'!E30</f>
        <v>47.217548387096798</v>
      </c>
      <c r="H25" s="10">
        <f>'Mean Monthly WTemp'!F30</f>
        <v>49.921582054309297</v>
      </c>
      <c r="I25" s="10">
        <f>'Mean Monthly WTemp'!G30</f>
        <v>51.77</v>
      </c>
      <c r="J25" s="10">
        <f>'Mean Monthly WTemp'!H30</f>
        <v>56.194600000000001</v>
      </c>
      <c r="K25" s="10">
        <f>'Mean Monthly WTemp'!I30</f>
        <v>63.354258064516102</v>
      </c>
      <c r="L25" s="10">
        <f>'Mean Monthly WTemp'!J30</f>
        <v>69.863</v>
      </c>
      <c r="M25" s="10">
        <f>'Mean Monthly WTemp'!K30</f>
        <v>77.029612903225797</v>
      </c>
      <c r="N25" s="10">
        <f>'Mean Monthly WTemp'!L30</f>
        <v>81.408258064516104</v>
      </c>
      <c r="O25" s="10">
        <f>'Mean Monthly WTemp'!M30</f>
        <v>77.454999999999998</v>
      </c>
      <c r="P25" s="36">
        <f t="shared" si="0"/>
        <v>62.132080224955871</v>
      </c>
      <c r="Q25" s="37">
        <f t="shared" si="1"/>
        <v>0.1070950246044815</v>
      </c>
    </row>
    <row r="26" spans="1:17" x14ac:dyDescent="0.25">
      <c r="A26" s="7" t="s">
        <v>26</v>
      </c>
      <c r="B26" s="7">
        <v>2070</v>
      </c>
      <c r="C26" s="7" t="s">
        <v>21</v>
      </c>
      <c r="D26" s="8">
        <f>'Mean Monthly WTemp'!B15</f>
        <v>64.336709677419293</v>
      </c>
      <c r="E26" s="8">
        <f>'Mean Monthly WTemp'!C15</f>
        <v>52.046799999999998</v>
      </c>
      <c r="F26" s="8">
        <f>'Mean Monthly WTemp'!D15</f>
        <v>45.972645161290302</v>
      </c>
      <c r="G26" s="8">
        <f>'Mean Monthly WTemp'!E15</f>
        <v>44.415354838709703</v>
      </c>
      <c r="H26" s="8">
        <f>'Mean Monthly WTemp'!F15</f>
        <v>46.723022432113297</v>
      </c>
      <c r="I26" s="8">
        <f>'Mean Monthly WTemp'!G15</f>
        <v>48.808516129032299</v>
      </c>
      <c r="J26" s="8">
        <f>'Mean Monthly WTemp'!H15</f>
        <v>53.103999999999999</v>
      </c>
      <c r="K26" s="8">
        <f>'Mean Monthly WTemp'!I15</f>
        <v>60.413677419354798</v>
      </c>
      <c r="L26" s="8">
        <f>'Mean Monthly WTemp'!J15</f>
        <v>67.602999999999994</v>
      </c>
      <c r="M26" s="8">
        <f>'Mean Monthly WTemp'!K15</f>
        <v>74.4054838709677</v>
      </c>
      <c r="N26" s="8">
        <f>'Mean Monthly WTemp'!L15</f>
        <v>78.870451612903196</v>
      </c>
      <c r="O26" s="8">
        <f>'Mean Monthly WTemp'!M15</f>
        <v>74.650800000000004</v>
      </c>
      <c r="P26" s="36">
        <f t="shared" si="0"/>
        <v>59.279205095149216</v>
      </c>
      <c r="Q26" s="37">
        <f t="shared" si="1"/>
        <v>5.6261319204767402E-2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12">
        <f>'Mean Monthly WTemp'!B31</f>
        <v>64.651806451612899</v>
      </c>
      <c r="E27" s="12">
        <f>'Mean Monthly WTemp'!C31</f>
        <v>52.351399999999998</v>
      </c>
      <c r="F27" s="12">
        <f>'Mean Monthly WTemp'!D31</f>
        <v>46.123612903225798</v>
      </c>
      <c r="G27" s="12">
        <f>'Mean Monthly WTemp'!E31</f>
        <v>44.838838709677397</v>
      </c>
      <c r="H27" s="12">
        <f>'Mean Monthly WTemp'!F31</f>
        <v>46.775726092089698</v>
      </c>
      <c r="I27" s="12">
        <f>'Mean Monthly WTemp'!G31</f>
        <v>49.358193548387099</v>
      </c>
      <c r="J27" s="12">
        <f>'Mean Monthly WTemp'!H31</f>
        <v>53.632199999999997</v>
      </c>
      <c r="K27" s="12">
        <f>'Mean Monthly WTemp'!I31</f>
        <v>61.158645161290302</v>
      </c>
      <c r="L27" s="12">
        <f>'Mean Monthly WTemp'!J31</f>
        <v>67.616</v>
      </c>
      <c r="M27" s="12">
        <f>'Mean Monthly WTemp'!K31</f>
        <v>74.154838709677406</v>
      </c>
      <c r="N27" s="12">
        <f>'Mean Monthly WTemp'!L31</f>
        <v>78.526516129032302</v>
      </c>
      <c r="O27" s="12">
        <f>'Mean Monthly WTemp'!M31</f>
        <v>74.634600000000006</v>
      </c>
      <c r="P27" s="36">
        <f t="shared" si="0"/>
        <v>59.485198142082737</v>
      </c>
      <c r="Q27" s="37">
        <f t="shared" si="1"/>
        <v>5.9931788252922891E-2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30">
        <f>'Mean Monthly WTemp'!B34</f>
        <v>60.2727741935484</v>
      </c>
      <c r="E31" s="30">
        <f>'Mean Monthly WTemp'!C34</f>
        <v>48.938000000000002</v>
      </c>
      <c r="F31" s="30">
        <f>'Mean Monthly WTemp'!D34</f>
        <v>43.6022580645161</v>
      </c>
      <c r="G31" s="30">
        <f>'Mean Monthly WTemp'!E34</f>
        <v>42.9252258064516</v>
      </c>
      <c r="H31" s="30">
        <f>'Mean Monthly WTemp'!F34</f>
        <v>44.914521841794603</v>
      </c>
      <c r="I31" s="30">
        <f>'Mean Monthly WTemp'!G34</f>
        <v>47.378193548387102</v>
      </c>
      <c r="J31" s="30">
        <f>'Mean Monthly WTemp'!H34</f>
        <v>51.0946</v>
      </c>
      <c r="K31" s="30">
        <f>'Mean Monthly WTemp'!I34</f>
        <v>57.313612903225803</v>
      </c>
      <c r="L31" s="30">
        <f>'Mean Monthly WTemp'!J34</f>
        <v>64.069199999999995</v>
      </c>
      <c r="M31" s="30">
        <f>'Mean Monthly WTemp'!K34</f>
        <v>70.221161290322598</v>
      </c>
      <c r="N31" s="30">
        <f>'Mean Monthly WTemp'!L34</f>
        <v>73.520387096774201</v>
      </c>
      <c r="O31" s="30">
        <f>'Mean Monthly WTemp'!M34</f>
        <v>69.199399999999997</v>
      </c>
      <c r="P31" s="36">
        <f>AVERAGE(D31:O31)</f>
        <v>56.120777895418371</v>
      </c>
      <c r="Q31" s="36"/>
    </row>
    <row r="32" spans="1:17" x14ac:dyDescent="0.25">
      <c r="A32" s="7" t="s">
        <v>20</v>
      </c>
      <c r="B32" s="7">
        <v>2030</v>
      </c>
      <c r="C32" s="7" t="s">
        <v>21</v>
      </c>
      <c r="D32" s="31">
        <f>'Mean Monthly WTemp'!B35</f>
        <v>62.3121935483871</v>
      </c>
      <c r="E32" s="31">
        <f>'Mean Monthly WTemp'!C35</f>
        <v>49.815600000000003</v>
      </c>
      <c r="F32" s="31">
        <f>'Mean Monthly WTemp'!D35</f>
        <v>43.6674838709677</v>
      </c>
      <c r="G32" s="31">
        <f>'Mean Monthly WTemp'!E35</f>
        <v>42.553032258064498</v>
      </c>
      <c r="H32" s="31">
        <f>'Mean Monthly WTemp'!F35</f>
        <v>44.666942148760299</v>
      </c>
      <c r="I32" s="31">
        <f>'Mean Monthly WTemp'!G35</f>
        <v>47.359032258064502</v>
      </c>
      <c r="J32" s="31">
        <f>'Mean Monthly WTemp'!H35</f>
        <v>51.5334</v>
      </c>
      <c r="K32" s="31">
        <f>'Mean Monthly WTemp'!I35</f>
        <v>58.033225806451597</v>
      </c>
      <c r="L32" s="31">
        <f>'Mean Monthly WTemp'!J35</f>
        <v>65.052199999999999</v>
      </c>
      <c r="M32" s="31">
        <f>'Mean Monthly WTemp'!K35</f>
        <v>72.203677419354804</v>
      </c>
      <c r="N32" s="31">
        <f>'Mean Monthly WTemp'!L35</f>
        <v>76.534129032258093</v>
      </c>
      <c r="O32" s="31">
        <f>'Mean Monthly WTemp'!M35</f>
        <v>72.041799999999995</v>
      </c>
      <c r="P32" s="36">
        <f t="shared" ref="P32:P51" si="2">AVERAGE(D32:O32)</f>
        <v>57.147726361859043</v>
      </c>
      <c r="Q32" s="37">
        <f>P32/$P$31-1</f>
        <v>1.8298899355144282E-2</v>
      </c>
    </row>
    <row r="33" spans="1:17" x14ac:dyDescent="0.25">
      <c r="A33" s="9" t="s">
        <v>20</v>
      </c>
      <c r="B33" s="9">
        <v>2030</v>
      </c>
      <c r="C33" s="9" t="s">
        <v>22</v>
      </c>
      <c r="D33" s="32">
        <f>'Mean Monthly WTemp'!B51</f>
        <v>62.979161290322601</v>
      </c>
      <c r="E33" s="32">
        <f>'Mean Monthly WTemp'!C51</f>
        <v>50.300400000000003</v>
      </c>
      <c r="F33" s="32">
        <f>'Mean Monthly WTemp'!D51</f>
        <v>43.722838709677397</v>
      </c>
      <c r="G33" s="32">
        <f>'Mean Monthly WTemp'!E51</f>
        <v>42.366838709677403</v>
      </c>
      <c r="H33" s="32">
        <f>'Mean Monthly WTemp'!F51</f>
        <v>44.759173553719002</v>
      </c>
      <c r="I33" s="32">
        <f>'Mean Monthly WTemp'!G51</f>
        <v>47.726387096774197</v>
      </c>
      <c r="J33" s="32">
        <f>'Mean Monthly WTemp'!H51</f>
        <v>51.771000000000001</v>
      </c>
      <c r="K33" s="32">
        <f>'Mean Monthly WTemp'!I51</f>
        <v>58.5550322580645</v>
      </c>
      <c r="L33" s="32">
        <f>'Mean Monthly WTemp'!J51</f>
        <v>65.468999999999994</v>
      </c>
      <c r="M33" s="32">
        <f>'Mean Monthly WTemp'!K51</f>
        <v>72.244709677419394</v>
      </c>
      <c r="N33" s="32">
        <f>'Mean Monthly WTemp'!L51</f>
        <v>77.175935483871001</v>
      </c>
      <c r="O33" s="32">
        <f>'Mean Monthly WTemp'!M51</f>
        <v>72.599000000000004</v>
      </c>
      <c r="P33" s="36">
        <f t="shared" si="2"/>
        <v>57.472456398293794</v>
      </c>
      <c r="Q33" s="37">
        <f t="shared" ref="Q33:Q51" si="3">P33/$P$31-1</f>
        <v>2.4085170476330298E-2</v>
      </c>
    </row>
    <row r="34" spans="1:17" x14ac:dyDescent="0.25">
      <c r="A34" s="7" t="s">
        <v>23</v>
      </c>
      <c r="B34" s="7">
        <v>2030</v>
      </c>
      <c r="C34" s="7" t="s">
        <v>21</v>
      </c>
      <c r="D34" s="31">
        <f>'Mean Monthly WTemp'!B36</f>
        <v>62.298838709677398</v>
      </c>
      <c r="E34" s="31">
        <f>'Mean Monthly WTemp'!C36</f>
        <v>49.815399999999997</v>
      </c>
      <c r="F34" s="31">
        <f>'Mean Monthly WTemp'!D36</f>
        <v>44.037548387096798</v>
      </c>
      <c r="G34" s="31">
        <f>'Mean Monthly WTemp'!E36</f>
        <v>42.701483870967699</v>
      </c>
      <c r="H34" s="31">
        <f>'Mean Monthly WTemp'!F36</f>
        <v>44.699669421487599</v>
      </c>
      <c r="I34" s="31">
        <f>'Mean Monthly WTemp'!G36</f>
        <v>47.158709677419402</v>
      </c>
      <c r="J34" s="31">
        <f>'Mean Monthly WTemp'!H36</f>
        <v>50.9178</v>
      </c>
      <c r="K34" s="31">
        <f>'Mean Monthly WTemp'!I36</f>
        <v>57.802129032258101</v>
      </c>
      <c r="L34" s="31">
        <f>'Mean Monthly WTemp'!J36</f>
        <v>64.847800000000007</v>
      </c>
      <c r="M34" s="31">
        <f>'Mean Monthly WTemp'!K36</f>
        <v>72.095870967741902</v>
      </c>
      <c r="N34" s="31">
        <f>'Mean Monthly WTemp'!L36</f>
        <v>76.127677419354796</v>
      </c>
      <c r="O34" s="31">
        <f>'Mean Monthly WTemp'!M36</f>
        <v>72.246600000000001</v>
      </c>
      <c r="P34" s="36">
        <f t="shared" si="2"/>
        <v>57.062460623833637</v>
      </c>
      <c r="Q34" s="37">
        <f t="shared" si="3"/>
        <v>1.6779573693189054E-2</v>
      </c>
    </row>
    <row r="35" spans="1:17" x14ac:dyDescent="0.25">
      <c r="A35" s="9" t="s">
        <v>23</v>
      </c>
      <c r="B35" s="9">
        <v>2030</v>
      </c>
      <c r="C35" s="9" t="s">
        <v>22</v>
      </c>
      <c r="D35" s="32">
        <f>'Mean Monthly WTemp'!B52</f>
        <v>62.6118064516129</v>
      </c>
      <c r="E35" s="32">
        <f>'Mean Monthly WTemp'!C52</f>
        <v>50.269599999999997</v>
      </c>
      <c r="F35" s="32">
        <f>'Mean Monthly WTemp'!D52</f>
        <v>44.633870967741899</v>
      </c>
      <c r="G35" s="32">
        <f>'Mean Monthly WTemp'!E52</f>
        <v>43.057612903225802</v>
      </c>
      <c r="H35" s="32">
        <f>'Mean Monthly WTemp'!F52</f>
        <v>45.2407319952775</v>
      </c>
      <c r="I35" s="32">
        <f>'Mean Monthly WTemp'!G52</f>
        <v>47.486967741935501</v>
      </c>
      <c r="J35" s="32">
        <f>'Mean Monthly WTemp'!H52</f>
        <v>51.568399999999997</v>
      </c>
      <c r="K35" s="32">
        <f>'Mean Monthly WTemp'!I52</f>
        <v>57.929096774193503</v>
      </c>
      <c r="L35" s="32">
        <f>'Mean Monthly WTemp'!J52</f>
        <v>64.850399999999993</v>
      </c>
      <c r="M35" s="32">
        <f>'Mean Monthly WTemp'!K52</f>
        <v>72.096451612903195</v>
      </c>
      <c r="N35" s="32">
        <f>'Mean Monthly WTemp'!L52</f>
        <v>76.717032258064506</v>
      </c>
      <c r="O35" s="32">
        <f>'Mean Monthly WTemp'!M52</f>
        <v>72.623800000000003</v>
      </c>
      <c r="P35" s="36">
        <f t="shared" si="2"/>
        <v>57.42381422541289</v>
      </c>
      <c r="Q35" s="37">
        <f t="shared" si="3"/>
        <v>2.321842958810616E-2</v>
      </c>
    </row>
    <row r="36" spans="1:17" x14ac:dyDescent="0.25">
      <c r="A36" s="7" t="s">
        <v>24</v>
      </c>
      <c r="B36" s="7">
        <v>2030</v>
      </c>
      <c r="C36" s="7" t="s">
        <v>21</v>
      </c>
      <c r="D36" s="31">
        <f>'Mean Monthly WTemp'!B37</f>
        <v>63.868903225806399</v>
      </c>
      <c r="E36" s="31">
        <f>'Mean Monthly WTemp'!C37</f>
        <v>51.184600000000003</v>
      </c>
      <c r="F36" s="31">
        <f>'Mean Monthly WTemp'!D37</f>
        <v>44.580645161290299</v>
      </c>
      <c r="G36" s="31">
        <f>'Mean Monthly WTemp'!E37</f>
        <v>43.303419354838702</v>
      </c>
      <c r="H36" s="31">
        <f>'Mean Monthly WTemp'!F37</f>
        <v>46.246776859504102</v>
      </c>
      <c r="I36" s="31">
        <f>'Mean Monthly WTemp'!G37</f>
        <v>48.848193548387101</v>
      </c>
      <c r="J36" s="31">
        <f>'Mean Monthly WTemp'!H37</f>
        <v>53.082799999999999</v>
      </c>
      <c r="K36" s="31">
        <f>'Mean Monthly WTemp'!I37</f>
        <v>60.004709677419399</v>
      </c>
      <c r="L36" s="31">
        <f>'Mean Monthly WTemp'!J37</f>
        <v>66.695999999999998</v>
      </c>
      <c r="M36" s="31">
        <f>'Mean Monthly WTemp'!K37</f>
        <v>73.790387096774197</v>
      </c>
      <c r="N36" s="31">
        <f>'Mean Monthly WTemp'!L37</f>
        <v>78.180451612903198</v>
      </c>
      <c r="O36" s="31">
        <f>'Mean Monthly WTemp'!M37</f>
        <v>73.805800000000005</v>
      </c>
      <c r="P36" s="36">
        <f t="shared" si="2"/>
        <v>58.632723878076952</v>
      </c>
      <c r="Q36" s="37">
        <f t="shared" si="3"/>
        <v>4.475964298534163E-2</v>
      </c>
    </row>
    <row r="37" spans="1:17" x14ac:dyDescent="0.25">
      <c r="A37" s="9" t="s">
        <v>24</v>
      </c>
      <c r="B37" s="9">
        <v>2030</v>
      </c>
      <c r="C37" s="9" t="s">
        <v>22</v>
      </c>
      <c r="D37" s="32">
        <f>'Mean Monthly WTemp'!B53</f>
        <v>63.933161290322602</v>
      </c>
      <c r="E37" s="32">
        <f>'Mean Monthly WTemp'!C53</f>
        <v>51.566600000000001</v>
      </c>
      <c r="F37" s="32">
        <f>'Mean Monthly WTemp'!D53</f>
        <v>44.907161290322598</v>
      </c>
      <c r="G37" s="32">
        <f>'Mean Monthly WTemp'!E53</f>
        <v>44.272516129032297</v>
      </c>
      <c r="H37" s="32">
        <f>'Mean Monthly WTemp'!F53</f>
        <v>46.754262101534799</v>
      </c>
      <c r="I37" s="32">
        <f>'Mean Monthly WTemp'!G53</f>
        <v>49.277677419354802</v>
      </c>
      <c r="J37" s="32">
        <f>'Mean Monthly WTemp'!H53</f>
        <v>53.384999999999998</v>
      </c>
      <c r="K37" s="32">
        <f>'Mean Monthly WTemp'!I53</f>
        <v>60.6645161290323</v>
      </c>
      <c r="L37" s="32">
        <f>'Mean Monthly WTemp'!J53</f>
        <v>67.278599999999997</v>
      </c>
      <c r="M37" s="32">
        <f>'Mean Monthly WTemp'!K53</f>
        <v>73.958387096774203</v>
      </c>
      <c r="N37" s="32">
        <f>'Mean Monthly WTemp'!L53</f>
        <v>78.176387096774206</v>
      </c>
      <c r="O37" s="32">
        <f>'Mean Monthly WTemp'!M53</f>
        <v>74.162800000000004</v>
      </c>
      <c r="P37" s="36">
        <f t="shared" si="2"/>
        <v>59.028089046095637</v>
      </c>
      <c r="Q37" s="37">
        <f t="shared" si="3"/>
        <v>5.1804541200320964E-2</v>
      </c>
    </row>
    <row r="38" spans="1:17" x14ac:dyDescent="0.25">
      <c r="A38" s="7" t="s">
        <v>25</v>
      </c>
      <c r="B38" s="7">
        <v>2030</v>
      </c>
      <c r="C38" s="7" t="s">
        <v>21</v>
      </c>
      <c r="D38" s="31">
        <f>'Mean Monthly WTemp'!B38</f>
        <v>63.584000000000003</v>
      </c>
      <c r="E38" s="31">
        <f>'Mean Monthly WTemp'!C38</f>
        <v>50.941000000000003</v>
      </c>
      <c r="F38" s="31">
        <f>'Mean Monthly WTemp'!D38</f>
        <v>45.228258064516098</v>
      </c>
      <c r="G38" s="31">
        <f>'Mean Monthly WTemp'!E38</f>
        <v>44.233419354838702</v>
      </c>
      <c r="H38" s="31">
        <f>'Mean Monthly WTemp'!F38</f>
        <v>46.185147579693002</v>
      </c>
      <c r="I38" s="31">
        <f>'Mean Monthly WTemp'!G38</f>
        <v>48.067419354838698</v>
      </c>
      <c r="J38" s="31">
        <f>'Mean Monthly WTemp'!H38</f>
        <v>52.284999999999997</v>
      </c>
      <c r="K38" s="31">
        <f>'Mean Monthly WTemp'!I38</f>
        <v>59.6967741935484</v>
      </c>
      <c r="L38" s="31">
        <f>'Mean Monthly WTemp'!J38</f>
        <v>66.400999999999996</v>
      </c>
      <c r="M38" s="31">
        <f>'Mean Monthly WTemp'!K38</f>
        <v>73.417612903225802</v>
      </c>
      <c r="N38" s="31">
        <f>'Mean Monthly WTemp'!L38</f>
        <v>77.789870967741905</v>
      </c>
      <c r="O38" s="31">
        <f>'Mean Monthly WTemp'!M38</f>
        <v>73.447000000000003</v>
      </c>
      <c r="P38" s="36">
        <f t="shared" si="2"/>
        <v>58.439708534866874</v>
      </c>
      <c r="Q38" s="37">
        <f t="shared" si="3"/>
        <v>4.1320358099273813E-2</v>
      </c>
    </row>
    <row r="39" spans="1:17" x14ac:dyDescent="0.25">
      <c r="A39" s="9" t="s">
        <v>25</v>
      </c>
      <c r="B39" s="9">
        <v>2030</v>
      </c>
      <c r="C39" s="9" t="s">
        <v>22</v>
      </c>
      <c r="D39" s="32">
        <f>'Mean Monthly WTemp'!B54</f>
        <v>64.091870967741897</v>
      </c>
      <c r="E39" s="32">
        <f>'Mean Monthly WTemp'!C54</f>
        <v>51.642800000000001</v>
      </c>
      <c r="F39" s="32">
        <f>'Mean Monthly WTemp'!D54</f>
        <v>45.575096774193497</v>
      </c>
      <c r="G39" s="32">
        <f>'Mean Monthly WTemp'!E54</f>
        <v>44.206129032258097</v>
      </c>
      <c r="H39" s="32">
        <f>'Mean Monthly WTemp'!F54</f>
        <v>46.516458087367198</v>
      </c>
      <c r="I39" s="32">
        <f>'Mean Monthly WTemp'!G54</f>
        <v>48.817032258064501</v>
      </c>
      <c r="J39" s="32">
        <f>'Mean Monthly WTemp'!H54</f>
        <v>52.8354</v>
      </c>
      <c r="K39" s="32">
        <f>'Mean Monthly WTemp'!I54</f>
        <v>60.2284516129032</v>
      </c>
      <c r="L39" s="32">
        <f>'Mean Monthly WTemp'!J54</f>
        <v>67.069599999999994</v>
      </c>
      <c r="M39" s="32">
        <f>'Mean Monthly WTemp'!K54</f>
        <v>73.870516129032296</v>
      </c>
      <c r="N39" s="32">
        <f>'Mean Monthly WTemp'!L54</f>
        <v>78.211225806451594</v>
      </c>
      <c r="O39" s="32">
        <f>'Mean Monthly WTemp'!M54</f>
        <v>74.151200000000003</v>
      </c>
      <c r="P39" s="36">
        <f t="shared" si="2"/>
        <v>58.934648389001019</v>
      </c>
      <c r="Q39" s="37">
        <f t="shared" si="3"/>
        <v>5.0139549006721351E-2</v>
      </c>
    </row>
    <row r="40" spans="1:17" x14ac:dyDescent="0.25">
      <c r="A40" s="7" t="s">
        <v>26</v>
      </c>
      <c r="B40" s="7">
        <v>2030</v>
      </c>
      <c r="C40" s="7" t="s">
        <v>21</v>
      </c>
      <c r="D40" s="31">
        <f>'Mean Monthly WTemp'!B39</f>
        <v>62.866516129032298</v>
      </c>
      <c r="E40" s="31">
        <f>'Mean Monthly WTemp'!C39</f>
        <v>50.489199999999997</v>
      </c>
      <c r="F40" s="31">
        <f>'Mean Monthly WTemp'!D39</f>
        <v>44.336967741935503</v>
      </c>
      <c r="G40" s="31">
        <f>'Mean Monthly WTemp'!E39</f>
        <v>43.027419354838699</v>
      </c>
      <c r="H40" s="31">
        <f>'Mean Monthly WTemp'!F39</f>
        <v>45.239244391971702</v>
      </c>
      <c r="I40" s="31">
        <f>'Mean Monthly WTemp'!G39</f>
        <v>47.683419354838698</v>
      </c>
      <c r="J40" s="31">
        <f>'Mean Monthly WTemp'!H39</f>
        <v>51.635599999999997</v>
      </c>
      <c r="K40" s="31">
        <f>'Mean Monthly WTemp'!I39</f>
        <v>58.979483870967698</v>
      </c>
      <c r="L40" s="31">
        <f>'Mean Monthly WTemp'!J39</f>
        <v>65.956999999999994</v>
      </c>
      <c r="M40" s="31">
        <f>'Mean Monthly WTemp'!K39</f>
        <v>73.020838709677406</v>
      </c>
      <c r="N40" s="31">
        <f>'Mean Monthly WTemp'!L39</f>
        <v>77.471677419354805</v>
      </c>
      <c r="O40" s="31">
        <f>'Mean Monthly WTemp'!M39</f>
        <v>73.309799999999996</v>
      </c>
      <c r="P40" s="36">
        <f t="shared" si="2"/>
        <v>57.83476391438473</v>
      </c>
      <c r="Q40" s="37">
        <f t="shared" si="3"/>
        <v>3.0541023899568698E-2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33">
        <f>'Mean Monthly WTemp'!B55</f>
        <v>63.499032258064503</v>
      </c>
      <c r="E41" s="33">
        <f>'Mean Monthly WTemp'!C55</f>
        <v>50.902999999999999</v>
      </c>
      <c r="F41" s="33">
        <f>'Mean Monthly WTemp'!D55</f>
        <v>44.7116774193548</v>
      </c>
      <c r="G41" s="33">
        <f>'Mean Monthly WTemp'!E55</f>
        <v>43.391290322580602</v>
      </c>
      <c r="H41" s="33">
        <f>'Mean Monthly WTemp'!F55</f>
        <v>45.504037780401397</v>
      </c>
      <c r="I41" s="33">
        <f>'Mean Monthly WTemp'!G55</f>
        <v>48.350193548387097</v>
      </c>
      <c r="J41" s="33">
        <f>'Mean Monthly WTemp'!H55</f>
        <v>52.377000000000002</v>
      </c>
      <c r="K41" s="33">
        <f>'Mean Monthly WTemp'!I55</f>
        <v>59.147870967741902</v>
      </c>
      <c r="L41" s="33">
        <f>'Mean Monthly WTemp'!J55</f>
        <v>66.117199999999997</v>
      </c>
      <c r="M41" s="33">
        <f>'Mean Monthly WTemp'!K55</f>
        <v>73.119548387096799</v>
      </c>
      <c r="N41" s="33">
        <f>'Mean Monthly WTemp'!L55</f>
        <v>77.456387096774193</v>
      </c>
      <c r="O41" s="33">
        <f>'Mean Monthly WTemp'!M55</f>
        <v>73.069000000000003</v>
      </c>
      <c r="P41" s="36">
        <f t="shared" si="2"/>
        <v>58.137186481700098</v>
      </c>
      <c r="Q41" s="37">
        <f t="shared" si="3"/>
        <v>3.5929804644535102E-2</v>
      </c>
    </row>
    <row r="42" spans="1:17" x14ac:dyDescent="0.25">
      <c r="A42" s="7" t="s">
        <v>20</v>
      </c>
      <c r="B42" s="7">
        <v>2070</v>
      </c>
      <c r="C42" s="7" t="s">
        <v>21</v>
      </c>
      <c r="D42" s="31">
        <f>'Mean Monthly WTemp'!B43</f>
        <v>63.932774193548397</v>
      </c>
      <c r="E42" s="31">
        <f>'Mean Monthly WTemp'!C43</f>
        <v>51.5396</v>
      </c>
      <c r="F42" s="31">
        <f>'Mean Monthly WTemp'!D43</f>
        <v>44.8910967741935</v>
      </c>
      <c r="G42" s="31">
        <f>'Mean Monthly WTemp'!E43</f>
        <v>43.580193548387101</v>
      </c>
      <c r="H42" s="31">
        <f>'Mean Monthly WTemp'!F43</f>
        <v>46.220850059031903</v>
      </c>
      <c r="I42" s="31">
        <f>'Mean Monthly WTemp'!G43</f>
        <v>48.644580645161298</v>
      </c>
      <c r="J42" s="31">
        <f>'Mean Monthly WTemp'!H43</f>
        <v>53.151000000000003</v>
      </c>
      <c r="K42" s="31">
        <f>'Mean Monthly WTemp'!I43</f>
        <v>59.875806451612902</v>
      </c>
      <c r="L42" s="31">
        <f>'Mean Monthly WTemp'!J43</f>
        <v>66.808000000000007</v>
      </c>
      <c r="M42" s="31">
        <f>'Mean Monthly WTemp'!K43</f>
        <v>73.718774193548398</v>
      </c>
      <c r="N42" s="31">
        <f>'Mean Monthly WTemp'!L43</f>
        <v>78.109032258064502</v>
      </c>
      <c r="O42" s="31">
        <f>'Mean Monthly WTemp'!M43</f>
        <v>74.0608</v>
      </c>
      <c r="P42" s="36">
        <f t="shared" si="2"/>
        <v>58.711042343629003</v>
      </c>
      <c r="Q42" s="37">
        <f t="shared" si="3"/>
        <v>4.6155177197251485E-2</v>
      </c>
    </row>
    <row r="43" spans="1:17" x14ac:dyDescent="0.25">
      <c r="A43" s="9" t="s">
        <v>20</v>
      </c>
      <c r="B43" s="9">
        <v>2070</v>
      </c>
      <c r="C43" s="9" t="s">
        <v>22</v>
      </c>
      <c r="D43" s="32">
        <f>'Mean Monthly WTemp'!B59</f>
        <v>63.415612903225799</v>
      </c>
      <c r="E43" s="32">
        <f>'Mean Monthly WTemp'!C59</f>
        <v>50.8874</v>
      </c>
      <c r="F43" s="32">
        <f>'Mean Monthly WTemp'!D59</f>
        <v>44.680129032258101</v>
      </c>
      <c r="G43" s="32">
        <f>'Mean Monthly WTemp'!E59</f>
        <v>43.531999999999996</v>
      </c>
      <c r="H43" s="32">
        <f>'Mean Monthly WTemp'!F59</f>
        <v>45.658110979929198</v>
      </c>
      <c r="I43" s="32">
        <f>'Mean Monthly WTemp'!G59</f>
        <v>48.636645161290303</v>
      </c>
      <c r="J43" s="32">
        <f>'Mean Monthly WTemp'!H59</f>
        <v>52.800400000000003</v>
      </c>
      <c r="K43" s="32">
        <f>'Mean Monthly WTemp'!I59</f>
        <v>59.450580645161303</v>
      </c>
      <c r="L43" s="32">
        <f>'Mean Monthly WTemp'!J59</f>
        <v>66.203999999999994</v>
      </c>
      <c r="M43" s="32">
        <f>'Mean Monthly WTemp'!K59</f>
        <v>72.968580645161296</v>
      </c>
      <c r="N43" s="32">
        <f>'Mean Monthly WTemp'!L59</f>
        <v>77.508838709677406</v>
      </c>
      <c r="O43" s="32">
        <f>'Mean Monthly WTemp'!M59</f>
        <v>73.0762</v>
      </c>
      <c r="P43" s="36">
        <f t="shared" si="2"/>
        <v>58.234874839725286</v>
      </c>
      <c r="Q43" s="37">
        <f t="shared" si="3"/>
        <v>3.767048539930351E-2</v>
      </c>
    </row>
    <row r="44" spans="1:17" x14ac:dyDescent="0.25">
      <c r="A44" s="7" t="s">
        <v>23</v>
      </c>
      <c r="B44" s="7">
        <v>2070</v>
      </c>
      <c r="C44" s="7" t="s">
        <v>21</v>
      </c>
      <c r="D44" s="31">
        <f>'Mean Monthly WTemp'!B44</f>
        <v>63.476967741935503</v>
      </c>
      <c r="E44" s="31">
        <f>'Mean Monthly WTemp'!C44</f>
        <v>51.265000000000001</v>
      </c>
      <c r="F44" s="31">
        <f>'Mean Monthly WTemp'!D44</f>
        <v>45.397419354838703</v>
      </c>
      <c r="G44" s="31">
        <f>'Mean Monthly WTemp'!E44</f>
        <v>44.089032258064499</v>
      </c>
      <c r="H44" s="31">
        <f>'Mean Monthly WTemp'!F44</f>
        <v>46.235513577331801</v>
      </c>
      <c r="I44" s="31">
        <f>'Mean Monthly WTemp'!G44</f>
        <v>48.169419354838702</v>
      </c>
      <c r="J44" s="31">
        <f>'Mean Monthly WTemp'!H44</f>
        <v>52.123399999999997</v>
      </c>
      <c r="K44" s="31">
        <f>'Mean Monthly WTemp'!I44</f>
        <v>59.321870967741901</v>
      </c>
      <c r="L44" s="31">
        <f>'Mean Monthly WTemp'!J44</f>
        <v>66.632400000000004</v>
      </c>
      <c r="M44" s="31">
        <f>'Mean Monthly WTemp'!K44</f>
        <v>73.818064516128999</v>
      </c>
      <c r="N44" s="31">
        <f>'Mean Monthly WTemp'!L44</f>
        <v>77.897483870967704</v>
      </c>
      <c r="O44" s="31">
        <f>'Mean Monthly WTemp'!M44</f>
        <v>73.718599999999995</v>
      </c>
      <c r="P44" s="36">
        <f t="shared" si="2"/>
        <v>58.512097636820648</v>
      </c>
      <c r="Q44" s="37">
        <f t="shared" si="3"/>
        <v>4.2610238686614954E-2</v>
      </c>
    </row>
    <row r="45" spans="1:17" x14ac:dyDescent="0.25">
      <c r="A45" s="9" t="s">
        <v>23</v>
      </c>
      <c r="B45" s="9">
        <v>2070</v>
      </c>
      <c r="C45" s="9" t="s">
        <v>22</v>
      </c>
      <c r="D45" s="32">
        <f>'Mean Monthly WTemp'!B60</f>
        <v>63.316903225806399</v>
      </c>
      <c r="E45" s="32">
        <f>'Mean Monthly WTemp'!C60</f>
        <v>50.914999999999999</v>
      </c>
      <c r="F45" s="32">
        <f>'Mean Monthly WTemp'!D60</f>
        <v>45.118322580645199</v>
      </c>
      <c r="G45" s="32">
        <f>'Mean Monthly WTemp'!E60</f>
        <v>43.863935483871003</v>
      </c>
      <c r="H45" s="32">
        <f>'Mean Monthly WTemp'!F60</f>
        <v>45.674049586776903</v>
      </c>
      <c r="I45" s="32">
        <f>'Mean Monthly WTemp'!G60</f>
        <v>48.1609032258065</v>
      </c>
      <c r="J45" s="32">
        <f>'Mean Monthly WTemp'!H60</f>
        <v>52.364400000000003</v>
      </c>
      <c r="K45" s="32">
        <f>'Mean Monthly WTemp'!I60</f>
        <v>59.036387096774199</v>
      </c>
      <c r="L45" s="32">
        <f>'Mean Monthly WTemp'!J60</f>
        <v>66.201800000000006</v>
      </c>
      <c r="M45" s="32">
        <f>'Mean Monthly WTemp'!K60</f>
        <v>72.922903225806493</v>
      </c>
      <c r="N45" s="32">
        <f>'Mean Monthly WTemp'!L60</f>
        <v>77.134903225806497</v>
      </c>
      <c r="O45" s="32">
        <f>'Mean Monthly WTemp'!M60</f>
        <v>73.217600000000004</v>
      </c>
      <c r="P45" s="36">
        <f t="shared" si="2"/>
        <v>58.160592304274438</v>
      </c>
      <c r="Q45" s="37">
        <f t="shared" si="3"/>
        <v>3.6346866265062783E-2</v>
      </c>
    </row>
    <row r="46" spans="1:17" x14ac:dyDescent="0.25">
      <c r="A46" s="7" t="s">
        <v>24</v>
      </c>
      <c r="B46" s="7">
        <v>2070</v>
      </c>
      <c r="C46" s="7" t="s">
        <v>21</v>
      </c>
      <c r="D46" s="31">
        <f>'Mean Monthly WTemp'!B45</f>
        <v>66.001612903225805</v>
      </c>
      <c r="E46" s="31">
        <f>'Mean Monthly WTemp'!C45</f>
        <v>53.318399999999997</v>
      </c>
      <c r="F46" s="31">
        <f>'Mean Monthly WTemp'!D45</f>
        <v>46.210903225806497</v>
      </c>
      <c r="G46" s="31">
        <f>'Mean Monthly WTemp'!E45</f>
        <v>45.325419354838701</v>
      </c>
      <c r="H46" s="31">
        <f>'Mean Monthly WTemp'!F45</f>
        <v>48.00639905549</v>
      </c>
      <c r="I46" s="31">
        <f>'Mean Monthly WTemp'!G45</f>
        <v>50.241161290322601</v>
      </c>
      <c r="J46" s="31">
        <f>'Mean Monthly WTemp'!H45</f>
        <v>55.1248</v>
      </c>
      <c r="K46" s="31">
        <f>'Mean Monthly WTemp'!I45</f>
        <v>62.232064516129</v>
      </c>
      <c r="L46" s="31">
        <f>'Mean Monthly WTemp'!J45</f>
        <v>68.663799999999995</v>
      </c>
      <c r="M46" s="31">
        <f>'Mean Monthly WTemp'!K45</f>
        <v>75.728580645161301</v>
      </c>
      <c r="N46" s="31">
        <f>'Mean Monthly WTemp'!L45</f>
        <v>80.398903225806393</v>
      </c>
      <c r="O46" s="31">
        <f>'Mean Monthly WTemp'!M45</f>
        <v>76.041399999999996</v>
      </c>
      <c r="P46" s="36">
        <f t="shared" si="2"/>
        <v>60.607787018065032</v>
      </c>
      <c r="Q46" s="37">
        <f t="shared" si="3"/>
        <v>7.9952725014044601E-2</v>
      </c>
    </row>
    <row r="47" spans="1:17" x14ac:dyDescent="0.25">
      <c r="A47" s="9" t="s">
        <v>24</v>
      </c>
      <c r="B47" s="9">
        <v>2070</v>
      </c>
      <c r="C47" s="9" t="s">
        <v>22</v>
      </c>
      <c r="D47" s="32">
        <f>'Mean Monthly WTemp'!B61</f>
        <v>67.348903225806495</v>
      </c>
      <c r="E47" s="32">
        <f>'Mean Monthly WTemp'!C61</f>
        <v>55.161799999999999</v>
      </c>
      <c r="F47" s="32">
        <f>'Mean Monthly WTemp'!D61</f>
        <v>47.973548387096798</v>
      </c>
      <c r="G47" s="32">
        <f>'Mean Monthly WTemp'!E61</f>
        <v>46.272451612903197</v>
      </c>
      <c r="H47" s="32">
        <f>'Mean Monthly WTemp'!F61</f>
        <v>49.587296340023599</v>
      </c>
      <c r="I47" s="32">
        <f>'Mean Monthly WTemp'!G61</f>
        <v>51.933354838709697</v>
      </c>
      <c r="J47" s="32">
        <f>'Mean Monthly WTemp'!H61</f>
        <v>56.1066</v>
      </c>
      <c r="K47" s="32">
        <f>'Mean Monthly WTemp'!I61</f>
        <v>63.431290322580601</v>
      </c>
      <c r="L47" s="32">
        <f>'Mean Monthly WTemp'!J61</f>
        <v>69.875200000000007</v>
      </c>
      <c r="M47" s="32">
        <f>'Mean Monthly WTemp'!K61</f>
        <v>76.262193548387103</v>
      </c>
      <c r="N47" s="32">
        <f>'Mean Monthly WTemp'!L61</f>
        <v>80.852580645161297</v>
      </c>
      <c r="O47" s="32">
        <f>'Mean Monthly WTemp'!M61</f>
        <v>77.0274</v>
      </c>
      <c r="P47" s="36">
        <f t="shared" si="2"/>
        <v>61.819384910055739</v>
      </c>
      <c r="Q47" s="37">
        <f t="shared" si="3"/>
        <v>0.10154183937465699</v>
      </c>
    </row>
    <row r="48" spans="1:17" x14ac:dyDescent="0.25">
      <c r="A48" s="7" t="s">
        <v>25</v>
      </c>
      <c r="B48" s="7">
        <v>2070</v>
      </c>
      <c r="C48" s="7" t="s">
        <v>21</v>
      </c>
      <c r="D48" s="31">
        <f>'Mean Monthly WTemp'!B46</f>
        <v>65.268451612903206</v>
      </c>
      <c r="E48" s="31">
        <f>'Mean Monthly WTemp'!C46</f>
        <v>53.131799999999998</v>
      </c>
      <c r="F48" s="31">
        <f>'Mean Monthly WTemp'!D46</f>
        <v>46.618129032258103</v>
      </c>
      <c r="G48" s="31">
        <f>'Mean Monthly WTemp'!E46</f>
        <v>46.098451612903197</v>
      </c>
      <c r="H48" s="31">
        <f>'Mean Monthly WTemp'!F46</f>
        <v>47.989397874852401</v>
      </c>
      <c r="I48" s="31">
        <f>'Mean Monthly WTemp'!G46</f>
        <v>49.813806451612898</v>
      </c>
      <c r="J48" s="31">
        <f>'Mean Monthly WTemp'!H46</f>
        <v>53.913400000000003</v>
      </c>
      <c r="K48" s="31">
        <f>'Mean Monthly WTemp'!I46</f>
        <v>61.245935483871001</v>
      </c>
      <c r="L48" s="31">
        <f>'Mean Monthly WTemp'!J46</f>
        <v>68.359399999999994</v>
      </c>
      <c r="M48" s="31">
        <f>'Mean Monthly WTemp'!K46</f>
        <v>75.568903225806494</v>
      </c>
      <c r="N48" s="31">
        <f>'Mean Monthly WTemp'!L46</f>
        <v>79.886580645161303</v>
      </c>
      <c r="O48" s="31">
        <f>'Mean Monthly WTemp'!M46</f>
        <v>75.613</v>
      </c>
      <c r="P48" s="36">
        <f t="shared" si="2"/>
        <v>60.292271328280719</v>
      </c>
      <c r="Q48" s="37">
        <f t="shared" si="3"/>
        <v>7.4330641685615317E-2</v>
      </c>
    </row>
    <row r="49" spans="1:17" x14ac:dyDescent="0.25">
      <c r="A49" s="9" t="s">
        <v>25</v>
      </c>
      <c r="B49" s="9">
        <v>2070</v>
      </c>
      <c r="C49" s="9" t="s">
        <v>22</v>
      </c>
      <c r="D49" s="32">
        <f>'Mean Monthly WTemp'!B62</f>
        <v>67.844193548387096</v>
      </c>
      <c r="E49" s="32">
        <f>'Mean Monthly WTemp'!C62</f>
        <v>55.130600000000001</v>
      </c>
      <c r="F49" s="32">
        <f>'Mean Monthly WTemp'!D62</f>
        <v>48.4007096774194</v>
      </c>
      <c r="G49" s="32">
        <f>'Mean Monthly WTemp'!E62</f>
        <v>47.208451612903197</v>
      </c>
      <c r="H49" s="32">
        <f>'Mean Monthly WTemp'!F62</f>
        <v>49.911806375442701</v>
      </c>
      <c r="I49" s="32">
        <f>'Mean Monthly WTemp'!G62</f>
        <v>51.753161290322602</v>
      </c>
      <c r="J49" s="32">
        <f>'Mean Monthly WTemp'!H62</f>
        <v>56.187600000000003</v>
      </c>
      <c r="K49" s="32">
        <f>'Mean Monthly WTemp'!I62</f>
        <v>63.359870967741898</v>
      </c>
      <c r="L49" s="32">
        <f>'Mean Monthly WTemp'!J62</f>
        <v>69.897199999999998</v>
      </c>
      <c r="M49" s="32">
        <f>'Mean Monthly WTemp'!K62</f>
        <v>77.030193548387103</v>
      </c>
      <c r="N49" s="32">
        <f>'Mean Monthly WTemp'!L62</f>
        <v>81.4018709677419</v>
      </c>
      <c r="O49" s="32">
        <f>'Mean Monthly WTemp'!M62</f>
        <v>77.485799999999998</v>
      </c>
      <c r="P49" s="36">
        <f t="shared" si="2"/>
        <v>62.134288165695494</v>
      </c>
      <c r="Q49" s="37">
        <f t="shared" si="3"/>
        <v>0.10715300991521115</v>
      </c>
    </row>
    <row r="50" spans="1:17" x14ac:dyDescent="0.25">
      <c r="A50" s="7" t="s">
        <v>26</v>
      </c>
      <c r="B50" s="7">
        <v>2070</v>
      </c>
      <c r="C50" s="7" t="s">
        <v>21</v>
      </c>
      <c r="D50" s="31">
        <f>'Mean Monthly WTemp'!B47</f>
        <v>64.3432903225806</v>
      </c>
      <c r="E50" s="31">
        <f>'Mean Monthly WTemp'!C47</f>
        <v>52.045400000000001</v>
      </c>
      <c r="F50" s="31">
        <f>'Mean Monthly WTemp'!D47</f>
        <v>45.969161290322603</v>
      </c>
      <c r="G50" s="31">
        <f>'Mean Monthly WTemp'!E47</f>
        <v>44.408967741935498</v>
      </c>
      <c r="H50" s="31">
        <f>'Mean Monthly WTemp'!F47</f>
        <v>46.712396694214902</v>
      </c>
      <c r="I50" s="31">
        <f>'Mean Monthly WTemp'!G47</f>
        <v>48.800580645161297</v>
      </c>
      <c r="J50" s="31">
        <f>'Mean Monthly WTemp'!H47</f>
        <v>53.099400000000003</v>
      </c>
      <c r="K50" s="31">
        <f>'Mean Monthly WTemp'!I47</f>
        <v>60.4144516129032</v>
      </c>
      <c r="L50" s="31">
        <f>'Mean Monthly WTemp'!J47</f>
        <v>67.622</v>
      </c>
      <c r="M50" s="31">
        <f>'Mean Monthly WTemp'!K47</f>
        <v>74.403161290322601</v>
      </c>
      <c r="N50" s="31">
        <f>'Mean Monthly WTemp'!L47</f>
        <v>78.872774193548395</v>
      </c>
      <c r="O50" s="31">
        <f>'Mean Monthly WTemp'!M47</f>
        <v>74.664000000000001</v>
      </c>
      <c r="P50" s="36">
        <f t="shared" si="2"/>
        <v>59.279631982582423</v>
      </c>
      <c r="Q50" s="37">
        <f t="shared" si="3"/>
        <v>5.6286712437425779E-2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33">
        <f>'Mean Monthly WTemp'!B63</f>
        <v>64.659935483870996</v>
      </c>
      <c r="E51" s="33">
        <f>'Mean Monthly WTemp'!C63</f>
        <v>52.348999999999997</v>
      </c>
      <c r="F51" s="33">
        <f>'Mean Monthly WTemp'!D63</f>
        <v>46.116258064516103</v>
      </c>
      <c r="G51" s="33">
        <f>'Mean Monthly WTemp'!E63</f>
        <v>44.832451612903199</v>
      </c>
      <c r="H51" s="33">
        <f>'Mean Monthly WTemp'!F63</f>
        <v>46.766800472254999</v>
      </c>
      <c r="I51" s="33">
        <f>'Mean Monthly WTemp'!G63</f>
        <v>49.352387096774201</v>
      </c>
      <c r="J51" s="33">
        <f>'Mean Monthly WTemp'!H63</f>
        <v>53.627400000000002</v>
      </c>
      <c r="K51" s="33">
        <f>'Mean Monthly WTemp'!I63</f>
        <v>61.159225806451602</v>
      </c>
      <c r="L51" s="33">
        <f>'Mean Monthly WTemp'!J63</f>
        <v>67.635400000000004</v>
      </c>
      <c r="M51" s="33">
        <f>'Mean Monthly WTemp'!K63</f>
        <v>74.151354838709693</v>
      </c>
      <c r="N51" s="33">
        <f>'Mean Monthly WTemp'!L63</f>
        <v>78.534064516129007</v>
      </c>
      <c r="O51" s="33">
        <f>'Mean Monthly WTemp'!M63</f>
        <v>74.658799999999999</v>
      </c>
      <c r="P51" s="36">
        <f t="shared" si="2"/>
        <v>59.486923157634152</v>
      </c>
      <c r="Q51" s="37">
        <f t="shared" si="3"/>
        <v>5.9980374265100611E-2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KlamathMouth</vt:lpstr>
      <vt:lpstr>KlamathOrleans</vt:lpstr>
      <vt:lpstr>ScottFlow</vt:lpstr>
      <vt:lpstr>ShastaFlow</vt:lpstr>
      <vt:lpstr>IGoutflow</vt:lpstr>
      <vt:lpstr>IGstorage</vt:lpstr>
      <vt:lpstr>KenoInflow</vt:lpstr>
      <vt:lpstr>UKLstorage</vt:lpstr>
      <vt:lpstr>Water Temps</vt:lpstr>
      <vt:lpstr>Klamath Mouth</vt:lpstr>
      <vt:lpstr>Klamath Orleans</vt:lpstr>
      <vt:lpstr>Scott Flow</vt:lpstr>
      <vt:lpstr>Shasta Flow</vt:lpstr>
      <vt:lpstr>IG Outflow</vt:lpstr>
      <vt:lpstr>IG Storage</vt:lpstr>
      <vt:lpstr>Keno Inflow</vt:lpstr>
      <vt:lpstr>Mean Monthly UKL Storage</vt:lpstr>
      <vt:lpstr>Mean Monthly WTemp</vt:lpstr>
    </vt:vector>
  </TitlesOfParts>
  <Company>Reclamation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Elsner, Marketa M</dc:creator>
  <cp:lastModifiedBy>Elsner, Marketa M</cp:lastModifiedBy>
  <dcterms:created xsi:type="dcterms:W3CDTF">2015-12-14T17:50:19Z</dcterms:created>
  <dcterms:modified xsi:type="dcterms:W3CDTF">2016-01-25T23:05:19Z</dcterms:modified>
</cp:coreProperties>
</file>