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K4" i="35"/>
  <c r="AC4" i="52"/>
  <c r="O4" i="49"/>
  <c r="U4" i="35"/>
  <c r="Y4" i="50"/>
  <c r="AE4" i="49"/>
  <c r="M4" i="52"/>
  <c r="AA4" i="52"/>
  <c r="K4" i="39"/>
  <c r="AK4" i="32"/>
  <c r="AB4" i="52"/>
  <c r="Q4" i="49"/>
  <c r="Q4" i="39"/>
  <c r="AE4" i="32"/>
  <c r="W4" i="52"/>
  <c r="AA4" i="32"/>
  <c r="Z4" i="35"/>
  <c r="E4" i="35"/>
  <c r="X4" i="50"/>
  <c r="J4" i="32"/>
  <c r="AF4" i="35"/>
  <c r="Z4" i="39"/>
  <c r="F4" i="49"/>
  <c r="J4" i="52"/>
  <c r="X4" i="35"/>
  <c r="J4" i="35"/>
  <c r="AB4" i="49"/>
  <c r="AH4" i="52"/>
  <c r="AB4" i="39"/>
  <c r="AI4" i="39"/>
  <c r="AM4" i="52"/>
  <c r="AJ4" i="35"/>
  <c r="AB4" i="32"/>
  <c r="X4" i="32"/>
  <c r="T4" i="49"/>
  <c r="AL4" i="52"/>
  <c r="G4" i="52"/>
  <c r="H4" i="50"/>
  <c r="AC4" i="32"/>
  <c r="AE4" i="52"/>
  <c r="AE4" i="39"/>
  <c r="F4" i="39"/>
  <c r="E4" i="39"/>
  <c r="E4" i="51"/>
  <c r="AM4" i="32"/>
  <c r="Z4" i="49"/>
  <c r="AB4" i="50"/>
  <c r="X4" i="52"/>
  <c r="AH4" i="35"/>
  <c r="AE4" i="51"/>
  <c r="E4" i="52"/>
  <c r="O4" i="52"/>
  <c r="AI4" i="51"/>
  <c r="Y4" i="49"/>
  <c r="AC4" i="49"/>
  <c r="Y4" i="32"/>
  <c r="P4" i="39"/>
  <c r="V4" i="49"/>
  <c r="T4" i="32"/>
  <c r="L4" i="32"/>
  <c r="O4" i="51"/>
  <c r="AJ4" i="50"/>
  <c r="I4" i="35"/>
  <c r="AF4" i="39"/>
  <c r="U4" i="39"/>
  <c r="S4" i="35"/>
  <c r="AG4" i="49"/>
  <c r="AJ4" i="39"/>
  <c r="AD4" i="35"/>
  <c r="H4" i="35"/>
  <c r="AG4" i="51"/>
  <c r="I4" i="49"/>
  <c r="AC4" i="51"/>
  <c r="U4" i="52"/>
  <c r="AH4" i="51"/>
  <c r="L4" i="49"/>
  <c r="M4" i="49"/>
  <c r="T4" i="51"/>
  <c r="Z4" i="50"/>
  <c r="X4" i="39"/>
  <c r="AC4" i="35"/>
  <c r="AF4" i="50"/>
  <c r="M4" i="32"/>
  <c r="W4" i="50"/>
  <c r="N4" i="39"/>
  <c r="W4" i="51"/>
  <c r="P4" i="49"/>
  <c r="AB4" i="51"/>
  <c r="U4" i="49"/>
  <c r="T4" i="50"/>
  <c r="Q4" i="51"/>
  <c r="AK4" i="51"/>
  <c r="AL4" i="49"/>
  <c r="H4" i="52"/>
  <c r="R4" i="39"/>
  <c r="AM4" i="39"/>
  <c r="AE4" i="50"/>
  <c r="U4" i="50"/>
  <c r="AJ4" i="52"/>
  <c r="G4" i="51"/>
  <c r="AL4" i="51"/>
  <c r="AA4" i="39"/>
  <c r="Q4" i="35"/>
  <c r="AM4" i="51"/>
  <c r="O4" i="50"/>
  <c r="AD4" i="51"/>
  <c r="G4" i="35"/>
  <c r="W4" i="39"/>
  <c r="R4" i="32"/>
  <c r="AJ4" i="32"/>
  <c r="I4" i="32"/>
  <c r="V4" i="39"/>
  <c r="N4" i="49"/>
  <c r="L4" i="39"/>
  <c r="J4" i="51"/>
  <c r="AK4" i="39"/>
  <c r="J4" i="50"/>
  <c r="F4" i="35"/>
  <c r="N4" i="32"/>
  <c r="AA4" i="49"/>
  <c r="L4" i="35"/>
  <c r="AM4" i="50"/>
  <c r="S4" i="32"/>
  <c r="AA4" i="35"/>
  <c r="E4" i="32"/>
  <c r="AK4" i="50"/>
  <c r="Q4" i="32"/>
  <c r="P4" i="32"/>
  <c r="U4" i="51"/>
  <c r="Y4" i="35"/>
  <c r="P4" i="51"/>
  <c r="R4" i="35"/>
  <c r="U5" i="25" l="1"/>
  <c r="U6" i="25" l="1"/>
  <c r="W4" i="25"/>
  <c r="V4" i="25"/>
  <c r="F4" i="50"/>
  <c r="H4" i="32"/>
  <c r="R4" i="52"/>
  <c r="X4" i="49"/>
  <c r="V4" i="32"/>
  <c r="U4" i="32"/>
  <c r="Z4" i="52"/>
  <c r="AA4" i="50"/>
  <c r="S4" i="49"/>
  <c r="W4" i="35"/>
  <c r="H4" i="39"/>
  <c r="O4" i="32"/>
  <c r="O4" i="39"/>
  <c r="N4" i="50"/>
  <c r="M4" i="35"/>
  <c r="I4" i="39"/>
  <c r="O4" i="35"/>
  <c r="AB4" i="35"/>
  <c r="M4" i="39"/>
  <c r="N4" i="52"/>
  <c r="AL4" i="39"/>
  <c r="K4" i="49"/>
  <c r="AD4" i="52"/>
  <c r="N4" i="51"/>
  <c r="G4" i="32"/>
  <c r="P4" i="52"/>
  <c r="S4" i="51"/>
  <c r="E4" i="50"/>
  <c r="AG4" i="50"/>
  <c r="Q4" i="52"/>
  <c r="AF4" i="32"/>
  <c r="R4" i="51"/>
  <c r="K4" i="51"/>
  <c r="I4" i="50"/>
  <c r="T4" i="39"/>
  <c r="G4" i="50"/>
  <c r="V4" i="51"/>
  <c r="AJ4" i="51"/>
  <c r="Z4" i="32"/>
  <c r="I4" i="52"/>
  <c r="AL4" i="50"/>
  <c r="AA4" i="51"/>
  <c r="W4" i="49"/>
  <c r="M4" i="51"/>
  <c r="AK4" i="52"/>
  <c r="AC4" i="50"/>
  <c r="Y4" i="39"/>
  <c r="X4" i="25"/>
  <c r="R4" i="49"/>
  <c r="S4" i="50"/>
  <c r="N4" i="35"/>
  <c r="AF4" i="52"/>
  <c r="AD4" i="49"/>
  <c r="AD4" i="50"/>
  <c r="AG4" i="39"/>
  <c r="AD4" i="32"/>
  <c r="R4" i="50"/>
  <c r="AH4" i="39"/>
  <c r="AD4" i="39"/>
  <c r="F4" i="51"/>
  <c r="P4" i="50"/>
  <c r="G4" i="39"/>
  <c r="AM4" i="49"/>
  <c r="AI4" i="35"/>
  <c r="AH4" i="32"/>
  <c r="AH4" i="49"/>
  <c r="AG4" i="52"/>
  <c r="H4" i="49"/>
  <c r="P4" i="35"/>
  <c r="W4" i="32"/>
  <c r="K4" i="35"/>
  <c r="E4" i="49"/>
  <c r="AG4" i="32"/>
  <c r="K4" i="52"/>
  <c r="AI4" i="50"/>
  <c r="AI4" i="32"/>
  <c r="J4" i="49"/>
  <c r="AF4" i="49"/>
  <c r="Y4" i="51"/>
  <c r="K4" i="50"/>
  <c r="AC4" i="39"/>
  <c r="AI4" i="49"/>
  <c r="AM4" i="25"/>
  <c r="M4" i="50"/>
  <c r="L4" i="51"/>
  <c r="Y4" i="52"/>
  <c r="I4" i="51"/>
  <c r="AM4" i="35"/>
  <c r="AL4" i="32"/>
  <c r="T4" i="52"/>
  <c r="G4" i="49"/>
  <c r="AK4" i="49"/>
  <c r="AG4" i="35"/>
  <c r="T4" i="35"/>
  <c r="AJ4" i="49"/>
  <c r="S4" i="39"/>
  <c r="Q4" i="50"/>
  <c r="V4" i="52"/>
  <c r="J4" i="39"/>
  <c r="H4" i="51"/>
  <c r="F4" i="52"/>
  <c r="V4" i="35"/>
  <c r="L4" i="50"/>
  <c r="L4" i="52"/>
  <c r="AF4" i="51"/>
  <c r="Z4" i="51"/>
  <c r="BE4" i="25"/>
  <c r="F4" i="32"/>
  <c r="AH4" i="50"/>
  <c r="V4" i="50"/>
  <c r="X4" i="51"/>
  <c r="K4" i="32"/>
  <c r="AE4" i="35"/>
  <c r="AI4" i="52"/>
  <c r="AL4" i="35"/>
  <c r="S4" i="52"/>
  <c r="U7" i="25" l="1"/>
  <c r="AW4" i="25"/>
  <c r="AA4" i="25"/>
  <c r="AO4" i="25"/>
  <c r="AS4" i="25"/>
  <c r="AZ4" i="25"/>
  <c r="BB4" i="25"/>
  <c r="AR4" i="25"/>
  <c r="AC4" i="25"/>
  <c r="AK4" i="25"/>
  <c r="AQ4" i="25"/>
  <c r="BD4" i="25"/>
  <c r="AF4" i="25"/>
  <c r="AH4" i="25"/>
  <c r="BF4" i="25"/>
  <c r="AJ4" i="25"/>
  <c r="AP4" i="25"/>
  <c r="AG4" i="25"/>
  <c r="AX4" i="25"/>
  <c r="BG4" i="25"/>
  <c r="AI4" i="25"/>
  <c r="Z4" i="25"/>
  <c r="Y4" i="25"/>
  <c r="AL4" i="25"/>
  <c r="AD4" i="25"/>
  <c r="AN4" i="25"/>
  <c r="AU4" i="25"/>
  <c r="AV4" i="25"/>
  <c r="AT4" i="25"/>
  <c r="BC4" i="25"/>
  <c r="AE4" i="25"/>
  <c r="AB4" i="25"/>
  <c r="BA4" i="25"/>
  <c r="A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<sst xmlns="http://schemas.openxmlformats.org/spreadsheetml/2006/main" count="3666" uniqueCount="252">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</sst>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Comparison!$Y$4:$Y$69</c:f>
              <c:numCache>
                <c:formatCode>0.00</c:formatCode>
                <c:ptCount val="66"/>
                <c:pt idx="0">
                  <c:v>117.621</c:v>
                </c:pt>
                <c:pt idx="1">
                  <c:v>284.339</c:v>
                </c:pt>
                <c:pt idx="2">
                  <c:v>420</c:v>
                </c:pt>
                <c:pt idx="3">
                  <c:v>167.11500000000001</c:v>
                </c:pt>
                <c:pt idx="4">
                  <c:v>64.364000000000004</c:v>
                </c:pt>
                <c:pt idx="5">
                  <c:v>44.774000000000001</c:v>
                </c:pt>
                <c:pt idx="6">
                  <c:v>41.168999999999997</c:v>
                </c:pt>
                <c:pt idx="7">
                  <c:v>36.566000000000003</c:v>
                </c:pt>
                <c:pt idx="8">
                  <c:v>31.190999999999999</c:v>
                </c:pt>
                <c:pt idx="9">
                  <c:v>27.428000000000001</c:v>
                </c:pt>
                <c:pt idx="10">
                  <c:v>23.350999999999999</c:v>
                </c:pt>
                <c:pt idx="11">
                  <c:v>33.814</c:v>
                </c:pt>
                <c:pt idx="12">
                  <c:v>53.534999999999997</c:v>
                </c:pt>
                <c:pt idx="13">
                  <c:v>178.053</c:v>
                </c:pt>
                <c:pt idx="14">
                  <c:v>317.32499999999999</c:v>
                </c:pt>
                <c:pt idx="15">
                  <c:v>175.273</c:v>
                </c:pt>
                <c:pt idx="16">
                  <c:v>91.177999999999997</c:v>
                </c:pt>
                <c:pt idx="17">
                  <c:v>74.914000000000001</c:v>
                </c:pt>
                <c:pt idx="18">
                  <c:v>47.256999999999998</c:v>
                </c:pt>
                <c:pt idx="19">
                  <c:v>33.384999999999998</c:v>
                </c:pt>
                <c:pt idx="20">
                  <c:v>29.576000000000001</c:v>
                </c:pt>
                <c:pt idx="21">
                  <c:v>26.48</c:v>
                </c:pt>
                <c:pt idx="22">
                  <c:v>22.323</c:v>
                </c:pt>
                <c:pt idx="23">
                  <c:v>34.404000000000003</c:v>
                </c:pt>
                <c:pt idx="24">
                  <c:v>42.08</c:v>
                </c:pt>
                <c:pt idx="25">
                  <c:v>148.655</c:v>
                </c:pt>
                <c:pt idx="26">
                  <c:v>369.16899999999998</c:v>
                </c:pt>
                <c:pt idx="27">
                  <c:v>210.55199999999999</c:v>
                </c:pt>
                <c:pt idx="28">
                  <c:v>81.537999999999997</c:v>
                </c:pt>
                <c:pt idx="29">
                  <c:v>41.517000000000003</c:v>
                </c:pt>
                <c:pt idx="30">
                  <c:v>34.783999999999999</c:v>
                </c:pt>
                <c:pt idx="31">
                  <c:v>29.699000000000002</c:v>
                </c:pt>
                <c:pt idx="32">
                  <c:v>28.535</c:v>
                </c:pt>
                <c:pt idx="33">
                  <c:v>27.324999999999999</c:v>
                </c:pt>
                <c:pt idx="34">
                  <c:v>21.05</c:v>
                </c:pt>
                <c:pt idx="35">
                  <c:v>21.530999999999999</c:v>
                </c:pt>
                <c:pt idx="36">
                  <c:v>45.518999999999998</c:v>
                </c:pt>
                <c:pt idx="37">
                  <c:v>450.49</c:v>
                </c:pt>
                <c:pt idx="38">
                  <c:v>680.13499999999999</c:v>
                </c:pt>
                <c:pt idx="39">
                  <c:v>322.47399999999999</c:v>
                </c:pt>
                <c:pt idx="40">
                  <c:v>120.663</c:v>
                </c:pt>
                <c:pt idx="41">
                  <c:v>68.05</c:v>
                </c:pt>
                <c:pt idx="42">
                  <c:v>57.527999999999999</c:v>
                </c:pt>
                <c:pt idx="43">
                  <c:v>46.466999999999999</c:v>
                </c:pt>
                <c:pt idx="44">
                  <c:v>40.911999999999999</c:v>
                </c:pt>
                <c:pt idx="45">
                  <c:v>36.642000000000003</c:v>
                </c:pt>
                <c:pt idx="46">
                  <c:v>30.466999999999999</c:v>
                </c:pt>
                <c:pt idx="47">
                  <c:v>44.451000000000001</c:v>
                </c:pt>
                <c:pt idx="48">
                  <c:v>97.350999999999999</c:v>
                </c:pt>
                <c:pt idx="49">
                  <c:v>380.53699999999998</c:v>
                </c:pt>
                <c:pt idx="50">
                  <c:v>397.70699999999999</c:v>
                </c:pt>
                <c:pt idx="51">
                  <c:v>128.511</c:v>
                </c:pt>
                <c:pt idx="52">
                  <c:v>59.014000000000003</c:v>
                </c:pt>
                <c:pt idx="53">
                  <c:v>56.564999999999998</c:v>
                </c:pt>
                <c:pt idx="54">
                  <c:v>86.147999999999996</c:v>
                </c:pt>
                <c:pt idx="55">
                  <c:v>50.256999999999998</c:v>
                </c:pt>
                <c:pt idx="56">
                  <c:v>36.244</c:v>
                </c:pt>
                <c:pt idx="57">
                  <c:v>31.334</c:v>
                </c:pt>
                <c:pt idx="58">
                  <c:v>42.320999999999998</c:v>
                </c:pt>
                <c:pt idx="59">
                  <c:v>73.450999999999993</c:v>
                </c:pt>
                <c:pt idx="60">
                  <c:v>122.393</c:v>
                </c:pt>
                <c:pt idx="61">
                  <c:v>326.39600000000002</c:v>
                </c:pt>
                <c:pt idx="62">
                  <c:v>402.71100000000001</c:v>
                </c:pt>
                <c:pt idx="63">
                  <c:v>169.45400000000001</c:v>
                </c:pt>
                <c:pt idx="64">
                  <c:v>64.828999999999994</c:v>
                </c:pt>
                <c:pt idx="65">
                  <c:v>62.357999999999997</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Comparison!$Z$4:$Z$69</c:f>
              <c:numCache>
                <c:formatCode>0.00</c:formatCode>
                <c:ptCount val="66"/>
                <c:pt idx="0">
                  <c:v>67.474999999999994</c:v>
                </c:pt>
                <c:pt idx="1">
                  <c:v>175.87100000000001</c:v>
                </c:pt>
                <c:pt idx="2">
                  <c:v>351.47300000000001</c:v>
                </c:pt>
                <c:pt idx="3">
                  <c:v>207.1</c:v>
                </c:pt>
                <c:pt idx="4">
                  <c:v>100.105</c:v>
                </c:pt>
                <c:pt idx="5">
                  <c:v>78.34</c:v>
                </c:pt>
                <c:pt idx="6">
                  <c:v>49.085999999999999</c:v>
                </c:pt>
                <c:pt idx="7">
                  <c:v>33.950000000000003</c:v>
                </c:pt>
                <c:pt idx="8">
                  <c:v>29.939</c:v>
                </c:pt>
                <c:pt idx="9">
                  <c:v>26.777000000000001</c:v>
                </c:pt>
                <c:pt idx="10">
                  <c:v>23.302</c:v>
                </c:pt>
                <c:pt idx="11">
                  <c:v>34.677</c:v>
                </c:pt>
                <c:pt idx="12">
                  <c:v>42.277000000000001</c:v>
                </c:pt>
                <c:pt idx="13">
                  <c:v>151.54</c:v>
                </c:pt>
                <c:pt idx="14">
                  <c:v>372.24799999999999</c:v>
                </c:pt>
                <c:pt idx="15">
                  <c:v>211.42099999999999</c:v>
                </c:pt>
                <c:pt idx="16">
                  <c:v>81.88</c:v>
                </c:pt>
                <c:pt idx="17">
                  <c:v>41.67</c:v>
                </c:pt>
                <c:pt idx="18">
                  <c:v>34.878</c:v>
                </c:pt>
                <c:pt idx="19">
                  <c:v>29.783999999999999</c:v>
                </c:pt>
                <c:pt idx="20">
                  <c:v>28.617000000000001</c:v>
                </c:pt>
                <c:pt idx="21">
                  <c:v>27.401</c:v>
                </c:pt>
                <c:pt idx="22">
                  <c:v>21.113</c:v>
                </c:pt>
                <c:pt idx="23">
                  <c:v>21.591999999999999</c:v>
                </c:pt>
                <c:pt idx="24">
                  <c:v>45.65</c:v>
                </c:pt>
                <c:pt idx="25">
                  <c:v>450.97899999999998</c:v>
                </c:pt>
                <c:pt idx="26">
                  <c:v>680.28399999999999</c:v>
                </c:pt>
                <c:pt idx="27">
                  <c:v>322.50599999999997</c:v>
                </c:pt>
                <c:pt idx="28">
                  <c:v>120.69</c:v>
                </c:pt>
                <c:pt idx="29">
                  <c:v>68.075999999999993</c:v>
                </c:pt>
                <c:pt idx="30">
                  <c:v>57.555</c:v>
                </c:pt>
                <c:pt idx="31">
                  <c:v>46.493000000000002</c:v>
                </c:pt>
                <c:pt idx="32">
                  <c:v>40.936999999999998</c:v>
                </c:pt>
                <c:pt idx="33">
                  <c:v>36.665999999999997</c:v>
                </c:pt>
                <c:pt idx="34">
                  <c:v>30.488</c:v>
                </c:pt>
                <c:pt idx="35">
                  <c:v>44.478999999999999</c:v>
                </c:pt>
                <c:pt idx="36">
                  <c:v>97.384</c:v>
                </c:pt>
                <c:pt idx="37">
                  <c:v>380.56799999999998</c:v>
                </c:pt>
                <c:pt idx="38">
                  <c:v>397.71600000000001</c:v>
                </c:pt>
                <c:pt idx="39">
                  <c:v>128.52699999999999</c:v>
                </c:pt>
                <c:pt idx="40">
                  <c:v>59.030999999999999</c:v>
                </c:pt>
                <c:pt idx="41">
                  <c:v>56.584000000000003</c:v>
                </c:pt>
                <c:pt idx="42">
                  <c:v>86.167000000000002</c:v>
                </c:pt>
                <c:pt idx="43">
                  <c:v>50.271000000000001</c:v>
                </c:pt>
                <c:pt idx="44">
                  <c:v>36.258000000000003</c:v>
                </c:pt>
                <c:pt idx="45">
                  <c:v>31.347000000000001</c:v>
                </c:pt>
                <c:pt idx="46">
                  <c:v>40.106000000000002</c:v>
                </c:pt>
                <c:pt idx="47">
                  <c:v>71.355000000000004</c:v>
                </c:pt>
                <c:pt idx="48">
                  <c:v>122.393</c:v>
                </c:pt>
                <c:pt idx="49">
                  <c:v>326.39600000000002</c:v>
                </c:pt>
                <c:pt idx="50">
                  <c:v>402.71100000000001</c:v>
                </c:pt>
                <c:pt idx="51">
                  <c:v>169.45400000000001</c:v>
                </c:pt>
                <c:pt idx="52">
                  <c:v>64.828999999999994</c:v>
                </c:pt>
                <c:pt idx="53">
                  <c:v>62.357999999999997</c:v>
                </c:pt>
                <c:pt idx="54">
                  <c:v>68.45</c:v>
                </c:pt>
                <c:pt idx="55">
                  <c:v>47.189</c:v>
                </c:pt>
                <c:pt idx="56">
                  <c:v>36.262999999999998</c:v>
                </c:pt>
                <c:pt idx="57">
                  <c:v>30.591000000000001</c:v>
                </c:pt>
                <c:pt idx="58">
                  <c:v>28.885999999999999</c:v>
                </c:pt>
                <c:pt idx="59">
                  <c:v>32.625999999999998</c:v>
                </c:pt>
                <c:pt idx="60">
                  <c:v>84.361000000000004</c:v>
                </c:pt>
                <c:pt idx="61">
                  <c:v>293.05799999999999</c:v>
                </c:pt>
                <c:pt idx="62">
                  <c:v>277.49299999999999</c:v>
                </c:pt>
                <c:pt idx="63">
                  <c:v>96.534999999999997</c:v>
                </c:pt>
                <c:pt idx="64">
                  <c:v>53.363999999999997</c:v>
                </c:pt>
                <c:pt idx="65">
                  <c:v>41.613</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Comparison!$AA$4:$AA$69</c:f>
              <c:numCache>
                <c:formatCode>0.00</c:formatCode>
                <c:ptCount val="66"/>
                <c:pt idx="0">
                  <c:v>63.368000000000002</c:v>
                </c:pt>
                <c:pt idx="1">
                  <c:v>170.52199999999999</c:v>
                </c:pt>
                <c:pt idx="2">
                  <c:v>522.34500000000003</c:v>
                </c:pt>
                <c:pt idx="3">
                  <c:v>332.40899999999999</c:v>
                </c:pt>
                <c:pt idx="4">
                  <c:v>112.65300000000001</c:v>
                </c:pt>
                <c:pt idx="5">
                  <c:v>52.079000000000001</c:v>
                </c:pt>
                <c:pt idx="6">
                  <c:v>41.801000000000002</c:v>
                </c:pt>
                <c:pt idx="7">
                  <c:v>35.241</c:v>
                </c:pt>
                <c:pt idx="8">
                  <c:v>33.655000000000001</c:v>
                </c:pt>
                <c:pt idx="9">
                  <c:v>32.298000000000002</c:v>
                </c:pt>
                <c:pt idx="10">
                  <c:v>25.727</c:v>
                </c:pt>
                <c:pt idx="11">
                  <c:v>25.286000000000001</c:v>
                </c:pt>
                <c:pt idx="12">
                  <c:v>50.182000000000002</c:v>
                </c:pt>
                <c:pt idx="13">
                  <c:v>473.154</c:v>
                </c:pt>
                <c:pt idx="14">
                  <c:v>694.21400000000006</c:v>
                </c:pt>
                <c:pt idx="15">
                  <c:v>326.11799999999999</c:v>
                </c:pt>
                <c:pt idx="16">
                  <c:v>122.43600000000001</c:v>
                </c:pt>
                <c:pt idx="17">
                  <c:v>69.316000000000003</c:v>
                </c:pt>
                <c:pt idx="18">
                  <c:v>58.646999999999998</c:v>
                </c:pt>
                <c:pt idx="19">
                  <c:v>47.463000000000001</c:v>
                </c:pt>
                <c:pt idx="20">
                  <c:v>41.838999999999999</c:v>
                </c:pt>
                <c:pt idx="21">
                  <c:v>37.482999999999997</c:v>
                </c:pt>
                <c:pt idx="22">
                  <c:v>31.167000000000002</c:v>
                </c:pt>
                <c:pt idx="23">
                  <c:v>45.316000000000003</c:v>
                </c:pt>
                <c:pt idx="24">
                  <c:v>98.418999999999997</c:v>
                </c:pt>
                <c:pt idx="25">
                  <c:v>382.04599999999999</c:v>
                </c:pt>
                <c:pt idx="26">
                  <c:v>398.34399999999999</c:v>
                </c:pt>
                <c:pt idx="27">
                  <c:v>128.92400000000001</c:v>
                </c:pt>
                <c:pt idx="28">
                  <c:v>59.365000000000002</c:v>
                </c:pt>
                <c:pt idx="29">
                  <c:v>56.898000000000003</c:v>
                </c:pt>
                <c:pt idx="30">
                  <c:v>86.494</c:v>
                </c:pt>
                <c:pt idx="31">
                  <c:v>50.521000000000001</c:v>
                </c:pt>
                <c:pt idx="32">
                  <c:v>36.488</c:v>
                </c:pt>
                <c:pt idx="33">
                  <c:v>31.558</c:v>
                </c:pt>
                <c:pt idx="34">
                  <c:v>40.353000000000002</c:v>
                </c:pt>
                <c:pt idx="35">
                  <c:v>71.647999999999996</c:v>
                </c:pt>
                <c:pt idx="36">
                  <c:v>122.651</c:v>
                </c:pt>
                <c:pt idx="37">
                  <c:v>326.65899999999999</c:v>
                </c:pt>
                <c:pt idx="38">
                  <c:v>402.85199999999998</c:v>
                </c:pt>
                <c:pt idx="39">
                  <c:v>169.56700000000001</c:v>
                </c:pt>
                <c:pt idx="40">
                  <c:v>64.930000000000007</c:v>
                </c:pt>
                <c:pt idx="41">
                  <c:v>62.454000000000001</c:v>
                </c:pt>
                <c:pt idx="42">
                  <c:v>68.539000000000001</c:v>
                </c:pt>
                <c:pt idx="43">
                  <c:v>47.271999999999998</c:v>
                </c:pt>
                <c:pt idx="44">
                  <c:v>36.338000000000001</c:v>
                </c:pt>
                <c:pt idx="45">
                  <c:v>30.655999999999999</c:v>
                </c:pt>
                <c:pt idx="46">
                  <c:v>27.998999999999999</c:v>
                </c:pt>
                <c:pt idx="47">
                  <c:v>32.787999999999997</c:v>
                </c:pt>
                <c:pt idx="48">
                  <c:v>84.361000000000004</c:v>
                </c:pt>
                <c:pt idx="49">
                  <c:v>293.05799999999999</c:v>
                </c:pt>
                <c:pt idx="50">
                  <c:v>277.49299999999999</c:v>
                </c:pt>
                <c:pt idx="51">
                  <c:v>96.534999999999997</c:v>
                </c:pt>
                <c:pt idx="52">
                  <c:v>53.363999999999997</c:v>
                </c:pt>
                <c:pt idx="53">
                  <c:v>41.613</c:v>
                </c:pt>
                <c:pt idx="54">
                  <c:v>32.798000000000002</c:v>
                </c:pt>
                <c:pt idx="55">
                  <c:v>30.722000000000001</c:v>
                </c:pt>
                <c:pt idx="56">
                  <c:v>27.702000000000002</c:v>
                </c:pt>
                <c:pt idx="57">
                  <c:v>24.623999999999999</c:v>
                </c:pt>
                <c:pt idx="58">
                  <c:v>20.817</c:v>
                </c:pt>
                <c:pt idx="59">
                  <c:v>29.047000000000001</c:v>
                </c:pt>
                <c:pt idx="60">
                  <c:v>65.686000000000007</c:v>
                </c:pt>
                <c:pt idx="61">
                  <c:v>146.51900000000001</c:v>
                </c:pt>
                <c:pt idx="62">
                  <c:v>174.15</c:v>
                </c:pt>
                <c:pt idx="63">
                  <c:v>68.525999999999996</c:v>
                </c:pt>
                <c:pt idx="64">
                  <c:v>40.847000000000001</c:v>
                </c:pt>
                <c:pt idx="65">
                  <c:v>39.33</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Comparison!$AB$4:$AB$69</c:f>
              <c:numCache>
                <c:formatCode>0.00</c:formatCode>
                <c:ptCount val="66"/>
                <c:pt idx="0">
                  <c:v>62.786999999999999</c:v>
                </c:pt>
                <c:pt idx="1">
                  <c:v>354.96699999999998</c:v>
                </c:pt>
                <c:pt idx="2">
                  <c:v>551.50199999999995</c:v>
                </c:pt>
                <c:pt idx="3">
                  <c:v>260.988</c:v>
                </c:pt>
                <c:pt idx="4">
                  <c:v>102.56</c:v>
                </c:pt>
                <c:pt idx="5">
                  <c:v>58.387</c:v>
                </c:pt>
                <c:pt idx="6">
                  <c:v>49.488</c:v>
                </c:pt>
                <c:pt idx="7">
                  <c:v>39.777999999999999</c:v>
                </c:pt>
                <c:pt idx="8">
                  <c:v>34.893999999999998</c:v>
                </c:pt>
                <c:pt idx="9">
                  <c:v>31.315999999999999</c:v>
                </c:pt>
                <c:pt idx="10">
                  <c:v>27.097999999999999</c:v>
                </c:pt>
                <c:pt idx="11">
                  <c:v>40.158000000000001</c:v>
                </c:pt>
                <c:pt idx="12">
                  <c:v>94.704999999999998</c:v>
                </c:pt>
                <c:pt idx="13">
                  <c:v>380.02699999999999</c:v>
                </c:pt>
                <c:pt idx="14">
                  <c:v>386.75200000000001</c:v>
                </c:pt>
                <c:pt idx="15">
                  <c:v>122.70099999999999</c:v>
                </c:pt>
                <c:pt idx="16">
                  <c:v>56.331000000000003</c:v>
                </c:pt>
                <c:pt idx="17">
                  <c:v>55.566000000000003</c:v>
                </c:pt>
                <c:pt idx="18">
                  <c:v>84.42</c:v>
                </c:pt>
                <c:pt idx="19">
                  <c:v>47.968000000000004</c:v>
                </c:pt>
                <c:pt idx="20">
                  <c:v>34.869999999999997</c:v>
                </c:pt>
                <c:pt idx="21">
                  <c:v>30.231999999999999</c:v>
                </c:pt>
                <c:pt idx="22">
                  <c:v>40.168999999999997</c:v>
                </c:pt>
                <c:pt idx="23">
                  <c:v>72.052999999999997</c:v>
                </c:pt>
                <c:pt idx="24">
                  <c:v>122.569</c:v>
                </c:pt>
                <c:pt idx="25">
                  <c:v>330.55700000000002</c:v>
                </c:pt>
                <c:pt idx="26">
                  <c:v>401.31900000000002</c:v>
                </c:pt>
                <c:pt idx="27">
                  <c:v>163.08000000000001</c:v>
                </c:pt>
                <c:pt idx="28">
                  <c:v>63.375999999999998</c:v>
                </c:pt>
                <c:pt idx="29">
                  <c:v>62.887</c:v>
                </c:pt>
                <c:pt idx="30">
                  <c:v>67.325000000000003</c:v>
                </c:pt>
                <c:pt idx="31">
                  <c:v>46.107999999999997</c:v>
                </c:pt>
                <c:pt idx="32">
                  <c:v>35.619999999999997</c:v>
                </c:pt>
                <c:pt idx="33">
                  <c:v>30.257000000000001</c:v>
                </c:pt>
                <c:pt idx="34">
                  <c:v>27.707999999999998</c:v>
                </c:pt>
                <c:pt idx="35">
                  <c:v>32.466000000000001</c:v>
                </c:pt>
                <c:pt idx="36">
                  <c:v>91.350999999999999</c:v>
                </c:pt>
                <c:pt idx="37">
                  <c:v>290.84300000000002</c:v>
                </c:pt>
                <c:pt idx="38">
                  <c:v>277.94400000000002</c:v>
                </c:pt>
                <c:pt idx="39">
                  <c:v>91.995000000000005</c:v>
                </c:pt>
                <c:pt idx="40">
                  <c:v>53.06</c:v>
                </c:pt>
                <c:pt idx="41">
                  <c:v>40.890999999999998</c:v>
                </c:pt>
                <c:pt idx="42">
                  <c:v>32.572000000000003</c:v>
                </c:pt>
                <c:pt idx="43">
                  <c:v>30.556999999999999</c:v>
                </c:pt>
                <c:pt idx="44">
                  <c:v>27.501999999999999</c:v>
                </c:pt>
                <c:pt idx="45">
                  <c:v>24.460999999999999</c:v>
                </c:pt>
                <c:pt idx="46">
                  <c:v>20.021999999999998</c:v>
                </c:pt>
                <c:pt idx="47">
                  <c:v>28.934999999999999</c:v>
                </c:pt>
                <c:pt idx="48">
                  <c:v>65.686000000000007</c:v>
                </c:pt>
                <c:pt idx="49">
                  <c:v>146.51900000000001</c:v>
                </c:pt>
                <c:pt idx="50">
                  <c:v>174.15</c:v>
                </c:pt>
                <c:pt idx="51">
                  <c:v>68.525999999999996</c:v>
                </c:pt>
                <c:pt idx="52">
                  <c:v>40.847000000000001</c:v>
                </c:pt>
                <c:pt idx="53">
                  <c:v>39.33</c:v>
                </c:pt>
                <c:pt idx="54">
                  <c:v>30.294</c:v>
                </c:pt>
                <c:pt idx="55">
                  <c:v>23.678000000000001</c:v>
                </c:pt>
                <c:pt idx="56">
                  <c:v>21.684999999999999</c:v>
                </c:pt>
                <c:pt idx="57">
                  <c:v>19.454000000000001</c:v>
                </c:pt>
                <c:pt idx="58">
                  <c:v>16.684999999999999</c:v>
                </c:pt>
                <c:pt idx="59">
                  <c:v>43.594999999999999</c:v>
                </c:pt>
                <c:pt idx="60">
                  <c:v>104.02200000000001</c:v>
                </c:pt>
                <c:pt idx="61">
                  <c:v>181.666</c:v>
                </c:pt>
                <c:pt idx="62">
                  <c:v>150.453</c:v>
                </c:pt>
                <c:pt idx="63">
                  <c:v>65.033000000000001</c:v>
                </c:pt>
                <c:pt idx="64">
                  <c:v>48.685000000000002</c:v>
                </c:pt>
                <c:pt idx="65">
                  <c:v>32.915999999999997</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Comparison!$AC$4:$AC$69</c:f>
              <c:numCache>
                <c:formatCode>0.00</c:formatCode>
                <c:ptCount val="66"/>
                <c:pt idx="0">
                  <c:v>89.790999999999997</c:v>
                </c:pt>
                <c:pt idx="1">
                  <c:v>338.637</c:v>
                </c:pt>
                <c:pt idx="2">
                  <c:v>449.57</c:v>
                </c:pt>
                <c:pt idx="3">
                  <c:v>141.10900000000001</c:v>
                </c:pt>
                <c:pt idx="4">
                  <c:v>60.042999999999999</c:v>
                </c:pt>
                <c:pt idx="5">
                  <c:v>55.725999999999999</c:v>
                </c:pt>
                <c:pt idx="6">
                  <c:v>84.501000000000005</c:v>
                </c:pt>
                <c:pt idx="7">
                  <c:v>48.656999999999996</c:v>
                </c:pt>
                <c:pt idx="8">
                  <c:v>34.771000000000001</c:v>
                </c:pt>
                <c:pt idx="9">
                  <c:v>30.01</c:v>
                </c:pt>
                <c:pt idx="10">
                  <c:v>41.372</c:v>
                </c:pt>
                <c:pt idx="11">
                  <c:v>72.447999999999993</c:v>
                </c:pt>
                <c:pt idx="12">
                  <c:v>123.70399999999999</c:v>
                </c:pt>
                <c:pt idx="13">
                  <c:v>331.94600000000003</c:v>
                </c:pt>
                <c:pt idx="14">
                  <c:v>402.28</c:v>
                </c:pt>
                <c:pt idx="15">
                  <c:v>163.66200000000001</c:v>
                </c:pt>
                <c:pt idx="16">
                  <c:v>63.619</c:v>
                </c:pt>
                <c:pt idx="17">
                  <c:v>62.988999999999997</c:v>
                </c:pt>
                <c:pt idx="18">
                  <c:v>67.347999999999999</c:v>
                </c:pt>
                <c:pt idx="19">
                  <c:v>46.17</c:v>
                </c:pt>
                <c:pt idx="20">
                  <c:v>35.677</c:v>
                </c:pt>
                <c:pt idx="21">
                  <c:v>30.29</c:v>
                </c:pt>
                <c:pt idx="22">
                  <c:v>27.765999999999998</c:v>
                </c:pt>
                <c:pt idx="23">
                  <c:v>32.561999999999998</c:v>
                </c:pt>
                <c:pt idx="24">
                  <c:v>91.37</c:v>
                </c:pt>
                <c:pt idx="25">
                  <c:v>290.69499999999999</c:v>
                </c:pt>
                <c:pt idx="26">
                  <c:v>277.93200000000002</c:v>
                </c:pt>
                <c:pt idx="27">
                  <c:v>92.024000000000001</c:v>
                </c:pt>
                <c:pt idx="28">
                  <c:v>53.095999999999997</c:v>
                </c:pt>
                <c:pt idx="29">
                  <c:v>40.927999999999997</c:v>
                </c:pt>
                <c:pt idx="30">
                  <c:v>32.607999999999997</c:v>
                </c:pt>
                <c:pt idx="31">
                  <c:v>30.597000000000001</c:v>
                </c:pt>
                <c:pt idx="32">
                  <c:v>27.533999999999999</c:v>
                </c:pt>
                <c:pt idx="33">
                  <c:v>24.491</c:v>
                </c:pt>
                <c:pt idx="34">
                  <c:v>20.052</c:v>
                </c:pt>
                <c:pt idx="35">
                  <c:v>28.998000000000001</c:v>
                </c:pt>
                <c:pt idx="36">
                  <c:v>65.738</c:v>
                </c:pt>
                <c:pt idx="37">
                  <c:v>146.524</c:v>
                </c:pt>
                <c:pt idx="38">
                  <c:v>174.167</c:v>
                </c:pt>
                <c:pt idx="39">
                  <c:v>68.546999999999997</c:v>
                </c:pt>
                <c:pt idx="40">
                  <c:v>40.868000000000002</c:v>
                </c:pt>
                <c:pt idx="41">
                  <c:v>39.351999999999997</c:v>
                </c:pt>
                <c:pt idx="42">
                  <c:v>30.315000000000001</c:v>
                </c:pt>
                <c:pt idx="43">
                  <c:v>23.698</c:v>
                </c:pt>
                <c:pt idx="44">
                  <c:v>21.702000000000002</c:v>
                </c:pt>
                <c:pt idx="45">
                  <c:v>19.471</c:v>
                </c:pt>
                <c:pt idx="46">
                  <c:v>16.033999999999999</c:v>
                </c:pt>
                <c:pt idx="47">
                  <c:v>42.588000000000001</c:v>
                </c:pt>
                <c:pt idx="48">
                  <c:v>104.02200000000001</c:v>
                </c:pt>
                <c:pt idx="49">
                  <c:v>181.666</c:v>
                </c:pt>
                <c:pt idx="50">
                  <c:v>150.453</c:v>
                </c:pt>
                <c:pt idx="51">
                  <c:v>65.033000000000001</c:v>
                </c:pt>
                <c:pt idx="52">
                  <c:v>48.685000000000002</c:v>
                </c:pt>
                <c:pt idx="53">
                  <c:v>32.915999999999997</c:v>
                </c:pt>
                <c:pt idx="54">
                  <c:v>30.748000000000001</c:v>
                </c:pt>
                <c:pt idx="55">
                  <c:v>24.792999999999999</c:v>
                </c:pt>
                <c:pt idx="56">
                  <c:v>22.407</c:v>
                </c:pt>
                <c:pt idx="57">
                  <c:v>20.09</c:v>
                </c:pt>
                <c:pt idx="58">
                  <c:v>17.701000000000001</c:v>
                </c:pt>
                <c:pt idx="59">
                  <c:v>27.459</c:v>
                </c:pt>
                <c:pt idx="60">
                  <c:v>57.765999999999998</c:v>
                </c:pt>
                <c:pt idx="61">
                  <c:v>114.253</c:v>
                </c:pt>
                <c:pt idx="62">
                  <c:v>174.417</c:v>
                </c:pt>
                <c:pt idx="63">
                  <c:v>72.450999999999993</c:v>
                </c:pt>
                <c:pt idx="64">
                  <c:v>37.731999999999999</c:v>
                </c:pt>
                <c:pt idx="65">
                  <c:v>31.145</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Comparison!$AD$4:$AD$69</c:f>
              <c:numCache>
                <c:formatCode>0.00</c:formatCode>
                <c:ptCount val="66"/>
                <c:pt idx="0">
                  <c:v>80.215000000000003</c:v>
                </c:pt>
                <c:pt idx="1">
                  <c:v>269.49200000000002</c:v>
                </c:pt>
                <c:pt idx="2">
                  <c:v>496.22300000000001</c:v>
                </c:pt>
                <c:pt idx="3">
                  <c:v>210.49299999999999</c:v>
                </c:pt>
                <c:pt idx="4">
                  <c:v>71.835999999999999</c:v>
                </c:pt>
                <c:pt idx="5">
                  <c:v>64.087999999999994</c:v>
                </c:pt>
                <c:pt idx="6">
                  <c:v>68.602000000000004</c:v>
                </c:pt>
                <c:pt idx="7">
                  <c:v>47.225999999999999</c:v>
                </c:pt>
                <c:pt idx="8">
                  <c:v>36.250999999999998</c:v>
                </c:pt>
                <c:pt idx="9">
                  <c:v>30.524999999999999</c:v>
                </c:pt>
                <c:pt idx="10">
                  <c:v>28.911000000000001</c:v>
                </c:pt>
                <c:pt idx="11">
                  <c:v>32.75</c:v>
                </c:pt>
                <c:pt idx="12">
                  <c:v>93.441999999999993</c:v>
                </c:pt>
                <c:pt idx="13">
                  <c:v>295.291</c:v>
                </c:pt>
                <c:pt idx="14">
                  <c:v>279.87099999999998</c:v>
                </c:pt>
                <c:pt idx="15">
                  <c:v>92.78</c:v>
                </c:pt>
                <c:pt idx="16">
                  <c:v>53.415999999999997</c:v>
                </c:pt>
                <c:pt idx="17">
                  <c:v>41.072000000000003</c:v>
                </c:pt>
                <c:pt idx="18">
                  <c:v>32.694000000000003</c:v>
                </c:pt>
                <c:pt idx="19">
                  <c:v>30.678000000000001</c:v>
                </c:pt>
                <c:pt idx="20">
                  <c:v>27.603999999999999</c:v>
                </c:pt>
                <c:pt idx="21">
                  <c:v>24.547000000000001</c:v>
                </c:pt>
                <c:pt idx="22">
                  <c:v>20.103000000000002</c:v>
                </c:pt>
                <c:pt idx="23">
                  <c:v>29.11</c:v>
                </c:pt>
                <c:pt idx="24">
                  <c:v>65.846000000000004</c:v>
                </c:pt>
                <c:pt idx="25">
                  <c:v>146.59</c:v>
                </c:pt>
                <c:pt idx="26">
                  <c:v>174.21700000000001</c:v>
                </c:pt>
                <c:pt idx="27">
                  <c:v>68.566999999999993</c:v>
                </c:pt>
                <c:pt idx="28">
                  <c:v>40.899000000000001</c:v>
                </c:pt>
                <c:pt idx="29">
                  <c:v>39.378</c:v>
                </c:pt>
                <c:pt idx="30">
                  <c:v>30.338000000000001</c:v>
                </c:pt>
                <c:pt idx="31">
                  <c:v>23.718</c:v>
                </c:pt>
                <c:pt idx="32">
                  <c:v>21.722000000000001</c:v>
                </c:pt>
                <c:pt idx="33">
                  <c:v>19.489000000000001</c:v>
                </c:pt>
                <c:pt idx="34">
                  <c:v>16.050999999999998</c:v>
                </c:pt>
                <c:pt idx="35">
                  <c:v>42.673999999999999</c:v>
                </c:pt>
                <c:pt idx="36">
                  <c:v>104.05500000000001</c:v>
                </c:pt>
                <c:pt idx="37">
                  <c:v>181.661</c:v>
                </c:pt>
                <c:pt idx="38">
                  <c:v>150.459</c:v>
                </c:pt>
                <c:pt idx="39">
                  <c:v>65.046000000000006</c:v>
                </c:pt>
                <c:pt idx="40">
                  <c:v>48.701999999999998</c:v>
                </c:pt>
                <c:pt idx="41">
                  <c:v>32.927999999999997</c:v>
                </c:pt>
                <c:pt idx="42">
                  <c:v>30.76</c:v>
                </c:pt>
                <c:pt idx="43">
                  <c:v>24.803999999999998</c:v>
                </c:pt>
                <c:pt idx="44">
                  <c:v>22.417000000000002</c:v>
                </c:pt>
                <c:pt idx="45">
                  <c:v>20.100999999999999</c:v>
                </c:pt>
                <c:pt idx="46">
                  <c:v>17.027999999999999</c:v>
                </c:pt>
                <c:pt idx="47">
                  <c:v>26.934000000000001</c:v>
                </c:pt>
                <c:pt idx="48">
                  <c:v>57.765999999999998</c:v>
                </c:pt>
                <c:pt idx="49">
                  <c:v>114.253</c:v>
                </c:pt>
                <c:pt idx="50">
                  <c:v>174.417</c:v>
                </c:pt>
                <c:pt idx="51">
                  <c:v>72.450999999999993</c:v>
                </c:pt>
                <c:pt idx="52">
                  <c:v>37.731999999999999</c:v>
                </c:pt>
                <c:pt idx="53">
                  <c:v>31.145</c:v>
                </c:pt>
                <c:pt idx="54">
                  <c:v>46.988999999999997</c:v>
                </c:pt>
                <c:pt idx="55">
                  <c:v>39.317</c:v>
                </c:pt>
                <c:pt idx="56">
                  <c:v>27.948</c:v>
                </c:pt>
                <c:pt idx="57">
                  <c:v>22.181000000000001</c:v>
                </c:pt>
                <c:pt idx="58">
                  <c:v>19.914000000000001</c:v>
                </c:pt>
                <c:pt idx="59">
                  <c:v>27.853000000000002</c:v>
                </c:pt>
                <c:pt idx="60">
                  <c:v>51.942</c:v>
                </c:pt>
                <c:pt idx="61">
                  <c:v>158.988</c:v>
                </c:pt>
                <c:pt idx="62">
                  <c:v>275.87400000000002</c:v>
                </c:pt>
                <c:pt idx="63">
                  <c:v>132.76</c:v>
                </c:pt>
                <c:pt idx="64">
                  <c:v>56.113</c:v>
                </c:pt>
                <c:pt idx="65">
                  <c:v>34.848999999999997</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Comparison!$AE$4:$AE$69</c:f>
              <c:numCache>
                <c:formatCode>0.00</c:formatCode>
                <c:ptCount val="66"/>
                <c:pt idx="0">
                  <c:v>97.073999999999998</c:v>
                </c:pt>
                <c:pt idx="1">
                  <c:v>278.35000000000002</c:v>
                </c:pt>
                <c:pt idx="2">
                  <c:v>336.798</c:v>
                </c:pt>
                <c:pt idx="3">
                  <c:v>119.401</c:v>
                </c:pt>
                <c:pt idx="4">
                  <c:v>58.662999999999997</c:v>
                </c:pt>
                <c:pt idx="5">
                  <c:v>43.74</c:v>
                </c:pt>
                <c:pt idx="6">
                  <c:v>34.167000000000002</c:v>
                </c:pt>
                <c:pt idx="7">
                  <c:v>31.87</c:v>
                </c:pt>
                <c:pt idx="8">
                  <c:v>28.677</c:v>
                </c:pt>
                <c:pt idx="9">
                  <c:v>25.459</c:v>
                </c:pt>
                <c:pt idx="10">
                  <c:v>21.492999999999999</c:v>
                </c:pt>
                <c:pt idx="11">
                  <c:v>29.937999999999999</c:v>
                </c:pt>
                <c:pt idx="12">
                  <c:v>66.58</c:v>
                </c:pt>
                <c:pt idx="13">
                  <c:v>148.916</c:v>
                </c:pt>
                <c:pt idx="14">
                  <c:v>175.78299999999999</c:v>
                </c:pt>
                <c:pt idx="15">
                  <c:v>69.385999999999996</c:v>
                </c:pt>
                <c:pt idx="16">
                  <c:v>41.375</c:v>
                </c:pt>
                <c:pt idx="17">
                  <c:v>39.725000000000001</c:v>
                </c:pt>
                <c:pt idx="18">
                  <c:v>30.591000000000001</c:v>
                </c:pt>
                <c:pt idx="19">
                  <c:v>23.92</c:v>
                </c:pt>
                <c:pt idx="20">
                  <c:v>21.914999999999999</c:v>
                </c:pt>
                <c:pt idx="21">
                  <c:v>19.658999999999999</c:v>
                </c:pt>
                <c:pt idx="22">
                  <c:v>16.187000000000001</c:v>
                </c:pt>
                <c:pt idx="23">
                  <c:v>42.921999999999997</c:v>
                </c:pt>
                <c:pt idx="24">
                  <c:v>104.255</c:v>
                </c:pt>
                <c:pt idx="25">
                  <c:v>181.78100000000001</c:v>
                </c:pt>
                <c:pt idx="26">
                  <c:v>150.58500000000001</c:v>
                </c:pt>
                <c:pt idx="27">
                  <c:v>65.125</c:v>
                </c:pt>
                <c:pt idx="28">
                  <c:v>48.774000000000001</c:v>
                </c:pt>
                <c:pt idx="29">
                  <c:v>32.973999999999997</c:v>
                </c:pt>
                <c:pt idx="30">
                  <c:v>30.797000000000001</c:v>
                </c:pt>
                <c:pt idx="31">
                  <c:v>24.832000000000001</c:v>
                </c:pt>
                <c:pt idx="32">
                  <c:v>22.45</c:v>
                </c:pt>
                <c:pt idx="33">
                  <c:v>20.132000000000001</c:v>
                </c:pt>
                <c:pt idx="34">
                  <c:v>17.05</c:v>
                </c:pt>
                <c:pt idx="35">
                  <c:v>26.965</c:v>
                </c:pt>
                <c:pt idx="36">
                  <c:v>57.776000000000003</c:v>
                </c:pt>
                <c:pt idx="37">
                  <c:v>114.256</c:v>
                </c:pt>
                <c:pt idx="38">
                  <c:v>174.429</c:v>
                </c:pt>
                <c:pt idx="39">
                  <c:v>72.466999999999999</c:v>
                </c:pt>
                <c:pt idx="40">
                  <c:v>37.747999999999998</c:v>
                </c:pt>
                <c:pt idx="41">
                  <c:v>31.158999999999999</c:v>
                </c:pt>
                <c:pt idx="42">
                  <c:v>47.003</c:v>
                </c:pt>
                <c:pt idx="43">
                  <c:v>39.326000000000001</c:v>
                </c:pt>
                <c:pt idx="44">
                  <c:v>27.957999999999998</c:v>
                </c:pt>
                <c:pt idx="45">
                  <c:v>22.19</c:v>
                </c:pt>
                <c:pt idx="46">
                  <c:v>19.172999999999998</c:v>
                </c:pt>
                <c:pt idx="47">
                  <c:v>27.68</c:v>
                </c:pt>
                <c:pt idx="48">
                  <c:v>51.942</c:v>
                </c:pt>
                <c:pt idx="49">
                  <c:v>158.988</c:v>
                </c:pt>
                <c:pt idx="50">
                  <c:v>275.87400000000002</c:v>
                </c:pt>
                <c:pt idx="51">
                  <c:v>132.76</c:v>
                </c:pt>
                <c:pt idx="52">
                  <c:v>56.113</c:v>
                </c:pt>
                <c:pt idx="53">
                  <c:v>34.848999999999997</c:v>
                </c:pt>
                <c:pt idx="54">
                  <c:v>29.241</c:v>
                </c:pt>
                <c:pt idx="55">
                  <c:v>26.818999999999999</c:v>
                </c:pt>
                <c:pt idx="56">
                  <c:v>24.481000000000002</c:v>
                </c:pt>
                <c:pt idx="57">
                  <c:v>21.452999999999999</c:v>
                </c:pt>
                <c:pt idx="58">
                  <c:v>19.009</c:v>
                </c:pt>
                <c:pt idx="59">
                  <c:v>28.696999999999999</c:v>
                </c:pt>
                <c:pt idx="60">
                  <c:v>74.403000000000006</c:v>
                </c:pt>
                <c:pt idx="61">
                  <c:v>200.73099999999999</c:v>
                </c:pt>
                <c:pt idx="62">
                  <c:v>168.78</c:v>
                </c:pt>
                <c:pt idx="63">
                  <c:v>66.489000000000004</c:v>
                </c:pt>
                <c:pt idx="64">
                  <c:v>51.406999999999996</c:v>
                </c:pt>
                <c:pt idx="65">
                  <c:v>41.521999999999998</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Comparison!$AF$4:$AF$69</c:f>
              <c:numCache>
                <c:formatCode>0.00</c:formatCode>
                <c:ptCount val="66"/>
                <c:pt idx="0">
                  <c:v>89.478999999999999</c:v>
                </c:pt>
                <c:pt idx="1">
                  <c:v>238.25700000000001</c:v>
                </c:pt>
                <c:pt idx="2">
                  <c:v>388.06799999999998</c:v>
                </c:pt>
                <c:pt idx="3">
                  <c:v>152</c:v>
                </c:pt>
                <c:pt idx="4">
                  <c:v>62.959000000000003</c:v>
                </c:pt>
                <c:pt idx="5">
                  <c:v>51.518999999999998</c:v>
                </c:pt>
                <c:pt idx="6">
                  <c:v>38.893999999999998</c:v>
                </c:pt>
                <c:pt idx="7">
                  <c:v>30.436</c:v>
                </c:pt>
                <c:pt idx="8">
                  <c:v>28.109000000000002</c:v>
                </c:pt>
                <c:pt idx="9">
                  <c:v>25.224</c:v>
                </c:pt>
                <c:pt idx="10">
                  <c:v>21.509</c:v>
                </c:pt>
                <c:pt idx="11">
                  <c:v>49.697000000000003</c:v>
                </c:pt>
                <c:pt idx="12">
                  <c:v>115.489</c:v>
                </c:pt>
                <c:pt idx="13">
                  <c:v>198.20400000000001</c:v>
                </c:pt>
                <c:pt idx="14">
                  <c:v>154.09399999999999</c:v>
                </c:pt>
                <c:pt idx="15">
                  <c:v>67.144999999999996</c:v>
                </c:pt>
                <c:pt idx="16">
                  <c:v>50.741999999999997</c:v>
                </c:pt>
                <c:pt idx="17">
                  <c:v>34.951999999999998</c:v>
                </c:pt>
                <c:pt idx="18">
                  <c:v>32.195</c:v>
                </c:pt>
                <c:pt idx="19">
                  <c:v>26.073</c:v>
                </c:pt>
                <c:pt idx="20">
                  <c:v>23.718</c:v>
                </c:pt>
                <c:pt idx="21">
                  <c:v>21.344999999999999</c:v>
                </c:pt>
                <c:pt idx="22">
                  <c:v>18.135999999999999</c:v>
                </c:pt>
                <c:pt idx="23">
                  <c:v>28.681999999999999</c:v>
                </c:pt>
                <c:pt idx="24">
                  <c:v>60.128</c:v>
                </c:pt>
                <c:pt idx="25">
                  <c:v>119.648</c:v>
                </c:pt>
                <c:pt idx="26">
                  <c:v>173.84</c:v>
                </c:pt>
                <c:pt idx="27">
                  <c:v>71.581000000000003</c:v>
                </c:pt>
                <c:pt idx="28">
                  <c:v>37.899000000000001</c:v>
                </c:pt>
                <c:pt idx="29">
                  <c:v>32.328000000000003</c:v>
                </c:pt>
                <c:pt idx="30">
                  <c:v>47.225999999999999</c:v>
                </c:pt>
                <c:pt idx="31">
                  <c:v>38.976999999999997</c:v>
                </c:pt>
                <c:pt idx="32">
                  <c:v>27.943999999999999</c:v>
                </c:pt>
                <c:pt idx="33">
                  <c:v>22.408999999999999</c:v>
                </c:pt>
                <c:pt idx="34">
                  <c:v>19.474</c:v>
                </c:pt>
                <c:pt idx="35">
                  <c:v>28.161999999999999</c:v>
                </c:pt>
                <c:pt idx="36">
                  <c:v>53.088999999999999</c:v>
                </c:pt>
                <c:pt idx="37">
                  <c:v>167.25</c:v>
                </c:pt>
                <c:pt idx="38">
                  <c:v>274.84399999999999</c:v>
                </c:pt>
                <c:pt idx="39">
                  <c:v>128.49100000000001</c:v>
                </c:pt>
                <c:pt idx="40">
                  <c:v>55.143999999999998</c:v>
                </c:pt>
                <c:pt idx="41">
                  <c:v>34.722000000000001</c:v>
                </c:pt>
                <c:pt idx="42">
                  <c:v>29.234000000000002</c:v>
                </c:pt>
                <c:pt idx="43">
                  <c:v>26.895</c:v>
                </c:pt>
                <c:pt idx="44">
                  <c:v>24.463999999999999</c:v>
                </c:pt>
                <c:pt idx="45">
                  <c:v>21.501999999999999</c:v>
                </c:pt>
                <c:pt idx="46">
                  <c:v>18.451000000000001</c:v>
                </c:pt>
                <c:pt idx="47">
                  <c:v>28.934000000000001</c:v>
                </c:pt>
                <c:pt idx="48">
                  <c:v>74.403000000000006</c:v>
                </c:pt>
                <c:pt idx="49">
                  <c:v>200.73099999999999</c:v>
                </c:pt>
                <c:pt idx="50">
                  <c:v>168.78</c:v>
                </c:pt>
                <c:pt idx="51">
                  <c:v>66.489000000000004</c:v>
                </c:pt>
                <c:pt idx="52">
                  <c:v>51.406999999999996</c:v>
                </c:pt>
                <c:pt idx="53">
                  <c:v>41.521999999999998</c:v>
                </c:pt>
                <c:pt idx="54">
                  <c:v>28.385999999999999</c:v>
                </c:pt>
                <c:pt idx="55">
                  <c:v>23.890999999999998</c:v>
                </c:pt>
                <c:pt idx="56">
                  <c:v>22.045000000000002</c:v>
                </c:pt>
                <c:pt idx="57">
                  <c:v>20.082000000000001</c:v>
                </c:pt>
                <c:pt idx="58">
                  <c:v>19.234000000000002</c:v>
                </c:pt>
                <c:pt idx="59">
                  <c:v>34.341999999999999</c:v>
                </c:pt>
                <c:pt idx="60">
                  <c:v>93.561999999999998</c:v>
                </c:pt>
                <c:pt idx="61">
                  <c:v>274.06200000000001</c:v>
                </c:pt>
                <c:pt idx="62">
                  <c:v>413.71300000000002</c:v>
                </c:pt>
                <c:pt idx="63">
                  <c:v>197.99199999999999</c:v>
                </c:pt>
                <c:pt idx="64">
                  <c:v>66.682000000000002</c:v>
                </c:pt>
                <c:pt idx="65">
                  <c:v>55.854999999999997</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Comparison!$AG$4:$AG$69</c:f>
              <c:numCache>
                <c:formatCode>0.00</c:formatCode>
                <c:ptCount val="66"/>
                <c:pt idx="0">
                  <c:v>119.852</c:v>
                </c:pt>
                <c:pt idx="1">
                  <c:v>273.06799999999998</c:v>
                </c:pt>
                <c:pt idx="2">
                  <c:v>279.33499999999998</c:v>
                </c:pt>
                <c:pt idx="3">
                  <c:v>110.767</c:v>
                </c:pt>
                <c:pt idx="4">
                  <c:v>64.456999999999994</c:v>
                </c:pt>
                <c:pt idx="5">
                  <c:v>41.712000000000003</c:v>
                </c:pt>
                <c:pt idx="6">
                  <c:v>37.661000000000001</c:v>
                </c:pt>
                <c:pt idx="7">
                  <c:v>30.277000000000001</c:v>
                </c:pt>
                <c:pt idx="8">
                  <c:v>27.594999999999999</c:v>
                </c:pt>
                <c:pt idx="9">
                  <c:v>24.786000000000001</c:v>
                </c:pt>
                <c:pt idx="10">
                  <c:v>21.606000000000002</c:v>
                </c:pt>
                <c:pt idx="11">
                  <c:v>31.716999999999999</c:v>
                </c:pt>
                <c:pt idx="12">
                  <c:v>64.055999999999997</c:v>
                </c:pt>
                <c:pt idx="13">
                  <c:v>128.46899999999999</c:v>
                </c:pt>
                <c:pt idx="14">
                  <c:v>180.52799999999999</c:v>
                </c:pt>
                <c:pt idx="15">
                  <c:v>74.375</c:v>
                </c:pt>
                <c:pt idx="16">
                  <c:v>39.576999999999998</c:v>
                </c:pt>
                <c:pt idx="17">
                  <c:v>33.665999999999997</c:v>
                </c:pt>
                <c:pt idx="18">
                  <c:v>48.546999999999997</c:v>
                </c:pt>
                <c:pt idx="19">
                  <c:v>40.021999999999998</c:v>
                </c:pt>
                <c:pt idx="20">
                  <c:v>28.858000000000001</c:v>
                </c:pt>
                <c:pt idx="21">
                  <c:v>23.210999999999999</c:v>
                </c:pt>
                <c:pt idx="22">
                  <c:v>20.123999999999999</c:v>
                </c:pt>
                <c:pt idx="23">
                  <c:v>28.879000000000001</c:v>
                </c:pt>
                <c:pt idx="24">
                  <c:v>53.936</c:v>
                </c:pt>
                <c:pt idx="25">
                  <c:v>168.65799999999999</c:v>
                </c:pt>
                <c:pt idx="26">
                  <c:v>275.98700000000002</c:v>
                </c:pt>
                <c:pt idx="27">
                  <c:v>128.94900000000001</c:v>
                </c:pt>
                <c:pt idx="28">
                  <c:v>55.463000000000001</c:v>
                </c:pt>
                <c:pt idx="29">
                  <c:v>34.979999999999997</c:v>
                </c:pt>
                <c:pt idx="30">
                  <c:v>29.460999999999999</c:v>
                </c:pt>
                <c:pt idx="31">
                  <c:v>27.099</c:v>
                </c:pt>
                <c:pt idx="32">
                  <c:v>24.67</c:v>
                </c:pt>
                <c:pt idx="33">
                  <c:v>21.69</c:v>
                </c:pt>
                <c:pt idx="34">
                  <c:v>18.608000000000001</c:v>
                </c:pt>
                <c:pt idx="35">
                  <c:v>29.117999999999999</c:v>
                </c:pt>
                <c:pt idx="36">
                  <c:v>74.662000000000006</c:v>
                </c:pt>
                <c:pt idx="37">
                  <c:v>201.01599999999999</c:v>
                </c:pt>
                <c:pt idx="38">
                  <c:v>168.953</c:v>
                </c:pt>
                <c:pt idx="39">
                  <c:v>66.593999999999994</c:v>
                </c:pt>
                <c:pt idx="40">
                  <c:v>51.514000000000003</c:v>
                </c:pt>
                <c:pt idx="41">
                  <c:v>41.606000000000002</c:v>
                </c:pt>
                <c:pt idx="42">
                  <c:v>28.454999999999998</c:v>
                </c:pt>
                <c:pt idx="43">
                  <c:v>23.956</c:v>
                </c:pt>
                <c:pt idx="44">
                  <c:v>22.106999999999999</c:v>
                </c:pt>
                <c:pt idx="45">
                  <c:v>20.138000000000002</c:v>
                </c:pt>
                <c:pt idx="46">
                  <c:v>18.548999999999999</c:v>
                </c:pt>
                <c:pt idx="47">
                  <c:v>32.826000000000001</c:v>
                </c:pt>
                <c:pt idx="48">
                  <c:v>93.561999999999998</c:v>
                </c:pt>
                <c:pt idx="49">
                  <c:v>274.06200000000001</c:v>
                </c:pt>
                <c:pt idx="50">
                  <c:v>413.71300000000002</c:v>
                </c:pt>
                <c:pt idx="51">
                  <c:v>197.99199999999999</c:v>
                </c:pt>
                <c:pt idx="52">
                  <c:v>66.682000000000002</c:v>
                </c:pt>
                <c:pt idx="53">
                  <c:v>55.854999999999997</c:v>
                </c:pt>
                <c:pt idx="54">
                  <c:v>47.619</c:v>
                </c:pt>
                <c:pt idx="55">
                  <c:v>36.895000000000003</c:v>
                </c:pt>
                <c:pt idx="56">
                  <c:v>32.005000000000003</c:v>
                </c:pt>
                <c:pt idx="57">
                  <c:v>28.640999999999998</c:v>
                </c:pt>
                <c:pt idx="58">
                  <c:v>24.18</c:v>
                </c:pt>
                <c:pt idx="59">
                  <c:v>41.637</c:v>
                </c:pt>
                <c:pt idx="60">
                  <c:v>78.567999999999998</c:v>
                </c:pt>
                <c:pt idx="61">
                  <c:v>214.589</c:v>
                </c:pt>
                <c:pt idx="62">
                  <c:v>224.001</c:v>
                </c:pt>
                <c:pt idx="63">
                  <c:v>72.114000000000004</c:v>
                </c:pt>
                <c:pt idx="64">
                  <c:v>41.308</c:v>
                </c:pt>
                <c:pt idx="65">
                  <c:v>36.805999999999997</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Comparison!$AH$4:$AH$69</c:f>
              <c:numCache>
                <c:formatCode>0.00</c:formatCode>
                <c:ptCount val="66"/>
                <c:pt idx="0">
                  <c:v>119.66500000000001</c:v>
                </c:pt>
                <c:pt idx="1">
                  <c:v>260.07600000000002</c:v>
                </c:pt>
                <c:pt idx="2">
                  <c:v>503.73599999999999</c:v>
                </c:pt>
                <c:pt idx="3">
                  <c:v>218.99799999999999</c:v>
                </c:pt>
                <c:pt idx="4">
                  <c:v>74.043999999999997</c:v>
                </c:pt>
                <c:pt idx="5">
                  <c:v>51.012999999999998</c:v>
                </c:pt>
                <c:pt idx="6">
                  <c:v>65.513999999999996</c:v>
                </c:pt>
                <c:pt idx="7">
                  <c:v>53.996000000000002</c:v>
                </c:pt>
                <c:pt idx="8">
                  <c:v>40.103000000000002</c:v>
                </c:pt>
                <c:pt idx="9">
                  <c:v>32.67</c:v>
                </c:pt>
                <c:pt idx="10">
                  <c:v>28.713999999999999</c:v>
                </c:pt>
                <c:pt idx="11">
                  <c:v>37.450000000000003</c:v>
                </c:pt>
                <c:pt idx="12">
                  <c:v>64.051000000000002</c:v>
                </c:pt>
                <c:pt idx="13">
                  <c:v>191.774</c:v>
                </c:pt>
                <c:pt idx="14">
                  <c:v>291.75799999999998</c:v>
                </c:pt>
                <c:pt idx="15">
                  <c:v>135.505</c:v>
                </c:pt>
                <c:pt idx="16">
                  <c:v>59.49</c:v>
                </c:pt>
                <c:pt idx="17">
                  <c:v>38.073</c:v>
                </c:pt>
                <c:pt idx="18">
                  <c:v>32.194000000000003</c:v>
                </c:pt>
                <c:pt idx="19">
                  <c:v>29.536999999999999</c:v>
                </c:pt>
                <c:pt idx="20">
                  <c:v>27.021000000000001</c:v>
                </c:pt>
                <c:pt idx="21">
                  <c:v>23.795999999999999</c:v>
                </c:pt>
                <c:pt idx="22">
                  <c:v>20.244</c:v>
                </c:pt>
                <c:pt idx="23">
                  <c:v>31.245999999999999</c:v>
                </c:pt>
                <c:pt idx="24">
                  <c:v>77.396000000000001</c:v>
                </c:pt>
                <c:pt idx="25">
                  <c:v>203.84200000000001</c:v>
                </c:pt>
                <c:pt idx="26">
                  <c:v>170.72200000000001</c:v>
                </c:pt>
                <c:pt idx="27">
                  <c:v>67.733999999999995</c:v>
                </c:pt>
                <c:pt idx="28">
                  <c:v>52.582999999999998</c:v>
                </c:pt>
                <c:pt idx="29">
                  <c:v>42.524999999999999</c:v>
                </c:pt>
                <c:pt idx="30">
                  <c:v>29.19</c:v>
                </c:pt>
                <c:pt idx="31">
                  <c:v>24.652999999999999</c:v>
                </c:pt>
                <c:pt idx="32">
                  <c:v>22.771999999999998</c:v>
                </c:pt>
                <c:pt idx="33">
                  <c:v>20.751999999999999</c:v>
                </c:pt>
                <c:pt idx="34">
                  <c:v>19.064</c:v>
                </c:pt>
                <c:pt idx="35">
                  <c:v>33.505000000000003</c:v>
                </c:pt>
                <c:pt idx="36">
                  <c:v>94.685000000000002</c:v>
                </c:pt>
                <c:pt idx="37">
                  <c:v>275.46800000000002</c:v>
                </c:pt>
                <c:pt idx="38">
                  <c:v>414.42</c:v>
                </c:pt>
                <c:pt idx="39">
                  <c:v>198.31100000000001</c:v>
                </c:pt>
                <c:pt idx="40">
                  <c:v>66.912999999999997</c:v>
                </c:pt>
                <c:pt idx="41">
                  <c:v>56.08</c:v>
                </c:pt>
                <c:pt idx="42">
                  <c:v>47.826999999999998</c:v>
                </c:pt>
                <c:pt idx="43">
                  <c:v>37.073</c:v>
                </c:pt>
                <c:pt idx="44">
                  <c:v>32.17</c:v>
                </c:pt>
                <c:pt idx="45">
                  <c:v>28.792999999999999</c:v>
                </c:pt>
                <c:pt idx="46">
                  <c:v>23.468</c:v>
                </c:pt>
                <c:pt idx="47">
                  <c:v>41.347000000000001</c:v>
                </c:pt>
                <c:pt idx="48">
                  <c:v>78.567999999999998</c:v>
                </c:pt>
                <c:pt idx="49">
                  <c:v>214.589</c:v>
                </c:pt>
                <c:pt idx="50">
                  <c:v>224.001</c:v>
                </c:pt>
                <c:pt idx="51">
                  <c:v>72.114000000000004</c:v>
                </c:pt>
                <c:pt idx="52">
                  <c:v>41.308</c:v>
                </c:pt>
                <c:pt idx="53">
                  <c:v>36.805999999999997</c:v>
                </c:pt>
                <c:pt idx="54">
                  <c:v>33.011000000000003</c:v>
                </c:pt>
                <c:pt idx="55">
                  <c:v>30.053000000000001</c:v>
                </c:pt>
                <c:pt idx="56">
                  <c:v>25.922999999999998</c:v>
                </c:pt>
                <c:pt idx="57">
                  <c:v>23.081</c:v>
                </c:pt>
                <c:pt idx="58">
                  <c:v>23.992000000000001</c:v>
                </c:pt>
                <c:pt idx="59">
                  <c:v>50.128999999999998</c:v>
                </c:pt>
                <c:pt idx="60">
                  <c:v>61.107999999999997</c:v>
                </c:pt>
                <c:pt idx="61">
                  <c:v>188.298</c:v>
                </c:pt>
                <c:pt idx="62">
                  <c:v>544.03499999999997</c:v>
                </c:pt>
                <c:pt idx="63">
                  <c:v>502.22699999999998</c:v>
                </c:pt>
                <c:pt idx="64">
                  <c:v>136.124</c:v>
                </c:pt>
                <c:pt idx="65">
                  <c:v>63.796999999999997</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Comparison!$AI$4:$AI$69</c:f>
              <c:numCache>
                <c:formatCode>0.00</c:formatCode>
                <c:ptCount val="66"/>
                <c:pt idx="0">
                  <c:v>62.302999999999997</c:v>
                </c:pt>
                <c:pt idx="1">
                  <c:v>190.66900000000001</c:v>
                </c:pt>
                <c:pt idx="2">
                  <c:v>425.59300000000002</c:v>
                </c:pt>
                <c:pt idx="3">
                  <c:v>233.773</c:v>
                </c:pt>
                <c:pt idx="4">
                  <c:v>80.313000000000002</c:v>
                </c:pt>
                <c:pt idx="5">
                  <c:v>44.551000000000002</c:v>
                </c:pt>
                <c:pt idx="6">
                  <c:v>36.1</c:v>
                </c:pt>
                <c:pt idx="7">
                  <c:v>32.573</c:v>
                </c:pt>
                <c:pt idx="8">
                  <c:v>29.852</c:v>
                </c:pt>
                <c:pt idx="9">
                  <c:v>26.231000000000002</c:v>
                </c:pt>
                <c:pt idx="10">
                  <c:v>22.934000000000001</c:v>
                </c:pt>
                <c:pt idx="11">
                  <c:v>33.212000000000003</c:v>
                </c:pt>
                <c:pt idx="12">
                  <c:v>80.596999999999994</c:v>
                </c:pt>
                <c:pt idx="13">
                  <c:v>209.624</c:v>
                </c:pt>
                <c:pt idx="14">
                  <c:v>173.49199999999999</c:v>
                </c:pt>
                <c:pt idx="15">
                  <c:v>69.259</c:v>
                </c:pt>
                <c:pt idx="16">
                  <c:v>53.747</c:v>
                </c:pt>
                <c:pt idx="17">
                  <c:v>43.377000000000002</c:v>
                </c:pt>
                <c:pt idx="18">
                  <c:v>29.855</c:v>
                </c:pt>
                <c:pt idx="19">
                  <c:v>25.215</c:v>
                </c:pt>
                <c:pt idx="20">
                  <c:v>23.314</c:v>
                </c:pt>
                <c:pt idx="21">
                  <c:v>21.24</c:v>
                </c:pt>
                <c:pt idx="22">
                  <c:v>19.47</c:v>
                </c:pt>
                <c:pt idx="23">
                  <c:v>33.966000000000001</c:v>
                </c:pt>
                <c:pt idx="24">
                  <c:v>95.325999999999993</c:v>
                </c:pt>
                <c:pt idx="25">
                  <c:v>276.60300000000001</c:v>
                </c:pt>
                <c:pt idx="26">
                  <c:v>415.161</c:v>
                </c:pt>
                <c:pt idx="27">
                  <c:v>198.58799999999999</c:v>
                </c:pt>
                <c:pt idx="28">
                  <c:v>67.058000000000007</c:v>
                </c:pt>
                <c:pt idx="29">
                  <c:v>56.22</c:v>
                </c:pt>
                <c:pt idx="30">
                  <c:v>47.959000000000003</c:v>
                </c:pt>
                <c:pt idx="31">
                  <c:v>37.183</c:v>
                </c:pt>
                <c:pt idx="32">
                  <c:v>32.271000000000001</c:v>
                </c:pt>
                <c:pt idx="33">
                  <c:v>28.885000000000002</c:v>
                </c:pt>
                <c:pt idx="34">
                  <c:v>23.544</c:v>
                </c:pt>
                <c:pt idx="35">
                  <c:v>41.448</c:v>
                </c:pt>
                <c:pt idx="36">
                  <c:v>78.671999999999997</c:v>
                </c:pt>
                <c:pt idx="37">
                  <c:v>214.69200000000001</c:v>
                </c:pt>
                <c:pt idx="38">
                  <c:v>224.06899999999999</c:v>
                </c:pt>
                <c:pt idx="39">
                  <c:v>72.164000000000001</c:v>
                </c:pt>
                <c:pt idx="40">
                  <c:v>41.35</c:v>
                </c:pt>
                <c:pt idx="41">
                  <c:v>36.843000000000004</c:v>
                </c:pt>
                <c:pt idx="42">
                  <c:v>33.046999999999997</c:v>
                </c:pt>
                <c:pt idx="43">
                  <c:v>30.085999999999999</c:v>
                </c:pt>
                <c:pt idx="44">
                  <c:v>25.954000000000001</c:v>
                </c:pt>
                <c:pt idx="45">
                  <c:v>23.109000000000002</c:v>
                </c:pt>
                <c:pt idx="46">
                  <c:v>22.963000000000001</c:v>
                </c:pt>
                <c:pt idx="47">
                  <c:v>49.656999999999996</c:v>
                </c:pt>
                <c:pt idx="48">
                  <c:v>61.107999999999997</c:v>
                </c:pt>
                <c:pt idx="49">
                  <c:v>188.298</c:v>
                </c:pt>
                <c:pt idx="50">
                  <c:v>544.03499999999997</c:v>
                </c:pt>
                <c:pt idx="51">
                  <c:v>502.22699999999998</c:v>
                </c:pt>
                <c:pt idx="52">
                  <c:v>136.124</c:v>
                </c:pt>
                <c:pt idx="53">
                  <c:v>63.796999999999997</c:v>
                </c:pt>
                <c:pt idx="54">
                  <c:v>56.822000000000003</c:v>
                </c:pt>
                <c:pt idx="55">
                  <c:v>43.158000000000001</c:v>
                </c:pt>
                <c:pt idx="56">
                  <c:v>38.993000000000002</c:v>
                </c:pt>
                <c:pt idx="57">
                  <c:v>33.99</c:v>
                </c:pt>
                <c:pt idx="58">
                  <c:v>31.5</c:v>
                </c:pt>
                <c:pt idx="59">
                  <c:v>40.450000000000003</c:v>
                </c:pt>
                <c:pt idx="60">
                  <c:v>89.832999999999998</c:v>
                </c:pt>
                <c:pt idx="61">
                  <c:v>352.53100000000001</c:v>
                </c:pt>
                <c:pt idx="62">
                  <c:v>312.74400000000003</c:v>
                </c:pt>
                <c:pt idx="63">
                  <c:v>122.113</c:v>
                </c:pt>
                <c:pt idx="64">
                  <c:v>51.898000000000003</c:v>
                </c:pt>
                <c:pt idx="65">
                  <c:v>40.429000000000002</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Comparison!$AJ$4:$AJ$69</c:f>
              <c:numCache>
                <c:formatCode>0.00</c:formatCode>
                <c:ptCount val="66"/>
                <c:pt idx="0">
                  <c:v>106.86</c:v>
                </c:pt>
                <c:pt idx="1">
                  <c:v>352.09100000000001</c:v>
                </c:pt>
                <c:pt idx="2">
                  <c:v>318.70299999999997</c:v>
                </c:pt>
                <c:pt idx="3">
                  <c:v>152.786</c:v>
                </c:pt>
                <c:pt idx="4">
                  <c:v>81.680999999999997</c:v>
                </c:pt>
                <c:pt idx="5">
                  <c:v>55.265000000000001</c:v>
                </c:pt>
                <c:pt idx="6">
                  <c:v>37.902999999999999</c:v>
                </c:pt>
                <c:pt idx="7">
                  <c:v>31.645</c:v>
                </c:pt>
                <c:pt idx="8">
                  <c:v>29.347999999999999</c:v>
                </c:pt>
                <c:pt idx="9">
                  <c:v>26.663</c:v>
                </c:pt>
                <c:pt idx="10">
                  <c:v>24.812999999999999</c:v>
                </c:pt>
                <c:pt idx="11">
                  <c:v>40.847999999999999</c:v>
                </c:pt>
                <c:pt idx="12">
                  <c:v>105.444</c:v>
                </c:pt>
                <c:pt idx="13">
                  <c:v>306.24</c:v>
                </c:pt>
                <c:pt idx="14">
                  <c:v>424.68799999999999</c:v>
                </c:pt>
                <c:pt idx="15">
                  <c:v>194.72499999999999</c:v>
                </c:pt>
                <c:pt idx="16">
                  <c:v>68.177999999999997</c:v>
                </c:pt>
                <c:pt idx="17">
                  <c:v>57.326999999999998</c:v>
                </c:pt>
                <c:pt idx="18">
                  <c:v>48.917000000000002</c:v>
                </c:pt>
                <c:pt idx="19">
                  <c:v>37.944000000000003</c:v>
                </c:pt>
                <c:pt idx="20">
                  <c:v>33.183999999999997</c:v>
                </c:pt>
                <c:pt idx="21">
                  <c:v>29.74</c:v>
                </c:pt>
                <c:pt idx="22">
                  <c:v>24.294</c:v>
                </c:pt>
                <c:pt idx="23">
                  <c:v>42.850999999999999</c:v>
                </c:pt>
                <c:pt idx="24">
                  <c:v>81.290999999999997</c:v>
                </c:pt>
                <c:pt idx="25">
                  <c:v>222.917</c:v>
                </c:pt>
                <c:pt idx="26">
                  <c:v>219.56800000000001</c:v>
                </c:pt>
                <c:pt idx="27">
                  <c:v>70.364999999999995</c:v>
                </c:pt>
                <c:pt idx="28">
                  <c:v>41.384999999999998</c:v>
                </c:pt>
                <c:pt idx="29">
                  <c:v>37.151000000000003</c:v>
                </c:pt>
                <c:pt idx="30">
                  <c:v>33.249000000000002</c:v>
                </c:pt>
                <c:pt idx="31">
                  <c:v>30.158000000000001</c:v>
                </c:pt>
                <c:pt idx="32">
                  <c:v>26.079000000000001</c:v>
                </c:pt>
                <c:pt idx="33">
                  <c:v>23.28</c:v>
                </c:pt>
                <c:pt idx="34">
                  <c:v>23.465</c:v>
                </c:pt>
                <c:pt idx="35">
                  <c:v>50.451000000000001</c:v>
                </c:pt>
                <c:pt idx="36">
                  <c:v>63.884</c:v>
                </c:pt>
                <c:pt idx="37">
                  <c:v>194.90799999999999</c:v>
                </c:pt>
                <c:pt idx="38">
                  <c:v>556.827</c:v>
                </c:pt>
                <c:pt idx="39">
                  <c:v>490.84399999999999</c:v>
                </c:pt>
                <c:pt idx="40">
                  <c:v>131.25700000000001</c:v>
                </c:pt>
                <c:pt idx="41">
                  <c:v>63.081000000000003</c:v>
                </c:pt>
                <c:pt idx="42">
                  <c:v>56.265999999999998</c:v>
                </c:pt>
                <c:pt idx="43">
                  <c:v>42.969000000000001</c:v>
                </c:pt>
                <c:pt idx="44">
                  <c:v>38.831000000000003</c:v>
                </c:pt>
                <c:pt idx="45">
                  <c:v>33.948</c:v>
                </c:pt>
                <c:pt idx="46">
                  <c:v>30.513999999999999</c:v>
                </c:pt>
                <c:pt idx="47">
                  <c:v>40.627000000000002</c:v>
                </c:pt>
                <c:pt idx="48">
                  <c:v>89.832999999999998</c:v>
                </c:pt>
                <c:pt idx="49">
                  <c:v>352.53100000000001</c:v>
                </c:pt>
                <c:pt idx="50">
                  <c:v>312.74400000000003</c:v>
                </c:pt>
                <c:pt idx="51">
                  <c:v>122.113</c:v>
                </c:pt>
                <c:pt idx="52">
                  <c:v>51.898000000000003</c:v>
                </c:pt>
                <c:pt idx="53">
                  <c:v>40.429000000000002</c:v>
                </c:pt>
                <c:pt idx="54">
                  <c:v>45.155999999999999</c:v>
                </c:pt>
                <c:pt idx="55">
                  <c:v>35.466000000000001</c:v>
                </c:pt>
                <c:pt idx="56">
                  <c:v>31.67</c:v>
                </c:pt>
                <c:pt idx="57">
                  <c:v>27.227</c:v>
                </c:pt>
                <c:pt idx="58">
                  <c:v>22.988</c:v>
                </c:pt>
                <c:pt idx="59">
                  <c:v>40.701999999999998</c:v>
                </c:pt>
                <c:pt idx="60">
                  <c:v>79.328999999999994</c:v>
                </c:pt>
                <c:pt idx="61">
                  <c:v>311.80399999999997</c:v>
                </c:pt>
                <c:pt idx="62">
                  <c:v>512.44399999999996</c:v>
                </c:pt>
                <c:pt idx="63">
                  <c:v>189.239</c:v>
                </c:pt>
                <c:pt idx="64">
                  <c:v>79.957999999999998</c:v>
                </c:pt>
                <c:pt idx="65">
                  <c:v>56.439</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Comparison!$AK$4:$AK$69</c:f>
              <c:numCache>
                <c:formatCode>0.00</c:formatCode>
                <c:ptCount val="66"/>
                <c:pt idx="0">
                  <c:v>74.637</c:v>
                </c:pt>
                <c:pt idx="1">
                  <c:v>265.69900000000001</c:v>
                </c:pt>
                <c:pt idx="2">
                  <c:v>431.61500000000001</c:v>
                </c:pt>
                <c:pt idx="3">
                  <c:v>197.696</c:v>
                </c:pt>
                <c:pt idx="4">
                  <c:v>64.777000000000001</c:v>
                </c:pt>
                <c:pt idx="5">
                  <c:v>54.454999999999998</c:v>
                </c:pt>
                <c:pt idx="6">
                  <c:v>45.98</c:v>
                </c:pt>
                <c:pt idx="7">
                  <c:v>35.548999999999999</c:v>
                </c:pt>
                <c:pt idx="8">
                  <c:v>30.81</c:v>
                </c:pt>
                <c:pt idx="9">
                  <c:v>27.568000000000001</c:v>
                </c:pt>
                <c:pt idx="10">
                  <c:v>23.266999999999999</c:v>
                </c:pt>
                <c:pt idx="11">
                  <c:v>40.606000000000002</c:v>
                </c:pt>
                <c:pt idx="12">
                  <c:v>78.796000000000006</c:v>
                </c:pt>
                <c:pt idx="13">
                  <c:v>221.62899999999999</c:v>
                </c:pt>
                <c:pt idx="14">
                  <c:v>218.63399999999999</c:v>
                </c:pt>
                <c:pt idx="15">
                  <c:v>69.596000000000004</c:v>
                </c:pt>
                <c:pt idx="16">
                  <c:v>40.616</c:v>
                </c:pt>
                <c:pt idx="17">
                  <c:v>36.4</c:v>
                </c:pt>
                <c:pt idx="18">
                  <c:v>32.473999999999997</c:v>
                </c:pt>
                <c:pt idx="19">
                  <c:v>29.451000000000001</c:v>
                </c:pt>
                <c:pt idx="20">
                  <c:v>25.413</c:v>
                </c:pt>
                <c:pt idx="21">
                  <c:v>22.667000000000002</c:v>
                </c:pt>
                <c:pt idx="22">
                  <c:v>22.927</c:v>
                </c:pt>
                <c:pt idx="23">
                  <c:v>49.654000000000003</c:v>
                </c:pt>
                <c:pt idx="24">
                  <c:v>63.164999999999999</c:v>
                </c:pt>
                <c:pt idx="25">
                  <c:v>193.94200000000001</c:v>
                </c:pt>
                <c:pt idx="26">
                  <c:v>555.755</c:v>
                </c:pt>
                <c:pt idx="27">
                  <c:v>490.411</c:v>
                </c:pt>
                <c:pt idx="28">
                  <c:v>131.03100000000001</c:v>
                </c:pt>
                <c:pt idx="29">
                  <c:v>62.896000000000001</c:v>
                </c:pt>
                <c:pt idx="30">
                  <c:v>56.097000000000001</c:v>
                </c:pt>
                <c:pt idx="31">
                  <c:v>42.82</c:v>
                </c:pt>
                <c:pt idx="32">
                  <c:v>38.686999999999998</c:v>
                </c:pt>
                <c:pt idx="33">
                  <c:v>33.817999999999998</c:v>
                </c:pt>
                <c:pt idx="34">
                  <c:v>30.396999999999998</c:v>
                </c:pt>
                <c:pt idx="35">
                  <c:v>40.478000000000002</c:v>
                </c:pt>
                <c:pt idx="36">
                  <c:v>89.635000000000005</c:v>
                </c:pt>
                <c:pt idx="37">
                  <c:v>352.327</c:v>
                </c:pt>
                <c:pt idx="38">
                  <c:v>312.64100000000002</c:v>
                </c:pt>
                <c:pt idx="39">
                  <c:v>122.048</c:v>
                </c:pt>
                <c:pt idx="40">
                  <c:v>51.838999999999999</c:v>
                </c:pt>
                <c:pt idx="41">
                  <c:v>40.372</c:v>
                </c:pt>
                <c:pt idx="42">
                  <c:v>45.103999999999999</c:v>
                </c:pt>
                <c:pt idx="43">
                  <c:v>35.417999999999999</c:v>
                </c:pt>
                <c:pt idx="44">
                  <c:v>31.625</c:v>
                </c:pt>
                <c:pt idx="45">
                  <c:v>27.187000000000001</c:v>
                </c:pt>
                <c:pt idx="46">
                  <c:v>22.202999999999999</c:v>
                </c:pt>
                <c:pt idx="47">
                  <c:v>39.36</c:v>
                </c:pt>
                <c:pt idx="48">
                  <c:v>79.328999999999994</c:v>
                </c:pt>
                <c:pt idx="49">
                  <c:v>311.80399999999997</c:v>
                </c:pt>
                <c:pt idx="50">
                  <c:v>512.44399999999996</c:v>
                </c:pt>
                <c:pt idx="51">
                  <c:v>189.239</c:v>
                </c:pt>
                <c:pt idx="52">
                  <c:v>79.957999999999998</c:v>
                </c:pt>
                <c:pt idx="53">
                  <c:v>56.439</c:v>
                </c:pt>
                <c:pt idx="54">
                  <c:v>58.226999999999997</c:v>
                </c:pt>
                <c:pt idx="55">
                  <c:v>41.262999999999998</c:v>
                </c:pt>
                <c:pt idx="56">
                  <c:v>34.426000000000002</c:v>
                </c:pt>
                <c:pt idx="57">
                  <c:v>30.922999999999998</c:v>
                </c:pt>
                <c:pt idx="58">
                  <c:v>27.567</c:v>
                </c:pt>
                <c:pt idx="59">
                  <c:v>40.555999999999997</c:v>
                </c:pt>
                <c:pt idx="60">
                  <c:v>57.832999999999998</c:v>
                </c:pt>
                <c:pt idx="61">
                  <c:v>190.31700000000001</c:v>
                </c:pt>
                <c:pt idx="62">
                  <c:v>198.53200000000001</c:v>
                </c:pt>
                <c:pt idx="63">
                  <c:v>99.221999999999994</c:v>
                </c:pt>
                <c:pt idx="64">
                  <c:v>46.997</c:v>
                </c:pt>
                <c:pt idx="65">
                  <c:v>32.798000000000002</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Comparison!$AL$4:$AL$69</c:f>
              <c:numCache>
                <c:formatCode>0.00</c:formatCode>
                <c:ptCount val="66"/>
                <c:pt idx="0">
                  <c:v>106.443</c:v>
                </c:pt>
                <c:pt idx="1">
                  <c:v>295.39699999999999</c:v>
                </c:pt>
                <c:pt idx="2">
                  <c:v>431.18</c:v>
                </c:pt>
                <c:pt idx="3">
                  <c:v>120.962</c:v>
                </c:pt>
                <c:pt idx="4">
                  <c:v>54.523000000000003</c:v>
                </c:pt>
                <c:pt idx="5">
                  <c:v>45.167000000000002</c:v>
                </c:pt>
                <c:pt idx="6">
                  <c:v>39.378</c:v>
                </c:pt>
                <c:pt idx="7">
                  <c:v>35.368000000000002</c:v>
                </c:pt>
                <c:pt idx="8">
                  <c:v>30.68</c:v>
                </c:pt>
                <c:pt idx="9">
                  <c:v>27.323</c:v>
                </c:pt>
                <c:pt idx="10">
                  <c:v>27.68</c:v>
                </c:pt>
                <c:pt idx="11">
                  <c:v>54.59</c:v>
                </c:pt>
                <c:pt idx="12">
                  <c:v>67.792000000000002</c:v>
                </c:pt>
                <c:pt idx="13">
                  <c:v>206.05500000000001</c:v>
                </c:pt>
                <c:pt idx="14">
                  <c:v>576.62</c:v>
                </c:pt>
                <c:pt idx="15">
                  <c:v>496.47300000000001</c:v>
                </c:pt>
                <c:pt idx="16">
                  <c:v>132.93</c:v>
                </c:pt>
                <c:pt idx="17">
                  <c:v>64.204999999999998</c:v>
                </c:pt>
                <c:pt idx="18">
                  <c:v>57.195</c:v>
                </c:pt>
                <c:pt idx="19">
                  <c:v>43.743000000000002</c:v>
                </c:pt>
                <c:pt idx="20">
                  <c:v>39.557000000000002</c:v>
                </c:pt>
                <c:pt idx="21">
                  <c:v>34.594000000000001</c:v>
                </c:pt>
                <c:pt idx="22">
                  <c:v>31.065000000000001</c:v>
                </c:pt>
                <c:pt idx="23">
                  <c:v>41.256</c:v>
                </c:pt>
                <c:pt idx="24">
                  <c:v>90.697000000000003</c:v>
                </c:pt>
                <c:pt idx="25">
                  <c:v>353.72899999999998</c:v>
                </c:pt>
                <c:pt idx="26">
                  <c:v>313.24700000000001</c:v>
                </c:pt>
                <c:pt idx="27">
                  <c:v>122.429</c:v>
                </c:pt>
                <c:pt idx="28">
                  <c:v>52.168999999999997</c:v>
                </c:pt>
                <c:pt idx="29">
                  <c:v>40.673999999999999</c:v>
                </c:pt>
                <c:pt idx="30">
                  <c:v>45.395000000000003</c:v>
                </c:pt>
                <c:pt idx="31">
                  <c:v>35.670999999999999</c:v>
                </c:pt>
                <c:pt idx="32">
                  <c:v>31.859000000000002</c:v>
                </c:pt>
                <c:pt idx="33">
                  <c:v>27.398</c:v>
                </c:pt>
                <c:pt idx="34">
                  <c:v>22.38</c:v>
                </c:pt>
                <c:pt idx="35">
                  <c:v>39.607999999999997</c:v>
                </c:pt>
                <c:pt idx="36">
                  <c:v>79.613</c:v>
                </c:pt>
                <c:pt idx="37">
                  <c:v>312.26</c:v>
                </c:pt>
                <c:pt idx="38">
                  <c:v>512.69100000000003</c:v>
                </c:pt>
                <c:pt idx="39">
                  <c:v>189.35300000000001</c:v>
                </c:pt>
                <c:pt idx="40">
                  <c:v>80.049000000000007</c:v>
                </c:pt>
                <c:pt idx="41">
                  <c:v>56.514000000000003</c:v>
                </c:pt>
                <c:pt idx="42">
                  <c:v>58.302</c:v>
                </c:pt>
                <c:pt idx="43">
                  <c:v>41.328000000000003</c:v>
                </c:pt>
                <c:pt idx="44">
                  <c:v>34.487000000000002</c:v>
                </c:pt>
                <c:pt idx="45">
                  <c:v>30.98</c:v>
                </c:pt>
                <c:pt idx="46">
                  <c:v>26.632000000000001</c:v>
                </c:pt>
                <c:pt idx="47">
                  <c:v>39.755000000000003</c:v>
                </c:pt>
                <c:pt idx="48">
                  <c:v>57.832999999999998</c:v>
                </c:pt>
                <c:pt idx="49">
                  <c:v>190.31700000000001</c:v>
                </c:pt>
                <c:pt idx="50">
                  <c:v>198.53200000000001</c:v>
                </c:pt>
                <c:pt idx="51">
                  <c:v>99.221999999999994</c:v>
                </c:pt>
                <c:pt idx="52">
                  <c:v>46.997</c:v>
                </c:pt>
                <c:pt idx="53">
                  <c:v>32.798000000000002</c:v>
                </c:pt>
                <c:pt idx="54">
                  <c:v>37.984000000000002</c:v>
                </c:pt>
                <c:pt idx="55">
                  <c:v>31.155999999999999</c:v>
                </c:pt>
                <c:pt idx="56">
                  <c:v>29.224</c:v>
                </c:pt>
                <c:pt idx="57">
                  <c:v>25.193000000000001</c:v>
                </c:pt>
                <c:pt idx="58">
                  <c:v>25.170999999999999</c:v>
                </c:pt>
                <c:pt idx="59">
                  <c:v>33.628999999999998</c:v>
                </c:pt>
                <c:pt idx="60">
                  <c:v>43.061999999999998</c:v>
                </c:pt>
                <c:pt idx="61">
                  <c:v>190.476</c:v>
                </c:pt>
                <c:pt idx="62">
                  <c:v>338.19299999999998</c:v>
                </c:pt>
                <c:pt idx="63">
                  <c:v>215.47499999999999</c:v>
                </c:pt>
                <c:pt idx="64">
                  <c:v>82.914000000000001</c:v>
                </c:pt>
                <c:pt idx="65">
                  <c:v>45.231999999999999</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Comparison!$AM$4:$AM$69</c:f>
              <c:numCache>
                <c:formatCode>0.00</c:formatCode>
                <c:ptCount val="66"/>
                <c:pt idx="0">
                  <c:v>64.210999999999999</c:v>
                </c:pt>
                <c:pt idx="1">
                  <c:v>205.48599999999999</c:v>
                </c:pt>
                <c:pt idx="2">
                  <c:v>593.54600000000005</c:v>
                </c:pt>
                <c:pt idx="3">
                  <c:v>535.59100000000001</c:v>
                </c:pt>
                <c:pt idx="4">
                  <c:v>145.845</c:v>
                </c:pt>
                <c:pt idx="5">
                  <c:v>67.576999999999998</c:v>
                </c:pt>
                <c:pt idx="6">
                  <c:v>59.183</c:v>
                </c:pt>
                <c:pt idx="7">
                  <c:v>44.82</c:v>
                </c:pt>
                <c:pt idx="8">
                  <c:v>40.546999999999997</c:v>
                </c:pt>
                <c:pt idx="9">
                  <c:v>35.39</c:v>
                </c:pt>
                <c:pt idx="10">
                  <c:v>32.759</c:v>
                </c:pt>
                <c:pt idx="11">
                  <c:v>41.945999999999998</c:v>
                </c:pt>
                <c:pt idx="12">
                  <c:v>91.843999999999994</c:v>
                </c:pt>
                <c:pt idx="13">
                  <c:v>357.50900000000001</c:v>
                </c:pt>
                <c:pt idx="14">
                  <c:v>314.81599999999997</c:v>
                </c:pt>
                <c:pt idx="15">
                  <c:v>123.286</c:v>
                </c:pt>
                <c:pt idx="16">
                  <c:v>52.712000000000003</c:v>
                </c:pt>
                <c:pt idx="17">
                  <c:v>41.052</c:v>
                </c:pt>
                <c:pt idx="18">
                  <c:v>45.713999999999999</c:v>
                </c:pt>
                <c:pt idx="19">
                  <c:v>35.924999999999997</c:v>
                </c:pt>
                <c:pt idx="20">
                  <c:v>32.091000000000001</c:v>
                </c:pt>
                <c:pt idx="21">
                  <c:v>27.600999999999999</c:v>
                </c:pt>
                <c:pt idx="22">
                  <c:v>22.547000000000001</c:v>
                </c:pt>
                <c:pt idx="23">
                  <c:v>39.866999999999997</c:v>
                </c:pt>
                <c:pt idx="24">
                  <c:v>79.927000000000007</c:v>
                </c:pt>
                <c:pt idx="25">
                  <c:v>312.63400000000001</c:v>
                </c:pt>
                <c:pt idx="26">
                  <c:v>512.86400000000003</c:v>
                </c:pt>
                <c:pt idx="27">
                  <c:v>189.446</c:v>
                </c:pt>
                <c:pt idx="28">
                  <c:v>80.13</c:v>
                </c:pt>
                <c:pt idx="29">
                  <c:v>56.585000000000001</c:v>
                </c:pt>
                <c:pt idx="30">
                  <c:v>58.371000000000002</c:v>
                </c:pt>
                <c:pt idx="31">
                  <c:v>41.387</c:v>
                </c:pt>
                <c:pt idx="32">
                  <c:v>34.542000000000002</c:v>
                </c:pt>
                <c:pt idx="33">
                  <c:v>31.030999999999999</c:v>
                </c:pt>
                <c:pt idx="34">
                  <c:v>26.677</c:v>
                </c:pt>
                <c:pt idx="35">
                  <c:v>39.83</c:v>
                </c:pt>
                <c:pt idx="36">
                  <c:v>57.902000000000001</c:v>
                </c:pt>
                <c:pt idx="37">
                  <c:v>190.38499999999999</c:v>
                </c:pt>
                <c:pt idx="38">
                  <c:v>198.566</c:v>
                </c:pt>
                <c:pt idx="39">
                  <c:v>99.251000000000005</c:v>
                </c:pt>
                <c:pt idx="40">
                  <c:v>47.024000000000001</c:v>
                </c:pt>
                <c:pt idx="41">
                  <c:v>32.820999999999998</c:v>
                </c:pt>
                <c:pt idx="42">
                  <c:v>38.006999999999998</c:v>
                </c:pt>
                <c:pt idx="43">
                  <c:v>31.178000000000001</c:v>
                </c:pt>
                <c:pt idx="44">
                  <c:v>29.244</c:v>
                </c:pt>
                <c:pt idx="45">
                  <c:v>25.213000000000001</c:v>
                </c:pt>
                <c:pt idx="46">
                  <c:v>24.318000000000001</c:v>
                </c:pt>
                <c:pt idx="47">
                  <c:v>32.981000000000002</c:v>
                </c:pt>
                <c:pt idx="48">
                  <c:v>43.061999999999998</c:v>
                </c:pt>
                <c:pt idx="49">
                  <c:v>190.476</c:v>
                </c:pt>
                <c:pt idx="50">
                  <c:v>338.19299999999998</c:v>
                </c:pt>
                <c:pt idx="51">
                  <c:v>215.47499999999999</c:v>
                </c:pt>
                <c:pt idx="52">
                  <c:v>82.914000000000001</c:v>
                </c:pt>
                <c:pt idx="53">
                  <c:v>45.231999999999999</c:v>
                </c:pt>
                <c:pt idx="54">
                  <c:v>36.386000000000003</c:v>
                </c:pt>
                <c:pt idx="55">
                  <c:v>28.98</c:v>
                </c:pt>
                <c:pt idx="56">
                  <c:v>26.754999999999999</c:v>
                </c:pt>
                <c:pt idx="57">
                  <c:v>25.919</c:v>
                </c:pt>
                <c:pt idx="58">
                  <c:v>26.821999999999999</c:v>
                </c:pt>
                <c:pt idx="59">
                  <c:v>29.486000000000001</c:v>
                </c:pt>
                <c:pt idx="60">
                  <c:v>74.742999999999995</c:v>
                </c:pt>
                <c:pt idx="61">
                  <c:v>223.94399999999999</c:v>
                </c:pt>
                <c:pt idx="62">
                  <c:v>155.56</c:v>
                </c:pt>
                <c:pt idx="63">
                  <c:v>49.685000000000002</c:v>
                </c:pt>
                <c:pt idx="64">
                  <c:v>40.365000000000002</c:v>
                </c:pt>
                <c:pt idx="65">
                  <c:v>32.915999999999997</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Comparison!$AN$4:$AN$69</c:f>
              <c:numCache>
                <c:formatCode>0.00</c:formatCode>
                <c:ptCount val="66"/>
                <c:pt idx="0">
                  <c:v>66.299000000000007</c:v>
                </c:pt>
                <c:pt idx="1">
                  <c:v>267.85500000000002</c:v>
                </c:pt>
                <c:pt idx="2">
                  <c:v>256.113</c:v>
                </c:pt>
                <c:pt idx="3">
                  <c:v>102.221</c:v>
                </c:pt>
                <c:pt idx="4">
                  <c:v>45.070999999999998</c:v>
                </c:pt>
                <c:pt idx="5">
                  <c:v>34.829000000000001</c:v>
                </c:pt>
                <c:pt idx="6">
                  <c:v>37.630000000000003</c:v>
                </c:pt>
                <c:pt idx="7">
                  <c:v>29.039000000000001</c:v>
                </c:pt>
                <c:pt idx="8">
                  <c:v>25.672999999999998</c:v>
                </c:pt>
                <c:pt idx="9">
                  <c:v>21.905000000000001</c:v>
                </c:pt>
                <c:pt idx="10">
                  <c:v>18.567</c:v>
                </c:pt>
                <c:pt idx="11">
                  <c:v>35.781999999999996</c:v>
                </c:pt>
                <c:pt idx="12">
                  <c:v>74.707999999999998</c:v>
                </c:pt>
                <c:pt idx="13">
                  <c:v>307.82499999999999</c:v>
                </c:pt>
                <c:pt idx="14">
                  <c:v>500.495</c:v>
                </c:pt>
                <c:pt idx="15">
                  <c:v>180.37799999999999</c:v>
                </c:pt>
                <c:pt idx="16">
                  <c:v>76.543000000000006</c:v>
                </c:pt>
                <c:pt idx="17">
                  <c:v>55.08</c:v>
                </c:pt>
                <c:pt idx="18">
                  <c:v>56.396000000000001</c:v>
                </c:pt>
                <c:pt idx="19">
                  <c:v>39.779000000000003</c:v>
                </c:pt>
                <c:pt idx="20">
                  <c:v>33.314</c:v>
                </c:pt>
                <c:pt idx="21">
                  <c:v>29.940999999999999</c:v>
                </c:pt>
                <c:pt idx="22">
                  <c:v>25.872</c:v>
                </c:pt>
                <c:pt idx="23">
                  <c:v>39.697000000000003</c:v>
                </c:pt>
                <c:pt idx="24">
                  <c:v>58.412999999999997</c:v>
                </c:pt>
                <c:pt idx="25">
                  <c:v>195.39699999999999</c:v>
                </c:pt>
                <c:pt idx="26">
                  <c:v>193.75200000000001</c:v>
                </c:pt>
                <c:pt idx="27">
                  <c:v>96.021000000000001</c:v>
                </c:pt>
                <c:pt idx="28">
                  <c:v>45.779000000000003</c:v>
                </c:pt>
                <c:pt idx="29">
                  <c:v>32.222999999999999</c:v>
                </c:pt>
                <c:pt idx="30">
                  <c:v>37.725000000000001</c:v>
                </c:pt>
                <c:pt idx="31">
                  <c:v>30.594000000000001</c:v>
                </c:pt>
                <c:pt idx="32">
                  <c:v>28.64</c:v>
                </c:pt>
                <c:pt idx="33">
                  <c:v>24.803000000000001</c:v>
                </c:pt>
                <c:pt idx="34">
                  <c:v>24.06</c:v>
                </c:pt>
                <c:pt idx="35">
                  <c:v>33.348999999999997</c:v>
                </c:pt>
                <c:pt idx="36">
                  <c:v>44.015000000000001</c:v>
                </c:pt>
                <c:pt idx="37">
                  <c:v>198.292</c:v>
                </c:pt>
                <c:pt idx="38">
                  <c:v>338.78199999999998</c:v>
                </c:pt>
                <c:pt idx="39">
                  <c:v>208.84</c:v>
                </c:pt>
                <c:pt idx="40">
                  <c:v>80.293999999999997</c:v>
                </c:pt>
                <c:pt idx="41">
                  <c:v>44.576000000000001</c:v>
                </c:pt>
                <c:pt idx="42">
                  <c:v>35.942</c:v>
                </c:pt>
                <c:pt idx="43">
                  <c:v>28.766999999999999</c:v>
                </c:pt>
                <c:pt idx="44">
                  <c:v>26.594000000000001</c:v>
                </c:pt>
                <c:pt idx="45">
                  <c:v>25.914000000000001</c:v>
                </c:pt>
                <c:pt idx="46">
                  <c:v>25.831</c:v>
                </c:pt>
                <c:pt idx="47">
                  <c:v>29.47</c:v>
                </c:pt>
                <c:pt idx="48">
                  <c:v>74.671999999999997</c:v>
                </c:pt>
                <c:pt idx="49">
                  <c:v>223.87200000000001</c:v>
                </c:pt>
                <c:pt idx="50">
                  <c:v>155.523</c:v>
                </c:pt>
                <c:pt idx="51">
                  <c:v>49.654000000000003</c:v>
                </c:pt>
                <c:pt idx="52">
                  <c:v>40.335000000000001</c:v>
                </c:pt>
                <c:pt idx="53">
                  <c:v>32.89</c:v>
                </c:pt>
                <c:pt idx="54">
                  <c:v>27.899000000000001</c:v>
                </c:pt>
                <c:pt idx="55">
                  <c:v>24.324000000000002</c:v>
                </c:pt>
                <c:pt idx="56">
                  <c:v>21.916</c:v>
                </c:pt>
                <c:pt idx="57">
                  <c:v>19.620999999999999</c:v>
                </c:pt>
                <c:pt idx="58">
                  <c:v>20.088000000000001</c:v>
                </c:pt>
                <c:pt idx="59">
                  <c:v>29.538</c:v>
                </c:pt>
                <c:pt idx="60">
                  <c:v>57.017000000000003</c:v>
                </c:pt>
                <c:pt idx="61">
                  <c:v>238.43899999999999</c:v>
                </c:pt>
                <c:pt idx="62">
                  <c:v>196.64400000000001</c:v>
                </c:pt>
                <c:pt idx="63">
                  <c:v>58.174999999999997</c:v>
                </c:pt>
                <c:pt idx="64">
                  <c:v>44.442</c:v>
                </c:pt>
                <c:pt idx="65">
                  <c:v>30.38</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Comparison!$AO$4:$AO$69</c:f>
              <c:numCache>
                <c:formatCode>0.00</c:formatCode>
                <c:ptCount val="66"/>
                <c:pt idx="0">
                  <c:v>78.381</c:v>
                </c:pt>
                <c:pt idx="1">
                  <c:v>214.77099999999999</c:v>
                </c:pt>
                <c:pt idx="2">
                  <c:v>356.80399999999997</c:v>
                </c:pt>
                <c:pt idx="3">
                  <c:v>130.578</c:v>
                </c:pt>
                <c:pt idx="4">
                  <c:v>63.075000000000003</c:v>
                </c:pt>
                <c:pt idx="5">
                  <c:v>47.222999999999999</c:v>
                </c:pt>
                <c:pt idx="6">
                  <c:v>47.968000000000004</c:v>
                </c:pt>
                <c:pt idx="7">
                  <c:v>33.447000000000003</c:v>
                </c:pt>
                <c:pt idx="8">
                  <c:v>27.353000000000002</c:v>
                </c:pt>
                <c:pt idx="9">
                  <c:v>24.547000000000001</c:v>
                </c:pt>
                <c:pt idx="10">
                  <c:v>22.248999999999999</c:v>
                </c:pt>
                <c:pt idx="11">
                  <c:v>34.57</c:v>
                </c:pt>
                <c:pt idx="12">
                  <c:v>52.420999999999999</c:v>
                </c:pt>
                <c:pt idx="13">
                  <c:v>182.898</c:v>
                </c:pt>
                <c:pt idx="14">
                  <c:v>187.631</c:v>
                </c:pt>
                <c:pt idx="15">
                  <c:v>93.311000000000007</c:v>
                </c:pt>
                <c:pt idx="16">
                  <c:v>43.633000000000003</c:v>
                </c:pt>
                <c:pt idx="17">
                  <c:v>30.315999999999999</c:v>
                </c:pt>
                <c:pt idx="18">
                  <c:v>35.825000000000003</c:v>
                </c:pt>
                <c:pt idx="19">
                  <c:v>29.085999999999999</c:v>
                </c:pt>
                <c:pt idx="20">
                  <c:v>27.068999999999999</c:v>
                </c:pt>
                <c:pt idx="21">
                  <c:v>23.393999999999998</c:v>
                </c:pt>
                <c:pt idx="22">
                  <c:v>22.867000000000001</c:v>
                </c:pt>
                <c:pt idx="23">
                  <c:v>32.003</c:v>
                </c:pt>
                <c:pt idx="24">
                  <c:v>42.698999999999998</c:v>
                </c:pt>
                <c:pt idx="25">
                  <c:v>195.77799999999999</c:v>
                </c:pt>
                <c:pt idx="26">
                  <c:v>337.13799999999998</c:v>
                </c:pt>
                <c:pt idx="27">
                  <c:v>207.97</c:v>
                </c:pt>
                <c:pt idx="28">
                  <c:v>79.697999999999993</c:v>
                </c:pt>
                <c:pt idx="29">
                  <c:v>44.075000000000003</c:v>
                </c:pt>
                <c:pt idx="30">
                  <c:v>35.470999999999997</c:v>
                </c:pt>
                <c:pt idx="31">
                  <c:v>28.396999999999998</c:v>
                </c:pt>
                <c:pt idx="32">
                  <c:v>26.204000000000001</c:v>
                </c:pt>
                <c:pt idx="33">
                  <c:v>25.545000000000002</c:v>
                </c:pt>
                <c:pt idx="34">
                  <c:v>25.51</c:v>
                </c:pt>
                <c:pt idx="35">
                  <c:v>29.123999999999999</c:v>
                </c:pt>
                <c:pt idx="36">
                  <c:v>74.191999999999993</c:v>
                </c:pt>
                <c:pt idx="37">
                  <c:v>223.38900000000001</c:v>
                </c:pt>
                <c:pt idx="38">
                  <c:v>155.26499999999999</c:v>
                </c:pt>
                <c:pt idx="39">
                  <c:v>49.453000000000003</c:v>
                </c:pt>
                <c:pt idx="40">
                  <c:v>40.146999999999998</c:v>
                </c:pt>
                <c:pt idx="41">
                  <c:v>32.726999999999997</c:v>
                </c:pt>
                <c:pt idx="42">
                  <c:v>27.759</c:v>
                </c:pt>
                <c:pt idx="43">
                  <c:v>24.207999999999998</c:v>
                </c:pt>
                <c:pt idx="44">
                  <c:v>21.786000000000001</c:v>
                </c:pt>
                <c:pt idx="45">
                  <c:v>19.5</c:v>
                </c:pt>
                <c:pt idx="46">
                  <c:v>19.202000000000002</c:v>
                </c:pt>
                <c:pt idx="47">
                  <c:v>29.538</c:v>
                </c:pt>
                <c:pt idx="48">
                  <c:v>57.017000000000003</c:v>
                </c:pt>
                <c:pt idx="49">
                  <c:v>238.43899999999999</c:v>
                </c:pt>
                <c:pt idx="50">
                  <c:v>196.64400000000001</c:v>
                </c:pt>
                <c:pt idx="51">
                  <c:v>58.174999999999997</c:v>
                </c:pt>
                <c:pt idx="52">
                  <c:v>44.442</c:v>
                </c:pt>
                <c:pt idx="53">
                  <c:v>30.38</c:v>
                </c:pt>
                <c:pt idx="54">
                  <c:v>26.884</c:v>
                </c:pt>
                <c:pt idx="55">
                  <c:v>26.593</c:v>
                </c:pt>
                <c:pt idx="56">
                  <c:v>22.881</c:v>
                </c:pt>
                <c:pt idx="57">
                  <c:v>20.218</c:v>
                </c:pt>
                <c:pt idx="58">
                  <c:v>17.145</c:v>
                </c:pt>
                <c:pt idx="59">
                  <c:v>20.213999999999999</c:v>
                </c:pt>
                <c:pt idx="60">
                  <c:v>51.167000000000002</c:v>
                </c:pt>
                <c:pt idx="61">
                  <c:v>72.805000000000007</c:v>
                </c:pt>
                <c:pt idx="62">
                  <c:v>54.271999999999998</c:v>
                </c:pt>
                <c:pt idx="63">
                  <c:v>21.806999999999999</c:v>
                </c:pt>
                <c:pt idx="64">
                  <c:v>17.396999999999998</c:v>
                </c:pt>
                <c:pt idx="65">
                  <c:v>19.190999999999999</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Comparison!$AP$4:$AP$69</c:f>
              <c:numCache>
                <c:formatCode>0.00</c:formatCode>
                <c:ptCount val="66"/>
                <c:pt idx="0">
                  <c:v>73.796000000000006</c:v>
                </c:pt>
                <c:pt idx="1">
                  <c:v>200.309</c:v>
                </c:pt>
                <c:pt idx="2">
                  <c:v>258.036</c:v>
                </c:pt>
                <c:pt idx="3">
                  <c:v>153.71899999999999</c:v>
                </c:pt>
                <c:pt idx="4">
                  <c:v>60.8</c:v>
                </c:pt>
                <c:pt idx="5">
                  <c:v>36.393999999999998</c:v>
                </c:pt>
                <c:pt idx="6">
                  <c:v>38.302999999999997</c:v>
                </c:pt>
                <c:pt idx="7">
                  <c:v>31.27</c:v>
                </c:pt>
                <c:pt idx="8">
                  <c:v>29.114999999999998</c:v>
                </c:pt>
                <c:pt idx="9">
                  <c:v>25.073</c:v>
                </c:pt>
                <c:pt idx="10">
                  <c:v>25.06</c:v>
                </c:pt>
                <c:pt idx="11">
                  <c:v>33.465000000000003</c:v>
                </c:pt>
                <c:pt idx="12">
                  <c:v>44.131999999999998</c:v>
                </c:pt>
                <c:pt idx="13">
                  <c:v>201.517</c:v>
                </c:pt>
                <c:pt idx="14">
                  <c:v>342.25900000000001</c:v>
                </c:pt>
                <c:pt idx="15">
                  <c:v>210.06</c:v>
                </c:pt>
                <c:pt idx="16">
                  <c:v>80.617000000000004</c:v>
                </c:pt>
                <c:pt idx="17">
                  <c:v>44.68</c:v>
                </c:pt>
                <c:pt idx="18">
                  <c:v>35.975999999999999</c:v>
                </c:pt>
                <c:pt idx="19">
                  <c:v>28.800999999999998</c:v>
                </c:pt>
                <c:pt idx="20">
                  <c:v>26.606999999999999</c:v>
                </c:pt>
                <c:pt idx="21">
                  <c:v>25.919</c:v>
                </c:pt>
                <c:pt idx="22">
                  <c:v>25.84</c:v>
                </c:pt>
                <c:pt idx="23">
                  <c:v>29.469000000000001</c:v>
                </c:pt>
                <c:pt idx="24">
                  <c:v>74.625</c:v>
                </c:pt>
                <c:pt idx="25">
                  <c:v>223.86</c:v>
                </c:pt>
                <c:pt idx="26">
                  <c:v>155.52699999999999</c:v>
                </c:pt>
                <c:pt idx="27">
                  <c:v>49.634999999999998</c:v>
                </c:pt>
                <c:pt idx="28">
                  <c:v>40.308999999999997</c:v>
                </c:pt>
                <c:pt idx="29">
                  <c:v>32.868000000000002</c:v>
                </c:pt>
                <c:pt idx="30">
                  <c:v>27.882999999999999</c:v>
                </c:pt>
                <c:pt idx="31">
                  <c:v>24.312999999999999</c:v>
                </c:pt>
                <c:pt idx="32">
                  <c:v>21.896000000000001</c:v>
                </c:pt>
                <c:pt idx="33">
                  <c:v>19.600999999999999</c:v>
                </c:pt>
                <c:pt idx="34">
                  <c:v>19.291</c:v>
                </c:pt>
                <c:pt idx="35">
                  <c:v>29.643000000000001</c:v>
                </c:pt>
                <c:pt idx="36">
                  <c:v>57.124000000000002</c:v>
                </c:pt>
                <c:pt idx="37">
                  <c:v>238.57900000000001</c:v>
                </c:pt>
                <c:pt idx="38">
                  <c:v>196.71899999999999</c:v>
                </c:pt>
                <c:pt idx="39">
                  <c:v>58.231000000000002</c:v>
                </c:pt>
                <c:pt idx="40">
                  <c:v>44.493000000000002</c:v>
                </c:pt>
                <c:pt idx="41">
                  <c:v>30.422000000000001</c:v>
                </c:pt>
                <c:pt idx="42">
                  <c:v>26.925000000000001</c:v>
                </c:pt>
                <c:pt idx="43">
                  <c:v>26.625</c:v>
                </c:pt>
                <c:pt idx="44">
                  <c:v>22.916</c:v>
                </c:pt>
                <c:pt idx="45">
                  <c:v>20.251000000000001</c:v>
                </c:pt>
                <c:pt idx="46">
                  <c:v>16.597999999999999</c:v>
                </c:pt>
                <c:pt idx="47">
                  <c:v>20.213999999999999</c:v>
                </c:pt>
                <c:pt idx="48">
                  <c:v>51.167000000000002</c:v>
                </c:pt>
                <c:pt idx="49">
                  <c:v>72.805000000000007</c:v>
                </c:pt>
                <c:pt idx="50">
                  <c:v>54.271999999999998</c:v>
                </c:pt>
                <c:pt idx="51">
                  <c:v>21.806999999999999</c:v>
                </c:pt>
                <c:pt idx="52">
                  <c:v>17.396999999999998</c:v>
                </c:pt>
                <c:pt idx="53">
                  <c:v>19.190999999999999</c:v>
                </c:pt>
                <c:pt idx="54">
                  <c:v>26.503</c:v>
                </c:pt>
                <c:pt idx="55">
                  <c:v>16.489999999999998</c:v>
                </c:pt>
                <c:pt idx="56">
                  <c:v>13.99</c:v>
                </c:pt>
                <c:pt idx="57">
                  <c:v>12.637</c:v>
                </c:pt>
                <c:pt idx="58">
                  <c:v>16.122</c:v>
                </c:pt>
                <c:pt idx="59">
                  <c:v>24.97</c:v>
                </c:pt>
                <c:pt idx="60">
                  <c:v>49.378</c:v>
                </c:pt>
                <c:pt idx="61">
                  <c:v>147.33699999999999</c:v>
                </c:pt>
                <c:pt idx="62">
                  <c:v>221.82</c:v>
                </c:pt>
                <c:pt idx="63">
                  <c:v>65.001999999999995</c:v>
                </c:pt>
                <c:pt idx="64">
                  <c:v>37.618000000000002</c:v>
                </c:pt>
                <c:pt idx="65">
                  <c:v>52.921999999999997</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Comparison!$AQ$4:$AQ$69</c:f>
              <c:numCache>
                <c:formatCode>0.00</c:formatCode>
                <c:ptCount val="66"/>
                <c:pt idx="0">
                  <c:v>74.539000000000001</c:v>
                </c:pt>
                <c:pt idx="1">
                  <c:v>234.33500000000001</c:v>
                </c:pt>
                <c:pt idx="2">
                  <c:v>428.11900000000003</c:v>
                </c:pt>
                <c:pt idx="3">
                  <c:v>277.83999999999997</c:v>
                </c:pt>
                <c:pt idx="4">
                  <c:v>102.175</c:v>
                </c:pt>
                <c:pt idx="5">
                  <c:v>51.829000000000001</c:v>
                </c:pt>
                <c:pt idx="6">
                  <c:v>38.659999999999997</c:v>
                </c:pt>
                <c:pt idx="7">
                  <c:v>30.725000000000001</c:v>
                </c:pt>
                <c:pt idx="8">
                  <c:v>28.405000000000001</c:v>
                </c:pt>
                <c:pt idx="9">
                  <c:v>27.431999999999999</c:v>
                </c:pt>
                <c:pt idx="10">
                  <c:v>28.173999999999999</c:v>
                </c:pt>
                <c:pt idx="11">
                  <c:v>30.855</c:v>
                </c:pt>
                <c:pt idx="12">
                  <c:v>76.850999999999999</c:v>
                </c:pt>
                <c:pt idx="13">
                  <c:v>228.17400000000001</c:v>
                </c:pt>
                <c:pt idx="14">
                  <c:v>157.21299999999999</c:v>
                </c:pt>
                <c:pt idx="15">
                  <c:v>50.74</c:v>
                </c:pt>
                <c:pt idx="16">
                  <c:v>41.195</c:v>
                </c:pt>
                <c:pt idx="17">
                  <c:v>33.527999999999999</c:v>
                </c:pt>
                <c:pt idx="18">
                  <c:v>28.411999999999999</c:v>
                </c:pt>
                <c:pt idx="19">
                  <c:v>24.722000000000001</c:v>
                </c:pt>
                <c:pt idx="20">
                  <c:v>22.326000000000001</c:v>
                </c:pt>
                <c:pt idx="21">
                  <c:v>20.015999999999998</c:v>
                </c:pt>
                <c:pt idx="22">
                  <c:v>19.64</c:v>
                </c:pt>
                <c:pt idx="23">
                  <c:v>30.06</c:v>
                </c:pt>
                <c:pt idx="24">
                  <c:v>57.582999999999998</c:v>
                </c:pt>
                <c:pt idx="25">
                  <c:v>239.20400000000001</c:v>
                </c:pt>
                <c:pt idx="26">
                  <c:v>197.029</c:v>
                </c:pt>
                <c:pt idx="27">
                  <c:v>58.44</c:v>
                </c:pt>
                <c:pt idx="28">
                  <c:v>44.679000000000002</c:v>
                </c:pt>
                <c:pt idx="29">
                  <c:v>30.574999999999999</c:v>
                </c:pt>
                <c:pt idx="30">
                  <c:v>27.065000000000001</c:v>
                </c:pt>
                <c:pt idx="31">
                  <c:v>26.725999999999999</c:v>
                </c:pt>
                <c:pt idx="32">
                  <c:v>23.044</c:v>
                </c:pt>
                <c:pt idx="33">
                  <c:v>20.369</c:v>
                </c:pt>
                <c:pt idx="34">
                  <c:v>16.696000000000002</c:v>
                </c:pt>
                <c:pt idx="35">
                  <c:v>20.318000000000001</c:v>
                </c:pt>
                <c:pt idx="36">
                  <c:v>51.283999999999999</c:v>
                </c:pt>
                <c:pt idx="37">
                  <c:v>72.887</c:v>
                </c:pt>
                <c:pt idx="38">
                  <c:v>54.311999999999998</c:v>
                </c:pt>
                <c:pt idx="39">
                  <c:v>21.855</c:v>
                </c:pt>
                <c:pt idx="40">
                  <c:v>17.457999999999998</c:v>
                </c:pt>
                <c:pt idx="41">
                  <c:v>19.25</c:v>
                </c:pt>
                <c:pt idx="42">
                  <c:v>26.556000000000001</c:v>
                </c:pt>
                <c:pt idx="43">
                  <c:v>16.54</c:v>
                </c:pt>
                <c:pt idx="44">
                  <c:v>14.038</c:v>
                </c:pt>
                <c:pt idx="45">
                  <c:v>12.682</c:v>
                </c:pt>
                <c:pt idx="46">
                  <c:v>15.653</c:v>
                </c:pt>
                <c:pt idx="47">
                  <c:v>24.97</c:v>
                </c:pt>
                <c:pt idx="48">
                  <c:v>49.378</c:v>
                </c:pt>
                <c:pt idx="49">
                  <c:v>147.33699999999999</c:v>
                </c:pt>
                <c:pt idx="50">
                  <c:v>221.82</c:v>
                </c:pt>
                <c:pt idx="51">
                  <c:v>65.001999999999995</c:v>
                </c:pt>
                <c:pt idx="52">
                  <c:v>37.618000000000002</c:v>
                </c:pt>
                <c:pt idx="53">
                  <c:v>52.921999999999997</c:v>
                </c:pt>
                <c:pt idx="54">
                  <c:v>34.145000000000003</c:v>
                </c:pt>
                <c:pt idx="55">
                  <c:v>24.132999999999999</c:v>
                </c:pt>
                <c:pt idx="56">
                  <c:v>22.378</c:v>
                </c:pt>
                <c:pt idx="57">
                  <c:v>19.853999999999999</c:v>
                </c:pt>
                <c:pt idx="58">
                  <c:v>17.149999999999999</c:v>
                </c:pt>
                <c:pt idx="59">
                  <c:v>45.381</c:v>
                </c:pt>
                <c:pt idx="60">
                  <c:v>90.923000000000002</c:v>
                </c:pt>
                <c:pt idx="61">
                  <c:v>210.822</c:v>
                </c:pt>
                <c:pt idx="62">
                  <c:v>139.69200000000001</c:v>
                </c:pt>
                <c:pt idx="63">
                  <c:v>52.601999999999997</c:v>
                </c:pt>
                <c:pt idx="64">
                  <c:v>33.078000000000003</c:v>
                </c:pt>
                <c:pt idx="65">
                  <c:v>32.829000000000001</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Comparison!$AR$4:$AR$69</c:f>
              <c:numCache>
                <c:formatCode>0.00</c:formatCode>
                <c:ptCount val="66"/>
                <c:pt idx="0">
                  <c:v>91.512</c:v>
                </c:pt>
                <c:pt idx="1">
                  <c:v>313.233</c:v>
                </c:pt>
                <c:pt idx="2">
                  <c:v>275.63</c:v>
                </c:pt>
                <c:pt idx="3">
                  <c:v>77.504000000000005</c:v>
                </c:pt>
                <c:pt idx="4">
                  <c:v>53.637</c:v>
                </c:pt>
                <c:pt idx="5">
                  <c:v>39.735999999999997</c:v>
                </c:pt>
                <c:pt idx="6">
                  <c:v>31.186</c:v>
                </c:pt>
                <c:pt idx="7">
                  <c:v>26.983000000000001</c:v>
                </c:pt>
                <c:pt idx="8">
                  <c:v>24.37</c:v>
                </c:pt>
                <c:pt idx="9">
                  <c:v>21.827999999999999</c:v>
                </c:pt>
                <c:pt idx="10">
                  <c:v>22.007999999999999</c:v>
                </c:pt>
                <c:pt idx="11">
                  <c:v>32.127000000000002</c:v>
                </c:pt>
                <c:pt idx="12">
                  <c:v>62.613999999999997</c:v>
                </c:pt>
                <c:pt idx="13">
                  <c:v>252.381</c:v>
                </c:pt>
                <c:pt idx="14">
                  <c:v>195.79900000000001</c:v>
                </c:pt>
                <c:pt idx="15">
                  <c:v>58.18</c:v>
                </c:pt>
                <c:pt idx="16">
                  <c:v>45.418999999999997</c:v>
                </c:pt>
                <c:pt idx="17">
                  <c:v>30.946999999999999</c:v>
                </c:pt>
                <c:pt idx="18">
                  <c:v>27.608000000000001</c:v>
                </c:pt>
                <c:pt idx="19">
                  <c:v>27.047000000000001</c:v>
                </c:pt>
                <c:pt idx="20">
                  <c:v>23.349</c:v>
                </c:pt>
                <c:pt idx="21">
                  <c:v>20.709</c:v>
                </c:pt>
                <c:pt idx="22">
                  <c:v>16.998000000000001</c:v>
                </c:pt>
                <c:pt idx="23">
                  <c:v>21.117000000000001</c:v>
                </c:pt>
                <c:pt idx="24">
                  <c:v>52.676000000000002</c:v>
                </c:pt>
                <c:pt idx="25">
                  <c:v>75.087999999999994</c:v>
                </c:pt>
                <c:pt idx="26">
                  <c:v>52.14</c:v>
                </c:pt>
                <c:pt idx="27">
                  <c:v>21.751000000000001</c:v>
                </c:pt>
                <c:pt idx="28">
                  <c:v>17.521000000000001</c:v>
                </c:pt>
                <c:pt idx="29">
                  <c:v>19.57</c:v>
                </c:pt>
                <c:pt idx="30">
                  <c:v>26.425999999999998</c:v>
                </c:pt>
                <c:pt idx="31">
                  <c:v>16.477</c:v>
                </c:pt>
                <c:pt idx="32">
                  <c:v>14.079000000000001</c:v>
                </c:pt>
                <c:pt idx="33">
                  <c:v>12.872999999999999</c:v>
                </c:pt>
                <c:pt idx="34">
                  <c:v>15.682</c:v>
                </c:pt>
                <c:pt idx="35">
                  <c:v>25.477</c:v>
                </c:pt>
                <c:pt idx="36">
                  <c:v>51.088000000000001</c:v>
                </c:pt>
                <c:pt idx="37">
                  <c:v>157.529</c:v>
                </c:pt>
                <c:pt idx="38">
                  <c:v>214.14699999999999</c:v>
                </c:pt>
                <c:pt idx="39">
                  <c:v>63.014000000000003</c:v>
                </c:pt>
                <c:pt idx="40">
                  <c:v>37.424999999999997</c:v>
                </c:pt>
                <c:pt idx="41">
                  <c:v>53.274999999999999</c:v>
                </c:pt>
                <c:pt idx="42">
                  <c:v>33.564</c:v>
                </c:pt>
                <c:pt idx="43">
                  <c:v>24.050999999999998</c:v>
                </c:pt>
                <c:pt idx="44">
                  <c:v>22.347999999999999</c:v>
                </c:pt>
                <c:pt idx="45">
                  <c:v>19.832000000000001</c:v>
                </c:pt>
                <c:pt idx="46">
                  <c:v>16.588000000000001</c:v>
                </c:pt>
                <c:pt idx="47">
                  <c:v>45.381</c:v>
                </c:pt>
                <c:pt idx="48">
                  <c:v>90.923000000000002</c:v>
                </c:pt>
                <c:pt idx="49">
                  <c:v>210.822</c:v>
                </c:pt>
                <c:pt idx="50">
                  <c:v>139.69200000000001</c:v>
                </c:pt>
                <c:pt idx="51">
                  <c:v>52.601999999999997</c:v>
                </c:pt>
                <c:pt idx="52">
                  <c:v>33.078000000000003</c:v>
                </c:pt>
                <c:pt idx="53">
                  <c:v>32.829000000000001</c:v>
                </c:pt>
                <c:pt idx="54">
                  <c:v>30.695</c:v>
                </c:pt>
                <c:pt idx="55">
                  <c:v>25.966000000000001</c:v>
                </c:pt>
                <c:pt idx="56">
                  <c:v>21.983000000000001</c:v>
                </c:pt>
                <c:pt idx="57">
                  <c:v>22.875</c:v>
                </c:pt>
                <c:pt idx="58">
                  <c:v>20.341999999999999</c:v>
                </c:pt>
                <c:pt idx="59">
                  <c:v>22.69</c:v>
                </c:pt>
                <c:pt idx="60">
                  <c:v>57.676000000000002</c:v>
                </c:pt>
                <c:pt idx="61">
                  <c:v>243.834</c:v>
                </c:pt>
                <c:pt idx="62">
                  <c:v>282.98399999999998</c:v>
                </c:pt>
                <c:pt idx="63">
                  <c:v>116.351</c:v>
                </c:pt>
                <c:pt idx="64">
                  <c:v>54.07</c:v>
                </c:pt>
                <c:pt idx="65">
                  <c:v>35.639000000000003</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Comparison!$AS$4:$AS$69</c:f>
              <c:numCache>
                <c:formatCode>0.00</c:formatCode>
                <c:ptCount val="66"/>
                <c:pt idx="0">
                  <c:v>89.087000000000003</c:v>
                </c:pt>
                <c:pt idx="1">
                  <c:v>333.31099999999998</c:v>
                </c:pt>
                <c:pt idx="2">
                  <c:v>298.43900000000002</c:v>
                </c:pt>
                <c:pt idx="3">
                  <c:v>90.010999999999996</c:v>
                </c:pt>
                <c:pt idx="4">
                  <c:v>59.417999999999999</c:v>
                </c:pt>
                <c:pt idx="5">
                  <c:v>37.851999999999997</c:v>
                </c:pt>
                <c:pt idx="6">
                  <c:v>30.754000000000001</c:v>
                </c:pt>
                <c:pt idx="7">
                  <c:v>29.896000000000001</c:v>
                </c:pt>
                <c:pt idx="8">
                  <c:v>25.995000000000001</c:v>
                </c:pt>
                <c:pt idx="9">
                  <c:v>23.032</c:v>
                </c:pt>
                <c:pt idx="10">
                  <c:v>19.510999999999999</c:v>
                </c:pt>
                <c:pt idx="11">
                  <c:v>22.951000000000001</c:v>
                </c:pt>
                <c:pt idx="12">
                  <c:v>55.206000000000003</c:v>
                </c:pt>
                <c:pt idx="13">
                  <c:v>79.584999999999994</c:v>
                </c:pt>
                <c:pt idx="14">
                  <c:v>54.432000000000002</c:v>
                </c:pt>
                <c:pt idx="15">
                  <c:v>23.234000000000002</c:v>
                </c:pt>
                <c:pt idx="16">
                  <c:v>18.763999999999999</c:v>
                </c:pt>
                <c:pt idx="17">
                  <c:v>20.623999999999999</c:v>
                </c:pt>
                <c:pt idx="18">
                  <c:v>27.356999999999999</c:v>
                </c:pt>
                <c:pt idx="19">
                  <c:v>17.265999999999998</c:v>
                </c:pt>
                <c:pt idx="20">
                  <c:v>14.803000000000001</c:v>
                </c:pt>
                <c:pt idx="21">
                  <c:v>13.526</c:v>
                </c:pt>
                <c:pt idx="22">
                  <c:v>16.231000000000002</c:v>
                </c:pt>
                <c:pt idx="23">
                  <c:v>26.096</c:v>
                </c:pt>
                <c:pt idx="24">
                  <c:v>51.744999999999997</c:v>
                </c:pt>
                <c:pt idx="25">
                  <c:v>158.50399999999999</c:v>
                </c:pt>
                <c:pt idx="26">
                  <c:v>214.934</c:v>
                </c:pt>
                <c:pt idx="27">
                  <c:v>63.360999999999997</c:v>
                </c:pt>
                <c:pt idx="28">
                  <c:v>37.683999999999997</c:v>
                </c:pt>
                <c:pt idx="29">
                  <c:v>53.536999999999999</c:v>
                </c:pt>
                <c:pt idx="30">
                  <c:v>33.755000000000003</c:v>
                </c:pt>
                <c:pt idx="31">
                  <c:v>24.202999999999999</c:v>
                </c:pt>
                <c:pt idx="32">
                  <c:v>22.504999999999999</c:v>
                </c:pt>
                <c:pt idx="33">
                  <c:v>19.983000000000001</c:v>
                </c:pt>
                <c:pt idx="34">
                  <c:v>16.713999999999999</c:v>
                </c:pt>
                <c:pt idx="35">
                  <c:v>45.542000000000002</c:v>
                </c:pt>
                <c:pt idx="36">
                  <c:v>91.11</c:v>
                </c:pt>
                <c:pt idx="37">
                  <c:v>211.01400000000001</c:v>
                </c:pt>
                <c:pt idx="38">
                  <c:v>139.80699999999999</c:v>
                </c:pt>
                <c:pt idx="39">
                  <c:v>52.683999999999997</c:v>
                </c:pt>
                <c:pt idx="40">
                  <c:v>33.146999999999998</c:v>
                </c:pt>
                <c:pt idx="41">
                  <c:v>32.887</c:v>
                </c:pt>
                <c:pt idx="42">
                  <c:v>30.748000000000001</c:v>
                </c:pt>
                <c:pt idx="43">
                  <c:v>26.013000000000002</c:v>
                </c:pt>
                <c:pt idx="44">
                  <c:v>22.033000000000001</c:v>
                </c:pt>
                <c:pt idx="45">
                  <c:v>22.923999999999999</c:v>
                </c:pt>
                <c:pt idx="46">
                  <c:v>19.646000000000001</c:v>
                </c:pt>
                <c:pt idx="47">
                  <c:v>22.69</c:v>
                </c:pt>
                <c:pt idx="48">
                  <c:v>57.676000000000002</c:v>
                </c:pt>
                <c:pt idx="49">
                  <c:v>243.834</c:v>
                </c:pt>
                <c:pt idx="50">
                  <c:v>282.98399999999998</c:v>
                </c:pt>
                <c:pt idx="51">
                  <c:v>116.351</c:v>
                </c:pt>
                <c:pt idx="52">
                  <c:v>54.07</c:v>
                </c:pt>
                <c:pt idx="53">
                  <c:v>35.639000000000003</c:v>
                </c:pt>
                <c:pt idx="54">
                  <c:v>48.225000000000001</c:v>
                </c:pt>
                <c:pt idx="55">
                  <c:v>36.448999999999998</c:v>
                </c:pt>
                <c:pt idx="56">
                  <c:v>27.652000000000001</c:v>
                </c:pt>
                <c:pt idx="57">
                  <c:v>23.913</c:v>
                </c:pt>
                <c:pt idx="58">
                  <c:v>19.922999999999998</c:v>
                </c:pt>
                <c:pt idx="59">
                  <c:v>26.608000000000001</c:v>
                </c:pt>
                <c:pt idx="60">
                  <c:v>81.3</c:v>
                </c:pt>
                <c:pt idx="61">
                  <c:v>205.90600000000001</c:v>
                </c:pt>
                <c:pt idx="62">
                  <c:v>197.245</c:v>
                </c:pt>
                <c:pt idx="63">
                  <c:v>75.477999999999994</c:v>
                </c:pt>
                <c:pt idx="64">
                  <c:v>51.511000000000003</c:v>
                </c:pt>
                <c:pt idx="65">
                  <c:v>38.139000000000003</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Comparison!$AT$4:$AT$69</c:f>
              <c:numCache>
                <c:formatCode>0.00</c:formatCode>
                <c:ptCount val="66"/>
                <c:pt idx="0">
                  <c:v>83.796000000000006</c:v>
                </c:pt>
                <c:pt idx="1">
                  <c:v>153.75299999999999</c:v>
                </c:pt>
                <c:pt idx="2">
                  <c:v>187.60599999999999</c:v>
                </c:pt>
                <c:pt idx="3">
                  <c:v>55.298000000000002</c:v>
                </c:pt>
                <c:pt idx="4">
                  <c:v>33.707000000000001</c:v>
                </c:pt>
                <c:pt idx="5">
                  <c:v>31.052</c:v>
                </c:pt>
                <c:pt idx="6">
                  <c:v>35.655000000000001</c:v>
                </c:pt>
                <c:pt idx="7">
                  <c:v>23.452000000000002</c:v>
                </c:pt>
                <c:pt idx="8">
                  <c:v>20.291</c:v>
                </c:pt>
                <c:pt idx="9">
                  <c:v>18.234999999999999</c:v>
                </c:pt>
                <c:pt idx="10">
                  <c:v>20.99</c:v>
                </c:pt>
                <c:pt idx="11">
                  <c:v>30.457999999999998</c:v>
                </c:pt>
                <c:pt idx="12">
                  <c:v>56.63</c:v>
                </c:pt>
                <c:pt idx="13">
                  <c:v>171.215</c:v>
                </c:pt>
                <c:pt idx="14">
                  <c:v>224.44</c:v>
                </c:pt>
                <c:pt idx="15">
                  <c:v>66.221999999999994</c:v>
                </c:pt>
                <c:pt idx="16">
                  <c:v>39.654000000000003</c:v>
                </c:pt>
                <c:pt idx="17">
                  <c:v>55.42</c:v>
                </c:pt>
                <c:pt idx="18">
                  <c:v>35.1</c:v>
                </c:pt>
                <c:pt idx="19">
                  <c:v>25.244</c:v>
                </c:pt>
                <c:pt idx="20">
                  <c:v>23.535</c:v>
                </c:pt>
                <c:pt idx="21">
                  <c:v>20.928000000000001</c:v>
                </c:pt>
                <c:pt idx="22">
                  <c:v>17.486999999999998</c:v>
                </c:pt>
                <c:pt idx="23">
                  <c:v>46.576000000000001</c:v>
                </c:pt>
                <c:pt idx="24">
                  <c:v>92.263000000000005</c:v>
                </c:pt>
                <c:pt idx="25">
                  <c:v>212.517</c:v>
                </c:pt>
                <c:pt idx="26">
                  <c:v>140.56100000000001</c:v>
                </c:pt>
                <c:pt idx="27">
                  <c:v>53.116</c:v>
                </c:pt>
                <c:pt idx="28">
                  <c:v>33.518000000000001</c:v>
                </c:pt>
                <c:pt idx="29">
                  <c:v>33.213000000000001</c:v>
                </c:pt>
                <c:pt idx="30">
                  <c:v>31.038</c:v>
                </c:pt>
                <c:pt idx="31">
                  <c:v>26.266999999999999</c:v>
                </c:pt>
                <c:pt idx="32">
                  <c:v>22.288</c:v>
                </c:pt>
                <c:pt idx="33">
                  <c:v>23.175000000000001</c:v>
                </c:pt>
                <c:pt idx="34">
                  <c:v>19.843</c:v>
                </c:pt>
                <c:pt idx="35">
                  <c:v>22.905999999999999</c:v>
                </c:pt>
                <c:pt idx="36">
                  <c:v>57.941000000000003</c:v>
                </c:pt>
                <c:pt idx="37">
                  <c:v>244.24700000000001</c:v>
                </c:pt>
                <c:pt idx="38">
                  <c:v>283.24400000000003</c:v>
                </c:pt>
                <c:pt idx="39">
                  <c:v>116.48</c:v>
                </c:pt>
                <c:pt idx="40">
                  <c:v>54.174999999999997</c:v>
                </c:pt>
                <c:pt idx="41">
                  <c:v>35.728000000000002</c:v>
                </c:pt>
                <c:pt idx="42">
                  <c:v>48.316000000000003</c:v>
                </c:pt>
                <c:pt idx="43">
                  <c:v>36.526000000000003</c:v>
                </c:pt>
                <c:pt idx="44">
                  <c:v>27.722999999999999</c:v>
                </c:pt>
                <c:pt idx="45">
                  <c:v>23.978999999999999</c:v>
                </c:pt>
                <c:pt idx="46">
                  <c:v>19.324999999999999</c:v>
                </c:pt>
                <c:pt idx="47">
                  <c:v>26.608000000000001</c:v>
                </c:pt>
                <c:pt idx="48">
                  <c:v>81.3</c:v>
                </c:pt>
                <c:pt idx="49">
                  <c:v>205.90600000000001</c:v>
                </c:pt>
                <c:pt idx="50">
                  <c:v>197.245</c:v>
                </c:pt>
                <c:pt idx="51">
                  <c:v>75.477999999999994</c:v>
                </c:pt>
                <c:pt idx="52">
                  <c:v>51.511000000000003</c:v>
                </c:pt>
                <c:pt idx="53">
                  <c:v>38.139000000000003</c:v>
                </c:pt>
                <c:pt idx="54">
                  <c:v>58.576000000000001</c:v>
                </c:pt>
                <c:pt idx="55">
                  <c:v>39.360999999999997</c:v>
                </c:pt>
                <c:pt idx="56">
                  <c:v>28.364000000000001</c:v>
                </c:pt>
                <c:pt idx="57">
                  <c:v>25.420999999999999</c:v>
                </c:pt>
                <c:pt idx="58">
                  <c:v>24.07</c:v>
                </c:pt>
                <c:pt idx="59">
                  <c:v>55.85</c:v>
                </c:pt>
                <c:pt idx="60">
                  <c:v>77.423000000000002</c:v>
                </c:pt>
                <c:pt idx="61">
                  <c:v>214.67500000000001</c:v>
                </c:pt>
                <c:pt idx="62">
                  <c:v>173.714</c:v>
                </c:pt>
                <c:pt idx="63">
                  <c:v>64.147000000000006</c:v>
                </c:pt>
                <c:pt idx="64">
                  <c:v>44.262</c:v>
                </c:pt>
                <c:pt idx="65">
                  <c:v>40.914000000000001</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Comparison!$AU$4:$AU$69</c:f>
              <c:numCache>
                <c:formatCode>0.00</c:formatCode>
                <c:ptCount val="66"/>
                <c:pt idx="0">
                  <c:v>83</c:v>
                </c:pt>
                <c:pt idx="1">
                  <c:v>217.989</c:v>
                </c:pt>
                <c:pt idx="2">
                  <c:v>353.94299999999998</c:v>
                </c:pt>
                <c:pt idx="3">
                  <c:v>101.482</c:v>
                </c:pt>
                <c:pt idx="4">
                  <c:v>53.061999999999998</c:v>
                </c:pt>
                <c:pt idx="5">
                  <c:v>65.441999999999993</c:v>
                </c:pt>
                <c:pt idx="6">
                  <c:v>39.997</c:v>
                </c:pt>
                <c:pt idx="7">
                  <c:v>28.609000000000002</c:v>
                </c:pt>
                <c:pt idx="8">
                  <c:v>26.641999999999999</c:v>
                </c:pt>
                <c:pt idx="9">
                  <c:v>23.725000000000001</c:v>
                </c:pt>
                <c:pt idx="10">
                  <c:v>20.420999999999999</c:v>
                </c:pt>
                <c:pt idx="11">
                  <c:v>49.624000000000002</c:v>
                </c:pt>
                <c:pt idx="12">
                  <c:v>96.674999999999997</c:v>
                </c:pt>
                <c:pt idx="13">
                  <c:v>219.24100000000001</c:v>
                </c:pt>
                <c:pt idx="14">
                  <c:v>143.226</c:v>
                </c:pt>
                <c:pt idx="15">
                  <c:v>54.741999999999997</c:v>
                </c:pt>
                <c:pt idx="16">
                  <c:v>34.805999999999997</c:v>
                </c:pt>
                <c:pt idx="17">
                  <c:v>34.253999999999998</c:v>
                </c:pt>
                <c:pt idx="18">
                  <c:v>31.93</c:v>
                </c:pt>
                <c:pt idx="19">
                  <c:v>27.041</c:v>
                </c:pt>
                <c:pt idx="20">
                  <c:v>23.032</c:v>
                </c:pt>
                <c:pt idx="21">
                  <c:v>23.856000000000002</c:v>
                </c:pt>
                <c:pt idx="22">
                  <c:v>20.393000000000001</c:v>
                </c:pt>
                <c:pt idx="23">
                  <c:v>23.489000000000001</c:v>
                </c:pt>
                <c:pt idx="24">
                  <c:v>58.793999999999997</c:v>
                </c:pt>
                <c:pt idx="25">
                  <c:v>245.57499999999999</c:v>
                </c:pt>
                <c:pt idx="26">
                  <c:v>283.95800000000003</c:v>
                </c:pt>
                <c:pt idx="27">
                  <c:v>116.82299999999999</c:v>
                </c:pt>
                <c:pt idx="28">
                  <c:v>54.46</c:v>
                </c:pt>
                <c:pt idx="29">
                  <c:v>35.963999999999999</c:v>
                </c:pt>
                <c:pt idx="30">
                  <c:v>48.554000000000002</c:v>
                </c:pt>
                <c:pt idx="31">
                  <c:v>36.725999999999999</c:v>
                </c:pt>
                <c:pt idx="32">
                  <c:v>27.908000000000001</c:v>
                </c:pt>
                <c:pt idx="33">
                  <c:v>24.149000000000001</c:v>
                </c:pt>
                <c:pt idx="34">
                  <c:v>19.463000000000001</c:v>
                </c:pt>
                <c:pt idx="35">
                  <c:v>26.757000000000001</c:v>
                </c:pt>
                <c:pt idx="36">
                  <c:v>81.531999999999996</c:v>
                </c:pt>
                <c:pt idx="37">
                  <c:v>206.12200000000001</c:v>
                </c:pt>
                <c:pt idx="38">
                  <c:v>197.37299999999999</c:v>
                </c:pt>
                <c:pt idx="39">
                  <c:v>75.584999999999994</c:v>
                </c:pt>
                <c:pt idx="40">
                  <c:v>51.598999999999997</c:v>
                </c:pt>
                <c:pt idx="41">
                  <c:v>38.216999999999999</c:v>
                </c:pt>
                <c:pt idx="42">
                  <c:v>58.655999999999999</c:v>
                </c:pt>
                <c:pt idx="43">
                  <c:v>39.429000000000002</c:v>
                </c:pt>
                <c:pt idx="44">
                  <c:v>28.425000000000001</c:v>
                </c:pt>
                <c:pt idx="45">
                  <c:v>25.477</c:v>
                </c:pt>
                <c:pt idx="46">
                  <c:v>23.277000000000001</c:v>
                </c:pt>
                <c:pt idx="47">
                  <c:v>55.85</c:v>
                </c:pt>
                <c:pt idx="48">
                  <c:v>77.423000000000002</c:v>
                </c:pt>
                <c:pt idx="49">
                  <c:v>214.67500000000001</c:v>
                </c:pt>
                <c:pt idx="50">
                  <c:v>173.714</c:v>
                </c:pt>
                <c:pt idx="51">
                  <c:v>64.147000000000006</c:v>
                </c:pt>
                <c:pt idx="52">
                  <c:v>44.262</c:v>
                </c:pt>
                <c:pt idx="53">
                  <c:v>40.914000000000001</c:v>
                </c:pt>
                <c:pt idx="54">
                  <c:v>37.738</c:v>
                </c:pt>
                <c:pt idx="55">
                  <c:v>28.617000000000001</c:v>
                </c:pt>
                <c:pt idx="56">
                  <c:v>22.707999999999998</c:v>
                </c:pt>
                <c:pt idx="57">
                  <c:v>19.675999999999998</c:v>
                </c:pt>
                <c:pt idx="58">
                  <c:v>16.608000000000001</c:v>
                </c:pt>
                <c:pt idx="59">
                  <c:v>16.542000000000002</c:v>
                </c:pt>
                <c:pt idx="60">
                  <c:v>52.180999999999997</c:v>
                </c:pt>
                <c:pt idx="61">
                  <c:v>247.93199999999999</c:v>
                </c:pt>
                <c:pt idx="62">
                  <c:v>481.08800000000002</c:v>
                </c:pt>
                <c:pt idx="63">
                  <c:v>210.947</c:v>
                </c:pt>
                <c:pt idx="64">
                  <c:v>74.262</c:v>
                </c:pt>
                <c:pt idx="65">
                  <c:v>44.613999999999997</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Comparison!$AV$4:$AV$69</c:f>
              <c:numCache>
                <c:formatCode>0.00</c:formatCode>
                <c:ptCount val="66"/>
                <c:pt idx="0">
                  <c:v>102.214</c:v>
                </c:pt>
                <c:pt idx="1">
                  <c:v>257.29500000000002</c:v>
                </c:pt>
                <c:pt idx="2">
                  <c:v>195.09299999999999</c:v>
                </c:pt>
                <c:pt idx="3">
                  <c:v>69.744</c:v>
                </c:pt>
                <c:pt idx="4">
                  <c:v>40.606999999999999</c:v>
                </c:pt>
                <c:pt idx="5">
                  <c:v>37.631999999999998</c:v>
                </c:pt>
                <c:pt idx="6">
                  <c:v>32.761000000000003</c:v>
                </c:pt>
                <c:pt idx="7">
                  <c:v>27.658000000000001</c:v>
                </c:pt>
                <c:pt idx="8">
                  <c:v>23.559000000000001</c:v>
                </c:pt>
                <c:pt idx="9">
                  <c:v>24.35</c:v>
                </c:pt>
                <c:pt idx="10">
                  <c:v>21.536999999999999</c:v>
                </c:pt>
                <c:pt idx="11">
                  <c:v>23.856000000000002</c:v>
                </c:pt>
                <c:pt idx="12">
                  <c:v>61.286999999999999</c:v>
                </c:pt>
                <c:pt idx="13">
                  <c:v>258.202</c:v>
                </c:pt>
                <c:pt idx="14">
                  <c:v>282.399</c:v>
                </c:pt>
                <c:pt idx="15">
                  <c:v>113.05</c:v>
                </c:pt>
                <c:pt idx="16">
                  <c:v>54.139000000000003</c:v>
                </c:pt>
                <c:pt idx="17">
                  <c:v>36.479999999999997</c:v>
                </c:pt>
                <c:pt idx="18">
                  <c:v>48.293999999999997</c:v>
                </c:pt>
                <c:pt idx="19">
                  <c:v>36.384999999999998</c:v>
                </c:pt>
                <c:pt idx="20">
                  <c:v>27.853999999999999</c:v>
                </c:pt>
                <c:pt idx="21">
                  <c:v>24.187000000000001</c:v>
                </c:pt>
                <c:pt idx="22">
                  <c:v>19.506</c:v>
                </c:pt>
                <c:pt idx="23">
                  <c:v>27.135000000000002</c:v>
                </c:pt>
                <c:pt idx="24">
                  <c:v>83.807000000000002</c:v>
                </c:pt>
                <c:pt idx="25">
                  <c:v>210.55099999999999</c:v>
                </c:pt>
                <c:pt idx="26">
                  <c:v>194.273</c:v>
                </c:pt>
                <c:pt idx="27">
                  <c:v>74.441000000000003</c:v>
                </c:pt>
                <c:pt idx="28">
                  <c:v>51.311999999999998</c:v>
                </c:pt>
                <c:pt idx="29">
                  <c:v>38.478000000000002</c:v>
                </c:pt>
                <c:pt idx="30">
                  <c:v>58</c:v>
                </c:pt>
                <c:pt idx="31">
                  <c:v>38.753</c:v>
                </c:pt>
                <c:pt idx="32">
                  <c:v>28.17</c:v>
                </c:pt>
                <c:pt idx="33">
                  <c:v>25.363</c:v>
                </c:pt>
                <c:pt idx="34">
                  <c:v>23.303000000000001</c:v>
                </c:pt>
                <c:pt idx="35">
                  <c:v>56.726999999999997</c:v>
                </c:pt>
                <c:pt idx="36">
                  <c:v>80.900000000000006</c:v>
                </c:pt>
                <c:pt idx="37">
                  <c:v>216.32900000000001</c:v>
                </c:pt>
                <c:pt idx="38">
                  <c:v>170.78800000000001</c:v>
                </c:pt>
                <c:pt idx="39">
                  <c:v>62.578000000000003</c:v>
                </c:pt>
                <c:pt idx="40">
                  <c:v>43.665999999999997</c:v>
                </c:pt>
                <c:pt idx="41">
                  <c:v>41.05</c:v>
                </c:pt>
                <c:pt idx="42">
                  <c:v>37.289000000000001</c:v>
                </c:pt>
                <c:pt idx="43">
                  <c:v>28.021000000000001</c:v>
                </c:pt>
                <c:pt idx="44">
                  <c:v>22.547000000000001</c:v>
                </c:pt>
                <c:pt idx="45">
                  <c:v>19.587</c:v>
                </c:pt>
                <c:pt idx="46">
                  <c:v>15.988</c:v>
                </c:pt>
                <c:pt idx="47">
                  <c:v>16.542000000000002</c:v>
                </c:pt>
                <c:pt idx="48">
                  <c:v>52.180999999999997</c:v>
                </c:pt>
                <c:pt idx="49">
                  <c:v>247.93199999999999</c:v>
                </c:pt>
                <c:pt idx="50">
                  <c:v>481.08800000000002</c:v>
                </c:pt>
                <c:pt idx="51">
                  <c:v>210.947</c:v>
                </c:pt>
                <c:pt idx="52">
                  <c:v>74.262</c:v>
                </c:pt>
                <c:pt idx="53">
                  <c:v>44.613999999999997</c:v>
                </c:pt>
                <c:pt idx="54">
                  <c:v>38.856999999999999</c:v>
                </c:pt>
                <c:pt idx="55">
                  <c:v>33.470999999999997</c:v>
                </c:pt>
                <c:pt idx="56">
                  <c:v>30.765000000000001</c:v>
                </c:pt>
                <c:pt idx="57">
                  <c:v>27.716000000000001</c:v>
                </c:pt>
                <c:pt idx="58">
                  <c:v>24.462</c:v>
                </c:pt>
                <c:pt idx="59">
                  <c:v>43.07</c:v>
                </c:pt>
                <c:pt idx="60">
                  <c:v>68.221999999999994</c:v>
                </c:pt>
                <c:pt idx="61">
                  <c:v>273.43099999999998</c:v>
                </c:pt>
                <c:pt idx="62">
                  <c:v>275.98</c:v>
                </c:pt>
                <c:pt idx="63">
                  <c:v>145.37100000000001</c:v>
                </c:pt>
                <c:pt idx="64">
                  <c:v>54.325000000000003</c:v>
                </c:pt>
                <c:pt idx="65">
                  <c:v>37.798000000000002</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Comparison!$AW$4:$AW$69</c:f>
              <c:numCache>
                <c:formatCode>0.00</c:formatCode>
                <c:ptCount val="66"/>
                <c:pt idx="0">
                  <c:v>83.463999999999999</c:v>
                </c:pt>
                <c:pt idx="1">
                  <c:v>241.005</c:v>
                </c:pt>
                <c:pt idx="2">
                  <c:v>267.61799999999999</c:v>
                </c:pt>
                <c:pt idx="3">
                  <c:v>111.395</c:v>
                </c:pt>
                <c:pt idx="4">
                  <c:v>55.85</c:v>
                </c:pt>
                <c:pt idx="5">
                  <c:v>36.569000000000003</c:v>
                </c:pt>
                <c:pt idx="6">
                  <c:v>46.926000000000002</c:v>
                </c:pt>
                <c:pt idx="7">
                  <c:v>35.549999999999997</c:v>
                </c:pt>
                <c:pt idx="8">
                  <c:v>26.965</c:v>
                </c:pt>
                <c:pt idx="9">
                  <c:v>23.327999999999999</c:v>
                </c:pt>
                <c:pt idx="10">
                  <c:v>19.527999999999999</c:v>
                </c:pt>
                <c:pt idx="11">
                  <c:v>26.417999999999999</c:v>
                </c:pt>
                <c:pt idx="12">
                  <c:v>82.224000000000004</c:v>
                </c:pt>
                <c:pt idx="13">
                  <c:v>208.19800000000001</c:v>
                </c:pt>
                <c:pt idx="14">
                  <c:v>193.77699999999999</c:v>
                </c:pt>
                <c:pt idx="15">
                  <c:v>74.594999999999999</c:v>
                </c:pt>
                <c:pt idx="16">
                  <c:v>51.328000000000003</c:v>
                </c:pt>
                <c:pt idx="17">
                  <c:v>38.368000000000002</c:v>
                </c:pt>
                <c:pt idx="18">
                  <c:v>57.84</c:v>
                </c:pt>
                <c:pt idx="19">
                  <c:v>38.612000000000002</c:v>
                </c:pt>
                <c:pt idx="20">
                  <c:v>28.061</c:v>
                </c:pt>
                <c:pt idx="21">
                  <c:v>25.266999999999999</c:v>
                </c:pt>
                <c:pt idx="22">
                  <c:v>23.241</c:v>
                </c:pt>
                <c:pt idx="23">
                  <c:v>56.621000000000002</c:v>
                </c:pt>
                <c:pt idx="24">
                  <c:v>80.710999999999999</c:v>
                </c:pt>
                <c:pt idx="25">
                  <c:v>216.06</c:v>
                </c:pt>
                <c:pt idx="26">
                  <c:v>170.69200000000001</c:v>
                </c:pt>
                <c:pt idx="27">
                  <c:v>62.533000000000001</c:v>
                </c:pt>
                <c:pt idx="28">
                  <c:v>43.628</c:v>
                </c:pt>
                <c:pt idx="29">
                  <c:v>41.024999999999999</c:v>
                </c:pt>
                <c:pt idx="30">
                  <c:v>37.268000000000001</c:v>
                </c:pt>
                <c:pt idx="31">
                  <c:v>28.01</c:v>
                </c:pt>
                <c:pt idx="32">
                  <c:v>22.518999999999998</c:v>
                </c:pt>
                <c:pt idx="33">
                  <c:v>19.561</c:v>
                </c:pt>
                <c:pt idx="34">
                  <c:v>15.965999999999999</c:v>
                </c:pt>
                <c:pt idx="35">
                  <c:v>16.518999999999998</c:v>
                </c:pt>
                <c:pt idx="36">
                  <c:v>52.177999999999997</c:v>
                </c:pt>
                <c:pt idx="37">
                  <c:v>247.77699999999999</c:v>
                </c:pt>
                <c:pt idx="38">
                  <c:v>480.98599999999999</c:v>
                </c:pt>
                <c:pt idx="39">
                  <c:v>210.93</c:v>
                </c:pt>
                <c:pt idx="40">
                  <c:v>74.256</c:v>
                </c:pt>
                <c:pt idx="41">
                  <c:v>44.609000000000002</c:v>
                </c:pt>
                <c:pt idx="42">
                  <c:v>38.853000000000002</c:v>
                </c:pt>
                <c:pt idx="43">
                  <c:v>33.468000000000004</c:v>
                </c:pt>
                <c:pt idx="44">
                  <c:v>30.760999999999999</c:v>
                </c:pt>
                <c:pt idx="45">
                  <c:v>27.713000000000001</c:v>
                </c:pt>
                <c:pt idx="46">
                  <c:v>23.425000000000001</c:v>
                </c:pt>
                <c:pt idx="47">
                  <c:v>43.07</c:v>
                </c:pt>
                <c:pt idx="48">
                  <c:v>68.221999999999994</c:v>
                </c:pt>
                <c:pt idx="49">
                  <c:v>273.43099999999998</c:v>
                </c:pt>
                <c:pt idx="50">
                  <c:v>275.98</c:v>
                </c:pt>
                <c:pt idx="51">
                  <c:v>145.37100000000001</c:v>
                </c:pt>
                <c:pt idx="52">
                  <c:v>54.325000000000003</c:v>
                </c:pt>
                <c:pt idx="53">
                  <c:v>37.798000000000002</c:v>
                </c:pt>
                <c:pt idx="54">
                  <c:v>37.055</c:v>
                </c:pt>
                <c:pt idx="55">
                  <c:v>33.843000000000004</c:v>
                </c:pt>
                <c:pt idx="56">
                  <c:v>28.512</c:v>
                </c:pt>
                <c:pt idx="57">
                  <c:v>25.091999999999999</c:v>
                </c:pt>
                <c:pt idx="58">
                  <c:v>21.195</c:v>
                </c:pt>
                <c:pt idx="59">
                  <c:v>24.009</c:v>
                </c:pt>
                <c:pt idx="60">
                  <c:v>55.866</c:v>
                </c:pt>
                <c:pt idx="61">
                  <c:v>108.92700000000001</c:v>
                </c:pt>
                <c:pt idx="62">
                  <c:v>249.976</c:v>
                </c:pt>
                <c:pt idx="63">
                  <c:v>76.757000000000005</c:v>
                </c:pt>
                <c:pt idx="64">
                  <c:v>44.734000000000002</c:v>
                </c:pt>
                <c:pt idx="65">
                  <c:v>29.183</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Comparison!$AX$4:$AX$69</c:f>
              <c:numCache>
                <c:formatCode>0.00</c:formatCode>
                <c:ptCount val="66"/>
                <c:pt idx="0">
                  <c:v>96.700999999999993</c:v>
                </c:pt>
                <c:pt idx="1">
                  <c:v>218.81800000000001</c:v>
                </c:pt>
                <c:pt idx="2">
                  <c:v>243.65199999999999</c:v>
                </c:pt>
                <c:pt idx="3">
                  <c:v>95.483999999999995</c:v>
                </c:pt>
                <c:pt idx="4">
                  <c:v>59.923000000000002</c:v>
                </c:pt>
                <c:pt idx="5">
                  <c:v>41.265999999999998</c:v>
                </c:pt>
                <c:pt idx="6">
                  <c:v>58.988999999999997</c:v>
                </c:pt>
                <c:pt idx="7">
                  <c:v>39.529000000000003</c:v>
                </c:pt>
                <c:pt idx="8">
                  <c:v>28.486999999999998</c:v>
                </c:pt>
                <c:pt idx="9">
                  <c:v>25.588000000000001</c:v>
                </c:pt>
                <c:pt idx="10">
                  <c:v>24.309000000000001</c:v>
                </c:pt>
                <c:pt idx="11">
                  <c:v>57.399000000000001</c:v>
                </c:pt>
                <c:pt idx="12">
                  <c:v>81.817999999999998</c:v>
                </c:pt>
                <c:pt idx="13">
                  <c:v>217.18100000000001</c:v>
                </c:pt>
                <c:pt idx="14">
                  <c:v>171.459</c:v>
                </c:pt>
                <c:pt idx="15">
                  <c:v>63.110999999999997</c:v>
                </c:pt>
                <c:pt idx="16">
                  <c:v>44.006999999999998</c:v>
                </c:pt>
                <c:pt idx="17">
                  <c:v>41.271999999999998</c:v>
                </c:pt>
                <c:pt idx="18">
                  <c:v>37.454999999999998</c:v>
                </c:pt>
                <c:pt idx="19">
                  <c:v>28.152999999999999</c:v>
                </c:pt>
                <c:pt idx="20">
                  <c:v>22.635000000000002</c:v>
                </c:pt>
                <c:pt idx="21">
                  <c:v>19.667999999999999</c:v>
                </c:pt>
                <c:pt idx="22">
                  <c:v>16.056000000000001</c:v>
                </c:pt>
                <c:pt idx="23">
                  <c:v>16.617000000000001</c:v>
                </c:pt>
                <c:pt idx="24">
                  <c:v>52.42</c:v>
                </c:pt>
                <c:pt idx="25">
                  <c:v>248.03</c:v>
                </c:pt>
                <c:pt idx="26">
                  <c:v>480.99599999999998</c:v>
                </c:pt>
                <c:pt idx="27">
                  <c:v>210.96799999999999</c:v>
                </c:pt>
                <c:pt idx="28">
                  <c:v>74.319999999999993</c:v>
                </c:pt>
                <c:pt idx="29">
                  <c:v>44.670999999999999</c:v>
                </c:pt>
                <c:pt idx="30">
                  <c:v>38.914000000000001</c:v>
                </c:pt>
                <c:pt idx="31">
                  <c:v>33.521999999999998</c:v>
                </c:pt>
                <c:pt idx="32">
                  <c:v>30.814</c:v>
                </c:pt>
                <c:pt idx="33">
                  <c:v>27.762</c:v>
                </c:pt>
                <c:pt idx="34">
                  <c:v>23.468</c:v>
                </c:pt>
                <c:pt idx="35">
                  <c:v>43.143000000000001</c:v>
                </c:pt>
                <c:pt idx="36">
                  <c:v>68.28</c:v>
                </c:pt>
                <c:pt idx="37">
                  <c:v>273.52600000000001</c:v>
                </c:pt>
                <c:pt idx="38">
                  <c:v>276.01799999999997</c:v>
                </c:pt>
                <c:pt idx="39">
                  <c:v>145.4</c:v>
                </c:pt>
                <c:pt idx="40">
                  <c:v>54.35</c:v>
                </c:pt>
                <c:pt idx="41">
                  <c:v>37.822000000000003</c:v>
                </c:pt>
                <c:pt idx="42">
                  <c:v>37.079000000000001</c:v>
                </c:pt>
                <c:pt idx="43">
                  <c:v>33.865000000000002</c:v>
                </c:pt>
                <c:pt idx="44">
                  <c:v>28.533000000000001</c:v>
                </c:pt>
                <c:pt idx="45">
                  <c:v>25.111999999999998</c:v>
                </c:pt>
                <c:pt idx="46">
                  <c:v>20.516999999999999</c:v>
                </c:pt>
                <c:pt idx="47">
                  <c:v>24.009</c:v>
                </c:pt>
                <c:pt idx="48">
                  <c:v>55.866</c:v>
                </c:pt>
                <c:pt idx="49">
                  <c:v>108.92700000000001</c:v>
                </c:pt>
                <c:pt idx="50">
                  <c:v>249.976</c:v>
                </c:pt>
                <c:pt idx="51">
                  <c:v>76.757000000000005</c:v>
                </c:pt>
                <c:pt idx="52">
                  <c:v>44.734000000000002</c:v>
                </c:pt>
                <c:pt idx="53">
                  <c:v>29.183</c:v>
                </c:pt>
                <c:pt idx="54">
                  <c:v>29.143999999999998</c:v>
                </c:pt>
                <c:pt idx="55">
                  <c:v>28.617999999999999</c:v>
                </c:pt>
                <c:pt idx="56">
                  <c:v>24.282</c:v>
                </c:pt>
                <c:pt idx="57">
                  <c:v>21.605</c:v>
                </c:pt>
                <c:pt idx="58">
                  <c:v>18.419</c:v>
                </c:pt>
                <c:pt idx="59">
                  <c:v>31.114999999999998</c:v>
                </c:pt>
                <c:pt idx="60">
                  <c:v>68.16</c:v>
                </c:pt>
                <c:pt idx="61">
                  <c:v>142.327</c:v>
                </c:pt>
                <c:pt idx="62">
                  <c:v>426.15499999999997</c:v>
                </c:pt>
                <c:pt idx="63">
                  <c:v>217.36600000000001</c:v>
                </c:pt>
                <c:pt idx="64">
                  <c:v>65.698999999999998</c:v>
                </c:pt>
                <c:pt idx="65">
                  <c:v>39.018999999999998</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Comparison!$AY$4:$AY$69</c:f>
              <c:numCache>
                <c:formatCode>0.00</c:formatCode>
                <c:ptCount val="66"/>
                <c:pt idx="0">
                  <c:v>80.813999999999993</c:v>
                </c:pt>
                <c:pt idx="1">
                  <c:v>239.36600000000001</c:v>
                </c:pt>
                <c:pt idx="2">
                  <c:v>246.95099999999999</c:v>
                </c:pt>
                <c:pt idx="3">
                  <c:v>94.527000000000001</c:v>
                </c:pt>
                <c:pt idx="4">
                  <c:v>55.753999999999998</c:v>
                </c:pt>
                <c:pt idx="5">
                  <c:v>47.29</c:v>
                </c:pt>
                <c:pt idx="6">
                  <c:v>40.436</c:v>
                </c:pt>
                <c:pt idx="7">
                  <c:v>31.117000000000001</c:v>
                </c:pt>
                <c:pt idx="8">
                  <c:v>24.736999999999998</c:v>
                </c:pt>
                <c:pt idx="9">
                  <c:v>21.442</c:v>
                </c:pt>
                <c:pt idx="10">
                  <c:v>18.09</c:v>
                </c:pt>
                <c:pt idx="11">
                  <c:v>17.981999999999999</c:v>
                </c:pt>
                <c:pt idx="12">
                  <c:v>53.84</c:v>
                </c:pt>
                <c:pt idx="13">
                  <c:v>255.70699999999999</c:v>
                </c:pt>
                <c:pt idx="14">
                  <c:v>487.279</c:v>
                </c:pt>
                <c:pt idx="15">
                  <c:v>212.762</c:v>
                </c:pt>
                <c:pt idx="16">
                  <c:v>75.210999999999999</c:v>
                </c:pt>
                <c:pt idx="17">
                  <c:v>45.273000000000003</c:v>
                </c:pt>
                <c:pt idx="18">
                  <c:v>39.423000000000002</c:v>
                </c:pt>
                <c:pt idx="19">
                  <c:v>33.966000000000001</c:v>
                </c:pt>
                <c:pt idx="20">
                  <c:v>31.234999999999999</c:v>
                </c:pt>
                <c:pt idx="21">
                  <c:v>28.138000000000002</c:v>
                </c:pt>
                <c:pt idx="22">
                  <c:v>23.780999999999999</c:v>
                </c:pt>
                <c:pt idx="23">
                  <c:v>43.488</c:v>
                </c:pt>
                <c:pt idx="24">
                  <c:v>68.728999999999999</c:v>
                </c:pt>
                <c:pt idx="25">
                  <c:v>274.28899999999999</c:v>
                </c:pt>
                <c:pt idx="26">
                  <c:v>276.35199999999998</c:v>
                </c:pt>
                <c:pt idx="27">
                  <c:v>145.589</c:v>
                </c:pt>
                <c:pt idx="28">
                  <c:v>54.502000000000002</c:v>
                </c:pt>
                <c:pt idx="29">
                  <c:v>37.951000000000001</c:v>
                </c:pt>
                <c:pt idx="30">
                  <c:v>37.201999999999998</c:v>
                </c:pt>
                <c:pt idx="31">
                  <c:v>33.973999999999997</c:v>
                </c:pt>
                <c:pt idx="32">
                  <c:v>28.635000000000002</c:v>
                </c:pt>
                <c:pt idx="33">
                  <c:v>25.204000000000001</c:v>
                </c:pt>
                <c:pt idx="34">
                  <c:v>20.591999999999999</c:v>
                </c:pt>
                <c:pt idx="35">
                  <c:v>24.082000000000001</c:v>
                </c:pt>
                <c:pt idx="36">
                  <c:v>55.975000000000001</c:v>
                </c:pt>
                <c:pt idx="37">
                  <c:v>109.041</c:v>
                </c:pt>
                <c:pt idx="38">
                  <c:v>250.04300000000001</c:v>
                </c:pt>
                <c:pt idx="39">
                  <c:v>76.808000000000007</c:v>
                </c:pt>
                <c:pt idx="40">
                  <c:v>44.783000000000001</c:v>
                </c:pt>
                <c:pt idx="41">
                  <c:v>29.222999999999999</c:v>
                </c:pt>
                <c:pt idx="42">
                  <c:v>29.177</c:v>
                </c:pt>
                <c:pt idx="43">
                  <c:v>28.65</c:v>
                </c:pt>
                <c:pt idx="44">
                  <c:v>24.312999999999999</c:v>
                </c:pt>
                <c:pt idx="45">
                  <c:v>21.635000000000002</c:v>
                </c:pt>
                <c:pt idx="46">
                  <c:v>17.800999999999998</c:v>
                </c:pt>
                <c:pt idx="47">
                  <c:v>31.114999999999998</c:v>
                </c:pt>
                <c:pt idx="48">
                  <c:v>68.16</c:v>
                </c:pt>
                <c:pt idx="49">
                  <c:v>142.327</c:v>
                </c:pt>
                <c:pt idx="50">
                  <c:v>426.15499999999997</c:v>
                </c:pt>
                <c:pt idx="51">
                  <c:v>217.36600000000001</c:v>
                </c:pt>
                <c:pt idx="52">
                  <c:v>65.698999999999998</c:v>
                </c:pt>
                <c:pt idx="53">
                  <c:v>39.018999999999998</c:v>
                </c:pt>
                <c:pt idx="54">
                  <c:v>37.222000000000001</c:v>
                </c:pt>
                <c:pt idx="55">
                  <c:v>30.852</c:v>
                </c:pt>
                <c:pt idx="56">
                  <c:v>27.780999999999999</c:v>
                </c:pt>
                <c:pt idx="57">
                  <c:v>25.122</c:v>
                </c:pt>
                <c:pt idx="58">
                  <c:v>21.5</c:v>
                </c:pt>
                <c:pt idx="59">
                  <c:v>38.984000000000002</c:v>
                </c:pt>
                <c:pt idx="60">
                  <c:v>80.721000000000004</c:v>
                </c:pt>
                <c:pt idx="61">
                  <c:v>120.09</c:v>
                </c:pt>
                <c:pt idx="62">
                  <c:v>47.832999999999998</c:v>
                </c:pt>
                <c:pt idx="63">
                  <c:v>24.553000000000001</c:v>
                </c:pt>
                <c:pt idx="64">
                  <c:v>23.518000000000001</c:v>
                </c:pt>
                <c:pt idx="65">
                  <c:v>21.35</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Comparison!$AZ$4:$AZ$69</c:f>
              <c:numCache>
                <c:formatCode>0.00</c:formatCode>
                <c:ptCount val="66"/>
                <c:pt idx="0">
                  <c:v>68.477999999999994</c:v>
                </c:pt>
                <c:pt idx="1">
                  <c:v>162.13800000000001</c:v>
                </c:pt>
                <c:pt idx="2">
                  <c:v>325</c:v>
                </c:pt>
                <c:pt idx="3">
                  <c:v>147.13200000000001</c:v>
                </c:pt>
                <c:pt idx="4">
                  <c:v>58.143999999999998</c:v>
                </c:pt>
                <c:pt idx="5">
                  <c:v>36.084000000000003</c:v>
                </c:pt>
                <c:pt idx="6">
                  <c:v>30.056000000000001</c:v>
                </c:pt>
                <c:pt idx="7">
                  <c:v>26.306999999999999</c:v>
                </c:pt>
                <c:pt idx="8">
                  <c:v>23.899000000000001</c:v>
                </c:pt>
                <c:pt idx="9">
                  <c:v>21.478999999999999</c:v>
                </c:pt>
                <c:pt idx="10">
                  <c:v>19.202000000000002</c:v>
                </c:pt>
                <c:pt idx="11">
                  <c:v>37.343000000000004</c:v>
                </c:pt>
                <c:pt idx="12">
                  <c:v>63.356000000000002</c:v>
                </c:pt>
                <c:pt idx="13">
                  <c:v>265.14699999999999</c:v>
                </c:pt>
                <c:pt idx="14">
                  <c:v>267.28899999999999</c:v>
                </c:pt>
                <c:pt idx="15">
                  <c:v>137.018</c:v>
                </c:pt>
                <c:pt idx="16">
                  <c:v>51.311</c:v>
                </c:pt>
                <c:pt idx="17">
                  <c:v>35.85</c:v>
                </c:pt>
                <c:pt idx="18">
                  <c:v>35.197000000000003</c:v>
                </c:pt>
                <c:pt idx="19">
                  <c:v>32.079000000000001</c:v>
                </c:pt>
                <c:pt idx="20">
                  <c:v>26.914999999999999</c:v>
                </c:pt>
                <c:pt idx="21">
                  <c:v>23.683</c:v>
                </c:pt>
                <c:pt idx="22">
                  <c:v>19.375</c:v>
                </c:pt>
                <c:pt idx="23">
                  <c:v>23.251000000000001</c:v>
                </c:pt>
                <c:pt idx="24">
                  <c:v>55.707999999999998</c:v>
                </c:pt>
                <c:pt idx="25">
                  <c:v>113.46899999999999</c:v>
                </c:pt>
                <c:pt idx="26">
                  <c:v>245.422</c:v>
                </c:pt>
                <c:pt idx="27">
                  <c:v>73.454999999999998</c:v>
                </c:pt>
                <c:pt idx="28">
                  <c:v>43.543999999999997</c:v>
                </c:pt>
                <c:pt idx="29">
                  <c:v>28.423999999999999</c:v>
                </c:pt>
                <c:pt idx="30">
                  <c:v>28.617000000000001</c:v>
                </c:pt>
                <c:pt idx="31">
                  <c:v>27.984999999999999</c:v>
                </c:pt>
                <c:pt idx="32">
                  <c:v>23.733000000000001</c:v>
                </c:pt>
                <c:pt idx="33">
                  <c:v>21.027000000000001</c:v>
                </c:pt>
                <c:pt idx="34">
                  <c:v>17.402999999999999</c:v>
                </c:pt>
                <c:pt idx="35">
                  <c:v>31.143000000000001</c:v>
                </c:pt>
                <c:pt idx="36">
                  <c:v>68.727999999999994</c:v>
                </c:pt>
                <c:pt idx="37">
                  <c:v>148.73500000000001</c:v>
                </c:pt>
                <c:pt idx="38">
                  <c:v>429.60399999999998</c:v>
                </c:pt>
                <c:pt idx="39">
                  <c:v>208.697</c:v>
                </c:pt>
                <c:pt idx="40">
                  <c:v>63.878999999999998</c:v>
                </c:pt>
                <c:pt idx="41">
                  <c:v>38.57</c:v>
                </c:pt>
                <c:pt idx="42">
                  <c:v>37.003</c:v>
                </c:pt>
                <c:pt idx="43">
                  <c:v>30.548999999999999</c:v>
                </c:pt>
                <c:pt idx="44">
                  <c:v>27.573</c:v>
                </c:pt>
                <c:pt idx="45">
                  <c:v>24.916</c:v>
                </c:pt>
                <c:pt idx="46">
                  <c:v>20.631</c:v>
                </c:pt>
                <c:pt idx="47">
                  <c:v>38.984000000000002</c:v>
                </c:pt>
                <c:pt idx="48">
                  <c:v>80.721000000000004</c:v>
                </c:pt>
                <c:pt idx="49">
                  <c:v>120.09</c:v>
                </c:pt>
                <c:pt idx="50">
                  <c:v>47.832999999999998</c:v>
                </c:pt>
                <c:pt idx="51">
                  <c:v>24.553000000000001</c:v>
                </c:pt>
                <c:pt idx="52">
                  <c:v>23.518000000000001</c:v>
                </c:pt>
                <c:pt idx="53">
                  <c:v>21.35</c:v>
                </c:pt>
                <c:pt idx="54">
                  <c:v>19.763999999999999</c:v>
                </c:pt>
                <c:pt idx="55">
                  <c:v>16.684000000000001</c:v>
                </c:pt>
                <c:pt idx="56">
                  <c:v>15.557</c:v>
                </c:pt>
                <c:pt idx="57">
                  <c:v>14.013</c:v>
                </c:pt>
                <c:pt idx="58">
                  <c:v>12.044</c:v>
                </c:pt>
                <c:pt idx="59">
                  <c:v>18.524000000000001</c:v>
                </c:pt>
                <c:pt idx="60">
                  <c:v>40.542000000000002</c:v>
                </c:pt>
                <c:pt idx="61">
                  <c:v>104.191</c:v>
                </c:pt>
                <c:pt idx="62">
                  <c:v>145.136</c:v>
                </c:pt>
                <c:pt idx="63">
                  <c:v>51.664000000000001</c:v>
                </c:pt>
                <c:pt idx="64">
                  <c:v>35.978000000000002</c:v>
                </c:pt>
                <c:pt idx="65">
                  <c:v>53.079000000000001</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Comparison!$BA$4:$BA$69</c:f>
              <c:numCache>
                <c:formatCode>0.00</c:formatCode>
                <c:ptCount val="66"/>
                <c:pt idx="0">
                  <c:v>88.447000000000003</c:v>
                </c:pt>
                <c:pt idx="1">
                  <c:v>299.17500000000001</c:v>
                </c:pt>
                <c:pt idx="2">
                  <c:v>301.97000000000003</c:v>
                </c:pt>
                <c:pt idx="3">
                  <c:v>157.83099999999999</c:v>
                </c:pt>
                <c:pt idx="4">
                  <c:v>58.365000000000002</c:v>
                </c:pt>
                <c:pt idx="5">
                  <c:v>38.654000000000003</c:v>
                </c:pt>
                <c:pt idx="6">
                  <c:v>35.392000000000003</c:v>
                </c:pt>
                <c:pt idx="7">
                  <c:v>32.420999999999999</c:v>
                </c:pt>
                <c:pt idx="8">
                  <c:v>27.151</c:v>
                </c:pt>
                <c:pt idx="9">
                  <c:v>23.870999999999999</c:v>
                </c:pt>
                <c:pt idx="10">
                  <c:v>20.166</c:v>
                </c:pt>
                <c:pt idx="11">
                  <c:v>23.35</c:v>
                </c:pt>
                <c:pt idx="12">
                  <c:v>55.786999999999999</c:v>
                </c:pt>
                <c:pt idx="13">
                  <c:v>114.10599999999999</c:v>
                </c:pt>
                <c:pt idx="14">
                  <c:v>246.69900000000001</c:v>
                </c:pt>
                <c:pt idx="15">
                  <c:v>74.081000000000003</c:v>
                </c:pt>
                <c:pt idx="16">
                  <c:v>43.924999999999997</c:v>
                </c:pt>
                <c:pt idx="17">
                  <c:v>28.626999999999999</c:v>
                </c:pt>
                <c:pt idx="18">
                  <c:v>28.768000000000001</c:v>
                </c:pt>
                <c:pt idx="19">
                  <c:v>28.154</c:v>
                </c:pt>
                <c:pt idx="20">
                  <c:v>23.827999999999999</c:v>
                </c:pt>
                <c:pt idx="21">
                  <c:v>21.120999999999999</c:v>
                </c:pt>
                <c:pt idx="22">
                  <c:v>17.484999999999999</c:v>
                </c:pt>
                <c:pt idx="23">
                  <c:v>31.277999999999999</c:v>
                </c:pt>
                <c:pt idx="24">
                  <c:v>68.811999999999998</c:v>
                </c:pt>
                <c:pt idx="25">
                  <c:v>148.89500000000001</c:v>
                </c:pt>
                <c:pt idx="26">
                  <c:v>429.63499999999999</c:v>
                </c:pt>
                <c:pt idx="27">
                  <c:v>208.732</c:v>
                </c:pt>
                <c:pt idx="28">
                  <c:v>63.930999999999997</c:v>
                </c:pt>
                <c:pt idx="29">
                  <c:v>38.642000000000003</c:v>
                </c:pt>
                <c:pt idx="30">
                  <c:v>37.054000000000002</c:v>
                </c:pt>
                <c:pt idx="31">
                  <c:v>30.605</c:v>
                </c:pt>
                <c:pt idx="32">
                  <c:v>27.617000000000001</c:v>
                </c:pt>
                <c:pt idx="33">
                  <c:v>24.957000000000001</c:v>
                </c:pt>
                <c:pt idx="34">
                  <c:v>20.675999999999998</c:v>
                </c:pt>
                <c:pt idx="35">
                  <c:v>39.042000000000002</c:v>
                </c:pt>
                <c:pt idx="36">
                  <c:v>80.759</c:v>
                </c:pt>
                <c:pt idx="37">
                  <c:v>120.122</c:v>
                </c:pt>
                <c:pt idx="38">
                  <c:v>47.847000000000001</c:v>
                </c:pt>
                <c:pt idx="39">
                  <c:v>24.57</c:v>
                </c:pt>
                <c:pt idx="40">
                  <c:v>23.542999999999999</c:v>
                </c:pt>
                <c:pt idx="41">
                  <c:v>21.372</c:v>
                </c:pt>
                <c:pt idx="42">
                  <c:v>19.786000000000001</c:v>
                </c:pt>
                <c:pt idx="43">
                  <c:v>16.704000000000001</c:v>
                </c:pt>
                <c:pt idx="44">
                  <c:v>15.576000000000001</c:v>
                </c:pt>
                <c:pt idx="45">
                  <c:v>14.03</c:v>
                </c:pt>
                <c:pt idx="46">
                  <c:v>11.662000000000001</c:v>
                </c:pt>
                <c:pt idx="47">
                  <c:v>18.524000000000001</c:v>
                </c:pt>
                <c:pt idx="48">
                  <c:v>40.542000000000002</c:v>
                </c:pt>
                <c:pt idx="49">
                  <c:v>104.191</c:v>
                </c:pt>
                <c:pt idx="50">
                  <c:v>145.136</c:v>
                </c:pt>
                <c:pt idx="51">
                  <c:v>51.664000000000001</c:v>
                </c:pt>
                <c:pt idx="52">
                  <c:v>35.978000000000002</c:v>
                </c:pt>
                <c:pt idx="53">
                  <c:v>53.079000000000001</c:v>
                </c:pt>
                <c:pt idx="54">
                  <c:v>47.661999999999999</c:v>
                </c:pt>
                <c:pt idx="55">
                  <c:v>27.645</c:v>
                </c:pt>
                <c:pt idx="56">
                  <c:v>21.873000000000001</c:v>
                </c:pt>
                <c:pt idx="57">
                  <c:v>19.247</c:v>
                </c:pt>
                <c:pt idx="58">
                  <c:v>18.937999999999999</c:v>
                </c:pt>
                <c:pt idx="59">
                  <c:v>20.148</c:v>
                </c:pt>
                <c:pt idx="60">
                  <c:v>49.509</c:v>
                </c:pt>
                <c:pt idx="61">
                  <c:v>222.59899999999999</c:v>
                </c:pt>
                <c:pt idx="62">
                  <c:v>332.65899999999999</c:v>
                </c:pt>
                <c:pt idx="63">
                  <c:v>106.31399999999999</c:v>
                </c:pt>
                <c:pt idx="64">
                  <c:v>51.904000000000003</c:v>
                </c:pt>
                <c:pt idx="65">
                  <c:v>45.978000000000002</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Comparison!$BB$4:$BB$69</c:f>
              <c:numCache>
                <c:formatCode>0.00</c:formatCode>
                <c:ptCount val="66"/>
                <c:pt idx="0">
                  <c:v>93.016000000000005</c:v>
                </c:pt>
                <c:pt idx="1">
                  <c:v>145.959</c:v>
                </c:pt>
                <c:pt idx="2">
                  <c:v>361.11399999999998</c:v>
                </c:pt>
                <c:pt idx="3">
                  <c:v>112.95</c:v>
                </c:pt>
                <c:pt idx="4">
                  <c:v>59.218000000000004</c:v>
                </c:pt>
                <c:pt idx="5">
                  <c:v>35.143000000000001</c:v>
                </c:pt>
                <c:pt idx="6">
                  <c:v>32.01</c:v>
                </c:pt>
                <c:pt idx="7">
                  <c:v>31.052</c:v>
                </c:pt>
                <c:pt idx="8">
                  <c:v>26.43</c:v>
                </c:pt>
                <c:pt idx="9">
                  <c:v>23.503</c:v>
                </c:pt>
                <c:pt idx="10">
                  <c:v>20.004999999999999</c:v>
                </c:pt>
                <c:pt idx="11">
                  <c:v>33.381999999999998</c:v>
                </c:pt>
                <c:pt idx="12">
                  <c:v>71.546000000000006</c:v>
                </c:pt>
                <c:pt idx="13">
                  <c:v>154.96</c:v>
                </c:pt>
                <c:pt idx="14">
                  <c:v>437.17</c:v>
                </c:pt>
                <c:pt idx="15">
                  <c:v>210.881</c:v>
                </c:pt>
                <c:pt idx="16">
                  <c:v>65.022999999999996</c:v>
                </c:pt>
                <c:pt idx="17">
                  <c:v>39.396000000000001</c:v>
                </c:pt>
                <c:pt idx="18">
                  <c:v>37.737000000000002</c:v>
                </c:pt>
                <c:pt idx="19">
                  <c:v>31.170999999999999</c:v>
                </c:pt>
                <c:pt idx="20">
                  <c:v>28.178999999999998</c:v>
                </c:pt>
                <c:pt idx="21">
                  <c:v>25.466999999999999</c:v>
                </c:pt>
                <c:pt idx="22">
                  <c:v>21.076000000000001</c:v>
                </c:pt>
                <c:pt idx="23">
                  <c:v>39.578000000000003</c:v>
                </c:pt>
                <c:pt idx="24">
                  <c:v>81.311999999999998</c:v>
                </c:pt>
                <c:pt idx="25">
                  <c:v>120.57299999999999</c:v>
                </c:pt>
                <c:pt idx="26">
                  <c:v>48.052999999999997</c:v>
                </c:pt>
                <c:pt idx="27">
                  <c:v>24.818999999999999</c:v>
                </c:pt>
                <c:pt idx="28">
                  <c:v>23.803000000000001</c:v>
                </c:pt>
                <c:pt idx="29">
                  <c:v>21.606000000000002</c:v>
                </c:pt>
                <c:pt idx="30">
                  <c:v>20.006</c:v>
                </c:pt>
                <c:pt idx="31">
                  <c:v>16.899000000000001</c:v>
                </c:pt>
                <c:pt idx="32">
                  <c:v>15.762</c:v>
                </c:pt>
                <c:pt idx="33">
                  <c:v>14.202</c:v>
                </c:pt>
                <c:pt idx="34">
                  <c:v>11.805999999999999</c:v>
                </c:pt>
                <c:pt idx="35">
                  <c:v>18.689</c:v>
                </c:pt>
                <c:pt idx="36">
                  <c:v>40.75</c:v>
                </c:pt>
                <c:pt idx="37">
                  <c:v>104.39100000000001</c:v>
                </c:pt>
                <c:pt idx="38">
                  <c:v>145.27199999999999</c:v>
                </c:pt>
                <c:pt idx="39">
                  <c:v>51.767000000000003</c:v>
                </c:pt>
                <c:pt idx="40">
                  <c:v>36.072000000000003</c:v>
                </c:pt>
                <c:pt idx="41">
                  <c:v>53.180999999999997</c:v>
                </c:pt>
                <c:pt idx="42">
                  <c:v>47.749000000000002</c:v>
                </c:pt>
                <c:pt idx="43">
                  <c:v>27.709</c:v>
                </c:pt>
                <c:pt idx="44">
                  <c:v>21.934999999999999</c:v>
                </c:pt>
                <c:pt idx="45">
                  <c:v>19.306000000000001</c:v>
                </c:pt>
                <c:pt idx="46">
                  <c:v>18.265999999999998</c:v>
                </c:pt>
                <c:pt idx="47">
                  <c:v>20.148</c:v>
                </c:pt>
                <c:pt idx="48">
                  <c:v>49.509</c:v>
                </c:pt>
                <c:pt idx="49">
                  <c:v>222.59899999999999</c:v>
                </c:pt>
                <c:pt idx="50">
                  <c:v>332.65899999999999</c:v>
                </c:pt>
                <c:pt idx="51">
                  <c:v>106.31399999999999</c:v>
                </c:pt>
                <c:pt idx="52">
                  <c:v>51.904000000000003</c:v>
                </c:pt>
                <c:pt idx="53">
                  <c:v>45.978000000000002</c:v>
                </c:pt>
                <c:pt idx="54">
                  <c:v>56.905999999999999</c:v>
                </c:pt>
                <c:pt idx="55">
                  <c:v>35.168999999999997</c:v>
                </c:pt>
                <c:pt idx="56">
                  <c:v>27.488</c:v>
                </c:pt>
                <c:pt idx="57">
                  <c:v>24.184000000000001</c:v>
                </c:pt>
                <c:pt idx="58">
                  <c:v>23.637</c:v>
                </c:pt>
                <c:pt idx="59">
                  <c:v>40.048999999999999</c:v>
                </c:pt>
                <c:pt idx="60">
                  <c:v>74.777000000000001</c:v>
                </c:pt>
                <c:pt idx="61">
                  <c:v>181.09200000000001</c:v>
                </c:pt>
                <c:pt idx="62">
                  <c:v>322.11900000000003</c:v>
                </c:pt>
                <c:pt idx="63">
                  <c:v>100.307</c:v>
                </c:pt>
                <c:pt idx="64">
                  <c:v>42.317</c:v>
                </c:pt>
                <c:pt idx="65">
                  <c:v>34.206000000000003</c:v>
                </c:pt>
              </c:numCache>
            </c:numRef>
          </c:yVal>
          <c:smooth val="1"/>
        </c:ser>
        <c:ser>
          <c:idx val="33"/>
          <c:order val="30"/>
          <c:tx>
            <c:strRef>
              <c:f>RunInformation!$G$36</c:f>
              <c:strCache>
                <c:ptCount val="1"/>
                <c:pt idx="0">
                  <c:v>2011</c:v>
                </c:pt>
              </c:strCache>
            </c:strRef>
          </c:tx>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Comparison!$BC$4:$BC$69</c:f>
              <c:numCache>
                <c:formatCode>0.00</c:formatCode>
                <c:ptCount val="66"/>
                <c:pt idx="0">
                  <c:v>81.728999999999999</c:v>
                </c:pt>
                <c:pt idx="1">
                  <c:v>161.821</c:v>
                </c:pt>
                <c:pt idx="2">
                  <c:v>418.697</c:v>
                </c:pt>
                <c:pt idx="3">
                  <c:v>210.922</c:v>
                </c:pt>
                <c:pt idx="4">
                  <c:v>67.328000000000003</c:v>
                </c:pt>
                <c:pt idx="5">
                  <c:v>39.97</c:v>
                </c:pt>
                <c:pt idx="6">
                  <c:v>35.954999999999998</c:v>
                </c:pt>
                <c:pt idx="7">
                  <c:v>29.901</c:v>
                </c:pt>
                <c:pt idx="8">
                  <c:v>26.847000000000001</c:v>
                </c:pt>
                <c:pt idx="9">
                  <c:v>24.28</c:v>
                </c:pt>
                <c:pt idx="10">
                  <c:v>20.867000000000001</c:v>
                </c:pt>
                <c:pt idx="11">
                  <c:v>38.42</c:v>
                </c:pt>
                <c:pt idx="12">
                  <c:v>79.605999999999995</c:v>
                </c:pt>
                <c:pt idx="13">
                  <c:v>119.2</c:v>
                </c:pt>
                <c:pt idx="14">
                  <c:v>47.341999999999999</c:v>
                </c:pt>
                <c:pt idx="15">
                  <c:v>24.306000000000001</c:v>
                </c:pt>
                <c:pt idx="16">
                  <c:v>23.395</c:v>
                </c:pt>
                <c:pt idx="17">
                  <c:v>21.186</c:v>
                </c:pt>
                <c:pt idx="18">
                  <c:v>19.574000000000002</c:v>
                </c:pt>
                <c:pt idx="19">
                  <c:v>16.504999999999999</c:v>
                </c:pt>
                <c:pt idx="20">
                  <c:v>15.391</c:v>
                </c:pt>
                <c:pt idx="21">
                  <c:v>13.863</c:v>
                </c:pt>
                <c:pt idx="22">
                  <c:v>11.526</c:v>
                </c:pt>
                <c:pt idx="23">
                  <c:v>18.408000000000001</c:v>
                </c:pt>
                <c:pt idx="24">
                  <c:v>40.451999999999998</c:v>
                </c:pt>
                <c:pt idx="25">
                  <c:v>103.93</c:v>
                </c:pt>
                <c:pt idx="26">
                  <c:v>144.90199999999999</c:v>
                </c:pt>
                <c:pt idx="27">
                  <c:v>51.551000000000002</c:v>
                </c:pt>
                <c:pt idx="28">
                  <c:v>35.906999999999996</c:v>
                </c:pt>
                <c:pt idx="29">
                  <c:v>53.024000000000001</c:v>
                </c:pt>
                <c:pt idx="30">
                  <c:v>47.61</c:v>
                </c:pt>
                <c:pt idx="31">
                  <c:v>27.611000000000001</c:v>
                </c:pt>
                <c:pt idx="32">
                  <c:v>21.837</c:v>
                </c:pt>
                <c:pt idx="33">
                  <c:v>19.212</c:v>
                </c:pt>
                <c:pt idx="34">
                  <c:v>18.193999999999999</c:v>
                </c:pt>
                <c:pt idx="35">
                  <c:v>20.068000000000001</c:v>
                </c:pt>
                <c:pt idx="36">
                  <c:v>49.384999999999998</c:v>
                </c:pt>
                <c:pt idx="37">
                  <c:v>222.43299999999999</c:v>
                </c:pt>
                <c:pt idx="38">
                  <c:v>332.51499999999999</c:v>
                </c:pt>
                <c:pt idx="39">
                  <c:v>106.26</c:v>
                </c:pt>
                <c:pt idx="40">
                  <c:v>51.866999999999997</c:v>
                </c:pt>
                <c:pt idx="41">
                  <c:v>45.945</c:v>
                </c:pt>
                <c:pt idx="42">
                  <c:v>56.872999999999998</c:v>
                </c:pt>
                <c:pt idx="43">
                  <c:v>35.142000000000003</c:v>
                </c:pt>
                <c:pt idx="44">
                  <c:v>27.463000000000001</c:v>
                </c:pt>
                <c:pt idx="45">
                  <c:v>24.161000000000001</c:v>
                </c:pt>
                <c:pt idx="46">
                  <c:v>22.835000000000001</c:v>
                </c:pt>
                <c:pt idx="47">
                  <c:v>40.048999999999999</c:v>
                </c:pt>
                <c:pt idx="48">
                  <c:v>74.777000000000001</c:v>
                </c:pt>
                <c:pt idx="49">
                  <c:v>181.09200000000001</c:v>
                </c:pt>
                <c:pt idx="50">
                  <c:v>322.11900000000003</c:v>
                </c:pt>
                <c:pt idx="51">
                  <c:v>100.307</c:v>
                </c:pt>
                <c:pt idx="52">
                  <c:v>42.317</c:v>
                </c:pt>
                <c:pt idx="53">
                  <c:v>34.206000000000003</c:v>
                </c:pt>
                <c:pt idx="54">
                  <c:v>28.928999999999998</c:v>
                </c:pt>
                <c:pt idx="55">
                  <c:v>27.038</c:v>
                </c:pt>
                <c:pt idx="56">
                  <c:v>25.439</c:v>
                </c:pt>
                <c:pt idx="57">
                  <c:v>23.346</c:v>
                </c:pt>
                <c:pt idx="58">
                  <c:v>20.190000000000001</c:v>
                </c:pt>
                <c:pt idx="59">
                  <c:v>21.268999999999998</c:v>
                </c:pt>
                <c:pt idx="60">
                  <c:v>49.137</c:v>
                </c:pt>
                <c:pt idx="61">
                  <c:v>108.72</c:v>
                </c:pt>
                <c:pt idx="62">
                  <c:v>111.039</c:v>
                </c:pt>
                <c:pt idx="63">
                  <c:v>43.252000000000002</c:v>
                </c:pt>
                <c:pt idx="64">
                  <c:v>28.03</c:v>
                </c:pt>
                <c:pt idx="65">
                  <c:v>24.062000000000001</c:v>
                </c:pt>
              </c:numCache>
            </c:numRef>
          </c:yVal>
          <c:smooth val="1"/>
        </c:ser>
        <c:ser>
          <c:idx val="34"/>
          <c:order val="31"/>
          <c:tx>
            <c:strRef>
              <c:f>RunInformation!$G$37</c:f>
              <c:strCache>
                <c:ptCount val="1"/>
                <c:pt idx="0">
                  <c:v>2012</c:v>
                </c:pt>
              </c:strCache>
            </c:strRef>
          </c:tx>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Comparison!$BD$4:$BD$69</c:f>
              <c:numCache>
                <c:formatCode>0.00</c:formatCode>
                <c:ptCount val="66"/>
                <c:pt idx="0">
                  <c:v>95.893000000000001</c:v>
                </c:pt>
                <c:pt idx="1">
                  <c:v>211.04400000000001</c:v>
                </c:pt>
                <c:pt idx="2">
                  <c:v>102.595</c:v>
                </c:pt>
                <c:pt idx="3">
                  <c:v>38.96</c:v>
                </c:pt>
                <c:pt idx="4">
                  <c:v>32.286999999999999</c:v>
                </c:pt>
                <c:pt idx="5">
                  <c:v>27.038</c:v>
                </c:pt>
                <c:pt idx="6">
                  <c:v>23.149000000000001</c:v>
                </c:pt>
                <c:pt idx="7">
                  <c:v>19.527999999999999</c:v>
                </c:pt>
                <c:pt idx="8">
                  <c:v>18.151</c:v>
                </c:pt>
                <c:pt idx="9">
                  <c:v>16.306999999999999</c:v>
                </c:pt>
                <c:pt idx="10">
                  <c:v>13.957000000000001</c:v>
                </c:pt>
                <c:pt idx="11">
                  <c:v>21.196999999999999</c:v>
                </c:pt>
                <c:pt idx="12">
                  <c:v>43.773000000000003</c:v>
                </c:pt>
                <c:pt idx="13">
                  <c:v>111.979</c:v>
                </c:pt>
                <c:pt idx="14">
                  <c:v>147.999</c:v>
                </c:pt>
                <c:pt idx="15">
                  <c:v>52.436</c:v>
                </c:pt>
                <c:pt idx="16">
                  <c:v>36.521000000000001</c:v>
                </c:pt>
                <c:pt idx="17">
                  <c:v>55.524000000000001</c:v>
                </c:pt>
                <c:pt idx="18">
                  <c:v>46.734000000000002</c:v>
                </c:pt>
                <c:pt idx="19">
                  <c:v>27.753</c:v>
                </c:pt>
                <c:pt idx="20">
                  <c:v>22.241</c:v>
                </c:pt>
                <c:pt idx="21">
                  <c:v>19.658000000000001</c:v>
                </c:pt>
                <c:pt idx="22">
                  <c:v>18.739999999999998</c:v>
                </c:pt>
                <c:pt idx="23">
                  <c:v>20.440000000000001</c:v>
                </c:pt>
                <c:pt idx="24">
                  <c:v>51.137999999999998</c:v>
                </c:pt>
                <c:pt idx="25">
                  <c:v>236.01</c:v>
                </c:pt>
                <c:pt idx="26">
                  <c:v>324.99</c:v>
                </c:pt>
                <c:pt idx="27">
                  <c:v>103.438</c:v>
                </c:pt>
                <c:pt idx="28">
                  <c:v>51.271999999999998</c:v>
                </c:pt>
                <c:pt idx="29">
                  <c:v>46.119</c:v>
                </c:pt>
                <c:pt idx="30">
                  <c:v>56.53</c:v>
                </c:pt>
                <c:pt idx="31">
                  <c:v>34.512</c:v>
                </c:pt>
                <c:pt idx="32">
                  <c:v>27.347999999999999</c:v>
                </c:pt>
                <c:pt idx="33">
                  <c:v>24.15</c:v>
                </c:pt>
                <c:pt idx="34">
                  <c:v>22.817</c:v>
                </c:pt>
                <c:pt idx="35">
                  <c:v>41.875999999999998</c:v>
                </c:pt>
                <c:pt idx="36">
                  <c:v>74.846000000000004</c:v>
                </c:pt>
                <c:pt idx="37">
                  <c:v>186.57499999999999</c:v>
                </c:pt>
                <c:pt idx="38">
                  <c:v>320.709</c:v>
                </c:pt>
                <c:pt idx="39">
                  <c:v>97.119</c:v>
                </c:pt>
                <c:pt idx="40">
                  <c:v>41.872</c:v>
                </c:pt>
                <c:pt idx="41">
                  <c:v>34.067999999999998</c:v>
                </c:pt>
                <c:pt idx="42">
                  <c:v>28.841999999999999</c:v>
                </c:pt>
                <c:pt idx="43">
                  <c:v>27.045000000000002</c:v>
                </c:pt>
                <c:pt idx="44">
                  <c:v>25.440999999999999</c:v>
                </c:pt>
                <c:pt idx="45">
                  <c:v>23.189</c:v>
                </c:pt>
                <c:pt idx="46">
                  <c:v>19.536000000000001</c:v>
                </c:pt>
                <c:pt idx="47">
                  <c:v>21.268999999999998</c:v>
                </c:pt>
                <c:pt idx="48">
                  <c:v>49.137</c:v>
                </c:pt>
                <c:pt idx="49">
                  <c:v>108.72</c:v>
                </c:pt>
                <c:pt idx="50">
                  <c:v>111.039</c:v>
                </c:pt>
                <c:pt idx="51">
                  <c:v>43.252000000000002</c:v>
                </c:pt>
                <c:pt idx="52">
                  <c:v>28.03</c:v>
                </c:pt>
                <c:pt idx="53">
                  <c:v>24.062000000000001</c:v>
                </c:pt>
                <c:pt idx="54">
                  <c:v>24.045000000000002</c:v>
                </c:pt>
                <c:pt idx="55">
                  <c:v>22.131</c:v>
                </c:pt>
                <c:pt idx="56">
                  <c:v>18.021000000000001</c:v>
                </c:pt>
                <c:pt idx="57">
                  <c:v>15.657</c:v>
                </c:pt>
                <c:pt idx="58">
                  <c:v>13.599</c:v>
                </c:pt>
                <c:pt idx="59">
                  <c:v>23.268000000000001</c:v>
                </c:pt>
                <c:pt idx="60">
                  <c:v>40.756999999999998</c:v>
                </c:pt>
                <c:pt idx="61">
                  <c:v>145.834</c:v>
                </c:pt>
                <c:pt idx="62">
                  <c:v>291.416</c:v>
                </c:pt>
                <c:pt idx="63">
                  <c:v>172.345</c:v>
                </c:pt>
                <c:pt idx="64">
                  <c:v>87.971999999999994</c:v>
                </c:pt>
                <c:pt idx="65">
                  <c:v>71.903000000000006</c:v>
                </c:pt>
              </c:numCache>
            </c:numRef>
          </c:yVal>
          <c:smooth val="1"/>
        </c:ser>
        <c:ser>
          <c:idx val="35"/>
          <c:order val="32"/>
          <c:tx>
            <c:strRef>
              <c:f>RunInformation!$G$38</c:f>
              <c:strCache>
                <c:ptCount val="1"/>
                <c:pt idx="0">
                  <c:v>2013</c:v>
                </c:pt>
              </c:strCache>
            </c:strRef>
          </c:tx>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Comparison!$BE$4:$BE$69</c:f>
              <c:numCache>
                <c:formatCode>0.00</c:formatCode>
                <c:ptCount val="66"/>
                <c:pt idx="0">
                  <c:v>73.513999999999996</c:v>
                </c:pt>
                <c:pt idx="1">
                  <c:v>221.01499999999999</c:v>
                </c:pt>
                <c:pt idx="2">
                  <c:v>347.64400000000001</c:v>
                </c:pt>
                <c:pt idx="3">
                  <c:v>116.833</c:v>
                </c:pt>
                <c:pt idx="4">
                  <c:v>65.105000000000004</c:v>
                </c:pt>
                <c:pt idx="5">
                  <c:v>75.275999999999996</c:v>
                </c:pt>
                <c:pt idx="6">
                  <c:v>61.054000000000002</c:v>
                </c:pt>
                <c:pt idx="7">
                  <c:v>37.104999999999997</c:v>
                </c:pt>
                <c:pt idx="8">
                  <c:v>29.823</c:v>
                </c:pt>
                <c:pt idx="9">
                  <c:v>26.350999999999999</c:v>
                </c:pt>
                <c:pt idx="10">
                  <c:v>24.962</c:v>
                </c:pt>
                <c:pt idx="11">
                  <c:v>25.931000000000001</c:v>
                </c:pt>
                <c:pt idx="12">
                  <c:v>59.643000000000001</c:v>
                </c:pt>
                <c:pt idx="13">
                  <c:v>256.5</c:v>
                </c:pt>
                <c:pt idx="14">
                  <c:v>338.62</c:v>
                </c:pt>
                <c:pt idx="15">
                  <c:v>107.399</c:v>
                </c:pt>
                <c:pt idx="16">
                  <c:v>53.89</c:v>
                </c:pt>
                <c:pt idx="17">
                  <c:v>48.323</c:v>
                </c:pt>
                <c:pt idx="18">
                  <c:v>58.598999999999997</c:v>
                </c:pt>
                <c:pt idx="19">
                  <c:v>36.140999999999998</c:v>
                </c:pt>
                <c:pt idx="20">
                  <c:v>28.856999999999999</c:v>
                </c:pt>
                <c:pt idx="21">
                  <c:v>25.52</c:v>
                </c:pt>
                <c:pt idx="22">
                  <c:v>23.992999999999999</c:v>
                </c:pt>
                <c:pt idx="23">
                  <c:v>43.331000000000003</c:v>
                </c:pt>
                <c:pt idx="24">
                  <c:v>76.355999999999995</c:v>
                </c:pt>
                <c:pt idx="25">
                  <c:v>188.73</c:v>
                </c:pt>
                <c:pt idx="26">
                  <c:v>322.185</c:v>
                </c:pt>
                <c:pt idx="27">
                  <c:v>97.844999999999999</c:v>
                </c:pt>
                <c:pt idx="28">
                  <c:v>42.454999999999998</c:v>
                </c:pt>
                <c:pt idx="29">
                  <c:v>34.582000000000001</c:v>
                </c:pt>
                <c:pt idx="30">
                  <c:v>29.311</c:v>
                </c:pt>
                <c:pt idx="31">
                  <c:v>27.414999999999999</c:v>
                </c:pt>
                <c:pt idx="32">
                  <c:v>25.827000000000002</c:v>
                </c:pt>
                <c:pt idx="33">
                  <c:v>23.567</c:v>
                </c:pt>
                <c:pt idx="34">
                  <c:v>19.826000000000001</c:v>
                </c:pt>
                <c:pt idx="35">
                  <c:v>21.568999999999999</c:v>
                </c:pt>
                <c:pt idx="36">
                  <c:v>49.484000000000002</c:v>
                </c:pt>
                <c:pt idx="37">
                  <c:v>109.048</c:v>
                </c:pt>
                <c:pt idx="38">
                  <c:v>111.255</c:v>
                </c:pt>
                <c:pt idx="39">
                  <c:v>43.462000000000003</c:v>
                </c:pt>
                <c:pt idx="40">
                  <c:v>28.238</c:v>
                </c:pt>
                <c:pt idx="41">
                  <c:v>24.251999999999999</c:v>
                </c:pt>
                <c:pt idx="42">
                  <c:v>24.225000000000001</c:v>
                </c:pt>
                <c:pt idx="43">
                  <c:v>22.291</c:v>
                </c:pt>
                <c:pt idx="44">
                  <c:v>18.172999999999998</c:v>
                </c:pt>
                <c:pt idx="45">
                  <c:v>15.798</c:v>
                </c:pt>
                <c:pt idx="46">
                  <c:v>13.215</c:v>
                </c:pt>
                <c:pt idx="47">
                  <c:v>23.268000000000001</c:v>
                </c:pt>
                <c:pt idx="48">
                  <c:v>40.756999999999998</c:v>
                </c:pt>
                <c:pt idx="49">
                  <c:v>145.834</c:v>
                </c:pt>
                <c:pt idx="50">
                  <c:v>291.416</c:v>
                </c:pt>
                <c:pt idx="51">
                  <c:v>172.345</c:v>
                </c:pt>
                <c:pt idx="52">
                  <c:v>87.971999999999994</c:v>
                </c:pt>
                <c:pt idx="53">
                  <c:v>71.903000000000006</c:v>
                </c:pt>
                <c:pt idx="54">
                  <c:v>45.018000000000001</c:v>
                </c:pt>
                <c:pt idx="55">
                  <c:v>30.869</c:v>
                </c:pt>
                <c:pt idx="56">
                  <c:v>27.068000000000001</c:v>
                </c:pt>
                <c:pt idx="57">
                  <c:v>24.167999999999999</c:v>
                </c:pt>
                <c:pt idx="58">
                  <c:v>21.077000000000002</c:v>
                </c:pt>
                <c:pt idx="59">
                  <c:v>31.812999999999999</c:v>
                </c:pt>
                <c:pt idx="60">
                  <c:v>38.405999999999999</c:v>
                </c:pt>
                <c:pt idx="61">
                  <c:v>134.12299999999999</c:v>
                </c:pt>
                <c:pt idx="62">
                  <c:v>366.42200000000003</c:v>
                </c:pt>
                <c:pt idx="63">
                  <c:v>216.49299999999999</c:v>
                </c:pt>
                <c:pt idx="64">
                  <c:v>82.486999999999995</c:v>
                </c:pt>
                <c:pt idx="65">
                  <c:v>41.1</c:v>
                </c:pt>
              </c:numCache>
            </c:numRef>
          </c:yVal>
          <c:smooth val="1"/>
        </c:ser>
        <c:ser>
          <c:idx val="36"/>
          <c:order val="33"/>
          <c:tx>
            <c:strRef>
              <c:f>RunInformation!$G$39</c:f>
              <c:strCache>
                <c:ptCount val="1"/>
                <c:pt idx="0">
                  <c:v>2014</c:v>
                </c:pt>
              </c:strCache>
            </c:strRef>
          </c:tx>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Comparison!$BF$4:$BF$69</c:f>
              <c:numCache>
                <c:formatCode>0.00</c:formatCode>
                <c:ptCount val="66"/>
                <c:pt idx="0">
                  <c:v>74.850999999999999</c:v>
                </c:pt>
                <c:pt idx="1">
                  <c:v>187.66499999999999</c:v>
                </c:pt>
                <c:pt idx="2">
                  <c:v>324.71899999999999</c:v>
                </c:pt>
                <c:pt idx="3">
                  <c:v>107.444</c:v>
                </c:pt>
                <c:pt idx="4">
                  <c:v>54.311999999999998</c:v>
                </c:pt>
                <c:pt idx="5">
                  <c:v>46.927999999999997</c:v>
                </c:pt>
                <c:pt idx="6">
                  <c:v>54.753</c:v>
                </c:pt>
                <c:pt idx="7">
                  <c:v>33.807000000000002</c:v>
                </c:pt>
                <c:pt idx="8">
                  <c:v>26.295000000000002</c:v>
                </c:pt>
                <c:pt idx="9">
                  <c:v>23.117000000000001</c:v>
                </c:pt>
                <c:pt idx="10">
                  <c:v>22.725999999999999</c:v>
                </c:pt>
                <c:pt idx="11">
                  <c:v>40.890999999999998</c:v>
                </c:pt>
                <c:pt idx="12">
                  <c:v>73.378</c:v>
                </c:pt>
                <c:pt idx="13">
                  <c:v>184.47</c:v>
                </c:pt>
                <c:pt idx="14">
                  <c:v>318.97500000000002</c:v>
                </c:pt>
                <c:pt idx="15">
                  <c:v>97.113</c:v>
                </c:pt>
                <c:pt idx="16">
                  <c:v>41.805999999999997</c:v>
                </c:pt>
                <c:pt idx="17">
                  <c:v>33.911000000000001</c:v>
                </c:pt>
                <c:pt idx="18">
                  <c:v>28.707999999999998</c:v>
                </c:pt>
                <c:pt idx="19">
                  <c:v>26.957999999999998</c:v>
                </c:pt>
                <c:pt idx="20">
                  <c:v>25.289000000000001</c:v>
                </c:pt>
                <c:pt idx="21">
                  <c:v>23.058</c:v>
                </c:pt>
                <c:pt idx="22">
                  <c:v>19.440000000000001</c:v>
                </c:pt>
                <c:pt idx="23">
                  <c:v>21.173999999999999</c:v>
                </c:pt>
                <c:pt idx="24">
                  <c:v>48.985999999999997</c:v>
                </c:pt>
                <c:pt idx="25">
                  <c:v>108.52500000000001</c:v>
                </c:pt>
                <c:pt idx="26">
                  <c:v>110.91200000000001</c:v>
                </c:pt>
                <c:pt idx="27">
                  <c:v>43.170999999999999</c:v>
                </c:pt>
                <c:pt idx="28">
                  <c:v>27.968</c:v>
                </c:pt>
                <c:pt idx="29">
                  <c:v>24.024999999999999</c:v>
                </c:pt>
                <c:pt idx="30">
                  <c:v>23.991</c:v>
                </c:pt>
                <c:pt idx="31">
                  <c:v>22.081</c:v>
                </c:pt>
                <c:pt idx="32">
                  <c:v>17.975000000000001</c:v>
                </c:pt>
                <c:pt idx="33">
                  <c:v>15.615</c:v>
                </c:pt>
                <c:pt idx="34">
                  <c:v>13.061999999999999</c:v>
                </c:pt>
                <c:pt idx="35">
                  <c:v>23.114000000000001</c:v>
                </c:pt>
                <c:pt idx="36">
                  <c:v>40.506999999999998</c:v>
                </c:pt>
                <c:pt idx="37">
                  <c:v>145.512</c:v>
                </c:pt>
                <c:pt idx="38">
                  <c:v>291.18400000000003</c:v>
                </c:pt>
                <c:pt idx="39">
                  <c:v>172.227</c:v>
                </c:pt>
                <c:pt idx="40">
                  <c:v>87.885000000000005</c:v>
                </c:pt>
                <c:pt idx="41">
                  <c:v>71.825000000000003</c:v>
                </c:pt>
                <c:pt idx="42">
                  <c:v>44.948</c:v>
                </c:pt>
                <c:pt idx="43">
                  <c:v>30.831</c:v>
                </c:pt>
                <c:pt idx="44">
                  <c:v>27.018999999999998</c:v>
                </c:pt>
                <c:pt idx="45">
                  <c:v>24.114999999999998</c:v>
                </c:pt>
                <c:pt idx="46">
                  <c:v>20.193999999999999</c:v>
                </c:pt>
                <c:pt idx="47">
                  <c:v>31.812999999999999</c:v>
                </c:pt>
                <c:pt idx="48">
                  <c:v>38.405999999999999</c:v>
                </c:pt>
                <c:pt idx="49">
                  <c:v>134.12299999999999</c:v>
                </c:pt>
                <c:pt idx="50">
                  <c:v>366.42200000000003</c:v>
                </c:pt>
                <c:pt idx="51">
                  <c:v>216.49299999999999</c:v>
                </c:pt>
                <c:pt idx="52">
                  <c:v>82.486999999999995</c:v>
                </c:pt>
                <c:pt idx="53">
                  <c:v>41.1</c:v>
                </c:pt>
                <c:pt idx="54">
                  <c:v>34.082999999999998</c:v>
                </c:pt>
                <c:pt idx="55">
                  <c:v>29.062999999999999</c:v>
                </c:pt>
                <c:pt idx="56">
                  <c:v>27.698</c:v>
                </c:pt>
                <c:pt idx="57">
                  <c:v>26.821999999999999</c:v>
                </c:pt>
                <c:pt idx="58">
                  <c:v>21.271999999999998</c:v>
                </c:pt>
                <c:pt idx="59">
                  <c:v>21.035</c:v>
                </c:pt>
                <c:pt idx="60">
                  <c:v>44.816000000000003</c:v>
                </c:pt>
                <c:pt idx="61">
                  <c:v>446.84500000000003</c:v>
                </c:pt>
                <c:pt idx="62">
                  <c:v>674.53</c:v>
                </c:pt>
                <c:pt idx="63">
                  <c:v>319.904</c:v>
                </c:pt>
                <c:pt idx="64">
                  <c:v>119.991</c:v>
                </c:pt>
                <c:pt idx="65">
                  <c:v>67.757999999999996</c:v>
                </c:pt>
              </c:numCache>
            </c:numRef>
          </c:yVal>
          <c:smooth val="1"/>
        </c:ser>
        <c:ser>
          <c:idx val="37"/>
          <c:order val="34"/>
          <c:tx>
            <c:strRef>
              <c:f>RunInformation!$G$40</c:f>
              <c:strCache>
                <c:ptCount val="1"/>
                <c:pt idx="0">
                  <c:v>2015</c:v>
                </c:pt>
              </c:strCache>
            </c:strRef>
          </c:tx>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Comparison!$BG$4:$BG$69</c:f>
              <c:numCache>
                <c:formatCode>0.00</c:formatCode>
                <c:ptCount val="66"/>
                <c:pt idx="0">
                  <c:v>76.388000000000005</c:v>
                </c:pt>
                <c:pt idx="1">
                  <c:v>197.00299999999999</c:v>
                </c:pt>
                <c:pt idx="2">
                  <c:v>447.83699999999999</c:v>
                </c:pt>
                <c:pt idx="3">
                  <c:v>165.964</c:v>
                </c:pt>
                <c:pt idx="4">
                  <c:v>59</c:v>
                </c:pt>
                <c:pt idx="5">
                  <c:v>42</c:v>
                </c:pt>
                <c:pt idx="6">
                  <c:v>32.683</c:v>
                </c:pt>
                <c:pt idx="7">
                  <c:v>30.149000000000001</c:v>
                </c:pt>
                <c:pt idx="8">
                  <c:v>28.32</c:v>
                </c:pt>
                <c:pt idx="9">
                  <c:v>25.917000000000002</c:v>
                </c:pt>
                <c:pt idx="10">
                  <c:v>22.324000000000002</c:v>
                </c:pt>
                <c:pt idx="11">
                  <c:v>23.253</c:v>
                </c:pt>
                <c:pt idx="12">
                  <c:v>51.548000000000002</c:v>
                </c:pt>
                <c:pt idx="13">
                  <c:v>112.697</c:v>
                </c:pt>
                <c:pt idx="14">
                  <c:v>113.155</c:v>
                </c:pt>
                <c:pt idx="15">
                  <c:v>44.886000000000003</c:v>
                </c:pt>
                <c:pt idx="16">
                  <c:v>29.41</c:v>
                </c:pt>
                <c:pt idx="17">
                  <c:v>25.202000000000002</c:v>
                </c:pt>
                <c:pt idx="18">
                  <c:v>25.027000000000001</c:v>
                </c:pt>
                <c:pt idx="19">
                  <c:v>22.974</c:v>
                </c:pt>
                <c:pt idx="20">
                  <c:v>18.797000000000001</c:v>
                </c:pt>
                <c:pt idx="21">
                  <c:v>16.358000000000001</c:v>
                </c:pt>
                <c:pt idx="22">
                  <c:v>13.677</c:v>
                </c:pt>
                <c:pt idx="23">
                  <c:v>23.818999999999999</c:v>
                </c:pt>
                <c:pt idx="24">
                  <c:v>41.250999999999998</c:v>
                </c:pt>
                <c:pt idx="25">
                  <c:v>146.44900000000001</c:v>
                </c:pt>
                <c:pt idx="26">
                  <c:v>292.00099999999998</c:v>
                </c:pt>
                <c:pt idx="27">
                  <c:v>172.661</c:v>
                </c:pt>
                <c:pt idx="28">
                  <c:v>88.218999999999994</c:v>
                </c:pt>
                <c:pt idx="29">
                  <c:v>72.129000000000005</c:v>
                </c:pt>
                <c:pt idx="30">
                  <c:v>45.218000000000004</c:v>
                </c:pt>
                <c:pt idx="31">
                  <c:v>31.042999999999999</c:v>
                </c:pt>
                <c:pt idx="32">
                  <c:v>27.228999999999999</c:v>
                </c:pt>
                <c:pt idx="33">
                  <c:v>24.314</c:v>
                </c:pt>
                <c:pt idx="34">
                  <c:v>20.350999999999999</c:v>
                </c:pt>
                <c:pt idx="35">
                  <c:v>32.011000000000003</c:v>
                </c:pt>
                <c:pt idx="36">
                  <c:v>38.597000000000001</c:v>
                </c:pt>
                <c:pt idx="37">
                  <c:v>134.36199999999999</c:v>
                </c:pt>
                <c:pt idx="38">
                  <c:v>366.62700000000001</c:v>
                </c:pt>
                <c:pt idx="39">
                  <c:v>216.62200000000001</c:v>
                </c:pt>
                <c:pt idx="40">
                  <c:v>82.593000000000004</c:v>
                </c:pt>
                <c:pt idx="41">
                  <c:v>41.19</c:v>
                </c:pt>
                <c:pt idx="42">
                  <c:v>34.165999999999997</c:v>
                </c:pt>
                <c:pt idx="43">
                  <c:v>29.132000000000001</c:v>
                </c:pt>
                <c:pt idx="44">
                  <c:v>27.77</c:v>
                </c:pt>
                <c:pt idx="45">
                  <c:v>26.895</c:v>
                </c:pt>
                <c:pt idx="46">
                  <c:v>20.637</c:v>
                </c:pt>
                <c:pt idx="47">
                  <c:v>21.035</c:v>
                </c:pt>
                <c:pt idx="48">
                  <c:v>44.816000000000003</c:v>
                </c:pt>
                <c:pt idx="49">
                  <c:v>446.84500000000003</c:v>
                </c:pt>
                <c:pt idx="50">
                  <c:v>674.53</c:v>
                </c:pt>
                <c:pt idx="51">
                  <c:v>319.904</c:v>
                </c:pt>
                <c:pt idx="52">
                  <c:v>119.991</c:v>
                </c:pt>
                <c:pt idx="53">
                  <c:v>67.757999999999996</c:v>
                </c:pt>
                <c:pt idx="54">
                  <c:v>57.292999999999999</c:v>
                </c:pt>
                <c:pt idx="55">
                  <c:v>46.261000000000003</c:v>
                </c:pt>
                <c:pt idx="56">
                  <c:v>40.720999999999997</c:v>
                </c:pt>
                <c:pt idx="57">
                  <c:v>36.466999999999999</c:v>
                </c:pt>
                <c:pt idx="58">
                  <c:v>31.422000000000001</c:v>
                </c:pt>
                <c:pt idx="59">
                  <c:v>21.035</c:v>
                </c:pt>
                <c:pt idx="60">
                  <c:v>44.816000000000003</c:v>
                </c:pt>
                <c:pt idx="61">
                  <c:v>446.84500000000003</c:v>
                </c:pt>
                <c:pt idx="62">
                  <c:v>674.53</c:v>
                </c:pt>
                <c:pt idx="63">
                  <c:v>319.904</c:v>
                </c:pt>
                <c:pt idx="64">
                  <c:v>119.991</c:v>
                </c:pt>
                <c:pt idx="65">
                  <c:v>67.757999999999996</c:v>
                </c:pt>
              </c:numCache>
            </c:numRef>
          </c:yVal>
          <c:smooth val="1"/>
        </c:ser>
        <c:ser>
          <c:idx val="0"/>
          <c:order val="35"/>
          <c:tx>
            <c:v>Min</c:v>
          </c:tx>
          <c:spPr>
            <a:ln w="28575">
              <a:solidFill>
                <a:srgbClr val="000000"/>
              </a:solidFill>
              <a:prstDash val="solid"/>
            </a:ln>
          </c:spPr>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Comparison!$V$4:$V$69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ser>
        <c:ser>
          <c:idx val="1"/>
          <c:order val="36"/>
          <c:tx>
            <c:v>Max</c:v>
          </c:tx>
          <c:spPr>
            <a:ln w="28575">
              <a:solidFill>
                <a:srgbClr val="000000"/>
              </a:solidFill>
              <a:prstDash val="solid"/>
            </a:ln>
          </c:spPr>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Comparison!$W$4:$W$69</c:f>
              <c:numCache>
                <c:formatCode>0.00</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yVal>
          <c:smooth val="1"/>
        </c:ser>
        <c:ser>
          <c:idx val="2"/>
          <c:order val="37"/>
          <c:tx>
            <c:v>Most</c:v>
          </c:tx>
          <c:spPr>
            <a:ln w="28575">
              <a:solidFill>
                <a:srgbClr val="000000"/>
              </a:solidFill>
              <a:prstDash val="solid"/>
            </a:ln>
          </c:spPr>
          <c:marker>
            <c:symbol val="none"/>
          </c:marker>
          <c:xVal>
            <c:numRef>
              <c:f>Comparison!$U$4:$U$69</c:f>
              <c:numCache>
                <c:formatCode>[$-409]mmmm\-yy;@</c:formatCode>
                <c:ptCount val="66"/>
                <c:pt idx="0">
                  <c:v>43556</c:v>
                </c:pt>
                <c:pt idx="1">
                  <c:v>43586</c:v>
                </c:pt>
                <c:pt idx="2">
                  <c:v>43617</c:v>
                </c:pt>
                <c:pt idx="3">
                  <c:v>43647</c:v>
                </c:pt>
                <c:pt idx="4">
                  <c:v>43678</c:v>
                </c:pt>
                <c:pt idx="5">
                  <c:v>43709</c:v>
                </c:pt>
                <c:pt idx="6">
                  <c:v>43739</c:v>
                </c:pt>
                <c:pt idx="7">
                  <c:v>43770</c:v>
                </c:pt>
                <c:pt idx="8">
                  <c:v>43800</c:v>
                </c:pt>
                <c:pt idx="9">
                  <c:v>43831</c:v>
                </c:pt>
                <c:pt idx="10">
                  <c:v>43862</c:v>
                </c:pt>
                <c:pt idx="11">
                  <c:v>43891</c:v>
                </c:pt>
                <c:pt idx="12">
                  <c:v>43922</c:v>
                </c:pt>
                <c:pt idx="13">
                  <c:v>43952</c:v>
                </c:pt>
                <c:pt idx="14">
                  <c:v>43983</c:v>
                </c:pt>
                <c:pt idx="15">
                  <c:v>44013</c:v>
                </c:pt>
                <c:pt idx="16">
                  <c:v>44044</c:v>
                </c:pt>
                <c:pt idx="17">
                  <c:v>44075</c:v>
                </c:pt>
                <c:pt idx="18">
                  <c:v>44105</c:v>
                </c:pt>
                <c:pt idx="19">
                  <c:v>44136</c:v>
                </c:pt>
                <c:pt idx="20">
                  <c:v>44166</c:v>
                </c:pt>
                <c:pt idx="21">
                  <c:v>44197</c:v>
                </c:pt>
                <c:pt idx="22">
                  <c:v>44228</c:v>
                </c:pt>
                <c:pt idx="23">
                  <c:v>44256</c:v>
                </c:pt>
                <c:pt idx="24">
                  <c:v>44287</c:v>
                </c:pt>
                <c:pt idx="25">
                  <c:v>44317</c:v>
                </c:pt>
                <c:pt idx="26">
                  <c:v>44348</c:v>
                </c:pt>
                <c:pt idx="27">
                  <c:v>44378</c:v>
                </c:pt>
                <c:pt idx="28">
                  <c:v>44409</c:v>
                </c:pt>
                <c:pt idx="29">
                  <c:v>44440</c:v>
                </c:pt>
                <c:pt idx="30">
                  <c:v>44470</c:v>
                </c:pt>
                <c:pt idx="31">
                  <c:v>44501</c:v>
                </c:pt>
                <c:pt idx="32">
                  <c:v>44531</c:v>
                </c:pt>
                <c:pt idx="33">
                  <c:v>44562</c:v>
                </c:pt>
                <c:pt idx="34">
                  <c:v>44593</c:v>
                </c:pt>
                <c:pt idx="35">
                  <c:v>44621</c:v>
                </c:pt>
                <c:pt idx="36">
                  <c:v>44652</c:v>
                </c:pt>
                <c:pt idx="37">
                  <c:v>44682</c:v>
                </c:pt>
                <c:pt idx="38">
                  <c:v>44713</c:v>
                </c:pt>
                <c:pt idx="39">
                  <c:v>44743</c:v>
                </c:pt>
                <c:pt idx="40">
                  <c:v>44774</c:v>
                </c:pt>
                <c:pt idx="41">
                  <c:v>44805</c:v>
                </c:pt>
                <c:pt idx="42">
                  <c:v>44835</c:v>
                </c:pt>
                <c:pt idx="43">
                  <c:v>44866</c:v>
                </c:pt>
                <c:pt idx="44">
                  <c:v>44896</c:v>
                </c:pt>
                <c:pt idx="45">
                  <c:v>44927</c:v>
                </c:pt>
                <c:pt idx="46">
                  <c:v>44958</c:v>
                </c:pt>
                <c:pt idx="47">
                  <c:v>44986</c:v>
                </c:pt>
                <c:pt idx="48">
                  <c:v>45017</c:v>
                </c:pt>
                <c:pt idx="49">
                  <c:v>45047</c:v>
                </c:pt>
                <c:pt idx="50">
                  <c:v>45078</c:v>
                </c:pt>
                <c:pt idx="51">
                  <c:v>45108</c:v>
                </c:pt>
                <c:pt idx="52">
                  <c:v>45139</c:v>
                </c:pt>
                <c:pt idx="53">
                  <c:v>45170</c:v>
                </c:pt>
                <c:pt idx="54">
                  <c:v>45200</c:v>
                </c:pt>
                <c:pt idx="55">
                  <c:v>45231</c:v>
                </c:pt>
                <c:pt idx="56">
                  <c:v>45261</c:v>
                </c:pt>
                <c:pt idx="57">
                  <c:v>45292</c:v>
                </c:pt>
                <c:pt idx="58">
                  <c:v>45323</c:v>
                </c:pt>
                <c:pt idx="59">
                  <c:v>45352</c:v>
                </c:pt>
                <c:pt idx="60" formatCode="[$-409]mmmm\ d\,\ yyyy;@">
                  <c:v>45383</c:v>
                </c:pt>
                <c:pt idx="61" formatCode="[$-409]mmmm\ d\,\ yyyy;@">
                  <c:v>45413</c:v>
                </c:pt>
                <c:pt idx="62" formatCode="[$-409]mmmm\ d\,\ yyyy;@">
                  <c:v>45444</c:v>
                </c:pt>
                <c:pt idx="63" formatCode="[$-409]mmmm\ d\,\ yyyy;@">
                  <c:v>45474</c:v>
                </c:pt>
                <c:pt idx="64" formatCode="[$-409]mmmm\ d\,\ yyyy;@">
                  <c:v>45505</c:v>
                </c:pt>
                <c:pt idx="65" formatCode="[$-409]mmmm\ d\,\ yyyy;@">
                  <c:v>45536</c:v>
                </c:pt>
              </c:numCache>
            </c:numRef>
          </c:xVal>
          <c:yVal>
            <c:numRef>
              <c:f>Comparison!$X$4:$X$69</c:f>
              <c:numCache>
                <c:formatCode>0.00</c:formatCode>
                <c:ptCount val="66"/>
                <c:pt idx="0">
                  <c:v>83</c:v>
                </c:pt>
                <c:pt idx="1">
                  <c:v>270</c:v>
                </c:pt>
                <c:pt idx="2">
                  <c:v>420</c:v>
                </c:pt>
                <c:pt idx="3">
                  <c:v>152</c:v>
                </c:pt>
                <c:pt idx="4">
                  <c:v>66</c:v>
                </c:pt>
                <c:pt idx="5">
                  <c:v>47</c:v>
                </c:pt>
                <c:pt idx="6">
                  <c:v>44.26</c:v>
                </c:pt>
                <c:pt idx="7">
                  <c:v>33.56</c:v>
                </c:pt>
                <c:pt idx="8">
                  <c:v>25.64</c:v>
                </c:pt>
                <c:pt idx="9">
                  <c:v>24.31</c:v>
                </c:pt>
                <c:pt idx="10">
                  <c:v>22.39</c:v>
                </c:pt>
                <c:pt idx="11">
                  <c:v>36.020000000000003</c:v>
                </c:pt>
                <c:pt idx="12">
                  <c:v>77.08</c:v>
                </c:pt>
                <c:pt idx="13">
                  <c:v>221.07</c:v>
                </c:pt>
                <c:pt idx="14">
                  <c:v>261.05</c:v>
                </c:pt>
                <c:pt idx="15">
                  <c:v>116.85</c:v>
                </c:pt>
                <c:pt idx="16">
                  <c:v>63.46</c:v>
                </c:pt>
                <c:pt idx="17">
                  <c:v>38.04</c:v>
                </c:pt>
                <c:pt idx="18">
                  <c:v>38.25</c:v>
                </c:pt>
                <c:pt idx="19">
                  <c:v>31.12</c:v>
                </c:pt>
                <c:pt idx="20">
                  <c:v>25.64</c:v>
                </c:pt>
                <c:pt idx="21">
                  <c:v>24.31</c:v>
                </c:pt>
                <c:pt idx="22">
                  <c:v>22.39</c:v>
                </c:pt>
                <c:pt idx="23">
                  <c:v>36.020000000000003</c:v>
                </c:pt>
                <c:pt idx="24">
                  <c:v>77.08</c:v>
                </c:pt>
                <c:pt idx="25">
                  <c:v>221.07</c:v>
                </c:pt>
                <c:pt idx="26">
                  <c:v>261.05</c:v>
                </c:pt>
                <c:pt idx="27">
                  <c:v>116.85</c:v>
                </c:pt>
                <c:pt idx="28">
                  <c:v>63.46</c:v>
                </c:pt>
                <c:pt idx="29">
                  <c:v>38.04</c:v>
                </c:pt>
                <c:pt idx="30">
                  <c:v>38.25</c:v>
                </c:pt>
                <c:pt idx="31">
                  <c:v>31.12</c:v>
                </c:pt>
                <c:pt idx="32">
                  <c:v>25.64</c:v>
                </c:pt>
                <c:pt idx="33">
                  <c:v>24.31</c:v>
                </c:pt>
                <c:pt idx="34">
                  <c:v>22.39</c:v>
                </c:pt>
                <c:pt idx="35">
                  <c:v>36.020000000000003</c:v>
                </c:pt>
                <c:pt idx="36">
                  <c:v>77.08</c:v>
                </c:pt>
                <c:pt idx="37">
                  <c:v>221.07</c:v>
                </c:pt>
                <c:pt idx="38">
                  <c:v>261.05</c:v>
                </c:pt>
                <c:pt idx="39">
                  <c:v>116.85</c:v>
                </c:pt>
                <c:pt idx="40">
                  <c:v>63.46</c:v>
                </c:pt>
                <c:pt idx="41">
                  <c:v>38.04</c:v>
                </c:pt>
                <c:pt idx="42">
                  <c:v>38.25</c:v>
                </c:pt>
                <c:pt idx="43">
                  <c:v>31.12</c:v>
                </c:pt>
                <c:pt idx="44">
                  <c:v>25.64</c:v>
                </c:pt>
                <c:pt idx="45">
                  <c:v>24.31</c:v>
                </c:pt>
                <c:pt idx="46">
                  <c:v>22.39</c:v>
                </c:pt>
                <c:pt idx="47">
                  <c:v>36.020000000000003</c:v>
                </c:pt>
                <c:pt idx="48">
                  <c:v>77.08</c:v>
                </c:pt>
                <c:pt idx="49">
                  <c:v>221.07</c:v>
                </c:pt>
                <c:pt idx="50">
                  <c:v>261.05</c:v>
                </c:pt>
                <c:pt idx="51">
                  <c:v>116.85</c:v>
                </c:pt>
                <c:pt idx="52">
                  <c:v>63.46</c:v>
                </c:pt>
                <c:pt idx="53">
                  <c:v>38.04</c:v>
                </c:pt>
                <c:pt idx="54">
                  <c:v>38.25</c:v>
                </c:pt>
                <c:pt idx="55">
                  <c:v>31.12</c:v>
                </c:pt>
                <c:pt idx="56">
                  <c:v>25.64</c:v>
                </c:pt>
                <c:pt idx="57">
                  <c:v>24.31</c:v>
                </c:pt>
                <c:pt idx="58">
                  <c:v>22.39</c:v>
                </c:pt>
                <c:pt idx="59">
                  <c:v>36.020000000000003</c:v>
                </c:pt>
                <c:pt idx="60">
                  <c:v>77.08</c:v>
                </c:pt>
                <c:pt idx="61">
                  <c:v>221.07</c:v>
                </c:pt>
                <c:pt idx="62">
                  <c:v>261.05</c:v>
                </c:pt>
                <c:pt idx="63">
                  <c:v>116.85</c:v>
                </c:pt>
                <c:pt idx="64">
                  <c:v>63.46</c:v>
                </c:pt>
                <c:pt idx="65">
                  <c:v>38.04</c:v>
                </c:pt>
              </c:numCache>
            </c:numRef>
          </c:yVal>
          <c:smooth val="1"/>
        </c:ser>
        <c:dLbls>
          <c:showLegendKey val="0"/>
          <c:showVal val="0"/>
          <c:showCatName val="0"/>
          <c:showSerName val="0"/>
          <c:showPercent val="0"/>
          <c:showBubbleSize val="0"/>
        </c:dLbls>
        <c:axId val="227019936"/>
        <c:axId val="227020328"/>
      </c:scatterChart>
      <c:valAx>
        <c:axId val="22701993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27020328"/>
        <c:crosses val="autoZero"/>
        <c:crossBetween val="midCat"/>
      </c:valAx>
      <c:valAx>
        <c:axId val="227020328"/>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22701993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6"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6"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6"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6"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6"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6"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6"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6"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6"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6"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6"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6"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LDA3.espmvol_44" connectionId="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GRNU1.espmvol_45" connectionId="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MDC2.espmvol_44" connectionId="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GJLOC.espmvol_44" connectionId="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NVRN5.espmvol_45" connectionId="1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BRW4.espmvol_44" connectionId="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CLSC2.espmvol_45" connectionId="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VCRC2.espmvol_45" connectionId="1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BRW4.espmvol_45" connectionId="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GRNU1.espmvol_44" connectionId="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YDLC2.espmvol_45" connectionId="1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PSC2.espmvol_44" connectionId="1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RGC2.espmvol_45" connectionId="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NVRN5.espmvol_44" connectionId="1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JLOC.espmvol_45" connectionId="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TPIC2.espmvol_44" connectionId="1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VCRC2.espmvol_44" connectionId="1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GLDA3.espmvol_45" connectionId="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YDLC2.espmvol_44" connectionId="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RGC2.espmvol_44" connectionId="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PSC2.espmvol_45" connectionId="1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CLSC2.espmvol_44" connectionId="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MDC2.espmvol_45" connectionId="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TPIC2.espmvol_45" connectionId="1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54.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25" Type="http://schemas.openxmlformats.org/officeDocument/2006/relationships/queryTable" Target="../queryTables/queryTable525.xml"/><Relationship Id="rId546" Type="http://schemas.openxmlformats.org/officeDocument/2006/relationships/queryTable" Target="../queryTables/queryTable546.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536" Type="http://schemas.openxmlformats.org/officeDocument/2006/relationships/queryTable" Target="../queryTables/queryTable536.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547" Type="http://schemas.openxmlformats.org/officeDocument/2006/relationships/queryTable" Target="../queryTables/queryTable547.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548" Type="http://schemas.openxmlformats.org/officeDocument/2006/relationships/queryTable" Target="../queryTables/queryTable548.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49" Type="http://schemas.openxmlformats.org/officeDocument/2006/relationships/queryTable" Target="../queryTables/queryTable549.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550" Type="http://schemas.openxmlformats.org/officeDocument/2006/relationships/queryTable" Target="../queryTables/queryTable550.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54.xml"/><Relationship Id="rId1" Type="http://schemas.openxmlformats.org/officeDocument/2006/relationships/queryTable" Target="../queryTables/queryTable55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c r="A3" s="272"/>
      <c r="B3" s="273">
        <v>4</v>
      </c>
      <c r="C3" s="273">
        <f>LOOKUP($B$3,RunInformation!$AX$6:$AX$17,RunInformation!$BC$6:$BC$17)</f>
        <v>66</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c r="A4" s="272"/>
      <c r="B4" s="273"/>
      <c r="C4" s="273"/>
      <c r="D4" s="273"/>
      <c r="E4" s="273"/>
      <c r="F4" s="274"/>
      <c r="G4" s="274"/>
      <c r="H4" s="274"/>
      <c r="I4" s="274"/>
      <c r="J4" s="274"/>
      <c r="K4" s="274"/>
      <c r="L4" s="274"/>
      <c r="M4" s="274"/>
      <c r="N4" s="274"/>
      <c r="O4" s="274"/>
      <c r="P4" s="274"/>
      <c r="Q4" s="274"/>
      <c r="R4" s="274"/>
      <c r="S4" s="274"/>
      <c r="T4" s="280"/>
      <c r="U4" s="281">
        <f>DATE(LOOKUP($D$3,TimestepID,StartYear),$B$3,1)</f>
        <v>43556</v>
      </c>
      <c r="V4" s="282" t="str">
        <f ca="1">IF($U4="","",IF($B$34=TRUE,(LOOKUP($U4,INDIRECT($C$10&amp;"_TIME"),INDIRECT($C$10&amp;"_Min"))),""))</f>
        <v/>
      </c>
      <c r="W4" s="283" t="str">
        <f ca="1">IF($U4="","",IF($C$34=TRUE,(LOOKUP($U4,INDIRECT($C$10&amp;"_TIME"),INDIRECT($C$10&amp;"_Max"))),""))</f>
        <v/>
      </c>
      <c r="X4" s="284">
        <f ca="1">IF($U4="","",IF($D$34=TRUE,(LOOKUP($U4,INDIRECT($C$10&amp;"_TIME"),INDIRECT($C$10&amp;"_Most"))),""))</f>
        <v>83</v>
      </c>
      <c r="Y4" s="285">
        <f ca="1">IF($U4="","",IF($B$15=TRUE,(LOOKUP($U4,INDIRECT($C$10&amp;"_TIME"),INDIRECT($C$10&amp;"_"&amp;Y$2))),""))</f>
        <v>117.621</v>
      </c>
      <c r="Z4" s="286">
        <f ca="1">IF($U4="","",IF($B$16=TRUE,(LOOKUP($U4,INDIRECT($C$10&amp;"_TIME"),INDIRECT($C$10&amp;"_"&amp;Z$2))),""))</f>
        <v>67.474999999999994</v>
      </c>
      <c r="AA4" s="286">
        <f ca="1">IF($U4="","",IF($B$17=TRUE,(LOOKUP($U4,INDIRECT($C$10&amp;"_TIME"),INDIRECT($C$10&amp;"_"&amp;AA$2))),""))</f>
        <v>63.368000000000002</v>
      </c>
      <c r="AB4" s="286">
        <f ca="1">IF($U4="","",IF($B$18=TRUE,(LOOKUP($U4,INDIRECT($C$10&amp;"_TIME"),INDIRECT($C$10&amp;"_"&amp;AB$2))),""))</f>
        <v>62.786999999999999</v>
      </c>
      <c r="AC4" s="286">
        <f ca="1">IF($U4="","",IF($B$19=TRUE,(LOOKUP($U4,INDIRECT($C$10&amp;"_TIME"),INDIRECT($C$10&amp;"_"&amp;AC$2))),""))</f>
        <v>89.790999999999997</v>
      </c>
      <c r="AD4" s="286">
        <f ca="1">IF($U4="","",IF($B$20=TRUE,(LOOKUP($U4,INDIRECT($C$10&amp;"_TIME"),INDIRECT($C$10&amp;"_"&amp;AD$2))),""))</f>
        <v>80.215000000000003</v>
      </c>
      <c r="AE4" s="286">
        <f ca="1">IF($U4="","",IF($B$21=TRUE,(LOOKUP($U4,INDIRECT($C$10&amp;"_TIME"),INDIRECT($C$10&amp;"_"&amp;AE$2))),""))</f>
        <v>97.073999999999998</v>
      </c>
      <c r="AF4" s="286">
        <f ca="1">IF($U4="","",IF($B$22=TRUE,(LOOKUP($U4,INDIRECT($C$10&amp;"_TIME"),INDIRECT($C$10&amp;"_"&amp;AF$2))),""))</f>
        <v>89.478999999999999</v>
      </c>
      <c r="AG4" s="286">
        <f ca="1">IF($U4="","",IF($B$23=TRUE,(LOOKUP($U4,INDIRECT($C$10&amp;"_TIME"),INDIRECT($C$10&amp;"_"&amp;AG$2))),""))</f>
        <v>119.852</v>
      </c>
      <c r="AH4" s="286">
        <f ca="1">IF($U4="","",IF($B$24=TRUE,(LOOKUP($U4,INDIRECT($C$10&amp;"_TIME"),INDIRECT($C$10&amp;"_"&amp;AH$2))),""))</f>
        <v>119.66500000000001</v>
      </c>
      <c r="AI4" s="286">
        <f ca="1">IF($U4="","",IF($B$25=TRUE,(LOOKUP($U4,INDIRECT($C$10&amp;"_TIME"),INDIRECT($C$10&amp;"_"&amp;AI$2))),""))</f>
        <v>62.302999999999997</v>
      </c>
      <c r="AJ4" s="286">
        <f ca="1">IF($U4="","",IF($B$26=TRUE,(LOOKUP($U4,INDIRECT($C$10&amp;"_TIME"),INDIRECT($C$10&amp;"_"&amp;AJ$2))),""))</f>
        <v>106.86</v>
      </c>
      <c r="AK4" s="286">
        <f ca="1">IF($U4="","",IF($B$27=TRUE,(LOOKUP($U4,INDIRECT($C$10&amp;"_TIME"),INDIRECT($C$10&amp;"_"&amp;AK$2))),""))</f>
        <v>74.637</v>
      </c>
      <c r="AL4" s="286">
        <f ca="1">IF($U4="","",IF($B$28=TRUE,(LOOKUP($U4,INDIRECT($C$10&amp;"_TIME"),INDIRECT($C$10&amp;"_"&amp;AL$2))),""))</f>
        <v>106.443</v>
      </c>
      <c r="AM4" s="286">
        <f ca="1">IF($U4="","",IF($B$29=TRUE,(LOOKUP($U4,INDIRECT($C$10&amp;"_TIME"),INDIRECT($C$10&amp;"_"&amp;AM$2))),""))</f>
        <v>64.210999999999999</v>
      </c>
      <c r="AN4" s="286">
        <f ca="1">IF($U4="","",IF($C$15=TRUE,(LOOKUP($U4,INDIRECT($C$10&amp;"_TIME"),INDIRECT($C$10&amp;"_"&amp;AN$2))),""))</f>
        <v>66.299000000000007</v>
      </c>
      <c r="AO4" s="286">
        <f ca="1">IF($U4="","",IF($C$16=TRUE,(LOOKUP($U4,INDIRECT($C$10&amp;"_TIME"),INDIRECT($C$10&amp;"_"&amp;AO$2))),""))</f>
        <v>78.381</v>
      </c>
      <c r="AP4" s="286">
        <f ca="1">IF($U4="","",IF($C$17=TRUE,(LOOKUP($U4,INDIRECT($C$10&amp;"_TIME"),INDIRECT($C$10&amp;"_"&amp;AP$2))),""))</f>
        <v>73.796000000000006</v>
      </c>
      <c r="AQ4" s="286">
        <f ca="1">IF($U4="","",IF($C$18=TRUE,(LOOKUP($U4,INDIRECT($C$10&amp;"_TIME"),INDIRECT($C$10&amp;"_"&amp;AQ$2))),""))</f>
        <v>74.539000000000001</v>
      </c>
      <c r="AR4" s="286">
        <f ca="1">IF($U4="","",IF($C$19=TRUE,(LOOKUP($U4,INDIRECT($C$10&amp;"_TIME"),INDIRECT($C$10&amp;"_"&amp;AR$2))),""))</f>
        <v>91.512</v>
      </c>
      <c r="AS4" s="286">
        <f ca="1">IF($U4="","",IF($C$20=TRUE,(LOOKUP($U4,INDIRECT($C$10&amp;"_TIME"),INDIRECT($C$10&amp;"_"&amp;AS$2))),""))</f>
        <v>89.087000000000003</v>
      </c>
      <c r="AT4" s="286">
        <f ca="1">IF($U4="","",IF($C$21=TRUE,(LOOKUP($U4,INDIRECT($C$10&amp;"_TIME"),INDIRECT($C$10&amp;"_"&amp;AT$2))),""))</f>
        <v>83.796000000000006</v>
      </c>
      <c r="AU4" s="286">
        <f ca="1">IF($U4="","",IF($C$22=TRUE,(LOOKUP($U4,INDIRECT($C$10&amp;"_TIME"),INDIRECT($C$10&amp;"_"&amp;AU$2))),""))</f>
        <v>83</v>
      </c>
      <c r="AV4" s="286">
        <f ca="1">IF($U4="","",IF($C$23=TRUE,(LOOKUP($U4,INDIRECT($C$10&amp;"_TIME"),INDIRECT($C$10&amp;"_"&amp;AV$2))),""))</f>
        <v>102.214</v>
      </c>
      <c r="AW4" s="286">
        <f ca="1">IF($U4="","",IF($C$24=TRUE,(LOOKUP($U4,INDIRECT($C$10&amp;"_TIME"),INDIRECT($C$10&amp;"_"&amp;AW$2))),""))</f>
        <v>83.463999999999999</v>
      </c>
      <c r="AX4" s="286">
        <f ca="1">IF($U4="","",IF($C$25=TRUE,(LOOKUP($U4,INDIRECT($C$10&amp;"_TIME"),INDIRECT($C$10&amp;"_"&amp;AX$2))),""))</f>
        <v>96.700999999999993</v>
      </c>
      <c r="AY4" s="286">
        <f ca="1">IF($U4="","",IF($C$26=TRUE,(LOOKUP($U4,INDIRECT($C$10&amp;"_TIME"),INDIRECT($C$10&amp;"_"&amp;AY$2))),""))</f>
        <v>80.813999999999993</v>
      </c>
      <c r="AZ4" s="286">
        <f ca="1">IF($U4="","",IF($C$27=TRUE,(LOOKUP($U4,INDIRECT($C$10&amp;"_TIME"),INDIRECT($C$10&amp;"_"&amp;AZ$2))),""))</f>
        <v>68.477999999999994</v>
      </c>
      <c r="BA4" s="286">
        <f ca="1">IF($U4="","",IF($C$28=TRUE,(LOOKUP($U4,INDIRECT($C$10&amp;"_TIME"),INDIRECT($C$10&amp;"_"&amp;BA$2))),""))</f>
        <v>88.447000000000003</v>
      </c>
      <c r="BB4" s="286">
        <f ca="1">IF($U4="","",IF($C$29=TRUE,(LOOKUP($U4,INDIRECT($C$10&amp;"_TIME"),INDIRECT($C$10&amp;"_"&amp;BB$2))),""))</f>
        <v>93.016000000000005</v>
      </c>
      <c r="BC4" s="286">
        <f ca="1">IF($U4="","",IF($D$15=TRUE,(LOOKUP($U4,INDIRECT($C$10&amp;"_TIME"),INDIRECT($C$10&amp;"_"&amp;BC$2))),""))</f>
        <v>81.728999999999999</v>
      </c>
      <c r="BD4" s="286">
        <f ca="1">IF($U4="","",IF($D$16=TRUE,(LOOKUP($U4,INDIRECT($C$10&amp;"_TIME"),INDIRECT($C$10&amp;"_"&amp;BD$2))),""))</f>
        <v>95.893000000000001</v>
      </c>
      <c r="BE4" s="286">
        <f ca="1">IF($U4="","",IF($D$17=TRUE,(LOOKUP($U4,INDIRECT($C$10&amp;"_TIME"),INDIRECT($C$10&amp;"_"&amp;BE$2))),""))</f>
        <v>73.513999999999996</v>
      </c>
      <c r="BF4" s="286">
        <f ca="1">IF($U4="","",IF($D$18=TRUE,(LOOKUP($U4,INDIRECT($C$10&amp;"_TIME"),INDIRECT($C$10&amp;"_"&amp;BF$2))),""))</f>
        <v>74.850999999999999</v>
      </c>
      <c r="BG4" s="286">
        <f ca="1">IF($U4="","",IF($D$19=TRUE,(LOOKUP($U4,INDIRECT($C$10&amp;"_TIME"),INDIRECT($C$10&amp;"_"&amp;BG$2))),""))</f>
        <v>76.388000000000005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43586</v>
      </c>
      <c r="V5" s="290" t="s">
        <v>229</v>
      </c>
      <c r="W5" s="291" t="s">
        <v>229</v>
      </c>
      <c r="X5" s="292">
        <v>270</v>
      </c>
      <c r="Y5" s="293">
        <v>284.339</v>
      </c>
      <c r="Z5" s="294">
        <v>175.87100000000001</v>
      </c>
      <c r="AA5" s="294">
        <v>170.52199999999999</v>
      </c>
      <c r="AB5" s="294">
        <v>354.96699999999998</v>
      </c>
      <c r="AC5" s="294">
        <v>338.637</v>
      </c>
      <c r="AD5" s="294">
        <v>269.49200000000002</v>
      </c>
      <c r="AE5" s="294">
        <v>278.35000000000002</v>
      </c>
      <c r="AF5" s="294">
        <v>238.25700000000001</v>
      </c>
      <c r="AG5" s="294">
        <v>273.06799999999998</v>
      </c>
      <c r="AH5" s="294">
        <v>260.07600000000002</v>
      </c>
      <c r="AI5" s="294">
        <v>190.66900000000001</v>
      </c>
      <c r="AJ5" s="294">
        <v>352.09100000000001</v>
      </c>
      <c r="AK5" s="294">
        <v>265.69900000000001</v>
      </c>
      <c r="AL5" s="294">
        <v>295.39699999999999</v>
      </c>
      <c r="AM5" s="294">
        <v>205.48599999999999</v>
      </c>
      <c r="AN5" s="294">
        <v>267.85500000000002</v>
      </c>
      <c r="AO5" s="294">
        <v>214.77099999999999</v>
      </c>
      <c r="AP5" s="294">
        <v>200.309</v>
      </c>
      <c r="AQ5" s="294">
        <v>234.33500000000001</v>
      </c>
      <c r="AR5" s="294">
        <v>313.233</v>
      </c>
      <c r="AS5" s="294">
        <v>333.31099999999998</v>
      </c>
      <c r="AT5" s="294">
        <v>153.75299999999999</v>
      </c>
      <c r="AU5" s="294">
        <v>217.989</v>
      </c>
      <c r="AV5" s="294">
        <v>257.29500000000002</v>
      </c>
      <c r="AW5" s="294">
        <v>241.005</v>
      </c>
      <c r="AX5" s="294">
        <v>218.81800000000001</v>
      </c>
      <c r="AY5" s="294">
        <v>239.36600000000001</v>
      </c>
      <c r="AZ5" s="294">
        <v>162.13800000000001</v>
      </c>
      <c r="BA5" s="294">
        <v>299.17500000000001</v>
      </c>
      <c r="BB5" s="294">
        <v>145.959</v>
      </c>
      <c r="BC5" s="294">
        <v>161.821</v>
      </c>
      <c r="BD5" s="294">
        <v>211.04400000000001</v>
      </c>
      <c r="BE5" s="294">
        <v>221.01499999999999</v>
      </c>
      <c r="BF5" s="294">
        <v>187.66499999999999</v>
      </c>
      <c r="BG5" s="294">
        <v>197.00299999999999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43617</v>
      </c>
      <c r="V6" s="290" t="s">
        <v>229</v>
      </c>
      <c r="W6" s="291" t="s">
        <v>229</v>
      </c>
      <c r="X6" s="292">
        <v>420</v>
      </c>
      <c r="Y6" s="293">
        <v>420</v>
      </c>
      <c r="Z6" s="294">
        <v>351.47300000000001</v>
      </c>
      <c r="AA6" s="294">
        <v>522.34500000000003</v>
      </c>
      <c r="AB6" s="294">
        <v>551.50199999999995</v>
      </c>
      <c r="AC6" s="294">
        <v>449.57</v>
      </c>
      <c r="AD6" s="294">
        <v>496.22300000000001</v>
      </c>
      <c r="AE6" s="294">
        <v>336.798</v>
      </c>
      <c r="AF6" s="294">
        <v>388.06799999999998</v>
      </c>
      <c r="AG6" s="294">
        <v>279.33499999999998</v>
      </c>
      <c r="AH6" s="294">
        <v>503.73599999999999</v>
      </c>
      <c r="AI6" s="294">
        <v>425.59300000000002</v>
      </c>
      <c r="AJ6" s="294">
        <v>318.70299999999997</v>
      </c>
      <c r="AK6" s="294">
        <v>431.61500000000001</v>
      </c>
      <c r="AL6" s="294">
        <v>431.18</v>
      </c>
      <c r="AM6" s="294">
        <v>593.54600000000005</v>
      </c>
      <c r="AN6" s="294">
        <v>256.113</v>
      </c>
      <c r="AO6" s="294">
        <v>356.80399999999997</v>
      </c>
      <c r="AP6" s="294">
        <v>258.036</v>
      </c>
      <c r="AQ6" s="294">
        <v>428.11900000000003</v>
      </c>
      <c r="AR6" s="294">
        <v>275.63</v>
      </c>
      <c r="AS6" s="294">
        <v>298.43900000000002</v>
      </c>
      <c r="AT6" s="294">
        <v>187.60599999999999</v>
      </c>
      <c r="AU6" s="294">
        <v>353.94299999999998</v>
      </c>
      <c r="AV6" s="294">
        <v>195.09299999999999</v>
      </c>
      <c r="AW6" s="294">
        <v>267.61799999999999</v>
      </c>
      <c r="AX6" s="294">
        <v>243.65199999999999</v>
      </c>
      <c r="AY6" s="294">
        <v>246.95099999999999</v>
      </c>
      <c r="AZ6" s="294">
        <v>325</v>
      </c>
      <c r="BA6" s="294">
        <v>301.97000000000003</v>
      </c>
      <c r="BB6" s="294">
        <v>361.11399999999998</v>
      </c>
      <c r="BC6" s="294">
        <v>418.697</v>
      </c>
      <c r="BD6" s="294">
        <v>102.595</v>
      </c>
      <c r="BE6" s="294">
        <v>347.64400000000001</v>
      </c>
      <c r="BF6" s="294">
        <v>324.71899999999999</v>
      </c>
      <c r="BG6" s="294">
        <v>447.83699999999999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c r="A7" s="272"/>
      <c r="B7" s="273"/>
      <c r="C7" s="273"/>
      <c r="D7" s="288"/>
      <c r="E7" s="273"/>
      <c r="F7" s="274"/>
      <c r="G7" s="274"/>
      <c r="H7" s="274"/>
      <c r="I7" s="274"/>
      <c r="J7" s="274"/>
      <c r="K7" s="274"/>
      <c r="L7" s="274"/>
      <c r="M7" s="274"/>
      <c r="N7" s="274"/>
      <c r="O7" s="274"/>
      <c r="P7" s="274"/>
      <c r="Q7" s="274"/>
      <c r="R7" s="274"/>
      <c r="S7" s="274"/>
      <c r="T7" s="275"/>
      <c r="U7" s="289">
        <f t="shared" si="0"/>
        <v>43647</v>
      </c>
      <c r="V7" s="290" t="s">
        <v>229</v>
      </c>
      <c r="W7" s="291" t="s">
        <v>229</v>
      </c>
      <c r="X7" s="292">
        <v>152</v>
      </c>
      <c r="Y7" s="293">
        <v>167.11500000000001</v>
      </c>
      <c r="Z7" s="294">
        <v>207.1</v>
      </c>
      <c r="AA7" s="294">
        <v>332.40899999999999</v>
      </c>
      <c r="AB7" s="294">
        <v>260.988</v>
      </c>
      <c r="AC7" s="294">
        <v>141.10900000000001</v>
      </c>
      <c r="AD7" s="294">
        <v>210.49299999999999</v>
      </c>
      <c r="AE7" s="294">
        <v>119.401</v>
      </c>
      <c r="AF7" s="294">
        <v>152</v>
      </c>
      <c r="AG7" s="294">
        <v>110.767</v>
      </c>
      <c r="AH7" s="294">
        <v>218.99799999999999</v>
      </c>
      <c r="AI7" s="294">
        <v>233.773</v>
      </c>
      <c r="AJ7" s="294">
        <v>152.786</v>
      </c>
      <c r="AK7" s="294">
        <v>197.696</v>
      </c>
      <c r="AL7" s="294">
        <v>120.962</v>
      </c>
      <c r="AM7" s="294">
        <v>535.59100000000001</v>
      </c>
      <c r="AN7" s="294">
        <v>102.221</v>
      </c>
      <c r="AO7" s="294">
        <v>130.578</v>
      </c>
      <c r="AP7" s="294">
        <v>153.71899999999999</v>
      </c>
      <c r="AQ7" s="294">
        <v>277.83999999999997</v>
      </c>
      <c r="AR7" s="294">
        <v>77.504000000000005</v>
      </c>
      <c r="AS7" s="294">
        <v>90.010999999999996</v>
      </c>
      <c r="AT7" s="294">
        <v>55.298000000000002</v>
      </c>
      <c r="AU7" s="294">
        <v>101.482</v>
      </c>
      <c r="AV7" s="294">
        <v>69.744</v>
      </c>
      <c r="AW7" s="294">
        <v>111.395</v>
      </c>
      <c r="AX7" s="294">
        <v>95.483999999999995</v>
      </c>
      <c r="AY7" s="294">
        <v>94.527000000000001</v>
      </c>
      <c r="AZ7" s="294">
        <v>147.13200000000001</v>
      </c>
      <c r="BA7" s="294">
        <v>157.83099999999999</v>
      </c>
      <c r="BB7" s="294">
        <v>112.95</v>
      </c>
      <c r="BC7" s="294">
        <v>210.922</v>
      </c>
      <c r="BD7" s="294">
        <v>38.96</v>
      </c>
      <c r="BE7" s="294">
        <v>116.833</v>
      </c>
      <c r="BF7" s="294">
        <v>107.444</v>
      </c>
      <c r="BG7" s="294">
        <v>165.964</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c r="A8" s="272"/>
      <c r="B8" s="273"/>
      <c r="C8" s="273"/>
      <c r="D8" s="288"/>
      <c r="E8" s="273"/>
      <c r="F8" s="274"/>
      <c r="G8" s="274"/>
      <c r="H8" s="274"/>
      <c r="I8" s="274"/>
      <c r="J8" s="274"/>
      <c r="K8" s="274"/>
      <c r="L8" s="274"/>
      <c r="M8" s="274"/>
      <c r="N8" s="274"/>
      <c r="O8" s="274"/>
      <c r="P8" s="274"/>
      <c r="Q8" s="274"/>
      <c r="R8" s="274"/>
      <c r="S8" s="274"/>
      <c r="T8" s="275"/>
      <c r="U8" s="289">
        <f t="shared" si="0"/>
        <v>43678</v>
      </c>
      <c r="V8" s="290" t="s">
        <v>229</v>
      </c>
      <c r="W8" s="291" t="s">
        <v>229</v>
      </c>
      <c r="X8" s="292">
        <v>66</v>
      </c>
      <c r="Y8" s="293">
        <v>64.364000000000004</v>
      </c>
      <c r="Z8" s="294">
        <v>100.105</v>
      </c>
      <c r="AA8" s="294">
        <v>112.65300000000001</v>
      </c>
      <c r="AB8" s="294">
        <v>102.56</v>
      </c>
      <c r="AC8" s="294">
        <v>60.042999999999999</v>
      </c>
      <c r="AD8" s="294">
        <v>71.835999999999999</v>
      </c>
      <c r="AE8" s="294">
        <v>58.662999999999997</v>
      </c>
      <c r="AF8" s="294">
        <v>62.959000000000003</v>
      </c>
      <c r="AG8" s="294">
        <v>64.456999999999994</v>
      </c>
      <c r="AH8" s="294">
        <v>74.043999999999997</v>
      </c>
      <c r="AI8" s="294">
        <v>80.313000000000002</v>
      </c>
      <c r="AJ8" s="294">
        <v>81.680999999999997</v>
      </c>
      <c r="AK8" s="294">
        <v>64.777000000000001</v>
      </c>
      <c r="AL8" s="294">
        <v>54.523000000000003</v>
      </c>
      <c r="AM8" s="294">
        <v>145.845</v>
      </c>
      <c r="AN8" s="294">
        <v>45.070999999999998</v>
      </c>
      <c r="AO8" s="294">
        <v>63.075000000000003</v>
      </c>
      <c r="AP8" s="294">
        <v>60.8</v>
      </c>
      <c r="AQ8" s="294">
        <v>102.175</v>
      </c>
      <c r="AR8" s="294">
        <v>53.637</v>
      </c>
      <c r="AS8" s="294">
        <v>59.417999999999999</v>
      </c>
      <c r="AT8" s="294">
        <v>33.707000000000001</v>
      </c>
      <c r="AU8" s="294">
        <v>53.061999999999998</v>
      </c>
      <c r="AV8" s="294">
        <v>40.606999999999999</v>
      </c>
      <c r="AW8" s="294">
        <v>55.85</v>
      </c>
      <c r="AX8" s="294">
        <v>59.923000000000002</v>
      </c>
      <c r="AY8" s="294">
        <v>55.753999999999998</v>
      </c>
      <c r="AZ8" s="294">
        <v>58.143999999999998</v>
      </c>
      <c r="BA8" s="294">
        <v>58.365000000000002</v>
      </c>
      <c r="BB8" s="294">
        <v>59.218000000000004</v>
      </c>
      <c r="BC8" s="294">
        <v>67.328000000000003</v>
      </c>
      <c r="BD8" s="294">
        <v>32.286999999999999</v>
      </c>
      <c r="BE8" s="294">
        <v>65.105000000000004</v>
      </c>
      <c r="BF8" s="294">
        <v>54.311999999999998</v>
      </c>
      <c r="BG8" s="294">
        <v>59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c r="A9" s="295"/>
      <c r="B9" s="274"/>
      <c r="C9" s="274"/>
      <c r="D9" s="274"/>
      <c r="E9" s="274"/>
      <c r="F9" s="274"/>
      <c r="G9" s="274"/>
      <c r="H9" s="274"/>
      <c r="I9" s="274"/>
      <c r="J9" s="274"/>
      <c r="K9" s="274"/>
      <c r="L9" s="274"/>
      <c r="M9" s="274"/>
      <c r="N9" s="274"/>
      <c r="O9" s="274"/>
      <c r="P9" s="274"/>
      <c r="Q9" s="274"/>
      <c r="R9" s="274"/>
      <c r="S9" s="274"/>
      <c r="T9" s="275"/>
      <c r="U9" s="289">
        <f t="shared" si="0"/>
        <v>43709</v>
      </c>
      <c r="V9" s="290" t="s">
        <v>229</v>
      </c>
      <c r="W9" s="291" t="s">
        <v>229</v>
      </c>
      <c r="X9" s="292">
        <v>47</v>
      </c>
      <c r="Y9" s="293">
        <v>44.774000000000001</v>
      </c>
      <c r="Z9" s="294">
        <v>78.34</v>
      </c>
      <c r="AA9" s="294">
        <v>52.079000000000001</v>
      </c>
      <c r="AB9" s="294">
        <v>58.387</v>
      </c>
      <c r="AC9" s="294">
        <v>55.725999999999999</v>
      </c>
      <c r="AD9" s="294">
        <v>64.087999999999994</v>
      </c>
      <c r="AE9" s="294">
        <v>43.74</v>
      </c>
      <c r="AF9" s="294">
        <v>51.518999999999998</v>
      </c>
      <c r="AG9" s="294">
        <v>41.712000000000003</v>
      </c>
      <c r="AH9" s="294">
        <v>51.012999999999998</v>
      </c>
      <c r="AI9" s="294">
        <v>44.551000000000002</v>
      </c>
      <c r="AJ9" s="294">
        <v>55.265000000000001</v>
      </c>
      <c r="AK9" s="294">
        <v>54.454999999999998</v>
      </c>
      <c r="AL9" s="294">
        <v>45.167000000000002</v>
      </c>
      <c r="AM9" s="294">
        <v>67.576999999999998</v>
      </c>
      <c r="AN9" s="294">
        <v>34.829000000000001</v>
      </c>
      <c r="AO9" s="294">
        <v>47.222999999999999</v>
      </c>
      <c r="AP9" s="294">
        <v>36.393999999999998</v>
      </c>
      <c r="AQ9" s="294">
        <v>51.829000000000001</v>
      </c>
      <c r="AR9" s="294">
        <v>39.735999999999997</v>
      </c>
      <c r="AS9" s="294">
        <v>37.851999999999997</v>
      </c>
      <c r="AT9" s="294">
        <v>31.052</v>
      </c>
      <c r="AU9" s="294">
        <v>65.441999999999993</v>
      </c>
      <c r="AV9" s="294">
        <v>37.631999999999998</v>
      </c>
      <c r="AW9" s="294">
        <v>36.569000000000003</v>
      </c>
      <c r="AX9" s="294">
        <v>41.265999999999998</v>
      </c>
      <c r="AY9" s="294">
        <v>47.29</v>
      </c>
      <c r="AZ9" s="294">
        <v>36.084000000000003</v>
      </c>
      <c r="BA9" s="294">
        <v>38.654000000000003</v>
      </c>
      <c r="BB9" s="294">
        <v>35.143000000000001</v>
      </c>
      <c r="BC9" s="294">
        <v>39.97</v>
      </c>
      <c r="BD9" s="294">
        <v>27.038</v>
      </c>
      <c r="BE9" s="294">
        <v>75.275999999999996</v>
      </c>
      <c r="BF9" s="294">
        <v>46.927999999999997</v>
      </c>
      <c r="BG9" s="294">
        <v>42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43739</v>
      </c>
      <c r="V10" s="290" t="s">
        <v>229</v>
      </c>
      <c r="W10" s="291" t="s">
        <v>229</v>
      </c>
      <c r="X10" s="292">
        <v>44.26</v>
      </c>
      <c r="Y10" s="293">
        <v>41.168999999999997</v>
      </c>
      <c r="Z10" s="294">
        <v>49.085999999999999</v>
      </c>
      <c r="AA10" s="294">
        <v>41.801000000000002</v>
      </c>
      <c r="AB10" s="294">
        <v>49.488</v>
      </c>
      <c r="AC10" s="294">
        <v>84.501000000000005</v>
      </c>
      <c r="AD10" s="294">
        <v>68.602000000000004</v>
      </c>
      <c r="AE10" s="294">
        <v>34.167000000000002</v>
      </c>
      <c r="AF10" s="294">
        <v>38.893999999999998</v>
      </c>
      <c r="AG10" s="294">
        <v>37.661000000000001</v>
      </c>
      <c r="AH10" s="294">
        <v>65.513999999999996</v>
      </c>
      <c r="AI10" s="294">
        <v>36.1</v>
      </c>
      <c r="AJ10" s="294">
        <v>37.902999999999999</v>
      </c>
      <c r="AK10" s="294">
        <v>45.98</v>
      </c>
      <c r="AL10" s="294">
        <v>39.378</v>
      </c>
      <c r="AM10" s="294">
        <v>59.183</v>
      </c>
      <c r="AN10" s="294">
        <v>37.630000000000003</v>
      </c>
      <c r="AO10" s="294">
        <v>47.968000000000004</v>
      </c>
      <c r="AP10" s="294">
        <v>38.302999999999997</v>
      </c>
      <c r="AQ10" s="294">
        <v>38.659999999999997</v>
      </c>
      <c r="AR10" s="294">
        <v>31.186</v>
      </c>
      <c r="AS10" s="294">
        <v>30.754000000000001</v>
      </c>
      <c r="AT10" s="294">
        <v>35.655000000000001</v>
      </c>
      <c r="AU10" s="294">
        <v>39.997</v>
      </c>
      <c r="AV10" s="294">
        <v>32.761000000000003</v>
      </c>
      <c r="AW10" s="294">
        <v>46.926000000000002</v>
      </c>
      <c r="AX10" s="294">
        <v>58.988999999999997</v>
      </c>
      <c r="AY10" s="294">
        <v>40.436</v>
      </c>
      <c r="AZ10" s="294">
        <v>30.056000000000001</v>
      </c>
      <c r="BA10" s="294">
        <v>35.392000000000003</v>
      </c>
      <c r="BB10" s="294">
        <v>32.01</v>
      </c>
      <c r="BC10" s="294">
        <v>35.954999999999998</v>
      </c>
      <c r="BD10" s="294">
        <v>23.149000000000001</v>
      </c>
      <c r="BE10" s="294">
        <v>61.054000000000002</v>
      </c>
      <c r="BF10" s="294">
        <v>54.753</v>
      </c>
      <c r="BG10" s="294">
        <v>32.683</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c r="A11" s="295"/>
      <c r="B11" s="274"/>
      <c r="C11" s="274"/>
      <c r="D11" s="274"/>
      <c r="E11" s="274"/>
      <c r="F11" s="274"/>
      <c r="G11" s="274"/>
      <c r="H11" s="274"/>
      <c r="I11" s="274"/>
      <c r="J11" s="274"/>
      <c r="K11" s="274"/>
      <c r="L11" s="274"/>
      <c r="M11" s="274"/>
      <c r="N11" s="274"/>
      <c r="O11" s="274"/>
      <c r="P11" s="274"/>
      <c r="Q11" s="274"/>
      <c r="R11" s="274"/>
      <c r="S11" s="274"/>
      <c r="T11" s="275"/>
      <c r="U11" s="289">
        <f t="shared" si="0"/>
        <v>43770</v>
      </c>
      <c r="V11" s="290" t="s">
        <v>229</v>
      </c>
      <c r="W11" s="291" t="s">
        <v>229</v>
      </c>
      <c r="X11" s="292">
        <v>33.56</v>
      </c>
      <c r="Y11" s="293">
        <v>36.566000000000003</v>
      </c>
      <c r="Z11" s="294">
        <v>33.950000000000003</v>
      </c>
      <c r="AA11" s="294">
        <v>35.241</v>
      </c>
      <c r="AB11" s="294">
        <v>39.777999999999999</v>
      </c>
      <c r="AC11" s="294">
        <v>48.656999999999996</v>
      </c>
      <c r="AD11" s="294">
        <v>47.225999999999999</v>
      </c>
      <c r="AE11" s="294">
        <v>31.87</v>
      </c>
      <c r="AF11" s="294">
        <v>30.436</v>
      </c>
      <c r="AG11" s="294">
        <v>30.277000000000001</v>
      </c>
      <c r="AH11" s="294">
        <v>53.996000000000002</v>
      </c>
      <c r="AI11" s="294">
        <v>32.573</v>
      </c>
      <c r="AJ11" s="294">
        <v>31.645</v>
      </c>
      <c r="AK11" s="294">
        <v>35.548999999999999</v>
      </c>
      <c r="AL11" s="294">
        <v>35.368000000000002</v>
      </c>
      <c r="AM11" s="294">
        <v>44.82</v>
      </c>
      <c r="AN11" s="294">
        <v>29.039000000000001</v>
      </c>
      <c r="AO11" s="294">
        <v>33.447000000000003</v>
      </c>
      <c r="AP11" s="294">
        <v>31.27</v>
      </c>
      <c r="AQ11" s="294">
        <v>30.725000000000001</v>
      </c>
      <c r="AR11" s="294">
        <v>26.983000000000001</v>
      </c>
      <c r="AS11" s="294">
        <v>29.896000000000001</v>
      </c>
      <c r="AT11" s="294">
        <v>23.452000000000002</v>
      </c>
      <c r="AU11" s="294">
        <v>28.609000000000002</v>
      </c>
      <c r="AV11" s="294">
        <v>27.658000000000001</v>
      </c>
      <c r="AW11" s="294">
        <v>35.549999999999997</v>
      </c>
      <c r="AX11" s="294">
        <v>39.529000000000003</v>
      </c>
      <c r="AY11" s="294">
        <v>31.117000000000001</v>
      </c>
      <c r="AZ11" s="294">
        <v>26.306999999999999</v>
      </c>
      <c r="BA11" s="294">
        <v>32.420999999999999</v>
      </c>
      <c r="BB11" s="294">
        <v>31.052</v>
      </c>
      <c r="BC11" s="294">
        <v>29.901</v>
      </c>
      <c r="BD11" s="294">
        <v>19.527999999999999</v>
      </c>
      <c r="BE11" s="294">
        <v>37.104999999999997</v>
      </c>
      <c r="BF11" s="294">
        <v>33.807000000000002</v>
      </c>
      <c r="BG11" s="294">
        <v>30.149000000000001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c r="A12" s="295"/>
      <c r="B12" s="274"/>
      <c r="C12" s="274"/>
      <c r="D12" s="274"/>
      <c r="E12" s="274"/>
      <c r="F12" s="274"/>
      <c r="G12" s="274"/>
      <c r="H12" s="274"/>
      <c r="I12" s="274"/>
      <c r="J12" s="274"/>
      <c r="K12" s="274"/>
      <c r="L12" s="274"/>
      <c r="M12" s="274"/>
      <c r="N12" s="274"/>
      <c r="O12" s="274"/>
      <c r="P12" s="274"/>
      <c r="Q12" s="274"/>
      <c r="R12" s="274"/>
      <c r="S12" s="274"/>
      <c r="T12" s="275"/>
      <c r="U12" s="289">
        <f t="shared" si="0"/>
        <v>43800</v>
      </c>
      <c r="V12" s="290" t="s">
        <v>229</v>
      </c>
      <c r="W12" s="291" t="s">
        <v>229</v>
      </c>
      <c r="X12" s="292">
        <v>25.64</v>
      </c>
      <c r="Y12" s="293">
        <v>31.190999999999999</v>
      </c>
      <c r="Z12" s="294">
        <v>29.939</v>
      </c>
      <c r="AA12" s="294">
        <v>33.655000000000001</v>
      </c>
      <c r="AB12" s="294">
        <v>34.893999999999998</v>
      </c>
      <c r="AC12" s="294">
        <v>34.771000000000001</v>
      </c>
      <c r="AD12" s="294">
        <v>36.250999999999998</v>
      </c>
      <c r="AE12" s="294">
        <v>28.677</v>
      </c>
      <c r="AF12" s="294">
        <v>28.109000000000002</v>
      </c>
      <c r="AG12" s="294">
        <v>27.594999999999999</v>
      </c>
      <c r="AH12" s="294">
        <v>40.103000000000002</v>
      </c>
      <c r="AI12" s="294">
        <v>29.852</v>
      </c>
      <c r="AJ12" s="294">
        <v>29.347999999999999</v>
      </c>
      <c r="AK12" s="294">
        <v>30.81</v>
      </c>
      <c r="AL12" s="294">
        <v>30.68</v>
      </c>
      <c r="AM12" s="294">
        <v>40.546999999999997</v>
      </c>
      <c r="AN12" s="294">
        <v>25.672999999999998</v>
      </c>
      <c r="AO12" s="294">
        <v>27.353000000000002</v>
      </c>
      <c r="AP12" s="294">
        <v>29.114999999999998</v>
      </c>
      <c r="AQ12" s="294">
        <v>28.405000000000001</v>
      </c>
      <c r="AR12" s="294">
        <v>24.37</v>
      </c>
      <c r="AS12" s="294">
        <v>25.995000000000001</v>
      </c>
      <c r="AT12" s="294">
        <v>20.291</v>
      </c>
      <c r="AU12" s="294">
        <v>26.641999999999999</v>
      </c>
      <c r="AV12" s="294">
        <v>23.559000000000001</v>
      </c>
      <c r="AW12" s="294">
        <v>26.965</v>
      </c>
      <c r="AX12" s="294">
        <v>28.486999999999998</v>
      </c>
      <c r="AY12" s="294">
        <v>24.736999999999998</v>
      </c>
      <c r="AZ12" s="294">
        <v>23.899000000000001</v>
      </c>
      <c r="BA12" s="294">
        <v>27.151</v>
      </c>
      <c r="BB12" s="294">
        <v>26.43</v>
      </c>
      <c r="BC12" s="294">
        <v>26.847000000000001</v>
      </c>
      <c r="BD12" s="294">
        <v>18.151</v>
      </c>
      <c r="BE12" s="294">
        <v>29.823</v>
      </c>
      <c r="BF12" s="294">
        <v>26.295000000000002</v>
      </c>
      <c r="BG12" s="294">
        <v>28.32</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c r="A13" s="295"/>
      <c r="B13" s="274"/>
      <c r="C13" s="274"/>
      <c r="D13" s="274"/>
      <c r="E13" s="274"/>
      <c r="F13" s="274"/>
      <c r="G13" s="274"/>
      <c r="H13" s="274"/>
      <c r="I13" s="274"/>
      <c r="J13" s="274"/>
      <c r="K13" s="274"/>
      <c r="L13" s="274"/>
      <c r="M13" s="274"/>
      <c r="N13" s="274"/>
      <c r="O13" s="274"/>
      <c r="P13" s="274"/>
      <c r="Q13" s="274"/>
      <c r="R13" s="274"/>
      <c r="S13" s="274"/>
      <c r="T13" s="275"/>
      <c r="U13" s="289">
        <f t="shared" si="0"/>
        <v>43831</v>
      </c>
      <c r="V13" s="290" t="s">
        <v>229</v>
      </c>
      <c r="W13" s="291" t="s">
        <v>229</v>
      </c>
      <c r="X13" s="292">
        <v>24.31</v>
      </c>
      <c r="Y13" s="293">
        <v>27.428000000000001</v>
      </c>
      <c r="Z13" s="294">
        <v>26.777000000000001</v>
      </c>
      <c r="AA13" s="294">
        <v>32.298000000000002</v>
      </c>
      <c r="AB13" s="294">
        <v>31.315999999999999</v>
      </c>
      <c r="AC13" s="294">
        <v>30.01</v>
      </c>
      <c r="AD13" s="294">
        <v>30.524999999999999</v>
      </c>
      <c r="AE13" s="294">
        <v>25.459</v>
      </c>
      <c r="AF13" s="294">
        <v>25.224</v>
      </c>
      <c r="AG13" s="294">
        <v>24.786000000000001</v>
      </c>
      <c r="AH13" s="294">
        <v>32.67</v>
      </c>
      <c r="AI13" s="294">
        <v>26.231000000000002</v>
      </c>
      <c r="AJ13" s="294">
        <v>26.663</v>
      </c>
      <c r="AK13" s="294">
        <v>27.568000000000001</v>
      </c>
      <c r="AL13" s="294">
        <v>27.323</v>
      </c>
      <c r="AM13" s="294">
        <v>35.39</v>
      </c>
      <c r="AN13" s="294">
        <v>21.905000000000001</v>
      </c>
      <c r="AO13" s="294">
        <v>24.547000000000001</v>
      </c>
      <c r="AP13" s="294">
        <v>25.073</v>
      </c>
      <c r="AQ13" s="294">
        <v>27.431999999999999</v>
      </c>
      <c r="AR13" s="294">
        <v>21.827999999999999</v>
      </c>
      <c r="AS13" s="294">
        <v>23.032</v>
      </c>
      <c r="AT13" s="294">
        <v>18.234999999999999</v>
      </c>
      <c r="AU13" s="294">
        <v>23.725000000000001</v>
      </c>
      <c r="AV13" s="294">
        <v>24.35</v>
      </c>
      <c r="AW13" s="294">
        <v>23.327999999999999</v>
      </c>
      <c r="AX13" s="294">
        <v>25.588000000000001</v>
      </c>
      <c r="AY13" s="294">
        <v>21.442</v>
      </c>
      <c r="AZ13" s="294">
        <v>21.478999999999999</v>
      </c>
      <c r="BA13" s="294">
        <v>23.870999999999999</v>
      </c>
      <c r="BB13" s="294">
        <v>23.503</v>
      </c>
      <c r="BC13" s="294">
        <v>24.28</v>
      </c>
      <c r="BD13" s="294">
        <v>16.306999999999999</v>
      </c>
      <c r="BE13" s="294">
        <v>26.350999999999999</v>
      </c>
      <c r="BF13" s="294">
        <v>23.117000000000001</v>
      </c>
      <c r="BG13" s="294">
        <v>25.917000000000002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c r="A14" s="295"/>
      <c r="B14" s="274"/>
      <c r="C14" s="274"/>
      <c r="D14" s="274"/>
      <c r="E14" s="274"/>
      <c r="F14" s="274"/>
      <c r="G14" s="274"/>
      <c r="H14" s="274"/>
      <c r="I14" s="274"/>
      <c r="J14" s="274"/>
      <c r="K14" s="274"/>
      <c r="L14" s="274"/>
      <c r="M14" s="274"/>
      <c r="N14" s="274"/>
      <c r="O14" s="274"/>
      <c r="P14" s="274"/>
      <c r="Q14" s="274"/>
      <c r="R14" s="274"/>
      <c r="S14" s="274"/>
      <c r="T14" s="275"/>
      <c r="U14" s="289">
        <f t="shared" si="0"/>
        <v>43862</v>
      </c>
      <c r="V14" s="290" t="s">
        <v>229</v>
      </c>
      <c r="W14" s="291" t="s">
        <v>229</v>
      </c>
      <c r="X14" s="292">
        <v>22.39</v>
      </c>
      <c r="Y14" s="293">
        <v>23.350999999999999</v>
      </c>
      <c r="Z14" s="294">
        <v>23.302</v>
      </c>
      <c r="AA14" s="294">
        <v>25.727</v>
      </c>
      <c r="AB14" s="294">
        <v>27.097999999999999</v>
      </c>
      <c r="AC14" s="294">
        <v>41.372</v>
      </c>
      <c r="AD14" s="294">
        <v>28.911000000000001</v>
      </c>
      <c r="AE14" s="294">
        <v>21.492999999999999</v>
      </c>
      <c r="AF14" s="294">
        <v>21.509</v>
      </c>
      <c r="AG14" s="294">
        <v>21.606000000000002</v>
      </c>
      <c r="AH14" s="294">
        <v>28.713999999999999</v>
      </c>
      <c r="AI14" s="294">
        <v>22.934000000000001</v>
      </c>
      <c r="AJ14" s="294">
        <v>24.812999999999999</v>
      </c>
      <c r="AK14" s="294">
        <v>23.266999999999999</v>
      </c>
      <c r="AL14" s="294">
        <v>27.68</v>
      </c>
      <c r="AM14" s="294">
        <v>32.759</v>
      </c>
      <c r="AN14" s="294">
        <v>18.567</v>
      </c>
      <c r="AO14" s="294">
        <v>22.248999999999999</v>
      </c>
      <c r="AP14" s="294">
        <v>25.06</v>
      </c>
      <c r="AQ14" s="294">
        <v>28.173999999999999</v>
      </c>
      <c r="AR14" s="294">
        <v>22.007999999999999</v>
      </c>
      <c r="AS14" s="294">
        <v>19.510999999999999</v>
      </c>
      <c r="AT14" s="294">
        <v>20.99</v>
      </c>
      <c r="AU14" s="294">
        <v>20.420999999999999</v>
      </c>
      <c r="AV14" s="294">
        <v>21.536999999999999</v>
      </c>
      <c r="AW14" s="294">
        <v>19.527999999999999</v>
      </c>
      <c r="AX14" s="294">
        <v>24.309000000000001</v>
      </c>
      <c r="AY14" s="294">
        <v>18.09</v>
      </c>
      <c r="AZ14" s="294">
        <v>19.202000000000002</v>
      </c>
      <c r="BA14" s="294">
        <v>20.166</v>
      </c>
      <c r="BB14" s="294">
        <v>20.004999999999999</v>
      </c>
      <c r="BC14" s="294">
        <v>20.867000000000001</v>
      </c>
      <c r="BD14" s="294">
        <v>13.957000000000001</v>
      </c>
      <c r="BE14" s="294">
        <v>24.962</v>
      </c>
      <c r="BF14" s="294">
        <v>22.725999999999999</v>
      </c>
      <c r="BG14" s="294">
        <v>22.324000000000002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43891</v>
      </c>
      <c r="V15" s="290" t="s">
        <v>229</v>
      </c>
      <c r="W15" s="291" t="s">
        <v>229</v>
      </c>
      <c r="X15" s="292">
        <v>36.020000000000003</v>
      </c>
      <c r="Y15" s="293">
        <v>33.814</v>
      </c>
      <c r="Z15" s="294">
        <v>34.677</v>
      </c>
      <c r="AA15" s="294">
        <v>25.286000000000001</v>
      </c>
      <c r="AB15" s="294">
        <v>40.158000000000001</v>
      </c>
      <c r="AC15" s="294">
        <v>72.447999999999993</v>
      </c>
      <c r="AD15" s="294">
        <v>32.75</v>
      </c>
      <c r="AE15" s="294">
        <v>29.937999999999999</v>
      </c>
      <c r="AF15" s="294">
        <v>49.697000000000003</v>
      </c>
      <c r="AG15" s="294">
        <v>31.716999999999999</v>
      </c>
      <c r="AH15" s="294">
        <v>37.450000000000003</v>
      </c>
      <c r="AI15" s="294">
        <v>33.212000000000003</v>
      </c>
      <c r="AJ15" s="294">
        <v>40.847999999999999</v>
      </c>
      <c r="AK15" s="294">
        <v>40.606000000000002</v>
      </c>
      <c r="AL15" s="294">
        <v>54.59</v>
      </c>
      <c r="AM15" s="294">
        <v>41.945999999999998</v>
      </c>
      <c r="AN15" s="294">
        <v>35.781999999999996</v>
      </c>
      <c r="AO15" s="294">
        <v>34.57</v>
      </c>
      <c r="AP15" s="294">
        <v>33.465000000000003</v>
      </c>
      <c r="AQ15" s="294">
        <v>30.855</v>
      </c>
      <c r="AR15" s="294">
        <v>32.127000000000002</v>
      </c>
      <c r="AS15" s="294">
        <v>22.951000000000001</v>
      </c>
      <c r="AT15" s="294">
        <v>30.457999999999998</v>
      </c>
      <c r="AU15" s="294">
        <v>49.624000000000002</v>
      </c>
      <c r="AV15" s="294">
        <v>23.856000000000002</v>
      </c>
      <c r="AW15" s="294">
        <v>26.417999999999999</v>
      </c>
      <c r="AX15" s="294">
        <v>57.399000000000001</v>
      </c>
      <c r="AY15" s="294">
        <v>17.981999999999999</v>
      </c>
      <c r="AZ15" s="294">
        <v>37.343000000000004</v>
      </c>
      <c r="BA15" s="294">
        <v>23.35</v>
      </c>
      <c r="BB15" s="294">
        <v>33.381999999999998</v>
      </c>
      <c r="BC15" s="294">
        <v>38.42</v>
      </c>
      <c r="BD15" s="294">
        <v>21.196999999999999</v>
      </c>
      <c r="BE15" s="294">
        <v>25.931000000000001</v>
      </c>
      <c r="BF15" s="294">
        <v>40.890999999999998</v>
      </c>
      <c r="BG15" s="294">
        <v>23.253</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43922</v>
      </c>
      <c r="V16" s="290" t="s">
        <v>229</v>
      </c>
      <c r="W16" s="291" t="s">
        <v>229</v>
      </c>
      <c r="X16" s="292">
        <v>77.08</v>
      </c>
      <c r="Y16" s="293">
        <v>53.534999999999997</v>
      </c>
      <c r="Z16" s="294">
        <v>42.277000000000001</v>
      </c>
      <c r="AA16" s="294">
        <v>50.182000000000002</v>
      </c>
      <c r="AB16" s="294">
        <v>94.704999999999998</v>
      </c>
      <c r="AC16" s="294">
        <v>123.70399999999999</v>
      </c>
      <c r="AD16" s="294">
        <v>93.441999999999993</v>
      </c>
      <c r="AE16" s="294">
        <v>66.58</v>
      </c>
      <c r="AF16" s="294">
        <v>115.489</v>
      </c>
      <c r="AG16" s="294">
        <v>64.055999999999997</v>
      </c>
      <c r="AH16" s="294">
        <v>64.051000000000002</v>
      </c>
      <c r="AI16" s="294">
        <v>80.596999999999994</v>
      </c>
      <c r="AJ16" s="294">
        <v>105.444</v>
      </c>
      <c r="AK16" s="294">
        <v>78.796000000000006</v>
      </c>
      <c r="AL16" s="294">
        <v>67.792000000000002</v>
      </c>
      <c r="AM16" s="294">
        <v>91.843999999999994</v>
      </c>
      <c r="AN16" s="294">
        <v>74.707999999999998</v>
      </c>
      <c r="AO16" s="294">
        <v>52.420999999999999</v>
      </c>
      <c r="AP16" s="294">
        <v>44.131999999999998</v>
      </c>
      <c r="AQ16" s="294">
        <v>76.850999999999999</v>
      </c>
      <c r="AR16" s="294">
        <v>62.613999999999997</v>
      </c>
      <c r="AS16" s="294">
        <v>55.206000000000003</v>
      </c>
      <c r="AT16" s="294">
        <v>56.63</v>
      </c>
      <c r="AU16" s="294">
        <v>96.674999999999997</v>
      </c>
      <c r="AV16" s="294">
        <v>61.286999999999999</v>
      </c>
      <c r="AW16" s="294">
        <v>82.224000000000004</v>
      </c>
      <c r="AX16" s="294">
        <v>81.817999999999998</v>
      </c>
      <c r="AY16" s="294">
        <v>53.84</v>
      </c>
      <c r="AZ16" s="294">
        <v>63.356000000000002</v>
      </c>
      <c r="BA16" s="294">
        <v>55.786999999999999</v>
      </c>
      <c r="BB16" s="294">
        <v>71.546000000000006</v>
      </c>
      <c r="BC16" s="294">
        <v>79.605999999999995</v>
      </c>
      <c r="BD16" s="294">
        <v>43.773000000000003</v>
      </c>
      <c r="BE16" s="294">
        <v>59.643000000000001</v>
      </c>
      <c r="BF16" s="294">
        <v>73.378</v>
      </c>
      <c r="BG16" s="294">
        <v>51.548000000000002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43952</v>
      </c>
      <c r="V17" s="290" t="s">
        <v>229</v>
      </c>
      <c r="W17" s="291" t="s">
        <v>229</v>
      </c>
      <c r="X17" s="292">
        <v>221.07</v>
      </c>
      <c r="Y17" s="293">
        <v>178.053</v>
      </c>
      <c r="Z17" s="294">
        <v>151.54</v>
      </c>
      <c r="AA17" s="294">
        <v>473.154</v>
      </c>
      <c r="AB17" s="294">
        <v>380.02699999999999</v>
      </c>
      <c r="AC17" s="294">
        <v>331.94600000000003</v>
      </c>
      <c r="AD17" s="294">
        <v>295.291</v>
      </c>
      <c r="AE17" s="294">
        <v>148.916</v>
      </c>
      <c r="AF17" s="294">
        <v>198.20400000000001</v>
      </c>
      <c r="AG17" s="294">
        <v>128.46899999999999</v>
      </c>
      <c r="AH17" s="294">
        <v>191.774</v>
      </c>
      <c r="AI17" s="294">
        <v>209.624</v>
      </c>
      <c r="AJ17" s="294">
        <v>306.24</v>
      </c>
      <c r="AK17" s="294">
        <v>221.62899999999999</v>
      </c>
      <c r="AL17" s="294">
        <v>206.05500000000001</v>
      </c>
      <c r="AM17" s="294">
        <v>357.50900000000001</v>
      </c>
      <c r="AN17" s="294">
        <v>307.82499999999999</v>
      </c>
      <c r="AO17" s="294">
        <v>182.898</v>
      </c>
      <c r="AP17" s="294">
        <v>201.517</v>
      </c>
      <c r="AQ17" s="294">
        <v>228.17400000000001</v>
      </c>
      <c r="AR17" s="294">
        <v>252.381</v>
      </c>
      <c r="AS17" s="294">
        <v>79.584999999999994</v>
      </c>
      <c r="AT17" s="294">
        <v>171.215</v>
      </c>
      <c r="AU17" s="294">
        <v>219.24100000000001</v>
      </c>
      <c r="AV17" s="294">
        <v>258.202</v>
      </c>
      <c r="AW17" s="294">
        <v>208.19800000000001</v>
      </c>
      <c r="AX17" s="294">
        <v>217.18100000000001</v>
      </c>
      <c r="AY17" s="294">
        <v>255.70699999999999</v>
      </c>
      <c r="AZ17" s="294">
        <v>265.14699999999999</v>
      </c>
      <c r="BA17" s="294">
        <v>114.10599999999999</v>
      </c>
      <c r="BB17" s="294">
        <v>154.96</v>
      </c>
      <c r="BC17" s="294">
        <v>119.2</v>
      </c>
      <c r="BD17" s="294">
        <v>111.979</v>
      </c>
      <c r="BE17" s="294">
        <v>256.5</v>
      </c>
      <c r="BF17" s="294">
        <v>184.47</v>
      </c>
      <c r="BG17" s="294">
        <v>112.697</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43983</v>
      </c>
      <c r="V18" s="290" t="s">
        <v>229</v>
      </c>
      <c r="W18" s="291" t="s">
        <v>229</v>
      </c>
      <c r="X18" s="292">
        <v>261.05</v>
      </c>
      <c r="Y18" s="293">
        <v>317.32499999999999</v>
      </c>
      <c r="Z18" s="294">
        <v>372.24799999999999</v>
      </c>
      <c r="AA18" s="294">
        <v>694.21400000000006</v>
      </c>
      <c r="AB18" s="294">
        <v>386.75200000000001</v>
      </c>
      <c r="AC18" s="294">
        <v>402.28</v>
      </c>
      <c r="AD18" s="294">
        <v>279.87099999999998</v>
      </c>
      <c r="AE18" s="294">
        <v>175.78299999999999</v>
      </c>
      <c r="AF18" s="294">
        <v>154.09399999999999</v>
      </c>
      <c r="AG18" s="294">
        <v>180.52799999999999</v>
      </c>
      <c r="AH18" s="294">
        <v>291.75799999999998</v>
      </c>
      <c r="AI18" s="294">
        <v>173.49199999999999</v>
      </c>
      <c r="AJ18" s="294">
        <v>424.68799999999999</v>
      </c>
      <c r="AK18" s="294">
        <v>218.63399999999999</v>
      </c>
      <c r="AL18" s="294">
        <v>576.62</v>
      </c>
      <c r="AM18" s="294">
        <v>314.81599999999997</v>
      </c>
      <c r="AN18" s="294">
        <v>500.495</v>
      </c>
      <c r="AO18" s="294">
        <v>187.631</v>
      </c>
      <c r="AP18" s="294">
        <v>342.25900000000001</v>
      </c>
      <c r="AQ18" s="294">
        <v>157.21299999999999</v>
      </c>
      <c r="AR18" s="294">
        <v>195.79900000000001</v>
      </c>
      <c r="AS18" s="294">
        <v>54.432000000000002</v>
      </c>
      <c r="AT18" s="294">
        <v>224.44</v>
      </c>
      <c r="AU18" s="294">
        <v>143.226</v>
      </c>
      <c r="AV18" s="294">
        <v>282.399</v>
      </c>
      <c r="AW18" s="294">
        <v>193.77699999999999</v>
      </c>
      <c r="AX18" s="294">
        <v>171.459</v>
      </c>
      <c r="AY18" s="294">
        <v>487.279</v>
      </c>
      <c r="AZ18" s="294">
        <v>267.28899999999999</v>
      </c>
      <c r="BA18" s="294">
        <v>246.69900000000001</v>
      </c>
      <c r="BB18" s="294">
        <v>437.17</v>
      </c>
      <c r="BC18" s="294">
        <v>47.341999999999999</v>
      </c>
      <c r="BD18" s="294">
        <v>147.999</v>
      </c>
      <c r="BE18" s="294">
        <v>338.62</v>
      </c>
      <c r="BF18" s="294">
        <v>318.97500000000002</v>
      </c>
      <c r="BG18" s="294">
        <v>113.155</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44013</v>
      </c>
      <c r="V19" s="290" t="s">
        <v>229</v>
      </c>
      <c r="W19" s="291" t="s">
        <v>229</v>
      </c>
      <c r="X19" s="292">
        <v>116.85</v>
      </c>
      <c r="Y19" s="293">
        <v>175.273</v>
      </c>
      <c r="Z19" s="294">
        <v>211.42099999999999</v>
      </c>
      <c r="AA19" s="294">
        <v>326.11799999999999</v>
      </c>
      <c r="AB19" s="294">
        <v>122.70099999999999</v>
      </c>
      <c r="AC19" s="294">
        <v>163.66200000000001</v>
      </c>
      <c r="AD19" s="294">
        <v>92.78</v>
      </c>
      <c r="AE19" s="294">
        <v>69.385999999999996</v>
      </c>
      <c r="AF19" s="294">
        <v>67.144999999999996</v>
      </c>
      <c r="AG19" s="294">
        <v>74.375</v>
      </c>
      <c r="AH19" s="294">
        <v>135.505</v>
      </c>
      <c r="AI19" s="294">
        <v>69.259</v>
      </c>
      <c r="AJ19" s="294">
        <v>194.72499999999999</v>
      </c>
      <c r="AK19" s="294">
        <v>69.596000000000004</v>
      </c>
      <c r="AL19" s="294">
        <v>496.47300000000001</v>
      </c>
      <c r="AM19" s="294">
        <v>123.286</v>
      </c>
      <c r="AN19" s="294">
        <v>180.37799999999999</v>
      </c>
      <c r="AO19" s="294">
        <v>93.311000000000007</v>
      </c>
      <c r="AP19" s="294">
        <v>210.06</v>
      </c>
      <c r="AQ19" s="294">
        <v>50.74</v>
      </c>
      <c r="AR19" s="294">
        <v>58.18</v>
      </c>
      <c r="AS19" s="294">
        <v>23.234000000000002</v>
      </c>
      <c r="AT19" s="294">
        <v>66.221999999999994</v>
      </c>
      <c r="AU19" s="294">
        <v>54.741999999999997</v>
      </c>
      <c r="AV19" s="294">
        <v>113.05</v>
      </c>
      <c r="AW19" s="294">
        <v>74.594999999999999</v>
      </c>
      <c r="AX19" s="294">
        <v>63.110999999999997</v>
      </c>
      <c r="AY19" s="294">
        <v>212.762</v>
      </c>
      <c r="AZ19" s="294">
        <v>137.018</v>
      </c>
      <c r="BA19" s="294">
        <v>74.081000000000003</v>
      </c>
      <c r="BB19" s="294">
        <v>210.881</v>
      </c>
      <c r="BC19" s="294">
        <v>24.306000000000001</v>
      </c>
      <c r="BD19" s="294">
        <v>52.436</v>
      </c>
      <c r="BE19" s="294">
        <v>107.399</v>
      </c>
      <c r="BF19" s="294">
        <v>97.113</v>
      </c>
      <c r="BG19" s="294">
        <v>44.886000000000003</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44044</v>
      </c>
      <c r="V20" s="290" t="s">
        <v>229</v>
      </c>
      <c r="W20" s="291" t="s">
        <v>229</v>
      </c>
      <c r="X20" s="292">
        <v>63.46</v>
      </c>
      <c r="Y20" s="293">
        <v>91.177999999999997</v>
      </c>
      <c r="Z20" s="294">
        <v>81.88</v>
      </c>
      <c r="AA20" s="294">
        <v>122.43600000000001</v>
      </c>
      <c r="AB20" s="294">
        <v>56.331000000000003</v>
      </c>
      <c r="AC20" s="294">
        <v>63.619</v>
      </c>
      <c r="AD20" s="294">
        <v>53.415999999999997</v>
      </c>
      <c r="AE20" s="294">
        <v>41.375</v>
      </c>
      <c r="AF20" s="294">
        <v>50.741999999999997</v>
      </c>
      <c r="AG20" s="294">
        <v>39.576999999999998</v>
      </c>
      <c r="AH20" s="294">
        <v>59.49</v>
      </c>
      <c r="AI20" s="294">
        <v>53.747</v>
      </c>
      <c r="AJ20" s="294">
        <v>68.177999999999997</v>
      </c>
      <c r="AK20" s="294">
        <v>40.616</v>
      </c>
      <c r="AL20" s="294">
        <v>132.93</v>
      </c>
      <c r="AM20" s="294">
        <v>52.712000000000003</v>
      </c>
      <c r="AN20" s="294">
        <v>76.543000000000006</v>
      </c>
      <c r="AO20" s="294">
        <v>43.633000000000003</v>
      </c>
      <c r="AP20" s="294">
        <v>80.617000000000004</v>
      </c>
      <c r="AQ20" s="294">
        <v>41.195</v>
      </c>
      <c r="AR20" s="294">
        <v>45.418999999999997</v>
      </c>
      <c r="AS20" s="294">
        <v>18.763999999999999</v>
      </c>
      <c r="AT20" s="294">
        <v>39.654000000000003</v>
      </c>
      <c r="AU20" s="294">
        <v>34.805999999999997</v>
      </c>
      <c r="AV20" s="294">
        <v>54.139000000000003</v>
      </c>
      <c r="AW20" s="294">
        <v>51.328000000000003</v>
      </c>
      <c r="AX20" s="294">
        <v>44.006999999999998</v>
      </c>
      <c r="AY20" s="294">
        <v>75.210999999999999</v>
      </c>
      <c r="AZ20" s="294">
        <v>51.311</v>
      </c>
      <c r="BA20" s="294">
        <v>43.924999999999997</v>
      </c>
      <c r="BB20" s="294">
        <v>65.022999999999996</v>
      </c>
      <c r="BC20" s="294">
        <v>23.395</v>
      </c>
      <c r="BD20" s="294">
        <v>36.521000000000001</v>
      </c>
      <c r="BE20" s="294">
        <v>53.89</v>
      </c>
      <c r="BF20" s="294">
        <v>41.805999999999997</v>
      </c>
      <c r="BG20" s="294">
        <v>29.41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44075</v>
      </c>
      <c r="V21" s="290" t="s">
        <v>229</v>
      </c>
      <c r="W21" s="291" t="s">
        <v>229</v>
      </c>
      <c r="X21" s="292">
        <v>38.04</v>
      </c>
      <c r="Y21" s="293">
        <v>74.914000000000001</v>
      </c>
      <c r="Z21" s="294">
        <v>41.67</v>
      </c>
      <c r="AA21" s="294">
        <v>69.316000000000003</v>
      </c>
      <c r="AB21" s="294">
        <v>55.566000000000003</v>
      </c>
      <c r="AC21" s="294">
        <v>62.988999999999997</v>
      </c>
      <c r="AD21" s="294">
        <v>41.072000000000003</v>
      </c>
      <c r="AE21" s="294">
        <v>39.725000000000001</v>
      </c>
      <c r="AF21" s="294">
        <v>34.951999999999998</v>
      </c>
      <c r="AG21" s="294">
        <v>33.665999999999997</v>
      </c>
      <c r="AH21" s="294">
        <v>38.073</v>
      </c>
      <c r="AI21" s="294">
        <v>43.377000000000002</v>
      </c>
      <c r="AJ21" s="294">
        <v>57.326999999999998</v>
      </c>
      <c r="AK21" s="294">
        <v>36.4</v>
      </c>
      <c r="AL21" s="294">
        <v>64.204999999999998</v>
      </c>
      <c r="AM21" s="294">
        <v>41.052</v>
      </c>
      <c r="AN21" s="294">
        <v>55.08</v>
      </c>
      <c r="AO21" s="294">
        <v>30.315999999999999</v>
      </c>
      <c r="AP21" s="294">
        <v>44.68</v>
      </c>
      <c r="AQ21" s="294">
        <v>33.527999999999999</v>
      </c>
      <c r="AR21" s="294">
        <v>30.946999999999999</v>
      </c>
      <c r="AS21" s="294">
        <v>20.623999999999999</v>
      </c>
      <c r="AT21" s="294">
        <v>55.42</v>
      </c>
      <c r="AU21" s="294">
        <v>34.253999999999998</v>
      </c>
      <c r="AV21" s="294">
        <v>36.479999999999997</v>
      </c>
      <c r="AW21" s="294">
        <v>38.368000000000002</v>
      </c>
      <c r="AX21" s="294">
        <v>41.271999999999998</v>
      </c>
      <c r="AY21" s="294">
        <v>45.273000000000003</v>
      </c>
      <c r="AZ21" s="294">
        <v>35.85</v>
      </c>
      <c r="BA21" s="294">
        <v>28.626999999999999</v>
      </c>
      <c r="BB21" s="294">
        <v>39.396000000000001</v>
      </c>
      <c r="BC21" s="294">
        <v>21.186</v>
      </c>
      <c r="BD21" s="294">
        <v>55.524000000000001</v>
      </c>
      <c r="BE21" s="294">
        <v>48.323</v>
      </c>
      <c r="BF21" s="294">
        <v>33.911000000000001</v>
      </c>
      <c r="BG21" s="294">
        <v>25.202000000000002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44105</v>
      </c>
      <c r="V22" s="290" t="s">
        <v>229</v>
      </c>
      <c r="W22" s="291" t="s">
        <v>229</v>
      </c>
      <c r="X22" s="292">
        <v>38.25</v>
      </c>
      <c r="Y22" s="293">
        <v>47.256999999999998</v>
      </c>
      <c r="Z22" s="294">
        <v>34.878</v>
      </c>
      <c r="AA22" s="294">
        <v>58.646999999999998</v>
      </c>
      <c r="AB22" s="294">
        <v>84.42</v>
      </c>
      <c r="AC22" s="294">
        <v>67.347999999999999</v>
      </c>
      <c r="AD22" s="294">
        <v>32.694000000000003</v>
      </c>
      <c r="AE22" s="294">
        <v>30.591000000000001</v>
      </c>
      <c r="AF22" s="294">
        <v>32.195</v>
      </c>
      <c r="AG22" s="294">
        <v>48.546999999999997</v>
      </c>
      <c r="AH22" s="294">
        <v>32.194000000000003</v>
      </c>
      <c r="AI22" s="294">
        <v>29.855</v>
      </c>
      <c r="AJ22" s="294">
        <v>48.917000000000002</v>
      </c>
      <c r="AK22" s="294">
        <v>32.473999999999997</v>
      </c>
      <c r="AL22" s="294">
        <v>57.195</v>
      </c>
      <c r="AM22" s="294">
        <v>45.713999999999999</v>
      </c>
      <c r="AN22" s="294">
        <v>56.396000000000001</v>
      </c>
      <c r="AO22" s="294">
        <v>35.825000000000003</v>
      </c>
      <c r="AP22" s="294">
        <v>35.975999999999999</v>
      </c>
      <c r="AQ22" s="294">
        <v>28.411999999999999</v>
      </c>
      <c r="AR22" s="294">
        <v>27.608000000000001</v>
      </c>
      <c r="AS22" s="294">
        <v>27.356999999999999</v>
      </c>
      <c r="AT22" s="294">
        <v>35.1</v>
      </c>
      <c r="AU22" s="294">
        <v>31.93</v>
      </c>
      <c r="AV22" s="294">
        <v>48.293999999999997</v>
      </c>
      <c r="AW22" s="294">
        <v>57.84</v>
      </c>
      <c r="AX22" s="294">
        <v>37.454999999999998</v>
      </c>
      <c r="AY22" s="294">
        <v>39.423000000000002</v>
      </c>
      <c r="AZ22" s="294">
        <v>35.197000000000003</v>
      </c>
      <c r="BA22" s="294">
        <v>28.768000000000001</v>
      </c>
      <c r="BB22" s="294">
        <v>37.737000000000002</v>
      </c>
      <c r="BC22" s="294">
        <v>19.574000000000002</v>
      </c>
      <c r="BD22" s="294">
        <v>46.734000000000002</v>
      </c>
      <c r="BE22" s="294">
        <v>58.598999999999997</v>
      </c>
      <c r="BF22" s="294">
        <v>28.707999999999998</v>
      </c>
      <c r="BG22" s="294">
        <v>25.027000000000001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44136</v>
      </c>
      <c r="V23" s="290" t="s">
        <v>229</v>
      </c>
      <c r="W23" s="291" t="s">
        <v>229</v>
      </c>
      <c r="X23" s="292">
        <v>31.12</v>
      </c>
      <c r="Y23" s="293">
        <v>33.384999999999998</v>
      </c>
      <c r="Z23" s="294">
        <v>29.783999999999999</v>
      </c>
      <c r="AA23" s="294">
        <v>47.463000000000001</v>
      </c>
      <c r="AB23" s="294">
        <v>47.968000000000004</v>
      </c>
      <c r="AC23" s="294">
        <v>46.17</v>
      </c>
      <c r="AD23" s="294">
        <v>30.678000000000001</v>
      </c>
      <c r="AE23" s="294">
        <v>23.92</v>
      </c>
      <c r="AF23" s="294">
        <v>26.073</v>
      </c>
      <c r="AG23" s="294">
        <v>40.021999999999998</v>
      </c>
      <c r="AH23" s="294">
        <v>29.536999999999999</v>
      </c>
      <c r="AI23" s="294">
        <v>25.215</v>
      </c>
      <c r="AJ23" s="294">
        <v>37.944000000000003</v>
      </c>
      <c r="AK23" s="294">
        <v>29.451000000000001</v>
      </c>
      <c r="AL23" s="294">
        <v>43.743000000000002</v>
      </c>
      <c r="AM23" s="294">
        <v>35.924999999999997</v>
      </c>
      <c r="AN23" s="294">
        <v>39.779000000000003</v>
      </c>
      <c r="AO23" s="294">
        <v>29.085999999999999</v>
      </c>
      <c r="AP23" s="294">
        <v>28.800999999999998</v>
      </c>
      <c r="AQ23" s="294">
        <v>24.722000000000001</v>
      </c>
      <c r="AR23" s="294">
        <v>27.047000000000001</v>
      </c>
      <c r="AS23" s="294">
        <v>17.265999999999998</v>
      </c>
      <c r="AT23" s="294">
        <v>25.244</v>
      </c>
      <c r="AU23" s="294">
        <v>27.041</v>
      </c>
      <c r="AV23" s="294">
        <v>36.384999999999998</v>
      </c>
      <c r="AW23" s="294">
        <v>38.612000000000002</v>
      </c>
      <c r="AX23" s="294">
        <v>28.152999999999999</v>
      </c>
      <c r="AY23" s="294">
        <v>33.966000000000001</v>
      </c>
      <c r="AZ23" s="294">
        <v>32.079000000000001</v>
      </c>
      <c r="BA23" s="294">
        <v>28.154</v>
      </c>
      <c r="BB23" s="294">
        <v>31.170999999999999</v>
      </c>
      <c r="BC23" s="294">
        <v>16.504999999999999</v>
      </c>
      <c r="BD23" s="294">
        <v>27.753</v>
      </c>
      <c r="BE23" s="294">
        <v>36.140999999999998</v>
      </c>
      <c r="BF23" s="294">
        <v>26.957999999999998</v>
      </c>
      <c r="BG23" s="294">
        <v>22.974</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44166</v>
      </c>
      <c r="V24" s="290" t="s">
        <v>229</v>
      </c>
      <c r="W24" s="291" t="s">
        <v>229</v>
      </c>
      <c r="X24" s="292">
        <v>25.64</v>
      </c>
      <c r="Y24" s="293">
        <v>29.576000000000001</v>
      </c>
      <c r="Z24" s="294">
        <v>28.617000000000001</v>
      </c>
      <c r="AA24" s="294">
        <v>41.838999999999999</v>
      </c>
      <c r="AB24" s="294">
        <v>34.869999999999997</v>
      </c>
      <c r="AC24" s="294">
        <v>35.677</v>
      </c>
      <c r="AD24" s="294">
        <v>27.603999999999999</v>
      </c>
      <c r="AE24" s="294">
        <v>21.914999999999999</v>
      </c>
      <c r="AF24" s="294">
        <v>23.718</v>
      </c>
      <c r="AG24" s="294">
        <v>28.858000000000001</v>
      </c>
      <c r="AH24" s="294">
        <v>27.021000000000001</v>
      </c>
      <c r="AI24" s="294">
        <v>23.314</v>
      </c>
      <c r="AJ24" s="294">
        <v>33.183999999999997</v>
      </c>
      <c r="AK24" s="294">
        <v>25.413</v>
      </c>
      <c r="AL24" s="294">
        <v>39.557000000000002</v>
      </c>
      <c r="AM24" s="294">
        <v>32.091000000000001</v>
      </c>
      <c r="AN24" s="294">
        <v>33.314</v>
      </c>
      <c r="AO24" s="294">
        <v>27.068999999999999</v>
      </c>
      <c r="AP24" s="294">
        <v>26.606999999999999</v>
      </c>
      <c r="AQ24" s="294">
        <v>22.326000000000001</v>
      </c>
      <c r="AR24" s="294">
        <v>23.349</v>
      </c>
      <c r="AS24" s="294">
        <v>14.803000000000001</v>
      </c>
      <c r="AT24" s="294">
        <v>23.535</v>
      </c>
      <c r="AU24" s="294">
        <v>23.032</v>
      </c>
      <c r="AV24" s="294">
        <v>27.853999999999999</v>
      </c>
      <c r="AW24" s="294">
        <v>28.061</v>
      </c>
      <c r="AX24" s="294">
        <v>22.635000000000002</v>
      </c>
      <c r="AY24" s="294">
        <v>31.234999999999999</v>
      </c>
      <c r="AZ24" s="294">
        <v>26.914999999999999</v>
      </c>
      <c r="BA24" s="294">
        <v>23.827999999999999</v>
      </c>
      <c r="BB24" s="294">
        <v>28.178999999999998</v>
      </c>
      <c r="BC24" s="294">
        <v>15.391</v>
      </c>
      <c r="BD24" s="294">
        <v>22.241</v>
      </c>
      <c r="BE24" s="294">
        <v>28.856999999999999</v>
      </c>
      <c r="BF24" s="294">
        <v>25.289000000000001</v>
      </c>
      <c r="BG24" s="294">
        <v>18.797000000000001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44197</v>
      </c>
      <c r="V25" s="290" t="s">
        <v>229</v>
      </c>
      <c r="W25" s="291" t="s">
        <v>229</v>
      </c>
      <c r="X25" s="292">
        <v>24.31</v>
      </c>
      <c r="Y25" s="293">
        <v>26.48</v>
      </c>
      <c r="Z25" s="294">
        <v>27.401</v>
      </c>
      <c r="AA25" s="294">
        <v>37.482999999999997</v>
      </c>
      <c r="AB25" s="294">
        <v>30.231999999999999</v>
      </c>
      <c r="AC25" s="294">
        <v>30.29</v>
      </c>
      <c r="AD25" s="294">
        <v>24.547000000000001</v>
      </c>
      <c r="AE25" s="294">
        <v>19.658999999999999</v>
      </c>
      <c r="AF25" s="294">
        <v>21.344999999999999</v>
      </c>
      <c r="AG25" s="294">
        <v>23.210999999999999</v>
      </c>
      <c r="AH25" s="294">
        <v>23.795999999999999</v>
      </c>
      <c r="AI25" s="294">
        <v>21.24</v>
      </c>
      <c r="AJ25" s="294">
        <v>29.74</v>
      </c>
      <c r="AK25" s="294">
        <v>22.667000000000002</v>
      </c>
      <c r="AL25" s="294">
        <v>34.594000000000001</v>
      </c>
      <c r="AM25" s="294">
        <v>27.600999999999999</v>
      </c>
      <c r="AN25" s="294">
        <v>29.940999999999999</v>
      </c>
      <c r="AO25" s="294">
        <v>23.393999999999998</v>
      </c>
      <c r="AP25" s="294">
        <v>25.919</v>
      </c>
      <c r="AQ25" s="294">
        <v>20.015999999999998</v>
      </c>
      <c r="AR25" s="294">
        <v>20.709</v>
      </c>
      <c r="AS25" s="294">
        <v>13.526</v>
      </c>
      <c r="AT25" s="294">
        <v>20.928000000000001</v>
      </c>
      <c r="AU25" s="294">
        <v>23.856000000000002</v>
      </c>
      <c r="AV25" s="294">
        <v>24.187000000000001</v>
      </c>
      <c r="AW25" s="294">
        <v>25.266999999999999</v>
      </c>
      <c r="AX25" s="294">
        <v>19.667999999999999</v>
      </c>
      <c r="AY25" s="294">
        <v>28.138000000000002</v>
      </c>
      <c r="AZ25" s="294">
        <v>23.683</v>
      </c>
      <c r="BA25" s="294">
        <v>21.120999999999999</v>
      </c>
      <c r="BB25" s="294">
        <v>25.466999999999999</v>
      </c>
      <c r="BC25" s="294">
        <v>13.863</v>
      </c>
      <c r="BD25" s="294">
        <v>19.658000000000001</v>
      </c>
      <c r="BE25" s="294">
        <v>25.52</v>
      </c>
      <c r="BF25" s="294">
        <v>23.058</v>
      </c>
      <c r="BG25" s="294">
        <v>16.358000000000001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44228</v>
      </c>
      <c r="V26" s="290" t="s">
        <v>229</v>
      </c>
      <c r="W26" s="291" t="s">
        <v>229</v>
      </c>
      <c r="X26" s="292">
        <v>22.39</v>
      </c>
      <c r="Y26" s="293">
        <v>22.323</v>
      </c>
      <c r="Z26" s="294">
        <v>21.113</v>
      </c>
      <c r="AA26" s="294">
        <v>31.167000000000002</v>
      </c>
      <c r="AB26" s="294">
        <v>40.168999999999997</v>
      </c>
      <c r="AC26" s="294">
        <v>27.765999999999998</v>
      </c>
      <c r="AD26" s="294">
        <v>20.103000000000002</v>
      </c>
      <c r="AE26" s="294">
        <v>16.187000000000001</v>
      </c>
      <c r="AF26" s="294">
        <v>18.135999999999999</v>
      </c>
      <c r="AG26" s="294">
        <v>20.123999999999999</v>
      </c>
      <c r="AH26" s="294">
        <v>20.244</v>
      </c>
      <c r="AI26" s="294">
        <v>19.47</v>
      </c>
      <c r="AJ26" s="294">
        <v>24.294</v>
      </c>
      <c r="AK26" s="294">
        <v>22.927</v>
      </c>
      <c r="AL26" s="294">
        <v>31.065000000000001</v>
      </c>
      <c r="AM26" s="294">
        <v>22.547000000000001</v>
      </c>
      <c r="AN26" s="294">
        <v>25.872</v>
      </c>
      <c r="AO26" s="294">
        <v>22.867000000000001</v>
      </c>
      <c r="AP26" s="294">
        <v>25.84</v>
      </c>
      <c r="AQ26" s="294">
        <v>19.64</v>
      </c>
      <c r="AR26" s="294">
        <v>16.998000000000001</v>
      </c>
      <c r="AS26" s="294">
        <v>16.231000000000002</v>
      </c>
      <c r="AT26" s="294">
        <v>17.486999999999998</v>
      </c>
      <c r="AU26" s="294">
        <v>20.393000000000001</v>
      </c>
      <c r="AV26" s="294">
        <v>19.506</v>
      </c>
      <c r="AW26" s="294">
        <v>23.241</v>
      </c>
      <c r="AX26" s="294">
        <v>16.056000000000001</v>
      </c>
      <c r="AY26" s="294">
        <v>23.780999999999999</v>
      </c>
      <c r="AZ26" s="294">
        <v>19.375</v>
      </c>
      <c r="BA26" s="294">
        <v>17.484999999999999</v>
      </c>
      <c r="BB26" s="294">
        <v>21.076000000000001</v>
      </c>
      <c r="BC26" s="294">
        <v>11.526</v>
      </c>
      <c r="BD26" s="294">
        <v>18.739999999999998</v>
      </c>
      <c r="BE26" s="294">
        <v>23.992999999999999</v>
      </c>
      <c r="BF26" s="294">
        <v>19.440000000000001</v>
      </c>
      <c r="BG26" s="294">
        <v>13.677</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44256</v>
      </c>
      <c r="V27" s="290" t="s">
        <v>229</v>
      </c>
      <c r="W27" s="291" t="s">
        <v>229</v>
      </c>
      <c r="X27" s="292">
        <v>36.020000000000003</v>
      </c>
      <c r="Y27" s="293">
        <v>34.404000000000003</v>
      </c>
      <c r="Z27" s="294">
        <v>21.591999999999999</v>
      </c>
      <c r="AA27" s="294">
        <v>45.316000000000003</v>
      </c>
      <c r="AB27" s="294">
        <v>72.052999999999997</v>
      </c>
      <c r="AC27" s="294">
        <v>32.561999999999998</v>
      </c>
      <c r="AD27" s="294">
        <v>29.11</v>
      </c>
      <c r="AE27" s="294">
        <v>42.921999999999997</v>
      </c>
      <c r="AF27" s="294">
        <v>28.681999999999999</v>
      </c>
      <c r="AG27" s="294">
        <v>28.879000000000001</v>
      </c>
      <c r="AH27" s="294">
        <v>31.245999999999999</v>
      </c>
      <c r="AI27" s="294">
        <v>33.966000000000001</v>
      </c>
      <c r="AJ27" s="294">
        <v>42.850999999999999</v>
      </c>
      <c r="AK27" s="294">
        <v>49.654000000000003</v>
      </c>
      <c r="AL27" s="294">
        <v>41.256</v>
      </c>
      <c r="AM27" s="294">
        <v>39.866999999999997</v>
      </c>
      <c r="AN27" s="294">
        <v>39.697000000000003</v>
      </c>
      <c r="AO27" s="294">
        <v>32.003</v>
      </c>
      <c r="AP27" s="294">
        <v>29.469000000000001</v>
      </c>
      <c r="AQ27" s="294">
        <v>30.06</v>
      </c>
      <c r="AR27" s="294">
        <v>21.117000000000001</v>
      </c>
      <c r="AS27" s="294">
        <v>26.096</v>
      </c>
      <c r="AT27" s="294">
        <v>46.576000000000001</v>
      </c>
      <c r="AU27" s="294">
        <v>23.489000000000001</v>
      </c>
      <c r="AV27" s="294">
        <v>27.135000000000002</v>
      </c>
      <c r="AW27" s="294">
        <v>56.621000000000002</v>
      </c>
      <c r="AX27" s="294">
        <v>16.617000000000001</v>
      </c>
      <c r="AY27" s="294">
        <v>43.488</v>
      </c>
      <c r="AZ27" s="294">
        <v>23.251000000000001</v>
      </c>
      <c r="BA27" s="294">
        <v>31.277999999999999</v>
      </c>
      <c r="BB27" s="294">
        <v>39.578000000000003</v>
      </c>
      <c r="BC27" s="294">
        <v>18.408000000000001</v>
      </c>
      <c r="BD27" s="294">
        <v>20.440000000000001</v>
      </c>
      <c r="BE27" s="294">
        <v>43.331000000000003</v>
      </c>
      <c r="BF27" s="294">
        <v>21.173999999999999</v>
      </c>
      <c r="BG27" s="294">
        <v>23.818999999999999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44287</v>
      </c>
      <c r="V28" s="290" t="s">
        <v>229</v>
      </c>
      <c r="W28" s="291" t="s">
        <v>229</v>
      </c>
      <c r="X28" s="292">
        <v>77.08</v>
      </c>
      <c r="Y28" s="293">
        <v>42.08</v>
      </c>
      <c r="Z28" s="294">
        <v>45.65</v>
      </c>
      <c r="AA28" s="294">
        <v>98.418999999999997</v>
      </c>
      <c r="AB28" s="294">
        <v>122.569</v>
      </c>
      <c r="AC28" s="294">
        <v>91.37</v>
      </c>
      <c r="AD28" s="294">
        <v>65.846000000000004</v>
      </c>
      <c r="AE28" s="294">
        <v>104.255</v>
      </c>
      <c r="AF28" s="294">
        <v>60.128</v>
      </c>
      <c r="AG28" s="294">
        <v>53.936</v>
      </c>
      <c r="AH28" s="294">
        <v>77.396000000000001</v>
      </c>
      <c r="AI28" s="294">
        <v>95.325999999999993</v>
      </c>
      <c r="AJ28" s="294">
        <v>81.290999999999997</v>
      </c>
      <c r="AK28" s="294">
        <v>63.164999999999999</v>
      </c>
      <c r="AL28" s="294">
        <v>90.697000000000003</v>
      </c>
      <c r="AM28" s="294">
        <v>79.927000000000007</v>
      </c>
      <c r="AN28" s="294">
        <v>58.412999999999997</v>
      </c>
      <c r="AO28" s="294">
        <v>42.698999999999998</v>
      </c>
      <c r="AP28" s="294">
        <v>74.625</v>
      </c>
      <c r="AQ28" s="294">
        <v>57.582999999999998</v>
      </c>
      <c r="AR28" s="294">
        <v>52.676000000000002</v>
      </c>
      <c r="AS28" s="294">
        <v>51.744999999999997</v>
      </c>
      <c r="AT28" s="294">
        <v>92.263000000000005</v>
      </c>
      <c r="AU28" s="294">
        <v>58.793999999999997</v>
      </c>
      <c r="AV28" s="294">
        <v>83.807000000000002</v>
      </c>
      <c r="AW28" s="294">
        <v>80.710999999999999</v>
      </c>
      <c r="AX28" s="294">
        <v>52.42</v>
      </c>
      <c r="AY28" s="294">
        <v>68.728999999999999</v>
      </c>
      <c r="AZ28" s="294">
        <v>55.707999999999998</v>
      </c>
      <c r="BA28" s="294">
        <v>68.811999999999998</v>
      </c>
      <c r="BB28" s="294">
        <v>81.311999999999998</v>
      </c>
      <c r="BC28" s="294">
        <v>40.451999999999998</v>
      </c>
      <c r="BD28" s="294">
        <v>51.137999999999998</v>
      </c>
      <c r="BE28" s="294">
        <v>76.355999999999995</v>
      </c>
      <c r="BF28" s="294">
        <v>48.985999999999997</v>
      </c>
      <c r="BG28" s="294">
        <v>41.250999999999998</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44317</v>
      </c>
      <c r="V29" s="290" t="s">
        <v>229</v>
      </c>
      <c r="W29" s="291" t="s">
        <v>229</v>
      </c>
      <c r="X29" s="292">
        <v>221.07</v>
      </c>
      <c r="Y29" s="293">
        <v>148.655</v>
      </c>
      <c r="Z29" s="294">
        <v>450.97899999999998</v>
      </c>
      <c r="AA29" s="294">
        <v>382.04599999999999</v>
      </c>
      <c r="AB29" s="294">
        <v>330.55700000000002</v>
      </c>
      <c r="AC29" s="294">
        <v>290.69499999999999</v>
      </c>
      <c r="AD29" s="294">
        <v>146.59</v>
      </c>
      <c r="AE29" s="294">
        <v>181.78100000000001</v>
      </c>
      <c r="AF29" s="294">
        <v>119.648</v>
      </c>
      <c r="AG29" s="294">
        <v>168.65799999999999</v>
      </c>
      <c r="AH29" s="294">
        <v>203.84200000000001</v>
      </c>
      <c r="AI29" s="294">
        <v>276.60300000000001</v>
      </c>
      <c r="AJ29" s="294">
        <v>222.917</v>
      </c>
      <c r="AK29" s="294">
        <v>193.94200000000001</v>
      </c>
      <c r="AL29" s="294">
        <v>353.72899999999998</v>
      </c>
      <c r="AM29" s="294">
        <v>312.63400000000001</v>
      </c>
      <c r="AN29" s="294">
        <v>195.39699999999999</v>
      </c>
      <c r="AO29" s="294">
        <v>195.77799999999999</v>
      </c>
      <c r="AP29" s="294">
        <v>223.86</v>
      </c>
      <c r="AQ29" s="294">
        <v>239.20400000000001</v>
      </c>
      <c r="AR29" s="294">
        <v>75.087999999999994</v>
      </c>
      <c r="AS29" s="294">
        <v>158.50399999999999</v>
      </c>
      <c r="AT29" s="294">
        <v>212.517</v>
      </c>
      <c r="AU29" s="294">
        <v>245.57499999999999</v>
      </c>
      <c r="AV29" s="294">
        <v>210.55099999999999</v>
      </c>
      <c r="AW29" s="294">
        <v>216.06</v>
      </c>
      <c r="AX29" s="294">
        <v>248.03</v>
      </c>
      <c r="AY29" s="294">
        <v>274.28899999999999</v>
      </c>
      <c r="AZ29" s="294">
        <v>113.46899999999999</v>
      </c>
      <c r="BA29" s="294">
        <v>148.89500000000001</v>
      </c>
      <c r="BB29" s="294">
        <v>120.57299999999999</v>
      </c>
      <c r="BC29" s="294">
        <v>103.93</v>
      </c>
      <c r="BD29" s="294">
        <v>236.01</v>
      </c>
      <c r="BE29" s="294">
        <v>188.73</v>
      </c>
      <c r="BF29" s="294">
        <v>108.52500000000001</v>
      </c>
      <c r="BG29" s="294">
        <v>146.44900000000001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44348</v>
      </c>
      <c r="V30" s="290" t="s">
        <v>229</v>
      </c>
      <c r="W30" s="291" t="s">
        <v>229</v>
      </c>
      <c r="X30" s="292">
        <v>261.05</v>
      </c>
      <c r="Y30" s="293">
        <v>369.16899999999998</v>
      </c>
      <c r="Z30" s="294">
        <v>680.28399999999999</v>
      </c>
      <c r="AA30" s="294">
        <v>398.34399999999999</v>
      </c>
      <c r="AB30" s="294">
        <v>401.31900000000002</v>
      </c>
      <c r="AC30" s="294">
        <v>277.93200000000002</v>
      </c>
      <c r="AD30" s="294">
        <v>174.21700000000001</v>
      </c>
      <c r="AE30" s="294">
        <v>150.58500000000001</v>
      </c>
      <c r="AF30" s="294">
        <v>173.84</v>
      </c>
      <c r="AG30" s="294">
        <v>275.98700000000002</v>
      </c>
      <c r="AH30" s="294">
        <v>170.72200000000001</v>
      </c>
      <c r="AI30" s="294">
        <v>415.161</v>
      </c>
      <c r="AJ30" s="294">
        <v>219.56800000000001</v>
      </c>
      <c r="AK30" s="294">
        <v>555.755</v>
      </c>
      <c r="AL30" s="294">
        <v>313.24700000000001</v>
      </c>
      <c r="AM30" s="294">
        <v>512.86400000000003</v>
      </c>
      <c r="AN30" s="294">
        <v>193.75200000000001</v>
      </c>
      <c r="AO30" s="294">
        <v>337.13799999999998</v>
      </c>
      <c r="AP30" s="294">
        <v>155.52699999999999</v>
      </c>
      <c r="AQ30" s="294">
        <v>197.029</v>
      </c>
      <c r="AR30" s="294">
        <v>52.14</v>
      </c>
      <c r="AS30" s="294">
        <v>214.934</v>
      </c>
      <c r="AT30" s="294">
        <v>140.56100000000001</v>
      </c>
      <c r="AU30" s="294">
        <v>283.95800000000003</v>
      </c>
      <c r="AV30" s="294">
        <v>194.273</v>
      </c>
      <c r="AW30" s="294">
        <v>170.69200000000001</v>
      </c>
      <c r="AX30" s="294">
        <v>480.99599999999998</v>
      </c>
      <c r="AY30" s="294">
        <v>276.35199999999998</v>
      </c>
      <c r="AZ30" s="294">
        <v>245.422</v>
      </c>
      <c r="BA30" s="294">
        <v>429.63499999999999</v>
      </c>
      <c r="BB30" s="294">
        <v>48.052999999999997</v>
      </c>
      <c r="BC30" s="294">
        <v>144.90199999999999</v>
      </c>
      <c r="BD30" s="294">
        <v>324.99</v>
      </c>
      <c r="BE30" s="294">
        <v>322.185</v>
      </c>
      <c r="BF30" s="294">
        <v>110.91200000000001</v>
      </c>
      <c r="BG30" s="294">
        <v>292.00099999999998</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c r="A31" s="295"/>
      <c r="B31" s="273"/>
      <c r="C31" s="273"/>
      <c r="D31" s="273"/>
      <c r="E31" s="274"/>
      <c r="F31" s="274"/>
      <c r="G31" s="274"/>
      <c r="H31" s="274"/>
      <c r="I31" s="274"/>
      <c r="J31" s="274"/>
      <c r="K31" s="274"/>
      <c r="L31" s="274"/>
      <c r="M31" s="274"/>
      <c r="N31" s="274"/>
      <c r="O31" s="274"/>
      <c r="P31" s="274"/>
      <c r="Q31" s="274"/>
      <c r="R31" s="274"/>
      <c r="S31" s="274"/>
      <c r="T31" s="275"/>
      <c r="U31" s="289">
        <f t="shared" si="0"/>
        <v>44378</v>
      </c>
      <c r="V31" s="290" t="s">
        <v>229</v>
      </c>
      <c r="W31" s="291" t="s">
        <v>229</v>
      </c>
      <c r="X31" s="292">
        <v>116.85</v>
      </c>
      <c r="Y31" s="293">
        <v>210.55199999999999</v>
      </c>
      <c r="Z31" s="294">
        <v>322.50599999999997</v>
      </c>
      <c r="AA31" s="294">
        <v>128.92400000000001</v>
      </c>
      <c r="AB31" s="294">
        <v>163.08000000000001</v>
      </c>
      <c r="AC31" s="294">
        <v>92.024000000000001</v>
      </c>
      <c r="AD31" s="294">
        <v>68.566999999999993</v>
      </c>
      <c r="AE31" s="294">
        <v>65.125</v>
      </c>
      <c r="AF31" s="294">
        <v>71.581000000000003</v>
      </c>
      <c r="AG31" s="294">
        <v>128.94900000000001</v>
      </c>
      <c r="AH31" s="294">
        <v>67.733999999999995</v>
      </c>
      <c r="AI31" s="294">
        <v>198.58799999999999</v>
      </c>
      <c r="AJ31" s="294">
        <v>70.364999999999995</v>
      </c>
      <c r="AK31" s="294">
        <v>490.411</v>
      </c>
      <c r="AL31" s="294">
        <v>122.429</v>
      </c>
      <c r="AM31" s="294">
        <v>189.446</v>
      </c>
      <c r="AN31" s="294">
        <v>96.021000000000001</v>
      </c>
      <c r="AO31" s="294">
        <v>207.97</v>
      </c>
      <c r="AP31" s="294">
        <v>49.634999999999998</v>
      </c>
      <c r="AQ31" s="294">
        <v>58.44</v>
      </c>
      <c r="AR31" s="294">
        <v>21.751000000000001</v>
      </c>
      <c r="AS31" s="294">
        <v>63.360999999999997</v>
      </c>
      <c r="AT31" s="294">
        <v>53.116</v>
      </c>
      <c r="AU31" s="294">
        <v>116.82299999999999</v>
      </c>
      <c r="AV31" s="294">
        <v>74.441000000000003</v>
      </c>
      <c r="AW31" s="294">
        <v>62.533000000000001</v>
      </c>
      <c r="AX31" s="294">
        <v>210.96799999999999</v>
      </c>
      <c r="AY31" s="294">
        <v>145.589</v>
      </c>
      <c r="AZ31" s="294">
        <v>73.454999999999998</v>
      </c>
      <c r="BA31" s="294">
        <v>208.732</v>
      </c>
      <c r="BB31" s="294">
        <v>24.818999999999999</v>
      </c>
      <c r="BC31" s="294">
        <v>51.551000000000002</v>
      </c>
      <c r="BD31" s="294">
        <v>103.438</v>
      </c>
      <c r="BE31" s="294">
        <v>97.844999999999999</v>
      </c>
      <c r="BF31" s="294">
        <v>43.170999999999999</v>
      </c>
      <c r="BG31" s="294">
        <v>172.661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c r="A32" s="295"/>
      <c r="B32" s="274"/>
      <c r="C32" s="274"/>
      <c r="D32" s="274"/>
      <c r="E32" s="274"/>
      <c r="F32" s="274"/>
      <c r="G32" s="274"/>
      <c r="H32" s="274"/>
      <c r="I32" s="274"/>
      <c r="J32" s="274"/>
      <c r="K32" s="274"/>
      <c r="L32" s="274"/>
      <c r="M32" s="274"/>
      <c r="N32" s="274"/>
      <c r="O32" s="274"/>
      <c r="P32" s="274"/>
      <c r="Q32" s="274"/>
      <c r="R32" s="274"/>
      <c r="S32" s="274"/>
      <c r="T32" s="275"/>
      <c r="U32" s="289">
        <f t="shared" si="0"/>
        <v>44409</v>
      </c>
      <c r="V32" s="290" t="s">
        <v>229</v>
      </c>
      <c r="W32" s="291" t="s">
        <v>229</v>
      </c>
      <c r="X32" s="292">
        <v>63.46</v>
      </c>
      <c r="Y32" s="293">
        <v>81.537999999999997</v>
      </c>
      <c r="Z32" s="294">
        <v>120.69</v>
      </c>
      <c r="AA32" s="294">
        <v>59.365000000000002</v>
      </c>
      <c r="AB32" s="294">
        <v>63.375999999999998</v>
      </c>
      <c r="AC32" s="294">
        <v>53.095999999999997</v>
      </c>
      <c r="AD32" s="294">
        <v>40.899000000000001</v>
      </c>
      <c r="AE32" s="294">
        <v>48.774000000000001</v>
      </c>
      <c r="AF32" s="294">
        <v>37.899000000000001</v>
      </c>
      <c r="AG32" s="294">
        <v>55.463000000000001</v>
      </c>
      <c r="AH32" s="294">
        <v>52.582999999999998</v>
      </c>
      <c r="AI32" s="294">
        <v>67.058000000000007</v>
      </c>
      <c r="AJ32" s="294">
        <v>41.384999999999998</v>
      </c>
      <c r="AK32" s="294">
        <v>131.03100000000001</v>
      </c>
      <c r="AL32" s="294">
        <v>52.168999999999997</v>
      </c>
      <c r="AM32" s="294">
        <v>80.13</v>
      </c>
      <c r="AN32" s="294">
        <v>45.779000000000003</v>
      </c>
      <c r="AO32" s="294">
        <v>79.697999999999993</v>
      </c>
      <c r="AP32" s="294">
        <v>40.308999999999997</v>
      </c>
      <c r="AQ32" s="294">
        <v>44.679000000000002</v>
      </c>
      <c r="AR32" s="294">
        <v>17.521000000000001</v>
      </c>
      <c r="AS32" s="294">
        <v>37.683999999999997</v>
      </c>
      <c r="AT32" s="294">
        <v>33.518000000000001</v>
      </c>
      <c r="AU32" s="294">
        <v>54.46</v>
      </c>
      <c r="AV32" s="294">
        <v>51.311999999999998</v>
      </c>
      <c r="AW32" s="294">
        <v>43.628</v>
      </c>
      <c r="AX32" s="294">
        <v>74.319999999999993</v>
      </c>
      <c r="AY32" s="294">
        <v>54.502000000000002</v>
      </c>
      <c r="AZ32" s="294">
        <v>43.543999999999997</v>
      </c>
      <c r="BA32" s="294">
        <v>63.930999999999997</v>
      </c>
      <c r="BB32" s="294">
        <v>23.803000000000001</v>
      </c>
      <c r="BC32" s="294">
        <v>35.906999999999996</v>
      </c>
      <c r="BD32" s="294">
        <v>51.271999999999998</v>
      </c>
      <c r="BE32" s="294">
        <v>42.454999999999998</v>
      </c>
      <c r="BF32" s="294">
        <v>27.968</v>
      </c>
      <c r="BG32" s="294">
        <v>88.218999999999994</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c r="A33" s="295"/>
      <c r="B33" s="274"/>
      <c r="C33" s="274"/>
      <c r="D33" s="274"/>
      <c r="E33" s="274"/>
      <c r="F33" s="274"/>
      <c r="G33" s="274"/>
      <c r="H33" s="274"/>
      <c r="I33" s="274"/>
      <c r="J33" s="274"/>
      <c r="K33" s="274"/>
      <c r="L33" s="274"/>
      <c r="M33" s="274"/>
      <c r="N33" s="274"/>
      <c r="O33" s="274"/>
      <c r="P33" s="274"/>
      <c r="Q33" s="274"/>
      <c r="R33" s="274"/>
      <c r="S33" s="274"/>
      <c r="T33" s="275"/>
      <c r="U33" s="289">
        <f t="shared" si="0"/>
        <v>44440</v>
      </c>
      <c r="V33" s="290" t="s">
        <v>229</v>
      </c>
      <c r="W33" s="291" t="s">
        <v>229</v>
      </c>
      <c r="X33" s="292">
        <v>38.04</v>
      </c>
      <c r="Y33" s="293">
        <v>41.517000000000003</v>
      </c>
      <c r="Z33" s="294">
        <v>68.075999999999993</v>
      </c>
      <c r="AA33" s="294">
        <v>56.898000000000003</v>
      </c>
      <c r="AB33" s="294">
        <v>62.887</v>
      </c>
      <c r="AC33" s="294">
        <v>40.927999999999997</v>
      </c>
      <c r="AD33" s="294">
        <v>39.378</v>
      </c>
      <c r="AE33" s="294">
        <v>32.973999999999997</v>
      </c>
      <c r="AF33" s="294">
        <v>32.328000000000003</v>
      </c>
      <c r="AG33" s="294">
        <v>34.979999999999997</v>
      </c>
      <c r="AH33" s="294">
        <v>42.524999999999999</v>
      </c>
      <c r="AI33" s="294">
        <v>56.22</v>
      </c>
      <c r="AJ33" s="294">
        <v>37.151000000000003</v>
      </c>
      <c r="AK33" s="294">
        <v>62.896000000000001</v>
      </c>
      <c r="AL33" s="294">
        <v>40.673999999999999</v>
      </c>
      <c r="AM33" s="294">
        <v>56.585000000000001</v>
      </c>
      <c r="AN33" s="294">
        <v>32.222999999999999</v>
      </c>
      <c r="AO33" s="294">
        <v>44.075000000000003</v>
      </c>
      <c r="AP33" s="294">
        <v>32.868000000000002</v>
      </c>
      <c r="AQ33" s="294">
        <v>30.574999999999999</v>
      </c>
      <c r="AR33" s="294">
        <v>19.57</v>
      </c>
      <c r="AS33" s="294">
        <v>53.536999999999999</v>
      </c>
      <c r="AT33" s="294">
        <v>33.213000000000001</v>
      </c>
      <c r="AU33" s="294">
        <v>35.963999999999999</v>
      </c>
      <c r="AV33" s="294">
        <v>38.478000000000002</v>
      </c>
      <c r="AW33" s="294">
        <v>41.024999999999999</v>
      </c>
      <c r="AX33" s="294">
        <v>44.670999999999999</v>
      </c>
      <c r="AY33" s="294">
        <v>37.951000000000001</v>
      </c>
      <c r="AZ33" s="294">
        <v>28.423999999999999</v>
      </c>
      <c r="BA33" s="294">
        <v>38.642000000000003</v>
      </c>
      <c r="BB33" s="294">
        <v>21.606000000000002</v>
      </c>
      <c r="BC33" s="294">
        <v>53.024000000000001</v>
      </c>
      <c r="BD33" s="294">
        <v>46.119</v>
      </c>
      <c r="BE33" s="294">
        <v>34.582000000000001</v>
      </c>
      <c r="BF33" s="294">
        <v>24.024999999999999</v>
      </c>
      <c r="BG33" s="294">
        <v>72.129000000000005</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44470</v>
      </c>
      <c r="V34" s="290" t="s">
        <v>229</v>
      </c>
      <c r="W34" s="291" t="s">
        <v>229</v>
      </c>
      <c r="X34" s="292">
        <v>38.25</v>
      </c>
      <c r="Y34" s="293">
        <v>34.783999999999999</v>
      </c>
      <c r="Z34" s="294">
        <v>57.555</v>
      </c>
      <c r="AA34" s="294">
        <v>86.494</v>
      </c>
      <c r="AB34" s="294">
        <v>67.325000000000003</v>
      </c>
      <c r="AC34" s="294">
        <v>32.607999999999997</v>
      </c>
      <c r="AD34" s="294">
        <v>30.338000000000001</v>
      </c>
      <c r="AE34" s="294">
        <v>30.797000000000001</v>
      </c>
      <c r="AF34" s="294">
        <v>47.225999999999999</v>
      </c>
      <c r="AG34" s="294">
        <v>29.460999999999999</v>
      </c>
      <c r="AH34" s="294">
        <v>29.19</v>
      </c>
      <c r="AI34" s="294">
        <v>47.959000000000003</v>
      </c>
      <c r="AJ34" s="294">
        <v>33.249000000000002</v>
      </c>
      <c r="AK34" s="294">
        <v>56.097000000000001</v>
      </c>
      <c r="AL34" s="294">
        <v>45.395000000000003</v>
      </c>
      <c r="AM34" s="294">
        <v>58.371000000000002</v>
      </c>
      <c r="AN34" s="294">
        <v>37.725000000000001</v>
      </c>
      <c r="AO34" s="294">
        <v>35.470999999999997</v>
      </c>
      <c r="AP34" s="294">
        <v>27.882999999999999</v>
      </c>
      <c r="AQ34" s="294">
        <v>27.065000000000001</v>
      </c>
      <c r="AR34" s="294">
        <v>26.425999999999998</v>
      </c>
      <c r="AS34" s="294">
        <v>33.755000000000003</v>
      </c>
      <c r="AT34" s="294">
        <v>31.038</v>
      </c>
      <c r="AU34" s="294">
        <v>48.554000000000002</v>
      </c>
      <c r="AV34" s="294">
        <v>58</v>
      </c>
      <c r="AW34" s="294">
        <v>37.268000000000001</v>
      </c>
      <c r="AX34" s="294">
        <v>38.914000000000001</v>
      </c>
      <c r="AY34" s="294">
        <v>37.201999999999998</v>
      </c>
      <c r="AZ34" s="294">
        <v>28.617000000000001</v>
      </c>
      <c r="BA34" s="294">
        <v>37.054000000000002</v>
      </c>
      <c r="BB34" s="294">
        <v>20.006</v>
      </c>
      <c r="BC34" s="294">
        <v>47.61</v>
      </c>
      <c r="BD34" s="294">
        <v>56.53</v>
      </c>
      <c r="BE34" s="294">
        <v>29.311</v>
      </c>
      <c r="BF34" s="294">
        <v>23.991</v>
      </c>
      <c r="BG34" s="294">
        <v>45.218000000000004</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c r="A35" s="297"/>
      <c r="B35" s="298"/>
      <c r="C35" s="298"/>
      <c r="D35" s="298"/>
      <c r="E35" s="298"/>
      <c r="F35" s="298"/>
      <c r="G35" s="298"/>
      <c r="H35" s="298"/>
      <c r="I35" s="298"/>
      <c r="J35" s="298"/>
      <c r="K35" s="298"/>
      <c r="L35" s="298"/>
      <c r="M35" s="298"/>
      <c r="N35" s="298"/>
      <c r="O35" s="298"/>
      <c r="P35" s="298"/>
      <c r="Q35" s="298"/>
      <c r="R35" s="298"/>
      <c r="S35" s="298"/>
      <c r="T35" s="299"/>
      <c r="U35" s="300">
        <f t="shared" si="0"/>
        <v>44501</v>
      </c>
      <c r="V35" s="290" t="s">
        <v>229</v>
      </c>
      <c r="W35" s="291" t="s">
        <v>229</v>
      </c>
      <c r="X35" s="292">
        <v>31.12</v>
      </c>
      <c r="Y35" s="293">
        <v>29.699000000000002</v>
      </c>
      <c r="Z35" s="294">
        <v>46.493000000000002</v>
      </c>
      <c r="AA35" s="294">
        <v>50.521000000000001</v>
      </c>
      <c r="AB35" s="294">
        <v>46.107999999999997</v>
      </c>
      <c r="AC35" s="294">
        <v>30.597000000000001</v>
      </c>
      <c r="AD35" s="294">
        <v>23.718</v>
      </c>
      <c r="AE35" s="294">
        <v>24.832000000000001</v>
      </c>
      <c r="AF35" s="294">
        <v>38.976999999999997</v>
      </c>
      <c r="AG35" s="294">
        <v>27.099</v>
      </c>
      <c r="AH35" s="294">
        <v>24.652999999999999</v>
      </c>
      <c r="AI35" s="294">
        <v>37.183</v>
      </c>
      <c r="AJ35" s="294">
        <v>30.158000000000001</v>
      </c>
      <c r="AK35" s="294">
        <v>42.82</v>
      </c>
      <c r="AL35" s="294">
        <v>35.670999999999999</v>
      </c>
      <c r="AM35" s="294">
        <v>41.387</v>
      </c>
      <c r="AN35" s="294">
        <v>30.594000000000001</v>
      </c>
      <c r="AO35" s="294">
        <v>28.396999999999998</v>
      </c>
      <c r="AP35" s="294">
        <v>24.312999999999999</v>
      </c>
      <c r="AQ35" s="294">
        <v>26.725999999999999</v>
      </c>
      <c r="AR35" s="294">
        <v>16.477</v>
      </c>
      <c r="AS35" s="294">
        <v>24.202999999999999</v>
      </c>
      <c r="AT35" s="294">
        <v>26.266999999999999</v>
      </c>
      <c r="AU35" s="294">
        <v>36.725999999999999</v>
      </c>
      <c r="AV35" s="294">
        <v>38.753</v>
      </c>
      <c r="AW35" s="294">
        <v>28.01</v>
      </c>
      <c r="AX35" s="294">
        <v>33.521999999999998</v>
      </c>
      <c r="AY35" s="294">
        <v>33.973999999999997</v>
      </c>
      <c r="AZ35" s="294">
        <v>27.984999999999999</v>
      </c>
      <c r="BA35" s="294">
        <v>30.605</v>
      </c>
      <c r="BB35" s="294">
        <v>16.899000000000001</v>
      </c>
      <c r="BC35" s="294">
        <v>27.611000000000001</v>
      </c>
      <c r="BD35" s="294">
        <v>34.512</v>
      </c>
      <c r="BE35" s="294">
        <v>27.414999999999999</v>
      </c>
      <c r="BF35" s="294">
        <v>22.081</v>
      </c>
      <c r="BG35" s="294">
        <v>31.042999999999999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c r="U36" s="289">
        <f t="shared" si="0"/>
        <v>44531</v>
      </c>
      <c r="V36" s="290" t="s">
        <v>229</v>
      </c>
      <c r="W36" s="291" t="s">
        <v>229</v>
      </c>
      <c r="X36" s="292">
        <v>25.64</v>
      </c>
      <c r="Y36" s="293">
        <v>28.535</v>
      </c>
      <c r="Z36" s="294">
        <v>40.936999999999998</v>
      </c>
      <c r="AA36" s="294">
        <v>36.488</v>
      </c>
      <c r="AB36" s="294">
        <v>35.619999999999997</v>
      </c>
      <c r="AC36" s="294">
        <v>27.533999999999999</v>
      </c>
      <c r="AD36" s="294">
        <v>21.722000000000001</v>
      </c>
      <c r="AE36" s="294">
        <v>22.45</v>
      </c>
      <c r="AF36" s="294">
        <v>27.943999999999999</v>
      </c>
      <c r="AG36" s="294">
        <v>24.67</v>
      </c>
      <c r="AH36" s="294">
        <v>22.771999999999998</v>
      </c>
      <c r="AI36" s="294">
        <v>32.271000000000001</v>
      </c>
      <c r="AJ36" s="294">
        <v>26.079000000000001</v>
      </c>
      <c r="AK36" s="294">
        <v>38.686999999999998</v>
      </c>
      <c r="AL36" s="294">
        <v>31.859000000000002</v>
      </c>
      <c r="AM36" s="294">
        <v>34.542000000000002</v>
      </c>
      <c r="AN36" s="294">
        <v>28.64</v>
      </c>
      <c r="AO36" s="294">
        <v>26.204000000000001</v>
      </c>
      <c r="AP36" s="294">
        <v>21.896000000000001</v>
      </c>
      <c r="AQ36" s="294">
        <v>23.044</v>
      </c>
      <c r="AR36" s="294">
        <v>14.079000000000001</v>
      </c>
      <c r="AS36" s="294">
        <v>22.504999999999999</v>
      </c>
      <c r="AT36" s="294">
        <v>22.288</v>
      </c>
      <c r="AU36" s="294">
        <v>27.908000000000001</v>
      </c>
      <c r="AV36" s="294">
        <v>28.17</v>
      </c>
      <c r="AW36" s="294">
        <v>22.518999999999998</v>
      </c>
      <c r="AX36" s="294">
        <v>30.814</v>
      </c>
      <c r="AY36" s="294">
        <v>28.635000000000002</v>
      </c>
      <c r="AZ36" s="294">
        <v>23.733000000000001</v>
      </c>
      <c r="BA36" s="294">
        <v>27.617000000000001</v>
      </c>
      <c r="BB36" s="294">
        <v>15.762</v>
      </c>
      <c r="BC36" s="294">
        <v>21.837</v>
      </c>
      <c r="BD36" s="294">
        <v>27.347999999999999</v>
      </c>
      <c r="BE36" s="294">
        <v>25.827000000000002</v>
      </c>
      <c r="BF36" s="294">
        <v>17.975000000000001</v>
      </c>
      <c r="BG36" s="294">
        <v>27.228999999999999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44562</v>
      </c>
      <c r="V37" s="290" t="s">
        <v>229</v>
      </c>
      <c r="W37" s="291" t="s">
        <v>229</v>
      </c>
      <c r="X37" s="292">
        <v>24.31</v>
      </c>
      <c r="Y37" s="293">
        <v>27.324999999999999</v>
      </c>
      <c r="Z37" s="294">
        <v>36.665999999999997</v>
      </c>
      <c r="AA37" s="294">
        <v>31.558</v>
      </c>
      <c r="AB37" s="294">
        <v>30.257000000000001</v>
      </c>
      <c r="AC37" s="294">
        <v>24.491</v>
      </c>
      <c r="AD37" s="294">
        <v>19.489000000000001</v>
      </c>
      <c r="AE37" s="294">
        <v>20.132000000000001</v>
      </c>
      <c r="AF37" s="294">
        <v>22.408999999999999</v>
      </c>
      <c r="AG37" s="294">
        <v>21.69</v>
      </c>
      <c r="AH37" s="294">
        <v>20.751999999999999</v>
      </c>
      <c r="AI37" s="294">
        <v>28.885000000000002</v>
      </c>
      <c r="AJ37" s="294">
        <v>23.28</v>
      </c>
      <c r="AK37" s="294">
        <v>33.817999999999998</v>
      </c>
      <c r="AL37" s="294">
        <v>27.398</v>
      </c>
      <c r="AM37" s="294">
        <v>31.030999999999999</v>
      </c>
      <c r="AN37" s="294">
        <v>24.803000000000001</v>
      </c>
      <c r="AO37" s="294">
        <v>25.545000000000002</v>
      </c>
      <c r="AP37" s="294">
        <v>19.600999999999999</v>
      </c>
      <c r="AQ37" s="294">
        <v>20.369</v>
      </c>
      <c r="AR37" s="294">
        <v>12.872999999999999</v>
      </c>
      <c r="AS37" s="294">
        <v>19.983000000000001</v>
      </c>
      <c r="AT37" s="294">
        <v>23.175000000000001</v>
      </c>
      <c r="AU37" s="294">
        <v>24.149000000000001</v>
      </c>
      <c r="AV37" s="294">
        <v>25.363</v>
      </c>
      <c r="AW37" s="294">
        <v>19.561</v>
      </c>
      <c r="AX37" s="294">
        <v>27.762</v>
      </c>
      <c r="AY37" s="294">
        <v>25.204000000000001</v>
      </c>
      <c r="AZ37" s="294">
        <v>21.027000000000001</v>
      </c>
      <c r="BA37" s="294">
        <v>24.957000000000001</v>
      </c>
      <c r="BB37" s="294">
        <v>14.202</v>
      </c>
      <c r="BC37" s="294">
        <v>19.212</v>
      </c>
      <c r="BD37" s="294">
        <v>24.15</v>
      </c>
      <c r="BE37" s="294">
        <v>23.567</v>
      </c>
      <c r="BF37" s="294">
        <v>15.615</v>
      </c>
      <c r="BG37" s="294">
        <v>24.314</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c r="B38" s="314"/>
      <c r="C38" s="314"/>
      <c r="D38" s="314"/>
      <c r="E38" s="314"/>
      <c r="F38" s="314"/>
      <c r="G38" s="314"/>
      <c r="H38" s="314"/>
      <c r="I38" s="314"/>
      <c r="J38" s="314"/>
      <c r="K38" s="314"/>
      <c r="L38" s="314"/>
      <c r="M38" s="314"/>
      <c r="N38" s="314"/>
      <c r="O38" s="314"/>
      <c r="P38" s="314"/>
      <c r="Q38" s="314"/>
      <c r="U38" s="289">
        <f t="shared" si="1"/>
        <v>44593</v>
      </c>
      <c r="V38" s="290" t="s">
        <v>229</v>
      </c>
      <c r="W38" s="291" t="s">
        <v>229</v>
      </c>
      <c r="X38" s="292">
        <v>22.39</v>
      </c>
      <c r="Y38" s="293">
        <v>21.05</v>
      </c>
      <c r="Z38" s="294">
        <v>30.488</v>
      </c>
      <c r="AA38" s="294">
        <v>40.353000000000002</v>
      </c>
      <c r="AB38" s="294">
        <v>27.707999999999998</v>
      </c>
      <c r="AC38" s="294">
        <v>20.052</v>
      </c>
      <c r="AD38" s="294">
        <v>16.050999999999998</v>
      </c>
      <c r="AE38" s="294">
        <v>17.05</v>
      </c>
      <c r="AF38" s="294">
        <v>19.474</v>
      </c>
      <c r="AG38" s="294">
        <v>18.608000000000001</v>
      </c>
      <c r="AH38" s="294">
        <v>19.064</v>
      </c>
      <c r="AI38" s="294">
        <v>23.544</v>
      </c>
      <c r="AJ38" s="294">
        <v>23.465</v>
      </c>
      <c r="AK38" s="294">
        <v>30.396999999999998</v>
      </c>
      <c r="AL38" s="294">
        <v>22.38</v>
      </c>
      <c r="AM38" s="294">
        <v>26.677</v>
      </c>
      <c r="AN38" s="294">
        <v>24.06</v>
      </c>
      <c r="AO38" s="294">
        <v>25.51</v>
      </c>
      <c r="AP38" s="294">
        <v>19.291</v>
      </c>
      <c r="AQ38" s="294">
        <v>16.696000000000002</v>
      </c>
      <c r="AR38" s="294">
        <v>15.682</v>
      </c>
      <c r="AS38" s="294">
        <v>16.713999999999999</v>
      </c>
      <c r="AT38" s="294">
        <v>19.843</v>
      </c>
      <c r="AU38" s="294">
        <v>19.463000000000001</v>
      </c>
      <c r="AV38" s="294">
        <v>23.303000000000001</v>
      </c>
      <c r="AW38" s="294">
        <v>15.965999999999999</v>
      </c>
      <c r="AX38" s="294">
        <v>23.468</v>
      </c>
      <c r="AY38" s="294">
        <v>20.591999999999999</v>
      </c>
      <c r="AZ38" s="294">
        <v>17.402999999999999</v>
      </c>
      <c r="BA38" s="294">
        <v>20.675999999999998</v>
      </c>
      <c r="BB38" s="294">
        <v>11.805999999999999</v>
      </c>
      <c r="BC38" s="294">
        <v>18.193999999999999</v>
      </c>
      <c r="BD38" s="294">
        <v>22.817</v>
      </c>
      <c r="BE38" s="294">
        <v>19.826000000000001</v>
      </c>
      <c r="BF38" s="294">
        <v>13.061999999999999</v>
      </c>
      <c r="BG38" s="294">
        <v>20.350999999999999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c r="B39" s="314"/>
      <c r="C39" s="314"/>
      <c r="D39" s="314"/>
      <c r="E39" s="314"/>
      <c r="F39" s="314"/>
      <c r="G39" s="314"/>
      <c r="H39" s="314"/>
      <c r="I39" s="314"/>
      <c r="J39" s="314"/>
      <c r="K39" s="314"/>
      <c r="L39" s="314"/>
      <c r="M39" s="314"/>
      <c r="N39" s="314"/>
      <c r="O39" s="314"/>
      <c r="P39" s="314"/>
      <c r="Q39" s="314"/>
      <c r="U39" s="289">
        <f t="shared" si="1"/>
        <v>44621</v>
      </c>
      <c r="V39" s="290" t="s">
        <v>229</v>
      </c>
      <c r="W39" s="291" t="s">
        <v>229</v>
      </c>
      <c r="X39" s="292">
        <v>36.020000000000003</v>
      </c>
      <c r="Y39" s="293">
        <v>21.530999999999999</v>
      </c>
      <c r="Z39" s="294">
        <v>44.478999999999999</v>
      </c>
      <c r="AA39" s="294">
        <v>71.647999999999996</v>
      </c>
      <c r="AB39" s="294">
        <v>32.466000000000001</v>
      </c>
      <c r="AC39" s="294">
        <v>28.998000000000001</v>
      </c>
      <c r="AD39" s="294">
        <v>42.673999999999999</v>
      </c>
      <c r="AE39" s="294">
        <v>26.965</v>
      </c>
      <c r="AF39" s="294">
        <v>28.161999999999999</v>
      </c>
      <c r="AG39" s="294">
        <v>29.117999999999999</v>
      </c>
      <c r="AH39" s="294">
        <v>33.505000000000003</v>
      </c>
      <c r="AI39" s="294">
        <v>41.448</v>
      </c>
      <c r="AJ39" s="294">
        <v>50.451000000000001</v>
      </c>
      <c r="AK39" s="294">
        <v>40.478000000000002</v>
      </c>
      <c r="AL39" s="294">
        <v>39.607999999999997</v>
      </c>
      <c r="AM39" s="294">
        <v>39.83</v>
      </c>
      <c r="AN39" s="294">
        <v>33.348999999999997</v>
      </c>
      <c r="AO39" s="294">
        <v>29.123999999999999</v>
      </c>
      <c r="AP39" s="294">
        <v>29.643000000000001</v>
      </c>
      <c r="AQ39" s="294">
        <v>20.318000000000001</v>
      </c>
      <c r="AR39" s="294">
        <v>25.477</v>
      </c>
      <c r="AS39" s="294">
        <v>45.542000000000002</v>
      </c>
      <c r="AT39" s="294">
        <v>22.905999999999999</v>
      </c>
      <c r="AU39" s="294">
        <v>26.757000000000001</v>
      </c>
      <c r="AV39" s="294">
        <v>56.726999999999997</v>
      </c>
      <c r="AW39" s="294">
        <v>16.518999999999998</v>
      </c>
      <c r="AX39" s="294">
        <v>43.143000000000001</v>
      </c>
      <c r="AY39" s="294">
        <v>24.082000000000001</v>
      </c>
      <c r="AZ39" s="294">
        <v>31.143000000000001</v>
      </c>
      <c r="BA39" s="294">
        <v>39.042000000000002</v>
      </c>
      <c r="BB39" s="294">
        <v>18.689</v>
      </c>
      <c r="BC39" s="294">
        <v>20.068000000000001</v>
      </c>
      <c r="BD39" s="294">
        <v>41.875999999999998</v>
      </c>
      <c r="BE39" s="294">
        <v>21.568999999999999</v>
      </c>
      <c r="BF39" s="294">
        <v>23.114000000000001</v>
      </c>
      <c r="BG39" s="294">
        <v>32.011000000000003</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c r="O40" s="302"/>
      <c r="P40" s="302"/>
      <c r="U40" s="289">
        <f t="shared" si="1"/>
        <v>44652</v>
      </c>
      <c r="V40" s="290" t="s">
        <v>229</v>
      </c>
      <c r="W40" s="291" t="s">
        <v>229</v>
      </c>
      <c r="X40" s="292">
        <v>77.08</v>
      </c>
      <c r="Y40" s="293">
        <v>45.518999999999998</v>
      </c>
      <c r="Z40" s="294">
        <v>97.384</v>
      </c>
      <c r="AA40" s="294">
        <v>122.651</v>
      </c>
      <c r="AB40" s="294">
        <v>91.350999999999999</v>
      </c>
      <c r="AC40" s="294">
        <v>65.738</v>
      </c>
      <c r="AD40" s="294">
        <v>104.05500000000001</v>
      </c>
      <c r="AE40" s="294">
        <v>57.776000000000003</v>
      </c>
      <c r="AF40" s="294">
        <v>53.088999999999999</v>
      </c>
      <c r="AG40" s="294">
        <v>74.662000000000006</v>
      </c>
      <c r="AH40" s="294">
        <v>94.685000000000002</v>
      </c>
      <c r="AI40" s="294">
        <v>78.671999999999997</v>
      </c>
      <c r="AJ40" s="294">
        <v>63.884</v>
      </c>
      <c r="AK40" s="294">
        <v>89.635000000000005</v>
      </c>
      <c r="AL40" s="294">
        <v>79.613</v>
      </c>
      <c r="AM40" s="294">
        <v>57.902000000000001</v>
      </c>
      <c r="AN40" s="294">
        <v>44.015000000000001</v>
      </c>
      <c r="AO40" s="294">
        <v>74.191999999999993</v>
      </c>
      <c r="AP40" s="294">
        <v>57.124000000000002</v>
      </c>
      <c r="AQ40" s="294">
        <v>51.283999999999999</v>
      </c>
      <c r="AR40" s="294">
        <v>51.088000000000001</v>
      </c>
      <c r="AS40" s="294">
        <v>91.11</v>
      </c>
      <c r="AT40" s="294">
        <v>57.941000000000003</v>
      </c>
      <c r="AU40" s="294">
        <v>81.531999999999996</v>
      </c>
      <c r="AV40" s="294">
        <v>80.900000000000006</v>
      </c>
      <c r="AW40" s="294">
        <v>52.177999999999997</v>
      </c>
      <c r="AX40" s="294">
        <v>68.28</v>
      </c>
      <c r="AY40" s="294">
        <v>55.975000000000001</v>
      </c>
      <c r="AZ40" s="294">
        <v>68.727999999999994</v>
      </c>
      <c r="BA40" s="294">
        <v>80.759</v>
      </c>
      <c r="BB40" s="294">
        <v>40.75</v>
      </c>
      <c r="BC40" s="294">
        <v>49.384999999999998</v>
      </c>
      <c r="BD40" s="294">
        <v>74.846000000000004</v>
      </c>
      <c r="BE40" s="294">
        <v>49.484000000000002</v>
      </c>
      <c r="BF40" s="294">
        <v>40.506999999999998</v>
      </c>
      <c r="BG40" s="294">
        <v>38.597000000000001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c r="C41" s="301">
        <v>2</v>
      </c>
      <c r="O41" s="302"/>
      <c r="P41" s="302"/>
      <c r="U41" s="289">
        <f t="shared" si="1"/>
        <v>44682</v>
      </c>
      <c r="V41" s="290" t="s">
        <v>229</v>
      </c>
      <c r="W41" s="291" t="s">
        <v>229</v>
      </c>
      <c r="X41" s="292">
        <v>221.07</v>
      </c>
      <c r="Y41" s="293">
        <v>450.49</v>
      </c>
      <c r="Z41" s="294">
        <v>380.56799999999998</v>
      </c>
      <c r="AA41" s="294">
        <v>326.65899999999999</v>
      </c>
      <c r="AB41" s="294">
        <v>290.84300000000002</v>
      </c>
      <c r="AC41" s="294">
        <v>146.524</v>
      </c>
      <c r="AD41" s="294">
        <v>181.661</v>
      </c>
      <c r="AE41" s="294">
        <v>114.256</v>
      </c>
      <c r="AF41" s="294">
        <v>167.25</v>
      </c>
      <c r="AG41" s="294">
        <v>201.01599999999999</v>
      </c>
      <c r="AH41" s="294">
        <v>275.46800000000002</v>
      </c>
      <c r="AI41" s="294">
        <v>214.69200000000001</v>
      </c>
      <c r="AJ41" s="294">
        <v>194.90799999999999</v>
      </c>
      <c r="AK41" s="294">
        <v>352.327</v>
      </c>
      <c r="AL41" s="294">
        <v>312.26</v>
      </c>
      <c r="AM41" s="294">
        <v>190.38499999999999</v>
      </c>
      <c r="AN41" s="294">
        <v>198.292</v>
      </c>
      <c r="AO41" s="294">
        <v>223.38900000000001</v>
      </c>
      <c r="AP41" s="294">
        <v>238.57900000000001</v>
      </c>
      <c r="AQ41" s="294">
        <v>72.887</v>
      </c>
      <c r="AR41" s="294">
        <v>157.529</v>
      </c>
      <c r="AS41" s="294">
        <v>211.01400000000001</v>
      </c>
      <c r="AT41" s="294">
        <v>244.24700000000001</v>
      </c>
      <c r="AU41" s="294">
        <v>206.12200000000001</v>
      </c>
      <c r="AV41" s="294">
        <v>216.32900000000001</v>
      </c>
      <c r="AW41" s="294">
        <v>247.77699999999999</v>
      </c>
      <c r="AX41" s="294">
        <v>273.52600000000001</v>
      </c>
      <c r="AY41" s="294">
        <v>109.041</v>
      </c>
      <c r="AZ41" s="294">
        <v>148.73500000000001</v>
      </c>
      <c r="BA41" s="294">
        <v>120.122</v>
      </c>
      <c r="BB41" s="294">
        <v>104.39100000000001</v>
      </c>
      <c r="BC41" s="294">
        <v>222.43299999999999</v>
      </c>
      <c r="BD41" s="294">
        <v>186.57499999999999</v>
      </c>
      <c r="BE41" s="294">
        <v>109.048</v>
      </c>
      <c r="BF41" s="294">
        <v>145.512</v>
      </c>
      <c r="BG41" s="294">
        <v>134.36199999999999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c r="A42" s="303" t="str">
        <f ca="1">LEFT(CELL("filename"),FIND("[",CELL("filename"),1)-1)</f>
        <v>U:\MTOM\dev\Inflow Forecasts\</v>
      </c>
      <c r="O42" s="302"/>
      <c r="P42" s="302"/>
      <c r="U42" s="289">
        <f t="shared" si="1"/>
        <v>44713</v>
      </c>
      <c r="V42" s="290" t="s">
        <v>229</v>
      </c>
      <c r="W42" s="291" t="s">
        <v>229</v>
      </c>
      <c r="X42" s="292">
        <v>261.05</v>
      </c>
      <c r="Y42" s="293">
        <v>680.13499999999999</v>
      </c>
      <c r="Z42" s="294">
        <v>397.71600000000001</v>
      </c>
      <c r="AA42" s="294">
        <v>402.85199999999998</v>
      </c>
      <c r="AB42" s="294">
        <v>277.94400000000002</v>
      </c>
      <c r="AC42" s="294">
        <v>174.167</v>
      </c>
      <c r="AD42" s="294">
        <v>150.459</v>
      </c>
      <c r="AE42" s="294">
        <v>174.429</v>
      </c>
      <c r="AF42" s="294">
        <v>274.84399999999999</v>
      </c>
      <c r="AG42" s="294">
        <v>168.953</v>
      </c>
      <c r="AH42" s="294">
        <v>414.42</v>
      </c>
      <c r="AI42" s="294">
        <v>224.06899999999999</v>
      </c>
      <c r="AJ42" s="294">
        <v>556.827</v>
      </c>
      <c r="AK42" s="294">
        <v>312.64100000000002</v>
      </c>
      <c r="AL42" s="294">
        <v>512.69100000000003</v>
      </c>
      <c r="AM42" s="294">
        <v>198.566</v>
      </c>
      <c r="AN42" s="294">
        <v>338.78199999999998</v>
      </c>
      <c r="AO42" s="294">
        <v>155.26499999999999</v>
      </c>
      <c r="AP42" s="294">
        <v>196.71899999999999</v>
      </c>
      <c r="AQ42" s="294">
        <v>54.311999999999998</v>
      </c>
      <c r="AR42" s="294">
        <v>214.14699999999999</v>
      </c>
      <c r="AS42" s="294">
        <v>139.80699999999999</v>
      </c>
      <c r="AT42" s="294">
        <v>283.24400000000003</v>
      </c>
      <c r="AU42" s="294">
        <v>197.37299999999999</v>
      </c>
      <c r="AV42" s="294">
        <v>170.78800000000001</v>
      </c>
      <c r="AW42" s="294">
        <v>480.98599999999999</v>
      </c>
      <c r="AX42" s="294">
        <v>276.01799999999997</v>
      </c>
      <c r="AY42" s="294">
        <v>250.04300000000001</v>
      </c>
      <c r="AZ42" s="294">
        <v>429.60399999999998</v>
      </c>
      <c r="BA42" s="294">
        <v>47.847000000000001</v>
      </c>
      <c r="BB42" s="294">
        <v>145.27199999999999</v>
      </c>
      <c r="BC42" s="294">
        <v>332.51499999999999</v>
      </c>
      <c r="BD42" s="294">
        <v>320.709</v>
      </c>
      <c r="BE42" s="294">
        <v>111.255</v>
      </c>
      <c r="BF42" s="294">
        <v>291.18400000000003</v>
      </c>
      <c r="BG42" s="294">
        <v>366.62700000000001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c r="A43" s="304" t="str">
        <f ca="1">LEFT(A42,1)</f>
        <v>U</v>
      </c>
      <c r="O43" s="302"/>
      <c r="P43" s="302"/>
      <c r="U43" s="289">
        <f t="shared" si="1"/>
        <v>44743</v>
      </c>
      <c r="V43" s="290" t="s">
        <v>229</v>
      </c>
      <c r="W43" s="291" t="s">
        <v>229</v>
      </c>
      <c r="X43" s="292">
        <v>116.85</v>
      </c>
      <c r="Y43" s="293">
        <v>322.47399999999999</v>
      </c>
      <c r="Z43" s="294">
        <v>128.52699999999999</v>
      </c>
      <c r="AA43" s="294">
        <v>169.56700000000001</v>
      </c>
      <c r="AB43" s="294">
        <v>91.995000000000005</v>
      </c>
      <c r="AC43" s="294">
        <v>68.546999999999997</v>
      </c>
      <c r="AD43" s="294">
        <v>65.046000000000006</v>
      </c>
      <c r="AE43" s="294">
        <v>72.466999999999999</v>
      </c>
      <c r="AF43" s="294">
        <v>128.49100000000001</v>
      </c>
      <c r="AG43" s="294">
        <v>66.593999999999994</v>
      </c>
      <c r="AH43" s="294">
        <v>198.31100000000001</v>
      </c>
      <c r="AI43" s="294">
        <v>72.164000000000001</v>
      </c>
      <c r="AJ43" s="294">
        <v>490.84399999999999</v>
      </c>
      <c r="AK43" s="294">
        <v>122.048</v>
      </c>
      <c r="AL43" s="294">
        <v>189.35300000000001</v>
      </c>
      <c r="AM43" s="294">
        <v>99.251000000000005</v>
      </c>
      <c r="AN43" s="294">
        <v>208.84</v>
      </c>
      <c r="AO43" s="294">
        <v>49.453000000000003</v>
      </c>
      <c r="AP43" s="294">
        <v>58.231000000000002</v>
      </c>
      <c r="AQ43" s="294">
        <v>21.855</v>
      </c>
      <c r="AR43" s="294">
        <v>63.014000000000003</v>
      </c>
      <c r="AS43" s="294">
        <v>52.683999999999997</v>
      </c>
      <c r="AT43" s="294">
        <v>116.48</v>
      </c>
      <c r="AU43" s="294">
        <v>75.584999999999994</v>
      </c>
      <c r="AV43" s="294">
        <v>62.578000000000003</v>
      </c>
      <c r="AW43" s="294">
        <v>210.93</v>
      </c>
      <c r="AX43" s="294">
        <v>145.4</v>
      </c>
      <c r="AY43" s="294">
        <v>76.808000000000007</v>
      </c>
      <c r="AZ43" s="294">
        <v>208.697</v>
      </c>
      <c r="BA43" s="294">
        <v>24.57</v>
      </c>
      <c r="BB43" s="294">
        <v>51.767000000000003</v>
      </c>
      <c r="BC43" s="294">
        <v>106.26</v>
      </c>
      <c r="BD43" s="294">
        <v>97.119</v>
      </c>
      <c r="BE43" s="294">
        <v>43.462000000000003</v>
      </c>
      <c r="BF43" s="294">
        <v>172.227</v>
      </c>
      <c r="BG43" s="294">
        <v>216.62200000000001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c r="A44" s="271" t="s">
        <v>193</v>
      </c>
      <c r="O44" s="302"/>
      <c r="P44" s="302"/>
      <c r="U44" s="289">
        <f t="shared" si="1"/>
        <v>44774</v>
      </c>
      <c r="V44" s="290" t="s">
        <v>229</v>
      </c>
      <c r="W44" s="291" t="s">
        <v>229</v>
      </c>
      <c r="X44" s="292">
        <v>63.46</v>
      </c>
      <c r="Y44" s="293">
        <v>120.663</v>
      </c>
      <c r="Z44" s="294">
        <v>59.030999999999999</v>
      </c>
      <c r="AA44" s="294">
        <v>64.930000000000007</v>
      </c>
      <c r="AB44" s="294">
        <v>53.06</v>
      </c>
      <c r="AC44" s="294">
        <v>40.868000000000002</v>
      </c>
      <c r="AD44" s="294">
        <v>48.701999999999998</v>
      </c>
      <c r="AE44" s="294">
        <v>37.747999999999998</v>
      </c>
      <c r="AF44" s="294">
        <v>55.143999999999998</v>
      </c>
      <c r="AG44" s="294">
        <v>51.514000000000003</v>
      </c>
      <c r="AH44" s="294">
        <v>66.912999999999997</v>
      </c>
      <c r="AI44" s="294">
        <v>41.35</v>
      </c>
      <c r="AJ44" s="294">
        <v>131.25700000000001</v>
      </c>
      <c r="AK44" s="294">
        <v>51.838999999999999</v>
      </c>
      <c r="AL44" s="294">
        <v>80.049000000000007</v>
      </c>
      <c r="AM44" s="294">
        <v>47.024000000000001</v>
      </c>
      <c r="AN44" s="294">
        <v>80.293999999999997</v>
      </c>
      <c r="AO44" s="294">
        <v>40.146999999999998</v>
      </c>
      <c r="AP44" s="294">
        <v>44.493000000000002</v>
      </c>
      <c r="AQ44" s="294">
        <v>17.457999999999998</v>
      </c>
      <c r="AR44" s="294">
        <v>37.424999999999997</v>
      </c>
      <c r="AS44" s="294">
        <v>33.146999999999998</v>
      </c>
      <c r="AT44" s="294">
        <v>54.174999999999997</v>
      </c>
      <c r="AU44" s="294">
        <v>51.598999999999997</v>
      </c>
      <c r="AV44" s="294">
        <v>43.665999999999997</v>
      </c>
      <c r="AW44" s="294">
        <v>74.256</v>
      </c>
      <c r="AX44" s="294">
        <v>54.35</v>
      </c>
      <c r="AY44" s="294">
        <v>44.783000000000001</v>
      </c>
      <c r="AZ44" s="294">
        <v>63.878999999999998</v>
      </c>
      <c r="BA44" s="294">
        <v>23.542999999999999</v>
      </c>
      <c r="BB44" s="294">
        <v>36.072000000000003</v>
      </c>
      <c r="BC44" s="294">
        <v>51.866999999999997</v>
      </c>
      <c r="BD44" s="294">
        <v>41.872</v>
      </c>
      <c r="BE44" s="294">
        <v>28.238</v>
      </c>
      <c r="BF44" s="294">
        <v>87.885000000000005</v>
      </c>
      <c r="BG44" s="294">
        <v>82.593000000000004</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c r="U45" s="289">
        <f t="shared" si="1"/>
        <v>44805</v>
      </c>
      <c r="V45" s="290" t="s">
        <v>229</v>
      </c>
      <c r="W45" s="291" t="s">
        <v>229</v>
      </c>
      <c r="X45" s="292">
        <v>38.04</v>
      </c>
      <c r="Y45" s="293">
        <v>68.05</v>
      </c>
      <c r="Z45" s="294">
        <v>56.584000000000003</v>
      </c>
      <c r="AA45" s="294">
        <v>62.454000000000001</v>
      </c>
      <c r="AB45" s="294">
        <v>40.890999999999998</v>
      </c>
      <c r="AC45" s="294">
        <v>39.351999999999997</v>
      </c>
      <c r="AD45" s="294">
        <v>32.927999999999997</v>
      </c>
      <c r="AE45" s="294">
        <v>31.158999999999999</v>
      </c>
      <c r="AF45" s="294">
        <v>34.722000000000001</v>
      </c>
      <c r="AG45" s="294">
        <v>41.606000000000002</v>
      </c>
      <c r="AH45" s="294">
        <v>56.08</v>
      </c>
      <c r="AI45" s="294">
        <v>36.843000000000004</v>
      </c>
      <c r="AJ45" s="294">
        <v>63.081000000000003</v>
      </c>
      <c r="AK45" s="294">
        <v>40.372</v>
      </c>
      <c r="AL45" s="294">
        <v>56.514000000000003</v>
      </c>
      <c r="AM45" s="294">
        <v>32.820999999999998</v>
      </c>
      <c r="AN45" s="294">
        <v>44.576000000000001</v>
      </c>
      <c r="AO45" s="294">
        <v>32.726999999999997</v>
      </c>
      <c r="AP45" s="294">
        <v>30.422000000000001</v>
      </c>
      <c r="AQ45" s="294">
        <v>19.25</v>
      </c>
      <c r="AR45" s="294">
        <v>53.274999999999999</v>
      </c>
      <c r="AS45" s="294">
        <v>32.887</v>
      </c>
      <c r="AT45" s="294">
        <v>35.728000000000002</v>
      </c>
      <c r="AU45" s="294">
        <v>38.216999999999999</v>
      </c>
      <c r="AV45" s="294">
        <v>41.05</v>
      </c>
      <c r="AW45" s="294">
        <v>44.609000000000002</v>
      </c>
      <c r="AX45" s="294">
        <v>37.822000000000003</v>
      </c>
      <c r="AY45" s="294">
        <v>29.222999999999999</v>
      </c>
      <c r="AZ45" s="294">
        <v>38.57</v>
      </c>
      <c r="BA45" s="294">
        <v>21.372</v>
      </c>
      <c r="BB45" s="294">
        <v>53.180999999999997</v>
      </c>
      <c r="BC45" s="294">
        <v>45.945</v>
      </c>
      <c r="BD45" s="294">
        <v>34.067999999999998</v>
      </c>
      <c r="BE45" s="294">
        <v>24.251999999999999</v>
      </c>
      <c r="BF45" s="294">
        <v>71.825000000000003</v>
      </c>
      <c r="BG45" s="294">
        <v>41.19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c r="U46" s="289">
        <f t="shared" si="1"/>
        <v>44835</v>
      </c>
      <c r="V46" s="290" t="s">
        <v>229</v>
      </c>
      <c r="W46" s="291" t="s">
        <v>229</v>
      </c>
      <c r="X46" s="292">
        <v>38.25</v>
      </c>
      <c r="Y46" s="293">
        <v>57.527999999999999</v>
      </c>
      <c r="Z46" s="294">
        <v>86.167000000000002</v>
      </c>
      <c r="AA46" s="294">
        <v>68.539000000000001</v>
      </c>
      <c r="AB46" s="294">
        <v>32.572000000000003</v>
      </c>
      <c r="AC46" s="294">
        <v>30.315000000000001</v>
      </c>
      <c r="AD46" s="294">
        <v>30.76</v>
      </c>
      <c r="AE46" s="294">
        <v>47.003</v>
      </c>
      <c r="AF46" s="294">
        <v>29.234000000000002</v>
      </c>
      <c r="AG46" s="294">
        <v>28.454999999999998</v>
      </c>
      <c r="AH46" s="294">
        <v>47.826999999999998</v>
      </c>
      <c r="AI46" s="294">
        <v>33.046999999999997</v>
      </c>
      <c r="AJ46" s="294">
        <v>56.265999999999998</v>
      </c>
      <c r="AK46" s="294">
        <v>45.103999999999999</v>
      </c>
      <c r="AL46" s="294">
        <v>58.302</v>
      </c>
      <c r="AM46" s="294">
        <v>38.006999999999998</v>
      </c>
      <c r="AN46" s="294">
        <v>35.942</v>
      </c>
      <c r="AO46" s="294">
        <v>27.759</v>
      </c>
      <c r="AP46" s="294">
        <v>26.925000000000001</v>
      </c>
      <c r="AQ46" s="294">
        <v>26.556000000000001</v>
      </c>
      <c r="AR46" s="294">
        <v>33.564</v>
      </c>
      <c r="AS46" s="294">
        <v>30.748000000000001</v>
      </c>
      <c r="AT46" s="294">
        <v>48.316000000000003</v>
      </c>
      <c r="AU46" s="294">
        <v>58.655999999999999</v>
      </c>
      <c r="AV46" s="294">
        <v>37.289000000000001</v>
      </c>
      <c r="AW46" s="294">
        <v>38.853000000000002</v>
      </c>
      <c r="AX46" s="294">
        <v>37.079000000000001</v>
      </c>
      <c r="AY46" s="294">
        <v>29.177</v>
      </c>
      <c r="AZ46" s="294">
        <v>37.003</v>
      </c>
      <c r="BA46" s="294">
        <v>19.786000000000001</v>
      </c>
      <c r="BB46" s="294">
        <v>47.749000000000002</v>
      </c>
      <c r="BC46" s="294">
        <v>56.872999999999998</v>
      </c>
      <c r="BD46" s="294">
        <v>28.841999999999999</v>
      </c>
      <c r="BE46" s="294">
        <v>24.225000000000001</v>
      </c>
      <c r="BF46" s="294">
        <v>44.948</v>
      </c>
      <c r="BG46" s="294">
        <v>34.165999999999997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c r="U47" s="289">
        <f t="shared" si="1"/>
        <v>44866</v>
      </c>
      <c r="V47" s="290" t="s">
        <v>229</v>
      </c>
      <c r="W47" s="291" t="s">
        <v>229</v>
      </c>
      <c r="X47" s="292">
        <v>31.12</v>
      </c>
      <c r="Y47" s="293">
        <v>46.466999999999999</v>
      </c>
      <c r="Z47" s="294">
        <v>50.271000000000001</v>
      </c>
      <c r="AA47" s="294">
        <v>47.271999999999998</v>
      </c>
      <c r="AB47" s="294">
        <v>30.556999999999999</v>
      </c>
      <c r="AC47" s="294">
        <v>23.698</v>
      </c>
      <c r="AD47" s="294">
        <v>24.803999999999998</v>
      </c>
      <c r="AE47" s="294">
        <v>39.326000000000001</v>
      </c>
      <c r="AF47" s="294">
        <v>26.895</v>
      </c>
      <c r="AG47" s="294">
        <v>23.956</v>
      </c>
      <c r="AH47" s="294">
        <v>37.073</v>
      </c>
      <c r="AI47" s="294">
        <v>30.085999999999999</v>
      </c>
      <c r="AJ47" s="294">
        <v>42.969000000000001</v>
      </c>
      <c r="AK47" s="294">
        <v>35.417999999999999</v>
      </c>
      <c r="AL47" s="294">
        <v>41.328000000000003</v>
      </c>
      <c r="AM47" s="294">
        <v>31.178000000000001</v>
      </c>
      <c r="AN47" s="294">
        <v>28.766999999999999</v>
      </c>
      <c r="AO47" s="294">
        <v>24.207999999999998</v>
      </c>
      <c r="AP47" s="294">
        <v>26.625</v>
      </c>
      <c r="AQ47" s="294">
        <v>16.54</v>
      </c>
      <c r="AR47" s="294">
        <v>24.050999999999998</v>
      </c>
      <c r="AS47" s="294">
        <v>26.013000000000002</v>
      </c>
      <c r="AT47" s="294">
        <v>36.526000000000003</v>
      </c>
      <c r="AU47" s="294">
        <v>39.429000000000002</v>
      </c>
      <c r="AV47" s="294">
        <v>28.021000000000001</v>
      </c>
      <c r="AW47" s="294">
        <v>33.468000000000004</v>
      </c>
      <c r="AX47" s="294">
        <v>33.865000000000002</v>
      </c>
      <c r="AY47" s="294">
        <v>28.65</v>
      </c>
      <c r="AZ47" s="294">
        <v>30.548999999999999</v>
      </c>
      <c r="BA47" s="294">
        <v>16.704000000000001</v>
      </c>
      <c r="BB47" s="294">
        <v>27.709</v>
      </c>
      <c r="BC47" s="294">
        <v>35.142000000000003</v>
      </c>
      <c r="BD47" s="294">
        <v>27.045000000000002</v>
      </c>
      <c r="BE47" s="294">
        <v>22.291</v>
      </c>
      <c r="BF47" s="294">
        <v>30.831</v>
      </c>
      <c r="BG47" s="294">
        <v>29.132000000000001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c r="U48" s="289">
        <f t="shared" si="1"/>
        <v>44896</v>
      </c>
      <c r="V48" s="290" t="s">
        <v>229</v>
      </c>
      <c r="W48" s="291" t="s">
        <v>229</v>
      </c>
      <c r="X48" s="292">
        <v>25.64</v>
      </c>
      <c r="Y48" s="293">
        <v>40.911999999999999</v>
      </c>
      <c r="Z48" s="294">
        <v>36.258000000000003</v>
      </c>
      <c r="AA48" s="294">
        <v>36.338000000000001</v>
      </c>
      <c r="AB48" s="294">
        <v>27.501999999999999</v>
      </c>
      <c r="AC48" s="294">
        <v>21.702000000000002</v>
      </c>
      <c r="AD48" s="294">
        <v>22.417000000000002</v>
      </c>
      <c r="AE48" s="294">
        <v>27.957999999999998</v>
      </c>
      <c r="AF48" s="294">
        <v>24.463999999999999</v>
      </c>
      <c r="AG48" s="294">
        <v>22.106999999999999</v>
      </c>
      <c r="AH48" s="294">
        <v>32.17</v>
      </c>
      <c r="AI48" s="294">
        <v>25.954000000000001</v>
      </c>
      <c r="AJ48" s="294">
        <v>38.831000000000003</v>
      </c>
      <c r="AK48" s="294">
        <v>31.625</v>
      </c>
      <c r="AL48" s="294">
        <v>34.487000000000002</v>
      </c>
      <c r="AM48" s="294">
        <v>29.244</v>
      </c>
      <c r="AN48" s="294">
        <v>26.594000000000001</v>
      </c>
      <c r="AO48" s="294">
        <v>21.786000000000001</v>
      </c>
      <c r="AP48" s="294">
        <v>22.916</v>
      </c>
      <c r="AQ48" s="294">
        <v>14.038</v>
      </c>
      <c r="AR48" s="294">
        <v>22.347999999999999</v>
      </c>
      <c r="AS48" s="294">
        <v>22.033000000000001</v>
      </c>
      <c r="AT48" s="294">
        <v>27.722999999999999</v>
      </c>
      <c r="AU48" s="294">
        <v>28.425000000000001</v>
      </c>
      <c r="AV48" s="294">
        <v>22.547000000000001</v>
      </c>
      <c r="AW48" s="294">
        <v>30.760999999999999</v>
      </c>
      <c r="AX48" s="294">
        <v>28.533000000000001</v>
      </c>
      <c r="AY48" s="294">
        <v>24.312999999999999</v>
      </c>
      <c r="AZ48" s="294">
        <v>27.573</v>
      </c>
      <c r="BA48" s="294">
        <v>15.576000000000001</v>
      </c>
      <c r="BB48" s="294">
        <v>21.934999999999999</v>
      </c>
      <c r="BC48" s="294">
        <v>27.463000000000001</v>
      </c>
      <c r="BD48" s="294">
        <v>25.440999999999999</v>
      </c>
      <c r="BE48" s="294">
        <v>18.172999999999998</v>
      </c>
      <c r="BF48" s="294">
        <v>27.018999999999998</v>
      </c>
      <c r="BG48" s="294">
        <v>27.77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c r="U49" s="289">
        <f t="shared" si="1"/>
        <v>44927</v>
      </c>
      <c r="V49" s="290" t="s">
        <v>229</v>
      </c>
      <c r="W49" s="291" t="s">
        <v>229</v>
      </c>
      <c r="X49" s="292">
        <v>24.31</v>
      </c>
      <c r="Y49" s="293">
        <v>36.642000000000003</v>
      </c>
      <c r="Z49" s="294">
        <v>31.347000000000001</v>
      </c>
      <c r="AA49" s="294">
        <v>30.655999999999999</v>
      </c>
      <c r="AB49" s="294">
        <v>24.460999999999999</v>
      </c>
      <c r="AC49" s="294">
        <v>19.471</v>
      </c>
      <c r="AD49" s="294">
        <v>20.100999999999999</v>
      </c>
      <c r="AE49" s="294">
        <v>22.19</v>
      </c>
      <c r="AF49" s="294">
        <v>21.501999999999999</v>
      </c>
      <c r="AG49" s="294">
        <v>20.138000000000002</v>
      </c>
      <c r="AH49" s="294">
        <v>28.792999999999999</v>
      </c>
      <c r="AI49" s="294">
        <v>23.109000000000002</v>
      </c>
      <c r="AJ49" s="294">
        <v>33.948</v>
      </c>
      <c r="AK49" s="294">
        <v>27.187000000000001</v>
      </c>
      <c r="AL49" s="294">
        <v>30.98</v>
      </c>
      <c r="AM49" s="294">
        <v>25.213000000000001</v>
      </c>
      <c r="AN49" s="294">
        <v>25.914000000000001</v>
      </c>
      <c r="AO49" s="294">
        <v>19.5</v>
      </c>
      <c r="AP49" s="294">
        <v>20.251000000000001</v>
      </c>
      <c r="AQ49" s="294">
        <v>12.682</v>
      </c>
      <c r="AR49" s="294">
        <v>19.832000000000001</v>
      </c>
      <c r="AS49" s="294">
        <v>22.923999999999999</v>
      </c>
      <c r="AT49" s="294">
        <v>23.978999999999999</v>
      </c>
      <c r="AU49" s="294">
        <v>25.477</v>
      </c>
      <c r="AV49" s="294">
        <v>19.587</v>
      </c>
      <c r="AW49" s="294">
        <v>27.713000000000001</v>
      </c>
      <c r="AX49" s="294">
        <v>25.111999999999998</v>
      </c>
      <c r="AY49" s="294">
        <v>21.635000000000002</v>
      </c>
      <c r="AZ49" s="294">
        <v>24.916</v>
      </c>
      <c r="BA49" s="294">
        <v>14.03</v>
      </c>
      <c r="BB49" s="294">
        <v>19.306000000000001</v>
      </c>
      <c r="BC49" s="294">
        <v>24.161000000000001</v>
      </c>
      <c r="BD49" s="294">
        <v>23.189</v>
      </c>
      <c r="BE49" s="294">
        <v>15.798</v>
      </c>
      <c r="BF49" s="294">
        <v>24.114999999999998</v>
      </c>
      <c r="BG49" s="294">
        <v>26.895</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c r="U50" s="289">
        <f t="shared" si="1"/>
        <v>44958</v>
      </c>
      <c r="V50" s="290" t="s">
        <v>229</v>
      </c>
      <c r="W50" s="291" t="s">
        <v>229</v>
      </c>
      <c r="X50" s="292">
        <v>22.39</v>
      </c>
      <c r="Y50" s="293">
        <v>30.466999999999999</v>
      </c>
      <c r="Z50" s="294">
        <v>40.106000000000002</v>
      </c>
      <c r="AA50" s="294">
        <v>27.998999999999999</v>
      </c>
      <c r="AB50" s="294">
        <v>20.021999999999998</v>
      </c>
      <c r="AC50" s="294">
        <v>16.033999999999999</v>
      </c>
      <c r="AD50" s="294">
        <v>17.027999999999999</v>
      </c>
      <c r="AE50" s="294">
        <v>19.172999999999998</v>
      </c>
      <c r="AF50" s="294">
        <v>18.451000000000001</v>
      </c>
      <c r="AG50" s="294">
        <v>18.548999999999999</v>
      </c>
      <c r="AH50" s="294">
        <v>23.468</v>
      </c>
      <c r="AI50" s="294">
        <v>22.963000000000001</v>
      </c>
      <c r="AJ50" s="294">
        <v>30.513999999999999</v>
      </c>
      <c r="AK50" s="294">
        <v>22.202999999999999</v>
      </c>
      <c r="AL50" s="294">
        <v>26.632000000000001</v>
      </c>
      <c r="AM50" s="294">
        <v>24.318000000000001</v>
      </c>
      <c r="AN50" s="294">
        <v>25.831</v>
      </c>
      <c r="AO50" s="294">
        <v>19.202000000000002</v>
      </c>
      <c r="AP50" s="294">
        <v>16.597999999999999</v>
      </c>
      <c r="AQ50" s="294">
        <v>15.653</v>
      </c>
      <c r="AR50" s="294">
        <v>16.588000000000001</v>
      </c>
      <c r="AS50" s="294">
        <v>19.646000000000001</v>
      </c>
      <c r="AT50" s="294">
        <v>19.324999999999999</v>
      </c>
      <c r="AU50" s="294">
        <v>23.277000000000001</v>
      </c>
      <c r="AV50" s="294">
        <v>15.988</v>
      </c>
      <c r="AW50" s="294">
        <v>23.425000000000001</v>
      </c>
      <c r="AX50" s="294">
        <v>20.516999999999999</v>
      </c>
      <c r="AY50" s="294">
        <v>17.800999999999998</v>
      </c>
      <c r="AZ50" s="294">
        <v>20.631</v>
      </c>
      <c r="BA50" s="294">
        <v>11.662000000000001</v>
      </c>
      <c r="BB50" s="294">
        <v>18.265999999999998</v>
      </c>
      <c r="BC50" s="294">
        <v>22.835000000000001</v>
      </c>
      <c r="BD50" s="294">
        <v>19.536000000000001</v>
      </c>
      <c r="BE50" s="294">
        <v>13.215</v>
      </c>
      <c r="BF50" s="294">
        <v>20.193999999999999</v>
      </c>
      <c r="BG50" s="294">
        <v>20.637</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c r="U51" s="289">
        <f t="shared" si="1"/>
        <v>44986</v>
      </c>
      <c r="V51" s="290" t="s">
        <v>229</v>
      </c>
      <c r="W51" s="291" t="s">
        <v>229</v>
      </c>
      <c r="X51" s="292">
        <v>36.020000000000003</v>
      </c>
      <c r="Y51" s="293">
        <v>44.451000000000001</v>
      </c>
      <c r="Z51" s="294">
        <v>71.355000000000004</v>
      </c>
      <c r="AA51" s="294">
        <v>32.787999999999997</v>
      </c>
      <c r="AB51" s="294">
        <v>28.934999999999999</v>
      </c>
      <c r="AC51" s="294">
        <v>42.588000000000001</v>
      </c>
      <c r="AD51" s="294">
        <v>26.934000000000001</v>
      </c>
      <c r="AE51" s="294">
        <v>27.68</v>
      </c>
      <c r="AF51" s="294">
        <v>28.934000000000001</v>
      </c>
      <c r="AG51" s="294">
        <v>32.826000000000001</v>
      </c>
      <c r="AH51" s="294">
        <v>41.347000000000001</v>
      </c>
      <c r="AI51" s="294">
        <v>49.656999999999996</v>
      </c>
      <c r="AJ51" s="294">
        <v>40.627000000000002</v>
      </c>
      <c r="AK51" s="294">
        <v>39.36</v>
      </c>
      <c r="AL51" s="294">
        <v>39.755000000000003</v>
      </c>
      <c r="AM51" s="294">
        <v>32.981000000000002</v>
      </c>
      <c r="AN51" s="294">
        <v>29.47</v>
      </c>
      <c r="AO51" s="294">
        <v>29.538</v>
      </c>
      <c r="AP51" s="294">
        <v>20.213999999999999</v>
      </c>
      <c r="AQ51" s="294">
        <v>24.97</v>
      </c>
      <c r="AR51" s="294">
        <v>45.381</v>
      </c>
      <c r="AS51" s="294">
        <v>22.69</v>
      </c>
      <c r="AT51" s="294">
        <v>26.608000000000001</v>
      </c>
      <c r="AU51" s="294">
        <v>55.85</v>
      </c>
      <c r="AV51" s="294">
        <v>16.542000000000002</v>
      </c>
      <c r="AW51" s="294">
        <v>43.07</v>
      </c>
      <c r="AX51" s="294">
        <v>24.009</v>
      </c>
      <c r="AY51" s="294">
        <v>31.114999999999998</v>
      </c>
      <c r="AZ51" s="294">
        <v>38.984000000000002</v>
      </c>
      <c r="BA51" s="294">
        <v>18.524000000000001</v>
      </c>
      <c r="BB51" s="294">
        <v>20.148</v>
      </c>
      <c r="BC51" s="294">
        <v>40.048999999999999</v>
      </c>
      <c r="BD51" s="294">
        <v>21.268999999999998</v>
      </c>
      <c r="BE51" s="294">
        <v>23.268000000000001</v>
      </c>
      <c r="BF51" s="294">
        <v>31.812999999999999</v>
      </c>
      <c r="BG51" s="294">
        <v>21.035</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c r="U52" s="289">
        <f t="shared" si="1"/>
        <v>45017</v>
      </c>
      <c r="V52" s="290" t="s">
        <v>229</v>
      </c>
      <c r="W52" s="291" t="s">
        <v>229</v>
      </c>
      <c r="X52" s="292">
        <v>77.08</v>
      </c>
      <c r="Y52" s="293">
        <v>97.350999999999999</v>
      </c>
      <c r="Z52" s="294">
        <v>122.393</v>
      </c>
      <c r="AA52" s="294">
        <v>84.361000000000004</v>
      </c>
      <c r="AB52" s="294">
        <v>65.686000000000007</v>
      </c>
      <c r="AC52" s="294">
        <v>104.02200000000001</v>
      </c>
      <c r="AD52" s="294">
        <v>57.765999999999998</v>
      </c>
      <c r="AE52" s="294">
        <v>51.942</v>
      </c>
      <c r="AF52" s="294">
        <v>74.403000000000006</v>
      </c>
      <c r="AG52" s="294">
        <v>93.561999999999998</v>
      </c>
      <c r="AH52" s="294">
        <v>78.567999999999998</v>
      </c>
      <c r="AI52" s="294">
        <v>61.107999999999997</v>
      </c>
      <c r="AJ52" s="294">
        <v>89.832999999999998</v>
      </c>
      <c r="AK52" s="294">
        <v>79.328999999999994</v>
      </c>
      <c r="AL52" s="294">
        <v>57.832999999999998</v>
      </c>
      <c r="AM52" s="294">
        <v>43.061999999999998</v>
      </c>
      <c r="AN52" s="294">
        <v>74.671999999999997</v>
      </c>
      <c r="AO52" s="294">
        <v>57.017000000000003</v>
      </c>
      <c r="AP52" s="294">
        <v>51.167000000000002</v>
      </c>
      <c r="AQ52" s="294">
        <v>49.378</v>
      </c>
      <c r="AR52" s="294">
        <v>90.923000000000002</v>
      </c>
      <c r="AS52" s="294">
        <v>57.676000000000002</v>
      </c>
      <c r="AT52" s="294">
        <v>81.3</v>
      </c>
      <c r="AU52" s="294">
        <v>77.423000000000002</v>
      </c>
      <c r="AV52" s="294">
        <v>52.180999999999997</v>
      </c>
      <c r="AW52" s="294">
        <v>68.221999999999994</v>
      </c>
      <c r="AX52" s="294">
        <v>55.866</v>
      </c>
      <c r="AY52" s="294">
        <v>68.16</v>
      </c>
      <c r="AZ52" s="294">
        <v>80.721000000000004</v>
      </c>
      <c r="BA52" s="294">
        <v>40.542000000000002</v>
      </c>
      <c r="BB52" s="294">
        <v>49.509</v>
      </c>
      <c r="BC52" s="294">
        <v>74.777000000000001</v>
      </c>
      <c r="BD52" s="294">
        <v>49.137</v>
      </c>
      <c r="BE52" s="294">
        <v>40.756999999999998</v>
      </c>
      <c r="BF52" s="294">
        <v>38.405999999999999</v>
      </c>
      <c r="BG52" s="294">
        <v>44.816000000000003</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c r="U53" s="289">
        <f t="shared" si="1"/>
        <v>45047</v>
      </c>
      <c r="V53" s="290" t="s">
        <v>229</v>
      </c>
      <c r="W53" s="291" t="s">
        <v>229</v>
      </c>
      <c r="X53" s="292">
        <v>221.07</v>
      </c>
      <c r="Y53" s="293">
        <v>380.53699999999998</v>
      </c>
      <c r="Z53" s="294">
        <v>326.39600000000002</v>
      </c>
      <c r="AA53" s="294">
        <v>293.05799999999999</v>
      </c>
      <c r="AB53" s="294">
        <v>146.51900000000001</v>
      </c>
      <c r="AC53" s="294">
        <v>181.666</v>
      </c>
      <c r="AD53" s="294">
        <v>114.253</v>
      </c>
      <c r="AE53" s="294">
        <v>158.988</v>
      </c>
      <c r="AF53" s="294">
        <v>200.73099999999999</v>
      </c>
      <c r="AG53" s="294">
        <v>274.06200000000001</v>
      </c>
      <c r="AH53" s="294">
        <v>214.589</v>
      </c>
      <c r="AI53" s="294">
        <v>188.298</v>
      </c>
      <c r="AJ53" s="294">
        <v>352.53100000000001</v>
      </c>
      <c r="AK53" s="294">
        <v>311.80399999999997</v>
      </c>
      <c r="AL53" s="294">
        <v>190.31700000000001</v>
      </c>
      <c r="AM53" s="294">
        <v>190.476</v>
      </c>
      <c r="AN53" s="294">
        <v>223.87200000000001</v>
      </c>
      <c r="AO53" s="294">
        <v>238.43899999999999</v>
      </c>
      <c r="AP53" s="294">
        <v>72.805000000000007</v>
      </c>
      <c r="AQ53" s="294">
        <v>147.33699999999999</v>
      </c>
      <c r="AR53" s="294">
        <v>210.822</v>
      </c>
      <c r="AS53" s="294">
        <v>243.834</v>
      </c>
      <c r="AT53" s="294">
        <v>205.90600000000001</v>
      </c>
      <c r="AU53" s="294">
        <v>214.67500000000001</v>
      </c>
      <c r="AV53" s="294">
        <v>247.93199999999999</v>
      </c>
      <c r="AW53" s="294">
        <v>273.43099999999998</v>
      </c>
      <c r="AX53" s="294">
        <v>108.92700000000001</v>
      </c>
      <c r="AY53" s="294">
        <v>142.327</v>
      </c>
      <c r="AZ53" s="294">
        <v>120.09</v>
      </c>
      <c r="BA53" s="294">
        <v>104.191</v>
      </c>
      <c r="BB53" s="294">
        <v>222.59899999999999</v>
      </c>
      <c r="BC53" s="294">
        <v>181.09200000000001</v>
      </c>
      <c r="BD53" s="294">
        <v>108.72</v>
      </c>
      <c r="BE53" s="294">
        <v>145.834</v>
      </c>
      <c r="BF53" s="294">
        <v>134.12299999999999</v>
      </c>
      <c r="BG53" s="294">
        <v>446.84500000000003</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c r="U54" s="289">
        <f t="shared" si="1"/>
        <v>45078</v>
      </c>
      <c r="V54" s="290" t="s">
        <v>229</v>
      </c>
      <c r="W54" s="291" t="s">
        <v>229</v>
      </c>
      <c r="X54" s="292">
        <v>261.05</v>
      </c>
      <c r="Y54" s="293">
        <v>397.70699999999999</v>
      </c>
      <c r="Z54" s="294">
        <v>402.71100000000001</v>
      </c>
      <c r="AA54" s="294">
        <v>277.49299999999999</v>
      </c>
      <c r="AB54" s="294">
        <v>174.15</v>
      </c>
      <c r="AC54" s="294">
        <v>150.453</v>
      </c>
      <c r="AD54" s="294">
        <v>174.417</v>
      </c>
      <c r="AE54" s="294">
        <v>275.87400000000002</v>
      </c>
      <c r="AF54" s="294">
        <v>168.78</v>
      </c>
      <c r="AG54" s="294">
        <v>413.71300000000002</v>
      </c>
      <c r="AH54" s="294">
        <v>224.001</v>
      </c>
      <c r="AI54" s="294">
        <v>544.03499999999997</v>
      </c>
      <c r="AJ54" s="294">
        <v>312.74400000000003</v>
      </c>
      <c r="AK54" s="294">
        <v>512.44399999999996</v>
      </c>
      <c r="AL54" s="294">
        <v>198.53200000000001</v>
      </c>
      <c r="AM54" s="294">
        <v>338.19299999999998</v>
      </c>
      <c r="AN54" s="294">
        <v>155.523</v>
      </c>
      <c r="AO54" s="294">
        <v>196.64400000000001</v>
      </c>
      <c r="AP54" s="294">
        <v>54.271999999999998</v>
      </c>
      <c r="AQ54" s="294">
        <v>221.82</v>
      </c>
      <c r="AR54" s="294">
        <v>139.69200000000001</v>
      </c>
      <c r="AS54" s="294">
        <v>282.98399999999998</v>
      </c>
      <c r="AT54" s="294">
        <v>197.245</v>
      </c>
      <c r="AU54" s="294">
        <v>173.714</v>
      </c>
      <c r="AV54" s="294">
        <v>481.08800000000002</v>
      </c>
      <c r="AW54" s="294">
        <v>275.98</v>
      </c>
      <c r="AX54" s="294">
        <v>249.976</v>
      </c>
      <c r="AY54" s="294">
        <v>426.15499999999997</v>
      </c>
      <c r="AZ54" s="294">
        <v>47.832999999999998</v>
      </c>
      <c r="BA54" s="294">
        <v>145.136</v>
      </c>
      <c r="BB54" s="294">
        <v>332.65899999999999</v>
      </c>
      <c r="BC54" s="294">
        <v>322.11900000000003</v>
      </c>
      <c r="BD54" s="294">
        <v>111.039</v>
      </c>
      <c r="BE54" s="294">
        <v>291.416</v>
      </c>
      <c r="BF54" s="294">
        <v>366.42200000000003</v>
      </c>
      <c r="BG54" s="294">
        <v>674.53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c r="U55" s="289">
        <f t="shared" si="1"/>
        <v>45108</v>
      </c>
      <c r="V55" s="290" t="s">
        <v>229</v>
      </c>
      <c r="W55" s="291" t="s">
        <v>229</v>
      </c>
      <c r="X55" s="292">
        <v>116.85</v>
      </c>
      <c r="Y55" s="293">
        <v>128.511</v>
      </c>
      <c r="Z55" s="294">
        <v>169.45400000000001</v>
      </c>
      <c r="AA55" s="294">
        <v>96.534999999999997</v>
      </c>
      <c r="AB55" s="294">
        <v>68.525999999999996</v>
      </c>
      <c r="AC55" s="294">
        <v>65.033000000000001</v>
      </c>
      <c r="AD55" s="294">
        <v>72.450999999999993</v>
      </c>
      <c r="AE55" s="294">
        <v>132.76</v>
      </c>
      <c r="AF55" s="294">
        <v>66.489000000000004</v>
      </c>
      <c r="AG55" s="294">
        <v>197.99199999999999</v>
      </c>
      <c r="AH55" s="294">
        <v>72.114000000000004</v>
      </c>
      <c r="AI55" s="294">
        <v>502.22699999999998</v>
      </c>
      <c r="AJ55" s="294">
        <v>122.113</v>
      </c>
      <c r="AK55" s="294">
        <v>189.239</v>
      </c>
      <c r="AL55" s="294">
        <v>99.221999999999994</v>
      </c>
      <c r="AM55" s="294">
        <v>215.47499999999999</v>
      </c>
      <c r="AN55" s="294">
        <v>49.654000000000003</v>
      </c>
      <c r="AO55" s="294">
        <v>58.174999999999997</v>
      </c>
      <c r="AP55" s="294">
        <v>21.806999999999999</v>
      </c>
      <c r="AQ55" s="294">
        <v>65.001999999999995</v>
      </c>
      <c r="AR55" s="294">
        <v>52.601999999999997</v>
      </c>
      <c r="AS55" s="294">
        <v>116.351</v>
      </c>
      <c r="AT55" s="294">
        <v>75.477999999999994</v>
      </c>
      <c r="AU55" s="294">
        <v>64.147000000000006</v>
      </c>
      <c r="AV55" s="294">
        <v>210.947</v>
      </c>
      <c r="AW55" s="294">
        <v>145.37100000000001</v>
      </c>
      <c r="AX55" s="294">
        <v>76.757000000000005</v>
      </c>
      <c r="AY55" s="294">
        <v>217.36600000000001</v>
      </c>
      <c r="AZ55" s="294">
        <v>24.553000000000001</v>
      </c>
      <c r="BA55" s="294">
        <v>51.664000000000001</v>
      </c>
      <c r="BB55" s="294">
        <v>106.31399999999999</v>
      </c>
      <c r="BC55" s="294">
        <v>100.307</v>
      </c>
      <c r="BD55" s="294">
        <v>43.252000000000002</v>
      </c>
      <c r="BE55" s="294">
        <v>172.345</v>
      </c>
      <c r="BF55" s="294">
        <v>216.49299999999999</v>
      </c>
      <c r="BG55" s="294">
        <v>319.904</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c r="U56" s="289">
        <f t="shared" si="1"/>
        <v>45139</v>
      </c>
      <c r="V56" s="290" t="s">
        <v>229</v>
      </c>
      <c r="W56" s="291" t="s">
        <v>229</v>
      </c>
      <c r="X56" s="292">
        <v>63.46</v>
      </c>
      <c r="Y56" s="293">
        <v>59.014000000000003</v>
      </c>
      <c r="Z56" s="294">
        <v>64.828999999999994</v>
      </c>
      <c r="AA56" s="294">
        <v>53.363999999999997</v>
      </c>
      <c r="AB56" s="294">
        <v>40.847000000000001</v>
      </c>
      <c r="AC56" s="294">
        <v>48.685000000000002</v>
      </c>
      <c r="AD56" s="294">
        <v>37.731999999999999</v>
      </c>
      <c r="AE56" s="294">
        <v>56.113</v>
      </c>
      <c r="AF56" s="294">
        <v>51.406999999999996</v>
      </c>
      <c r="AG56" s="294">
        <v>66.682000000000002</v>
      </c>
      <c r="AH56" s="294">
        <v>41.308</v>
      </c>
      <c r="AI56" s="294">
        <v>136.124</v>
      </c>
      <c r="AJ56" s="294">
        <v>51.898000000000003</v>
      </c>
      <c r="AK56" s="294">
        <v>79.957999999999998</v>
      </c>
      <c r="AL56" s="294">
        <v>46.997</v>
      </c>
      <c r="AM56" s="294">
        <v>82.914000000000001</v>
      </c>
      <c r="AN56" s="294">
        <v>40.335000000000001</v>
      </c>
      <c r="AO56" s="294">
        <v>44.442</v>
      </c>
      <c r="AP56" s="294">
        <v>17.396999999999998</v>
      </c>
      <c r="AQ56" s="294">
        <v>37.618000000000002</v>
      </c>
      <c r="AR56" s="294">
        <v>33.078000000000003</v>
      </c>
      <c r="AS56" s="294">
        <v>54.07</v>
      </c>
      <c r="AT56" s="294">
        <v>51.511000000000003</v>
      </c>
      <c r="AU56" s="294">
        <v>44.262</v>
      </c>
      <c r="AV56" s="294">
        <v>74.262</v>
      </c>
      <c r="AW56" s="294">
        <v>54.325000000000003</v>
      </c>
      <c r="AX56" s="294">
        <v>44.734000000000002</v>
      </c>
      <c r="AY56" s="294">
        <v>65.698999999999998</v>
      </c>
      <c r="AZ56" s="294">
        <v>23.518000000000001</v>
      </c>
      <c r="BA56" s="294">
        <v>35.978000000000002</v>
      </c>
      <c r="BB56" s="294">
        <v>51.904000000000003</v>
      </c>
      <c r="BC56" s="294">
        <v>42.317</v>
      </c>
      <c r="BD56" s="294">
        <v>28.03</v>
      </c>
      <c r="BE56" s="294">
        <v>87.971999999999994</v>
      </c>
      <c r="BF56" s="294">
        <v>82.486999999999995</v>
      </c>
      <c r="BG56" s="294">
        <v>119.991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c r="U57" s="289">
        <f t="shared" si="1"/>
        <v>45170</v>
      </c>
      <c r="V57" s="290" t="s">
        <v>229</v>
      </c>
      <c r="W57" s="291" t="s">
        <v>229</v>
      </c>
      <c r="X57" s="292">
        <v>38.04</v>
      </c>
      <c r="Y57" s="293">
        <v>56.564999999999998</v>
      </c>
      <c r="Z57" s="294">
        <v>62.357999999999997</v>
      </c>
      <c r="AA57" s="294">
        <v>41.613</v>
      </c>
      <c r="AB57" s="294">
        <v>39.33</v>
      </c>
      <c r="AC57" s="294">
        <v>32.915999999999997</v>
      </c>
      <c r="AD57" s="294">
        <v>31.145</v>
      </c>
      <c r="AE57" s="294">
        <v>34.848999999999997</v>
      </c>
      <c r="AF57" s="294">
        <v>41.521999999999998</v>
      </c>
      <c r="AG57" s="294">
        <v>55.854999999999997</v>
      </c>
      <c r="AH57" s="294">
        <v>36.805999999999997</v>
      </c>
      <c r="AI57" s="294">
        <v>63.796999999999997</v>
      </c>
      <c r="AJ57" s="294">
        <v>40.429000000000002</v>
      </c>
      <c r="AK57" s="294">
        <v>56.439</v>
      </c>
      <c r="AL57" s="294">
        <v>32.798000000000002</v>
      </c>
      <c r="AM57" s="294">
        <v>45.231999999999999</v>
      </c>
      <c r="AN57" s="294">
        <v>32.89</v>
      </c>
      <c r="AO57" s="294">
        <v>30.38</v>
      </c>
      <c r="AP57" s="294">
        <v>19.190999999999999</v>
      </c>
      <c r="AQ57" s="294">
        <v>52.921999999999997</v>
      </c>
      <c r="AR57" s="294">
        <v>32.829000000000001</v>
      </c>
      <c r="AS57" s="294">
        <v>35.639000000000003</v>
      </c>
      <c r="AT57" s="294">
        <v>38.139000000000003</v>
      </c>
      <c r="AU57" s="294">
        <v>40.914000000000001</v>
      </c>
      <c r="AV57" s="294">
        <v>44.613999999999997</v>
      </c>
      <c r="AW57" s="294">
        <v>37.798000000000002</v>
      </c>
      <c r="AX57" s="294">
        <v>29.183</v>
      </c>
      <c r="AY57" s="294">
        <v>39.018999999999998</v>
      </c>
      <c r="AZ57" s="294">
        <v>21.35</v>
      </c>
      <c r="BA57" s="294">
        <v>53.079000000000001</v>
      </c>
      <c r="BB57" s="294">
        <v>45.978000000000002</v>
      </c>
      <c r="BC57" s="294">
        <v>34.206000000000003</v>
      </c>
      <c r="BD57" s="294">
        <v>24.062000000000001</v>
      </c>
      <c r="BE57" s="294">
        <v>71.903000000000006</v>
      </c>
      <c r="BF57" s="294">
        <v>41.1</v>
      </c>
      <c r="BG57" s="294">
        <v>67.757999999999996</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c r="U58" s="289">
        <f t="shared" si="1"/>
        <v>45200</v>
      </c>
      <c r="V58" s="290" t="s">
        <v>229</v>
      </c>
      <c r="W58" s="291" t="s">
        <v>229</v>
      </c>
      <c r="X58" s="292">
        <v>38.25</v>
      </c>
      <c r="Y58" s="293">
        <v>86.147999999999996</v>
      </c>
      <c r="Z58" s="294">
        <v>68.45</v>
      </c>
      <c r="AA58" s="294">
        <v>32.798000000000002</v>
      </c>
      <c r="AB58" s="294">
        <v>30.294</v>
      </c>
      <c r="AC58" s="294">
        <v>30.748000000000001</v>
      </c>
      <c r="AD58" s="294">
        <v>46.988999999999997</v>
      </c>
      <c r="AE58" s="294">
        <v>29.241</v>
      </c>
      <c r="AF58" s="294">
        <v>28.385999999999999</v>
      </c>
      <c r="AG58" s="294">
        <v>47.619</v>
      </c>
      <c r="AH58" s="294">
        <v>33.011000000000003</v>
      </c>
      <c r="AI58" s="294">
        <v>56.822000000000003</v>
      </c>
      <c r="AJ58" s="294">
        <v>45.155999999999999</v>
      </c>
      <c r="AK58" s="294">
        <v>58.226999999999997</v>
      </c>
      <c r="AL58" s="294">
        <v>37.984000000000002</v>
      </c>
      <c r="AM58" s="294">
        <v>36.386000000000003</v>
      </c>
      <c r="AN58" s="294">
        <v>27.899000000000001</v>
      </c>
      <c r="AO58" s="294">
        <v>26.884</v>
      </c>
      <c r="AP58" s="294">
        <v>26.503</v>
      </c>
      <c r="AQ58" s="294">
        <v>34.145000000000003</v>
      </c>
      <c r="AR58" s="294">
        <v>30.695</v>
      </c>
      <c r="AS58" s="294">
        <v>48.225000000000001</v>
      </c>
      <c r="AT58" s="294">
        <v>58.576000000000001</v>
      </c>
      <c r="AU58" s="294">
        <v>37.738</v>
      </c>
      <c r="AV58" s="294">
        <v>38.856999999999999</v>
      </c>
      <c r="AW58" s="294">
        <v>37.055</v>
      </c>
      <c r="AX58" s="294">
        <v>29.143999999999998</v>
      </c>
      <c r="AY58" s="294">
        <v>37.222000000000001</v>
      </c>
      <c r="AZ58" s="294">
        <v>19.763999999999999</v>
      </c>
      <c r="BA58" s="294">
        <v>47.661999999999999</v>
      </c>
      <c r="BB58" s="294">
        <v>56.905999999999999</v>
      </c>
      <c r="BC58" s="294">
        <v>28.928999999999998</v>
      </c>
      <c r="BD58" s="294">
        <v>24.045000000000002</v>
      </c>
      <c r="BE58" s="294">
        <v>45.018000000000001</v>
      </c>
      <c r="BF58" s="294">
        <v>34.082999999999998</v>
      </c>
      <c r="BG58" s="294">
        <v>57.292999999999999</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c r="U59" s="289">
        <f t="shared" si="1"/>
        <v>45231</v>
      </c>
      <c r="V59" s="290" t="s">
        <v>229</v>
      </c>
      <c r="W59" s="291" t="s">
        <v>229</v>
      </c>
      <c r="X59" s="292">
        <v>31.12</v>
      </c>
      <c r="Y59" s="293">
        <v>50.256999999999998</v>
      </c>
      <c r="Z59" s="294">
        <v>47.189</v>
      </c>
      <c r="AA59" s="294">
        <v>30.722000000000001</v>
      </c>
      <c r="AB59" s="294">
        <v>23.678000000000001</v>
      </c>
      <c r="AC59" s="294">
        <v>24.792999999999999</v>
      </c>
      <c r="AD59" s="294">
        <v>39.317</v>
      </c>
      <c r="AE59" s="294">
        <v>26.818999999999999</v>
      </c>
      <c r="AF59" s="294">
        <v>23.890999999999998</v>
      </c>
      <c r="AG59" s="294">
        <v>36.895000000000003</v>
      </c>
      <c r="AH59" s="294">
        <v>30.053000000000001</v>
      </c>
      <c r="AI59" s="294">
        <v>43.158000000000001</v>
      </c>
      <c r="AJ59" s="294">
        <v>35.466000000000001</v>
      </c>
      <c r="AK59" s="294">
        <v>41.262999999999998</v>
      </c>
      <c r="AL59" s="294">
        <v>31.155999999999999</v>
      </c>
      <c r="AM59" s="294">
        <v>28.98</v>
      </c>
      <c r="AN59" s="294">
        <v>24.324000000000002</v>
      </c>
      <c r="AO59" s="294">
        <v>26.593</v>
      </c>
      <c r="AP59" s="294">
        <v>16.489999999999998</v>
      </c>
      <c r="AQ59" s="294">
        <v>24.132999999999999</v>
      </c>
      <c r="AR59" s="294">
        <v>25.966000000000001</v>
      </c>
      <c r="AS59" s="294">
        <v>36.448999999999998</v>
      </c>
      <c r="AT59" s="294">
        <v>39.360999999999997</v>
      </c>
      <c r="AU59" s="294">
        <v>28.617000000000001</v>
      </c>
      <c r="AV59" s="294">
        <v>33.470999999999997</v>
      </c>
      <c r="AW59" s="294">
        <v>33.843000000000004</v>
      </c>
      <c r="AX59" s="294">
        <v>28.617999999999999</v>
      </c>
      <c r="AY59" s="294">
        <v>30.852</v>
      </c>
      <c r="AZ59" s="294">
        <v>16.684000000000001</v>
      </c>
      <c r="BA59" s="294">
        <v>27.645</v>
      </c>
      <c r="BB59" s="294">
        <v>35.168999999999997</v>
      </c>
      <c r="BC59" s="294">
        <v>27.038</v>
      </c>
      <c r="BD59" s="294">
        <v>22.131</v>
      </c>
      <c r="BE59" s="294">
        <v>30.869</v>
      </c>
      <c r="BF59" s="294">
        <v>29.062999999999999</v>
      </c>
      <c r="BG59" s="294">
        <v>46.261000000000003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c r="U60" s="289">
        <f t="shared" si="1"/>
        <v>45261</v>
      </c>
      <c r="V60" s="290" t="s">
        <v>229</v>
      </c>
      <c r="W60" s="291" t="s">
        <v>229</v>
      </c>
      <c r="X60" s="292">
        <v>25.64</v>
      </c>
      <c r="Y60" s="293">
        <v>36.244</v>
      </c>
      <c r="Z60" s="294">
        <v>36.262999999999998</v>
      </c>
      <c r="AA60" s="294">
        <v>27.702000000000002</v>
      </c>
      <c r="AB60" s="294">
        <v>21.684999999999999</v>
      </c>
      <c r="AC60" s="294">
        <v>22.407</v>
      </c>
      <c r="AD60" s="294">
        <v>27.948</v>
      </c>
      <c r="AE60" s="294">
        <v>24.481000000000002</v>
      </c>
      <c r="AF60" s="294">
        <v>22.045000000000002</v>
      </c>
      <c r="AG60" s="294">
        <v>32.005000000000003</v>
      </c>
      <c r="AH60" s="294">
        <v>25.922999999999998</v>
      </c>
      <c r="AI60" s="294">
        <v>38.993000000000002</v>
      </c>
      <c r="AJ60" s="294">
        <v>31.67</v>
      </c>
      <c r="AK60" s="294">
        <v>34.426000000000002</v>
      </c>
      <c r="AL60" s="294">
        <v>29.224</v>
      </c>
      <c r="AM60" s="294">
        <v>26.754999999999999</v>
      </c>
      <c r="AN60" s="294">
        <v>21.916</v>
      </c>
      <c r="AO60" s="294">
        <v>22.881</v>
      </c>
      <c r="AP60" s="294">
        <v>13.99</v>
      </c>
      <c r="AQ60" s="294">
        <v>22.378</v>
      </c>
      <c r="AR60" s="294">
        <v>21.983000000000001</v>
      </c>
      <c r="AS60" s="294">
        <v>27.652000000000001</v>
      </c>
      <c r="AT60" s="294">
        <v>28.364000000000001</v>
      </c>
      <c r="AU60" s="294">
        <v>22.707999999999998</v>
      </c>
      <c r="AV60" s="294">
        <v>30.765000000000001</v>
      </c>
      <c r="AW60" s="294">
        <v>28.512</v>
      </c>
      <c r="AX60" s="294">
        <v>24.282</v>
      </c>
      <c r="AY60" s="294">
        <v>27.780999999999999</v>
      </c>
      <c r="AZ60" s="294">
        <v>15.557</v>
      </c>
      <c r="BA60" s="294">
        <v>21.873000000000001</v>
      </c>
      <c r="BB60" s="294">
        <v>27.488</v>
      </c>
      <c r="BC60" s="294">
        <v>25.439</v>
      </c>
      <c r="BD60" s="294">
        <v>18.021000000000001</v>
      </c>
      <c r="BE60" s="294">
        <v>27.068000000000001</v>
      </c>
      <c r="BF60" s="294">
        <v>27.698</v>
      </c>
      <c r="BG60" s="294">
        <v>40.720999999999997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c r="U61" s="289">
        <f t="shared" si="1"/>
        <v>45292</v>
      </c>
      <c r="V61" s="290" t="s">
        <v>229</v>
      </c>
      <c r="W61" s="291" t="s">
        <v>229</v>
      </c>
      <c r="X61" s="292">
        <v>24.31</v>
      </c>
      <c r="Y61" s="293">
        <v>31.334</v>
      </c>
      <c r="Z61" s="294">
        <v>30.591000000000001</v>
      </c>
      <c r="AA61" s="294">
        <v>24.623999999999999</v>
      </c>
      <c r="AB61" s="294">
        <v>19.454000000000001</v>
      </c>
      <c r="AC61" s="294">
        <v>20.09</v>
      </c>
      <c r="AD61" s="294">
        <v>22.181000000000001</v>
      </c>
      <c r="AE61" s="294">
        <v>21.452999999999999</v>
      </c>
      <c r="AF61" s="294">
        <v>20.082000000000001</v>
      </c>
      <c r="AG61" s="294">
        <v>28.640999999999998</v>
      </c>
      <c r="AH61" s="294">
        <v>23.081</v>
      </c>
      <c r="AI61" s="294">
        <v>33.99</v>
      </c>
      <c r="AJ61" s="294">
        <v>27.227</v>
      </c>
      <c r="AK61" s="294">
        <v>30.922999999999998</v>
      </c>
      <c r="AL61" s="294">
        <v>25.193000000000001</v>
      </c>
      <c r="AM61" s="294">
        <v>25.919</v>
      </c>
      <c r="AN61" s="294">
        <v>19.620999999999999</v>
      </c>
      <c r="AO61" s="294">
        <v>20.218</v>
      </c>
      <c r="AP61" s="294">
        <v>12.637</v>
      </c>
      <c r="AQ61" s="294">
        <v>19.853999999999999</v>
      </c>
      <c r="AR61" s="294">
        <v>22.875</v>
      </c>
      <c r="AS61" s="294">
        <v>23.913</v>
      </c>
      <c r="AT61" s="294">
        <v>25.420999999999999</v>
      </c>
      <c r="AU61" s="294">
        <v>19.675999999999998</v>
      </c>
      <c r="AV61" s="294">
        <v>27.716000000000001</v>
      </c>
      <c r="AW61" s="294">
        <v>25.091999999999999</v>
      </c>
      <c r="AX61" s="294">
        <v>21.605</v>
      </c>
      <c r="AY61" s="294">
        <v>25.122</v>
      </c>
      <c r="AZ61" s="294">
        <v>14.013</v>
      </c>
      <c r="BA61" s="294">
        <v>19.247</v>
      </c>
      <c r="BB61" s="294">
        <v>24.184000000000001</v>
      </c>
      <c r="BC61" s="294">
        <v>23.346</v>
      </c>
      <c r="BD61" s="294">
        <v>15.657</v>
      </c>
      <c r="BE61" s="294">
        <v>24.167999999999999</v>
      </c>
      <c r="BF61" s="294">
        <v>26.821999999999999</v>
      </c>
      <c r="BG61" s="294">
        <v>36.466999999999999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c r="U62" s="289">
        <f t="shared" si="1"/>
        <v>45323</v>
      </c>
      <c r="V62" s="290" t="s">
        <v>229</v>
      </c>
      <c r="W62" s="291" t="s">
        <v>229</v>
      </c>
      <c r="X62" s="292">
        <v>22.39</v>
      </c>
      <c r="Y62" s="293">
        <v>42.320999999999998</v>
      </c>
      <c r="Z62" s="294">
        <v>28.885999999999999</v>
      </c>
      <c r="AA62" s="294">
        <v>20.817</v>
      </c>
      <c r="AB62" s="294">
        <v>16.684999999999999</v>
      </c>
      <c r="AC62" s="294">
        <v>17.701000000000001</v>
      </c>
      <c r="AD62" s="294">
        <v>19.914000000000001</v>
      </c>
      <c r="AE62" s="294">
        <v>19.009</v>
      </c>
      <c r="AF62" s="294">
        <v>19.234000000000002</v>
      </c>
      <c r="AG62" s="294">
        <v>24.18</v>
      </c>
      <c r="AH62" s="294">
        <v>23.992000000000001</v>
      </c>
      <c r="AI62" s="294">
        <v>31.5</v>
      </c>
      <c r="AJ62" s="294">
        <v>22.988</v>
      </c>
      <c r="AK62" s="294">
        <v>27.567</v>
      </c>
      <c r="AL62" s="294">
        <v>25.170999999999999</v>
      </c>
      <c r="AM62" s="294">
        <v>26.821999999999999</v>
      </c>
      <c r="AN62" s="294">
        <v>20.088000000000001</v>
      </c>
      <c r="AO62" s="294">
        <v>17.145</v>
      </c>
      <c r="AP62" s="294">
        <v>16.122</v>
      </c>
      <c r="AQ62" s="294">
        <v>17.149999999999999</v>
      </c>
      <c r="AR62" s="294">
        <v>20.341999999999999</v>
      </c>
      <c r="AS62" s="294">
        <v>19.922999999999998</v>
      </c>
      <c r="AT62" s="294">
        <v>24.07</v>
      </c>
      <c r="AU62" s="294">
        <v>16.608000000000001</v>
      </c>
      <c r="AV62" s="294">
        <v>24.462</v>
      </c>
      <c r="AW62" s="294">
        <v>21.195</v>
      </c>
      <c r="AX62" s="294">
        <v>18.419</v>
      </c>
      <c r="AY62" s="294">
        <v>21.5</v>
      </c>
      <c r="AZ62" s="294">
        <v>12.044</v>
      </c>
      <c r="BA62" s="294">
        <v>18.937999999999999</v>
      </c>
      <c r="BB62" s="294">
        <v>23.637</v>
      </c>
      <c r="BC62" s="294">
        <v>20.190000000000001</v>
      </c>
      <c r="BD62" s="294">
        <v>13.599</v>
      </c>
      <c r="BE62" s="294">
        <v>21.077000000000002</v>
      </c>
      <c r="BF62" s="294">
        <v>21.271999999999998</v>
      </c>
      <c r="BG62" s="294">
        <v>31.422000000000001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c r="U63" s="289">
        <f t="shared" si="1"/>
        <v>45352</v>
      </c>
      <c r="V63" s="290" t="s">
        <v>229</v>
      </c>
      <c r="W63" s="291" t="s">
        <v>229</v>
      </c>
      <c r="X63" s="292">
        <v>36.020000000000003</v>
      </c>
      <c r="Y63" s="293">
        <v>73.450999999999993</v>
      </c>
      <c r="Z63" s="294">
        <v>32.625999999999998</v>
      </c>
      <c r="AA63" s="294">
        <v>29.047000000000001</v>
      </c>
      <c r="AB63" s="294">
        <v>43.594999999999999</v>
      </c>
      <c r="AC63" s="294">
        <v>27.459</v>
      </c>
      <c r="AD63" s="294">
        <v>27.853000000000002</v>
      </c>
      <c r="AE63" s="294">
        <v>28.696999999999999</v>
      </c>
      <c r="AF63" s="294">
        <v>34.341999999999999</v>
      </c>
      <c r="AG63" s="294">
        <v>41.637</v>
      </c>
      <c r="AH63" s="294">
        <v>50.128999999999998</v>
      </c>
      <c r="AI63" s="294">
        <v>40.450000000000003</v>
      </c>
      <c r="AJ63" s="294">
        <v>40.701999999999998</v>
      </c>
      <c r="AK63" s="294">
        <v>40.555999999999997</v>
      </c>
      <c r="AL63" s="294">
        <v>33.628999999999998</v>
      </c>
      <c r="AM63" s="294">
        <v>29.486000000000001</v>
      </c>
      <c r="AN63" s="294">
        <v>29.538</v>
      </c>
      <c r="AO63" s="294">
        <v>20.213999999999999</v>
      </c>
      <c r="AP63" s="294">
        <v>24.97</v>
      </c>
      <c r="AQ63" s="294">
        <v>45.381</v>
      </c>
      <c r="AR63" s="294">
        <v>22.69</v>
      </c>
      <c r="AS63" s="294">
        <v>26.608000000000001</v>
      </c>
      <c r="AT63" s="294">
        <v>55.85</v>
      </c>
      <c r="AU63" s="294">
        <v>16.542000000000002</v>
      </c>
      <c r="AV63" s="294">
        <v>43.07</v>
      </c>
      <c r="AW63" s="294">
        <v>24.009</v>
      </c>
      <c r="AX63" s="294">
        <v>31.114999999999998</v>
      </c>
      <c r="AY63" s="294">
        <v>38.984000000000002</v>
      </c>
      <c r="AZ63" s="294">
        <v>18.524000000000001</v>
      </c>
      <c r="BA63" s="294">
        <v>20.148</v>
      </c>
      <c r="BB63" s="294">
        <v>40.048999999999999</v>
      </c>
      <c r="BC63" s="294">
        <v>21.268999999999998</v>
      </c>
      <c r="BD63" s="294">
        <v>23.268000000000001</v>
      </c>
      <c r="BE63" s="294">
        <v>31.812999999999999</v>
      </c>
      <c r="BF63" s="294">
        <v>21.035</v>
      </c>
      <c r="BG63" s="294">
        <v>21.035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c r="U64" s="305">
        <f t="shared" si="1"/>
        <v>45383</v>
      </c>
      <c r="V64" s="290" t="s">
        <v>229</v>
      </c>
      <c r="W64" s="291" t="s">
        <v>229</v>
      </c>
      <c r="X64" s="292">
        <v>77.08</v>
      </c>
      <c r="Y64" s="293">
        <v>122.393</v>
      </c>
      <c r="Z64" s="294">
        <v>84.361000000000004</v>
      </c>
      <c r="AA64" s="294">
        <v>65.686000000000007</v>
      </c>
      <c r="AB64" s="294">
        <v>104.02200000000001</v>
      </c>
      <c r="AC64" s="294">
        <v>57.765999999999998</v>
      </c>
      <c r="AD64" s="294">
        <v>51.942</v>
      </c>
      <c r="AE64" s="294">
        <v>74.403000000000006</v>
      </c>
      <c r="AF64" s="294">
        <v>93.561999999999998</v>
      </c>
      <c r="AG64" s="294">
        <v>78.567999999999998</v>
      </c>
      <c r="AH64" s="294">
        <v>61.107999999999997</v>
      </c>
      <c r="AI64" s="294">
        <v>89.832999999999998</v>
      </c>
      <c r="AJ64" s="294">
        <v>79.328999999999994</v>
      </c>
      <c r="AK64" s="294">
        <v>57.832999999999998</v>
      </c>
      <c r="AL64" s="294">
        <v>43.061999999999998</v>
      </c>
      <c r="AM64" s="294">
        <v>74.742999999999995</v>
      </c>
      <c r="AN64" s="294">
        <v>57.017000000000003</v>
      </c>
      <c r="AO64" s="294">
        <v>51.167000000000002</v>
      </c>
      <c r="AP64" s="294">
        <v>49.378</v>
      </c>
      <c r="AQ64" s="294">
        <v>90.923000000000002</v>
      </c>
      <c r="AR64" s="294">
        <v>57.676000000000002</v>
      </c>
      <c r="AS64" s="294">
        <v>81.3</v>
      </c>
      <c r="AT64" s="294">
        <v>77.423000000000002</v>
      </c>
      <c r="AU64" s="294">
        <v>52.180999999999997</v>
      </c>
      <c r="AV64" s="294">
        <v>68.221999999999994</v>
      </c>
      <c r="AW64" s="294">
        <v>55.866</v>
      </c>
      <c r="AX64" s="294">
        <v>68.16</v>
      </c>
      <c r="AY64" s="294">
        <v>80.721000000000004</v>
      </c>
      <c r="AZ64" s="294">
        <v>40.542000000000002</v>
      </c>
      <c r="BA64" s="294">
        <v>49.509</v>
      </c>
      <c r="BB64" s="294">
        <v>74.777000000000001</v>
      </c>
      <c r="BC64" s="294">
        <v>49.137</v>
      </c>
      <c r="BD64" s="294">
        <v>40.756999999999998</v>
      </c>
      <c r="BE64" s="294">
        <v>38.405999999999999</v>
      </c>
      <c r="BF64" s="294">
        <v>44.816000000000003</v>
      </c>
      <c r="BG64" s="294">
        <v>44.816000000000003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c r="U65" s="305">
        <f t="shared" si="1"/>
        <v>45413</v>
      </c>
      <c r="V65" s="290" t="s">
        <v>229</v>
      </c>
      <c r="W65" s="291" t="s">
        <v>229</v>
      </c>
      <c r="X65" s="292">
        <v>221.07</v>
      </c>
      <c r="Y65" s="293">
        <v>326.39600000000002</v>
      </c>
      <c r="Z65" s="294">
        <v>293.05799999999999</v>
      </c>
      <c r="AA65" s="294">
        <v>146.51900000000001</v>
      </c>
      <c r="AB65" s="294">
        <v>181.666</v>
      </c>
      <c r="AC65" s="294">
        <v>114.253</v>
      </c>
      <c r="AD65" s="294">
        <v>158.988</v>
      </c>
      <c r="AE65" s="294">
        <v>200.73099999999999</v>
      </c>
      <c r="AF65" s="294">
        <v>274.06200000000001</v>
      </c>
      <c r="AG65" s="294">
        <v>214.589</v>
      </c>
      <c r="AH65" s="294">
        <v>188.298</v>
      </c>
      <c r="AI65" s="294">
        <v>352.53100000000001</v>
      </c>
      <c r="AJ65" s="294">
        <v>311.80399999999997</v>
      </c>
      <c r="AK65" s="294">
        <v>190.31700000000001</v>
      </c>
      <c r="AL65" s="294">
        <v>190.476</v>
      </c>
      <c r="AM65" s="294">
        <v>223.94399999999999</v>
      </c>
      <c r="AN65" s="294">
        <v>238.43899999999999</v>
      </c>
      <c r="AO65" s="294">
        <v>72.805000000000007</v>
      </c>
      <c r="AP65" s="294">
        <v>147.33699999999999</v>
      </c>
      <c r="AQ65" s="294">
        <v>210.822</v>
      </c>
      <c r="AR65" s="294">
        <v>243.834</v>
      </c>
      <c r="AS65" s="294">
        <v>205.90600000000001</v>
      </c>
      <c r="AT65" s="294">
        <v>214.67500000000001</v>
      </c>
      <c r="AU65" s="294">
        <v>247.93199999999999</v>
      </c>
      <c r="AV65" s="294">
        <v>273.43099999999998</v>
      </c>
      <c r="AW65" s="294">
        <v>108.92700000000001</v>
      </c>
      <c r="AX65" s="294">
        <v>142.327</v>
      </c>
      <c r="AY65" s="294">
        <v>120.09</v>
      </c>
      <c r="AZ65" s="294">
        <v>104.191</v>
      </c>
      <c r="BA65" s="294">
        <v>222.59899999999999</v>
      </c>
      <c r="BB65" s="294">
        <v>181.09200000000001</v>
      </c>
      <c r="BC65" s="294">
        <v>108.72</v>
      </c>
      <c r="BD65" s="294">
        <v>145.834</v>
      </c>
      <c r="BE65" s="294">
        <v>134.12299999999999</v>
      </c>
      <c r="BF65" s="294">
        <v>446.84500000000003</v>
      </c>
      <c r="BG65" s="294">
        <v>446.84500000000003</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c r="U66" s="305">
        <f t="shared" si="1"/>
        <v>45444</v>
      </c>
      <c r="V66" s="290" t="s">
        <v>229</v>
      </c>
      <c r="W66" s="291" t="s">
        <v>229</v>
      </c>
      <c r="X66" s="292">
        <v>261.05</v>
      </c>
      <c r="Y66" s="293">
        <v>402.71100000000001</v>
      </c>
      <c r="Z66" s="294">
        <v>277.49299999999999</v>
      </c>
      <c r="AA66" s="294">
        <v>174.15</v>
      </c>
      <c r="AB66" s="294">
        <v>150.453</v>
      </c>
      <c r="AC66" s="294">
        <v>174.417</v>
      </c>
      <c r="AD66" s="294">
        <v>275.87400000000002</v>
      </c>
      <c r="AE66" s="294">
        <v>168.78</v>
      </c>
      <c r="AF66" s="294">
        <v>413.71300000000002</v>
      </c>
      <c r="AG66" s="294">
        <v>224.001</v>
      </c>
      <c r="AH66" s="294">
        <v>544.03499999999997</v>
      </c>
      <c r="AI66" s="294">
        <v>312.74400000000003</v>
      </c>
      <c r="AJ66" s="294">
        <v>512.44399999999996</v>
      </c>
      <c r="AK66" s="294">
        <v>198.53200000000001</v>
      </c>
      <c r="AL66" s="294">
        <v>338.19299999999998</v>
      </c>
      <c r="AM66" s="294">
        <v>155.56</v>
      </c>
      <c r="AN66" s="294">
        <v>196.64400000000001</v>
      </c>
      <c r="AO66" s="294">
        <v>54.271999999999998</v>
      </c>
      <c r="AP66" s="294">
        <v>221.82</v>
      </c>
      <c r="AQ66" s="294">
        <v>139.69200000000001</v>
      </c>
      <c r="AR66" s="294">
        <v>282.98399999999998</v>
      </c>
      <c r="AS66" s="294">
        <v>197.245</v>
      </c>
      <c r="AT66" s="294">
        <v>173.714</v>
      </c>
      <c r="AU66" s="294">
        <v>481.08800000000002</v>
      </c>
      <c r="AV66" s="294">
        <v>275.98</v>
      </c>
      <c r="AW66" s="294">
        <v>249.976</v>
      </c>
      <c r="AX66" s="294">
        <v>426.15499999999997</v>
      </c>
      <c r="AY66" s="294">
        <v>47.832999999999998</v>
      </c>
      <c r="AZ66" s="294">
        <v>145.136</v>
      </c>
      <c r="BA66" s="294">
        <v>332.65899999999999</v>
      </c>
      <c r="BB66" s="294">
        <v>322.11900000000003</v>
      </c>
      <c r="BC66" s="294">
        <v>111.039</v>
      </c>
      <c r="BD66" s="294">
        <v>291.416</v>
      </c>
      <c r="BE66" s="294">
        <v>366.42200000000003</v>
      </c>
      <c r="BF66" s="294">
        <v>674.53</v>
      </c>
      <c r="BG66" s="294">
        <v>674.53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c r="U67" s="305">
        <f t="shared" si="1"/>
        <v>45474</v>
      </c>
      <c r="V67" s="290" t="s">
        <v>229</v>
      </c>
      <c r="W67" s="291" t="s">
        <v>229</v>
      </c>
      <c r="X67" s="292">
        <v>116.85</v>
      </c>
      <c r="Y67" s="293">
        <v>169.45400000000001</v>
      </c>
      <c r="Z67" s="294">
        <v>96.534999999999997</v>
      </c>
      <c r="AA67" s="294">
        <v>68.525999999999996</v>
      </c>
      <c r="AB67" s="294">
        <v>65.033000000000001</v>
      </c>
      <c r="AC67" s="294">
        <v>72.450999999999993</v>
      </c>
      <c r="AD67" s="294">
        <v>132.76</v>
      </c>
      <c r="AE67" s="294">
        <v>66.489000000000004</v>
      </c>
      <c r="AF67" s="294">
        <v>197.99199999999999</v>
      </c>
      <c r="AG67" s="294">
        <v>72.114000000000004</v>
      </c>
      <c r="AH67" s="294">
        <v>502.22699999999998</v>
      </c>
      <c r="AI67" s="294">
        <v>122.113</v>
      </c>
      <c r="AJ67" s="294">
        <v>189.239</v>
      </c>
      <c r="AK67" s="294">
        <v>99.221999999999994</v>
      </c>
      <c r="AL67" s="294">
        <v>215.47499999999999</v>
      </c>
      <c r="AM67" s="294">
        <v>49.685000000000002</v>
      </c>
      <c r="AN67" s="294">
        <v>58.174999999999997</v>
      </c>
      <c r="AO67" s="294">
        <v>21.806999999999999</v>
      </c>
      <c r="AP67" s="294">
        <v>65.001999999999995</v>
      </c>
      <c r="AQ67" s="294">
        <v>52.601999999999997</v>
      </c>
      <c r="AR67" s="294">
        <v>116.351</v>
      </c>
      <c r="AS67" s="294">
        <v>75.477999999999994</v>
      </c>
      <c r="AT67" s="294">
        <v>64.147000000000006</v>
      </c>
      <c r="AU67" s="294">
        <v>210.947</v>
      </c>
      <c r="AV67" s="294">
        <v>145.37100000000001</v>
      </c>
      <c r="AW67" s="294">
        <v>76.757000000000005</v>
      </c>
      <c r="AX67" s="294">
        <v>217.36600000000001</v>
      </c>
      <c r="AY67" s="294">
        <v>24.553000000000001</v>
      </c>
      <c r="AZ67" s="294">
        <v>51.664000000000001</v>
      </c>
      <c r="BA67" s="294">
        <v>106.31399999999999</v>
      </c>
      <c r="BB67" s="294">
        <v>100.307</v>
      </c>
      <c r="BC67" s="294">
        <v>43.252000000000002</v>
      </c>
      <c r="BD67" s="294">
        <v>172.345</v>
      </c>
      <c r="BE67" s="294">
        <v>216.49299999999999</v>
      </c>
      <c r="BF67" s="294">
        <v>319.904</v>
      </c>
      <c r="BG67" s="294">
        <v>319.904</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c r="U68" s="305">
        <f t="shared" si="1"/>
        <v>45505</v>
      </c>
      <c r="V68" s="290" t="s">
        <v>229</v>
      </c>
      <c r="W68" s="291" t="s">
        <v>229</v>
      </c>
      <c r="X68" s="292">
        <v>63.46</v>
      </c>
      <c r="Y68" s="293">
        <v>64.828999999999994</v>
      </c>
      <c r="Z68" s="294">
        <v>53.363999999999997</v>
      </c>
      <c r="AA68" s="294">
        <v>40.847000000000001</v>
      </c>
      <c r="AB68" s="294">
        <v>48.685000000000002</v>
      </c>
      <c r="AC68" s="294">
        <v>37.731999999999999</v>
      </c>
      <c r="AD68" s="294">
        <v>56.113</v>
      </c>
      <c r="AE68" s="294">
        <v>51.406999999999996</v>
      </c>
      <c r="AF68" s="294">
        <v>66.682000000000002</v>
      </c>
      <c r="AG68" s="294">
        <v>41.308</v>
      </c>
      <c r="AH68" s="294">
        <v>136.124</v>
      </c>
      <c r="AI68" s="294">
        <v>51.898000000000003</v>
      </c>
      <c r="AJ68" s="294">
        <v>79.957999999999998</v>
      </c>
      <c r="AK68" s="294">
        <v>46.997</v>
      </c>
      <c r="AL68" s="294">
        <v>82.914000000000001</v>
      </c>
      <c r="AM68" s="294">
        <v>40.365000000000002</v>
      </c>
      <c r="AN68" s="294">
        <v>44.442</v>
      </c>
      <c r="AO68" s="294">
        <v>17.396999999999998</v>
      </c>
      <c r="AP68" s="294">
        <v>37.618000000000002</v>
      </c>
      <c r="AQ68" s="294">
        <v>33.078000000000003</v>
      </c>
      <c r="AR68" s="294">
        <v>54.07</v>
      </c>
      <c r="AS68" s="294">
        <v>51.511000000000003</v>
      </c>
      <c r="AT68" s="294">
        <v>44.262</v>
      </c>
      <c r="AU68" s="294">
        <v>74.262</v>
      </c>
      <c r="AV68" s="294">
        <v>54.325000000000003</v>
      </c>
      <c r="AW68" s="294">
        <v>44.734000000000002</v>
      </c>
      <c r="AX68" s="294">
        <v>65.698999999999998</v>
      </c>
      <c r="AY68" s="294">
        <v>23.518000000000001</v>
      </c>
      <c r="AZ68" s="294">
        <v>35.978000000000002</v>
      </c>
      <c r="BA68" s="294">
        <v>51.904000000000003</v>
      </c>
      <c r="BB68" s="294">
        <v>42.317</v>
      </c>
      <c r="BC68" s="294">
        <v>28.03</v>
      </c>
      <c r="BD68" s="294">
        <v>87.971999999999994</v>
      </c>
      <c r="BE68" s="294">
        <v>82.486999999999995</v>
      </c>
      <c r="BF68" s="294">
        <v>119.991</v>
      </c>
      <c r="BG68" s="294">
        <v>119.991</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c r="U69" s="305">
        <f t="shared" ref="U69:U112" si="2">IF((ROW()-3)&lt;=LOOKUP($B$6,TimestepID,Duration),EDATE(U68,1),"")</f>
        <v>45536</v>
      </c>
      <c r="V69" s="290" t="s">
        <v>229</v>
      </c>
      <c r="W69" s="291" t="s">
        <v>229</v>
      </c>
      <c r="X69" s="292">
        <v>38.04</v>
      </c>
      <c r="Y69" s="293">
        <v>62.357999999999997</v>
      </c>
      <c r="Z69" s="294">
        <v>41.613</v>
      </c>
      <c r="AA69" s="294">
        <v>39.33</v>
      </c>
      <c r="AB69" s="294">
        <v>32.915999999999997</v>
      </c>
      <c r="AC69" s="294">
        <v>31.145</v>
      </c>
      <c r="AD69" s="294">
        <v>34.848999999999997</v>
      </c>
      <c r="AE69" s="294">
        <v>41.521999999999998</v>
      </c>
      <c r="AF69" s="294">
        <v>55.854999999999997</v>
      </c>
      <c r="AG69" s="294">
        <v>36.805999999999997</v>
      </c>
      <c r="AH69" s="294">
        <v>63.796999999999997</v>
      </c>
      <c r="AI69" s="294">
        <v>40.429000000000002</v>
      </c>
      <c r="AJ69" s="294">
        <v>56.439</v>
      </c>
      <c r="AK69" s="294">
        <v>32.798000000000002</v>
      </c>
      <c r="AL69" s="294">
        <v>45.231999999999999</v>
      </c>
      <c r="AM69" s="294">
        <v>32.915999999999997</v>
      </c>
      <c r="AN69" s="294">
        <v>30.38</v>
      </c>
      <c r="AO69" s="294">
        <v>19.190999999999999</v>
      </c>
      <c r="AP69" s="294">
        <v>52.921999999999997</v>
      </c>
      <c r="AQ69" s="294">
        <v>32.829000000000001</v>
      </c>
      <c r="AR69" s="294">
        <v>35.639000000000003</v>
      </c>
      <c r="AS69" s="294">
        <v>38.139000000000003</v>
      </c>
      <c r="AT69" s="294">
        <v>40.914000000000001</v>
      </c>
      <c r="AU69" s="294">
        <v>44.613999999999997</v>
      </c>
      <c r="AV69" s="294">
        <v>37.798000000000002</v>
      </c>
      <c r="AW69" s="294">
        <v>29.183</v>
      </c>
      <c r="AX69" s="294">
        <v>39.018999999999998</v>
      </c>
      <c r="AY69" s="294">
        <v>21.35</v>
      </c>
      <c r="AZ69" s="294">
        <v>53.079000000000001</v>
      </c>
      <c r="BA69" s="294">
        <v>45.978000000000002</v>
      </c>
      <c r="BB69" s="294">
        <v>34.206000000000003</v>
      </c>
      <c r="BC69" s="294">
        <v>24.062000000000001</v>
      </c>
      <c r="BD69" s="294">
        <v>71.903000000000006</v>
      </c>
      <c r="BE69" s="294">
        <v>41.1</v>
      </c>
      <c r="BF69" s="294">
        <v>67.757999999999996</v>
      </c>
      <c r="BG69" s="294">
        <v>67.757999999999996</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c r="A4" s="251">
        <v>43556</v>
      </c>
      <c r="B4" s="216">
        <v>88.93</v>
      </c>
      <c r="C4" s="216">
        <v>136.82</v>
      </c>
      <c r="D4" s="217">
        <v>83</v>
      </c>
      <c r="E4" s="217">
        <v>117.621</v>
      </c>
      <c r="F4" s="217">
        <v>67.474999999999994</v>
      </c>
      <c r="G4" s="217">
        <v>63.368000000000002</v>
      </c>
      <c r="H4" s="217">
        <v>62.786999999999999</v>
      </c>
      <c r="I4" s="217">
        <v>89.790999999999997</v>
      </c>
      <c r="J4" s="217">
        <v>80.215000000000003</v>
      </c>
      <c r="K4" s="217">
        <v>97.073999999999998</v>
      </c>
      <c r="L4" s="217">
        <v>89.478999999999999</v>
      </c>
      <c r="M4" s="217">
        <v>119.852</v>
      </c>
      <c r="N4" s="217">
        <v>119.66500000000001</v>
      </c>
      <c r="O4" s="217">
        <v>62.302999999999997</v>
      </c>
      <c r="P4" s="217">
        <v>106.86</v>
      </c>
      <c r="Q4" s="217">
        <v>74.637</v>
      </c>
      <c r="R4" s="217">
        <v>106.443</v>
      </c>
      <c r="S4" s="217">
        <v>64.210999999999999</v>
      </c>
      <c r="T4" s="217">
        <v>66.299000000000007</v>
      </c>
      <c r="U4" s="217">
        <v>78.381</v>
      </c>
      <c r="V4" s="217">
        <v>73.796000000000006</v>
      </c>
      <c r="W4" s="217">
        <v>74.539000000000001</v>
      </c>
      <c r="X4" s="217">
        <v>91.512</v>
      </c>
      <c r="Y4" s="217">
        <v>89.087000000000003</v>
      </c>
      <c r="Z4" s="217">
        <v>83.796000000000006</v>
      </c>
      <c r="AA4" s="217">
        <v>83</v>
      </c>
      <c r="AB4" s="217">
        <v>102.214</v>
      </c>
      <c r="AC4" s="217">
        <v>83.463999999999999</v>
      </c>
      <c r="AD4" s="217">
        <v>96.700999999999993</v>
      </c>
      <c r="AE4" s="217">
        <v>80.813999999999993</v>
      </c>
      <c r="AF4" s="217">
        <v>68.477999999999994</v>
      </c>
      <c r="AG4" s="217">
        <v>88.447000000000003</v>
      </c>
      <c r="AH4" s="217">
        <v>93.016000000000005</v>
      </c>
      <c r="AI4" s="211">
        <v>81.728999999999999</v>
      </c>
      <c r="AJ4" s="211">
        <v>95.893000000000001</v>
      </c>
      <c r="AK4" s="211">
        <v>73.513999999999996</v>
      </c>
      <c r="AL4" s="211">
        <v>74.850999999999999</v>
      </c>
      <c r="AM4" s="211">
        <v>76.388000000000005</v>
      </c>
    </row>
    <row r="5" spans="1:54" ht="15">
      <c r="A5" s="248">
        <v>43586</v>
      </c>
      <c r="B5" s="163">
        <v>255.06</v>
      </c>
      <c r="C5" s="163">
        <v>392.4</v>
      </c>
      <c r="D5" s="166">
        <v>270</v>
      </c>
      <c r="E5" s="124">
        <v>284.339</v>
      </c>
      <c r="F5" s="124">
        <v>175.87100000000001</v>
      </c>
      <c r="G5" s="124">
        <v>170.52199999999999</v>
      </c>
      <c r="H5" s="124">
        <v>354.96699999999998</v>
      </c>
      <c r="I5" s="124">
        <v>338.637</v>
      </c>
      <c r="J5" s="124">
        <v>269.49200000000002</v>
      </c>
      <c r="K5" s="124">
        <v>278.35000000000002</v>
      </c>
      <c r="L5" s="124">
        <v>238.25700000000001</v>
      </c>
      <c r="M5" s="124">
        <v>273.06799999999998</v>
      </c>
      <c r="N5" s="124">
        <v>260.07600000000002</v>
      </c>
      <c r="O5" s="124">
        <v>190.66900000000001</v>
      </c>
      <c r="P5" s="124">
        <v>352.09100000000001</v>
      </c>
      <c r="Q5" s="124">
        <v>265.69900000000001</v>
      </c>
      <c r="R5" s="124">
        <v>295.39699999999999</v>
      </c>
      <c r="S5" s="124">
        <v>205.48599999999999</v>
      </c>
      <c r="T5" s="124">
        <v>315.39600000000002</v>
      </c>
      <c r="U5" s="124">
        <v>280.86200000000002</v>
      </c>
      <c r="V5" s="124">
        <v>225.49199999999999</v>
      </c>
      <c r="W5" s="124">
        <v>286.59699999999998</v>
      </c>
      <c r="X5" s="124">
        <v>312.17500000000001</v>
      </c>
      <c r="Y5" s="124">
        <v>380.58100000000002</v>
      </c>
      <c r="Z5" s="124">
        <v>192.18</v>
      </c>
      <c r="AA5" s="124">
        <v>240.012</v>
      </c>
      <c r="AB5" s="124">
        <v>335.37</v>
      </c>
      <c r="AC5" s="124">
        <v>286.14800000000002</v>
      </c>
      <c r="AD5" s="124">
        <v>265.07900000000001</v>
      </c>
      <c r="AE5" s="124">
        <v>308.56099999999998</v>
      </c>
      <c r="AF5" s="124">
        <v>184.011</v>
      </c>
      <c r="AG5" s="124">
        <v>359.15600000000001</v>
      </c>
      <c r="AH5" s="124">
        <v>172.92500000000001</v>
      </c>
      <c r="AI5" s="173">
        <v>184.83099999999999</v>
      </c>
      <c r="AJ5" s="173">
        <v>313.02600000000001</v>
      </c>
      <c r="AK5" s="173">
        <v>270</v>
      </c>
      <c r="AL5" s="173">
        <v>212.624</v>
      </c>
      <c r="AM5" s="173">
        <v>243.07400000000001</v>
      </c>
      <c r="AN5" s="173"/>
      <c r="AO5" s="173"/>
      <c r="AP5" s="173"/>
      <c r="AQ5" s="173"/>
      <c r="AR5" s="173"/>
      <c r="AS5" s="173"/>
      <c r="AT5" s="173"/>
      <c r="AU5" s="173"/>
      <c r="AV5" s="173"/>
      <c r="AW5" s="173"/>
      <c r="AX5" s="173"/>
      <c r="AY5" s="173"/>
    </row>
    <row r="6" spans="1:54" ht="15">
      <c r="A6" s="248">
        <v>43617</v>
      </c>
      <c r="B6" s="163">
        <v>301.19</v>
      </c>
      <c r="C6" s="163">
        <v>463.37</v>
      </c>
      <c r="D6" s="166">
        <v>420</v>
      </c>
      <c r="E6" s="124">
        <v>420</v>
      </c>
      <c r="F6" s="124">
        <v>351.47300000000001</v>
      </c>
      <c r="G6" s="124">
        <v>522.34500000000003</v>
      </c>
      <c r="H6" s="124">
        <v>551.50199999999995</v>
      </c>
      <c r="I6" s="124">
        <v>449.57</v>
      </c>
      <c r="J6" s="124">
        <v>496.22300000000001</v>
      </c>
      <c r="K6" s="124">
        <v>336.798</v>
      </c>
      <c r="L6" s="124">
        <v>388.06799999999998</v>
      </c>
      <c r="M6" s="124">
        <v>279.33499999999998</v>
      </c>
      <c r="N6" s="124">
        <v>503.73599999999999</v>
      </c>
      <c r="O6" s="124">
        <v>425.59300000000002</v>
      </c>
      <c r="P6" s="124">
        <v>318.70299999999997</v>
      </c>
      <c r="Q6" s="124">
        <v>431.61500000000001</v>
      </c>
      <c r="R6" s="124">
        <v>431.18</v>
      </c>
      <c r="S6" s="124">
        <v>593.54600000000005</v>
      </c>
      <c r="T6" s="124">
        <v>347.85</v>
      </c>
      <c r="U6" s="124">
        <v>527.93299999999999</v>
      </c>
      <c r="V6" s="124">
        <v>322.80399999999997</v>
      </c>
      <c r="W6" s="124">
        <v>596.99400000000003</v>
      </c>
      <c r="X6" s="124">
        <v>316.94400000000002</v>
      </c>
      <c r="Y6" s="124">
        <v>392.173</v>
      </c>
      <c r="Z6" s="124">
        <v>305.709</v>
      </c>
      <c r="AA6" s="124">
        <v>437.721</v>
      </c>
      <c r="AB6" s="124">
        <v>365.01400000000001</v>
      </c>
      <c r="AC6" s="124">
        <v>359.83300000000003</v>
      </c>
      <c r="AD6" s="124">
        <v>324.86200000000002</v>
      </c>
      <c r="AE6" s="124">
        <v>386.82100000000003</v>
      </c>
      <c r="AF6" s="124">
        <v>415.93</v>
      </c>
      <c r="AG6" s="124">
        <v>385.42399999999998</v>
      </c>
      <c r="AH6" s="124">
        <v>467.27800000000002</v>
      </c>
      <c r="AI6" s="173">
        <v>525.62400000000002</v>
      </c>
      <c r="AJ6" s="173">
        <v>248.078</v>
      </c>
      <c r="AK6" s="173">
        <v>479.87299999999999</v>
      </c>
      <c r="AL6" s="173">
        <v>422.72699999999998</v>
      </c>
      <c r="AM6" s="173">
        <v>632.14300000000003</v>
      </c>
      <c r="AN6" s="173"/>
      <c r="AO6" s="173"/>
      <c r="AP6" s="173"/>
      <c r="AQ6" s="173"/>
      <c r="AR6" s="173"/>
      <c r="AS6" s="173"/>
      <c r="AT6" s="173"/>
      <c r="AU6" s="173"/>
      <c r="AV6" s="173"/>
      <c r="AW6" s="173"/>
      <c r="AX6" s="173"/>
      <c r="AY6" s="173"/>
    </row>
    <row r="7" spans="1:54" ht="15">
      <c r="A7" s="248">
        <v>43647</v>
      </c>
      <c r="B7" s="163">
        <v>134.82</v>
      </c>
      <c r="C7" s="163">
        <v>207.41</v>
      </c>
      <c r="D7" s="166">
        <v>152</v>
      </c>
      <c r="E7" s="124">
        <v>167.11500000000001</v>
      </c>
      <c r="F7" s="124">
        <v>207.1</v>
      </c>
      <c r="G7" s="124">
        <v>332.40899999999999</v>
      </c>
      <c r="H7" s="124">
        <v>260.988</v>
      </c>
      <c r="I7" s="124">
        <v>141.10900000000001</v>
      </c>
      <c r="J7" s="124">
        <v>210.49299999999999</v>
      </c>
      <c r="K7" s="124">
        <v>119.401</v>
      </c>
      <c r="L7" s="124">
        <v>152</v>
      </c>
      <c r="M7" s="124">
        <v>110.767</v>
      </c>
      <c r="N7" s="124">
        <v>218.99799999999999</v>
      </c>
      <c r="O7" s="124">
        <v>233.773</v>
      </c>
      <c r="P7" s="124">
        <v>152.786</v>
      </c>
      <c r="Q7" s="124">
        <v>197.696</v>
      </c>
      <c r="R7" s="124">
        <v>120.962</v>
      </c>
      <c r="S7" s="124">
        <v>535.59100000000001</v>
      </c>
      <c r="T7" s="124">
        <v>125.51900000000001</v>
      </c>
      <c r="U7" s="124">
        <v>192.80500000000001</v>
      </c>
      <c r="V7" s="124">
        <v>192.721</v>
      </c>
      <c r="W7" s="124">
        <v>364.93900000000002</v>
      </c>
      <c r="X7" s="124">
        <v>87.421000000000006</v>
      </c>
      <c r="Y7" s="124">
        <v>112.91</v>
      </c>
      <c r="Z7" s="124">
        <v>85.543000000000006</v>
      </c>
      <c r="AA7" s="124">
        <v>117.246</v>
      </c>
      <c r="AB7" s="124">
        <v>130.52199999999999</v>
      </c>
      <c r="AC7" s="124">
        <v>143.90100000000001</v>
      </c>
      <c r="AD7" s="124">
        <v>118.586</v>
      </c>
      <c r="AE7" s="124">
        <v>146.571</v>
      </c>
      <c r="AF7" s="124">
        <v>187.72200000000001</v>
      </c>
      <c r="AG7" s="124">
        <v>200.16300000000001</v>
      </c>
      <c r="AH7" s="124">
        <v>141.01599999999999</v>
      </c>
      <c r="AI7" s="173">
        <v>253.96199999999999</v>
      </c>
      <c r="AJ7" s="173">
        <v>74.555000000000007</v>
      </c>
      <c r="AK7" s="173">
        <v>151.89699999999999</v>
      </c>
      <c r="AL7" s="173">
        <v>138.29400000000001</v>
      </c>
      <c r="AM7" s="173">
        <v>255.36</v>
      </c>
      <c r="AN7" s="173"/>
      <c r="AO7" s="173"/>
      <c r="AP7" s="173"/>
      <c r="AQ7" s="173"/>
      <c r="AR7" s="173"/>
      <c r="AS7" s="173"/>
      <c r="AT7" s="173"/>
      <c r="AU7" s="173"/>
      <c r="AV7" s="173"/>
      <c r="AW7" s="173"/>
      <c r="AX7" s="173"/>
      <c r="AY7" s="173"/>
    </row>
    <row r="8" spans="1:54" ht="15">
      <c r="A8" s="248">
        <v>43678</v>
      </c>
      <c r="B8" s="163">
        <v>66.59</v>
      </c>
      <c r="C8" s="163">
        <v>99.26</v>
      </c>
      <c r="D8" s="166">
        <v>66</v>
      </c>
      <c r="E8" s="124">
        <v>64.364000000000004</v>
      </c>
      <c r="F8" s="124">
        <v>100.105</v>
      </c>
      <c r="G8" s="124">
        <v>112.65300000000001</v>
      </c>
      <c r="H8" s="124">
        <v>102.56</v>
      </c>
      <c r="I8" s="124">
        <v>60.042999999999999</v>
      </c>
      <c r="J8" s="124">
        <v>71.835999999999999</v>
      </c>
      <c r="K8" s="124">
        <v>58.662999999999997</v>
      </c>
      <c r="L8" s="124">
        <v>62.959000000000003</v>
      </c>
      <c r="M8" s="124">
        <v>64.456999999999994</v>
      </c>
      <c r="N8" s="124">
        <v>74.043999999999997</v>
      </c>
      <c r="O8" s="124">
        <v>80.313000000000002</v>
      </c>
      <c r="P8" s="124">
        <v>81.680999999999997</v>
      </c>
      <c r="Q8" s="124">
        <v>64.777000000000001</v>
      </c>
      <c r="R8" s="124">
        <v>54.523000000000003</v>
      </c>
      <c r="S8" s="124">
        <v>145.845</v>
      </c>
      <c r="T8" s="124">
        <v>50.692999999999998</v>
      </c>
      <c r="U8" s="124">
        <v>80.625</v>
      </c>
      <c r="V8" s="124">
        <v>68.596000000000004</v>
      </c>
      <c r="W8" s="124">
        <v>119.105</v>
      </c>
      <c r="X8" s="124">
        <v>54.850999999999999</v>
      </c>
      <c r="Y8" s="124">
        <v>64.938000000000002</v>
      </c>
      <c r="Z8" s="124">
        <v>42.445</v>
      </c>
      <c r="AA8" s="124">
        <v>56.078000000000003</v>
      </c>
      <c r="AB8" s="124">
        <v>57.460999999999999</v>
      </c>
      <c r="AC8" s="124">
        <v>63.771000000000001</v>
      </c>
      <c r="AD8" s="124">
        <v>65.570999999999998</v>
      </c>
      <c r="AE8" s="124">
        <v>68.298000000000002</v>
      </c>
      <c r="AF8" s="124">
        <v>68.088999999999999</v>
      </c>
      <c r="AG8" s="124">
        <v>66.775000000000006</v>
      </c>
      <c r="AH8" s="124">
        <v>66</v>
      </c>
      <c r="AI8" s="173">
        <v>74.658000000000001</v>
      </c>
      <c r="AJ8" s="173">
        <v>44.64</v>
      </c>
      <c r="AK8" s="173">
        <v>73.575999999999993</v>
      </c>
      <c r="AL8" s="173">
        <v>62.999000000000002</v>
      </c>
      <c r="AM8" s="173">
        <v>74.998000000000005</v>
      </c>
      <c r="AN8" s="173"/>
      <c r="AO8" s="173"/>
      <c r="AP8" s="173"/>
      <c r="AQ8" s="173"/>
      <c r="AR8" s="173"/>
      <c r="AS8" s="173"/>
      <c r="AT8" s="173"/>
      <c r="AU8" s="173"/>
      <c r="AV8" s="173"/>
      <c r="AW8" s="173"/>
      <c r="AX8" s="173"/>
      <c r="AY8" s="173"/>
    </row>
    <row r="9" spans="1:54" ht="15">
      <c r="A9" s="248">
        <v>43709</v>
      </c>
      <c r="B9" s="163">
        <v>35.950000000000003</v>
      </c>
      <c r="C9" s="163">
        <v>51.48</v>
      </c>
      <c r="D9" s="166">
        <v>47</v>
      </c>
      <c r="E9" s="124">
        <v>44.774000000000001</v>
      </c>
      <c r="F9" s="124">
        <v>78.34</v>
      </c>
      <c r="G9" s="124">
        <v>52.079000000000001</v>
      </c>
      <c r="H9" s="124">
        <v>58.387</v>
      </c>
      <c r="I9" s="124">
        <v>55.725999999999999</v>
      </c>
      <c r="J9" s="124">
        <v>64.087999999999994</v>
      </c>
      <c r="K9" s="124">
        <v>43.74</v>
      </c>
      <c r="L9" s="124">
        <v>51.518999999999998</v>
      </c>
      <c r="M9" s="124">
        <v>41.712000000000003</v>
      </c>
      <c r="N9" s="124">
        <v>51.012999999999998</v>
      </c>
      <c r="O9" s="124">
        <v>44.551000000000002</v>
      </c>
      <c r="P9" s="124">
        <v>55.265000000000001</v>
      </c>
      <c r="Q9" s="124">
        <v>54.454999999999998</v>
      </c>
      <c r="R9" s="124">
        <v>45.167000000000002</v>
      </c>
      <c r="S9" s="124">
        <v>67.576999999999998</v>
      </c>
      <c r="T9" s="124">
        <v>38.722999999999999</v>
      </c>
      <c r="U9" s="124">
        <v>56.386000000000003</v>
      </c>
      <c r="V9" s="124">
        <v>40.515000000000001</v>
      </c>
      <c r="W9" s="124">
        <v>58.457000000000001</v>
      </c>
      <c r="X9" s="124">
        <v>41.137999999999998</v>
      </c>
      <c r="Y9" s="124">
        <v>41.725999999999999</v>
      </c>
      <c r="Z9" s="124">
        <v>37.366999999999997</v>
      </c>
      <c r="AA9" s="124">
        <v>67.775000000000006</v>
      </c>
      <c r="AB9" s="124">
        <v>47</v>
      </c>
      <c r="AC9" s="124">
        <v>41.548999999999999</v>
      </c>
      <c r="AD9" s="124">
        <v>45.662999999999997</v>
      </c>
      <c r="AE9" s="124">
        <v>54.292000000000002</v>
      </c>
      <c r="AF9" s="124">
        <v>40.829000000000001</v>
      </c>
      <c r="AG9" s="124">
        <v>43.277999999999999</v>
      </c>
      <c r="AH9" s="124">
        <v>39.609000000000002</v>
      </c>
      <c r="AI9" s="173">
        <v>43.73</v>
      </c>
      <c r="AJ9" s="173">
        <v>35.494999999999997</v>
      </c>
      <c r="AK9" s="173">
        <v>80.492999999999995</v>
      </c>
      <c r="AL9" s="173">
        <v>51.92</v>
      </c>
      <c r="AM9" s="173">
        <v>49.802</v>
      </c>
      <c r="AN9" s="173"/>
      <c r="AO9" s="173"/>
      <c r="AP9" s="173"/>
      <c r="AQ9" s="173"/>
      <c r="AR9" s="173"/>
      <c r="AS9" s="173"/>
      <c r="AT9" s="173"/>
      <c r="AU9" s="173"/>
      <c r="AV9" s="173"/>
      <c r="AW9" s="173"/>
      <c r="AX9" s="173"/>
      <c r="AY9" s="173"/>
    </row>
    <row r="10" spans="1:54" ht="15">
      <c r="A10" s="248">
        <v>43739</v>
      </c>
      <c r="B10" s="163">
        <v>32.15</v>
      </c>
      <c r="C10" s="163">
        <v>43.7</v>
      </c>
      <c r="D10" s="166">
        <v>44.26</v>
      </c>
      <c r="E10" s="124">
        <v>41.168999999999997</v>
      </c>
      <c r="F10" s="124">
        <v>49.085999999999999</v>
      </c>
      <c r="G10" s="124">
        <v>41.801000000000002</v>
      </c>
      <c r="H10" s="124">
        <v>49.488</v>
      </c>
      <c r="I10" s="124">
        <v>84.501000000000005</v>
      </c>
      <c r="J10" s="124">
        <v>68.602000000000004</v>
      </c>
      <c r="K10" s="124">
        <v>34.167000000000002</v>
      </c>
      <c r="L10" s="124">
        <v>38.893999999999998</v>
      </c>
      <c r="M10" s="124">
        <v>37.661000000000001</v>
      </c>
      <c r="N10" s="124">
        <v>65.513999999999996</v>
      </c>
      <c r="O10" s="124">
        <v>36.1</v>
      </c>
      <c r="P10" s="124">
        <v>37.902999999999999</v>
      </c>
      <c r="Q10" s="124">
        <v>45.98</v>
      </c>
      <c r="R10" s="124">
        <v>39.378</v>
      </c>
      <c r="S10" s="124">
        <v>59.183</v>
      </c>
      <c r="T10" s="124">
        <v>43.286000000000001</v>
      </c>
      <c r="U10" s="124">
        <v>57.773000000000003</v>
      </c>
      <c r="V10" s="124">
        <v>43.677</v>
      </c>
      <c r="W10" s="124">
        <v>45.89</v>
      </c>
      <c r="X10" s="124">
        <v>34.357999999999997</v>
      </c>
      <c r="Y10" s="124">
        <v>35.938000000000002</v>
      </c>
      <c r="Z10" s="124">
        <v>43.222999999999999</v>
      </c>
      <c r="AA10" s="124">
        <v>44.371000000000002</v>
      </c>
      <c r="AB10" s="124">
        <v>41.716999999999999</v>
      </c>
      <c r="AC10" s="124">
        <v>53.771000000000001</v>
      </c>
      <c r="AD10" s="124">
        <v>66.167000000000002</v>
      </c>
      <c r="AE10" s="124">
        <v>48.234999999999999</v>
      </c>
      <c r="AF10" s="124">
        <v>35.411000000000001</v>
      </c>
      <c r="AG10" s="124">
        <v>41.234999999999999</v>
      </c>
      <c r="AH10" s="124">
        <v>37.53</v>
      </c>
      <c r="AI10" s="173">
        <v>41.094000000000001</v>
      </c>
      <c r="AJ10" s="173">
        <v>31.526</v>
      </c>
      <c r="AK10" s="173">
        <v>68.114999999999995</v>
      </c>
      <c r="AL10" s="173">
        <v>62.290999999999997</v>
      </c>
      <c r="AM10" s="173">
        <v>40.679000000000002</v>
      </c>
      <c r="AN10" s="173"/>
      <c r="AO10" s="173"/>
      <c r="AP10" s="173"/>
      <c r="AQ10" s="173"/>
      <c r="AR10" s="173"/>
      <c r="AS10" s="173"/>
      <c r="AT10" s="173"/>
      <c r="AU10" s="173"/>
      <c r="AV10" s="173"/>
      <c r="AW10" s="173"/>
      <c r="AX10" s="173"/>
      <c r="AY10" s="173"/>
    </row>
    <row r="11" spans="1:54" ht="15">
      <c r="A11" s="248">
        <v>43770</v>
      </c>
      <c r="B11" s="163">
        <v>29.25</v>
      </c>
      <c r="C11" s="163">
        <v>33.58</v>
      </c>
      <c r="D11" s="166">
        <v>33.56</v>
      </c>
      <c r="E11" s="124">
        <v>36.566000000000003</v>
      </c>
      <c r="F11" s="124">
        <v>33.950000000000003</v>
      </c>
      <c r="G11" s="124">
        <v>35.241</v>
      </c>
      <c r="H11" s="124">
        <v>39.777999999999999</v>
      </c>
      <c r="I11" s="124">
        <v>48.656999999999996</v>
      </c>
      <c r="J11" s="124">
        <v>47.225999999999999</v>
      </c>
      <c r="K11" s="124">
        <v>31.87</v>
      </c>
      <c r="L11" s="124">
        <v>30.436</v>
      </c>
      <c r="M11" s="124">
        <v>30.277000000000001</v>
      </c>
      <c r="N11" s="124">
        <v>53.996000000000002</v>
      </c>
      <c r="O11" s="124">
        <v>32.573</v>
      </c>
      <c r="P11" s="124">
        <v>31.645</v>
      </c>
      <c r="Q11" s="124">
        <v>35.548999999999999</v>
      </c>
      <c r="R11" s="124">
        <v>35.368000000000002</v>
      </c>
      <c r="S11" s="124">
        <v>44.82</v>
      </c>
      <c r="T11" s="124">
        <v>33.463999999999999</v>
      </c>
      <c r="U11" s="124">
        <v>40.779000000000003</v>
      </c>
      <c r="V11" s="124">
        <v>35.405999999999999</v>
      </c>
      <c r="W11" s="124">
        <v>36.625999999999998</v>
      </c>
      <c r="X11" s="124">
        <v>29.594000000000001</v>
      </c>
      <c r="Y11" s="124">
        <v>34.406999999999996</v>
      </c>
      <c r="Z11" s="124">
        <v>28.957000000000001</v>
      </c>
      <c r="AA11" s="124">
        <v>31.901</v>
      </c>
      <c r="AB11" s="124">
        <v>34.832999999999998</v>
      </c>
      <c r="AC11" s="124">
        <v>40.884</v>
      </c>
      <c r="AD11" s="124">
        <v>44.747999999999998</v>
      </c>
      <c r="AE11" s="124">
        <v>37.332999999999998</v>
      </c>
      <c r="AF11" s="124">
        <v>30.611999999999998</v>
      </c>
      <c r="AG11" s="124">
        <v>37.359000000000002</v>
      </c>
      <c r="AH11" s="124">
        <v>35.917000000000002</v>
      </c>
      <c r="AI11" s="173">
        <v>34.03</v>
      </c>
      <c r="AJ11" s="173">
        <v>26.617000000000001</v>
      </c>
      <c r="AK11" s="173">
        <v>42.319000000000003</v>
      </c>
      <c r="AL11" s="173">
        <v>38.802</v>
      </c>
      <c r="AM11" s="173">
        <v>36.793999999999997</v>
      </c>
      <c r="AN11" s="173"/>
      <c r="AO11" s="173"/>
      <c r="AP11" s="173"/>
      <c r="AQ11" s="173"/>
      <c r="AR11" s="173"/>
      <c r="AS11" s="173"/>
      <c r="AT11" s="173"/>
      <c r="AU11" s="173"/>
      <c r="AV11" s="173"/>
      <c r="AW11" s="173"/>
      <c r="AX11" s="173"/>
      <c r="AY11" s="173"/>
    </row>
    <row r="12" spans="1:54" ht="15">
      <c r="A12" s="248">
        <v>43800</v>
      </c>
      <c r="B12" s="163">
        <v>24.96</v>
      </c>
      <c r="C12" s="163">
        <v>27.42</v>
      </c>
      <c r="D12" s="166">
        <v>25.64</v>
      </c>
      <c r="E12" s="124">
        <v>31.190999999999999</v>
      </c>
      <c r="F12" s="124">
        <v>29.939</v>
      </c>
      <c r="G12" s="124">
        <v>33.655000000000001</v>
      </c>
      <c r="H12" s="124">
        <v>34.893999999999998</v>
      </c>
      <c r="I12" s="124">
        <v>34.771000000000001</v>
      </c>
      <c r="J12" s="124">
        <v>36.250999999999998</v>
      </c>
      <c r="K12" s="124">
        <v>28.677</v>
      </c>
      <c r="L12" s="124">
        <v>28.109000000000002</v>
      </c>
      <c r="M12" s="124">
        <v>27.594999999999999</v>
      </c>
      <c r="N12" s="124">
        <v>40.103000000000002</v>
      </c>
      <c r="O12" s="124">
        <v>29.852</v>
      </c>
      <c r="P12" s="124">
        <v>29.347999999999999</v>
      </c>
      <c r="Q12" s="124">
        <v>30.81</v>
      </c>
      <c r="R12" s="124">
        <v>30.68</v>
      </c>
      <c r="S12" s="124">
        <v>40.546999999999997</v>
      </c>
      <c r="T12" s="124">
        <v>29.754999999999999</v>
      </c>
      <c r="U12" s="124">
        <v>33.947000000000003</v>
      </c>
      <c r="V12" s="124">
        <v>33.064999999999998</v>
      </c>
      <c r="W12" s="124">
        <v>33.890999999999998</v>
      </c>
      <c r="X12" s="124">
        <v>26.84</v>
      </c>
      <c r="Y12" s="124">
        <v>30.13</v>
      </c>
      <c r="Z12" s="124">
        <v>25.398</v>
      </c>
      <c r="AA12" s="124">
        <v>29.765000000000001</v>
      </c>
      <c r="AB12" s="124">
        <v>30.184999999999999</v>
      </c>
      <c r="AC12" s="124">
        <v>31.600999999999999</v>
      </c>
      <c r="AD12" s="124">
        <v>32.817</v>
      </c>
      <c r="AE12" s="124">
        <v>30.216000000000001</v>
      </c>
      <c r="AF12" s="124">
        <v>27.977</v>
      </c>
      <c r="AG12" s="124">
        <v>31.596</v>
      </c>
      <c r="AH12" s="124">
        <v>30.847999999999999</v>
      </c>
      <c r="AI12" s="173">
        <v>30.736999999999998</v>
      </c>
      <c r="AJ12" s="173">
        <v>24.821999999999999</v>
      </c>
      <c r="AK12" s="173">
        <v>34.454999999999998</v>
      </c>
      <c r="AL12" s="173">
        <v>30.593</v>
      </c>
      <c r="AM12" s="173">
        <v>34.679000000000002</v>
      </c>
      <c r="AN12" s="173"/>
      <c r="AO12" s="173"/>
      <c r="AP12" s="173"/>
      <c r="AQ12" s="173"/>
      <c r="AR12" s="173"/>
      <c r="AS12" s="173"/>
      <c r="AT12" s="173"/>
      <c r="AU12" s="173"/>
      <c r="AV12" s="173"/>
      <c r="AW12" s="173"/>
      <c r="AX12" s="173"/>
      <c r="AY12" s="173"/>
    </row>
    <row r="13" spans="1:54" ht="15">
      <c r="A13" s="248">
        <v>43831</v>
      </c>
      <c r="B13" s="163">
        <v>24.48</v>
      </c>
      <c r="C13" s="163">
        <v>25.59</v>
      </c>
      <c r="D13" s="166">
        <v>24.31</v>
      </c>
      <c r="E13" s="124">
        <v>27.428000000000001</v>
      </c>
      <c r="F13" s="124">
        <v>26.777000000000001</v>
      </c>
      <c r="G13" s="124">
        <v>32.298000000000002</v>
      </c>
      <c r="H13" s="124">
        <v>31.315999999999999</v>
      </c>
      <c r="I13" s="124">
        <v>30.01</v>
      </c>
      <c r="J13" s="124">
        <v>30.524999999999999</v>
      </c>
      <c r="K13" s="124">
        <v>25.459</v>
      </c>
      <c r="L13" s="124">
        <v>25.224</v>
      </c>
      <c r="M13" s="124">
        <v>24.786000000000001</v>
      </c>
      <c r="N13" s="124">
        <v>32.67</v>
      </c>
      <c r="O13" s="124">
        <v>26.231000000000002</v>
      </c>
      <c r="P13" s="124">
        <v>26.663</v>
      </c>
      <c r="Q13" s="124">
        <v>27.568000000000001</v>
      </c>
      <c r="R13" s="124">
        <v>27.323</v>
      </c>
      <c r="S13" s="124">
        <v>35.39</v>
      </c>
      <c r="T13" s="124">
        <v>25.51</v>
      </c>
      <c r="U13" s="124">
        <v>30.474</v>
      </c>
      <c r="V13" s="124">
        <v>28.57</v>
      </c>
      <c r="W13" s="124">
        <v>32.46</v>
      </c>
      <c r="X13" s="124">
        <v>24.074999999999999</v>
      </c>
      <c r="Y13" s="124">
        <v>26.734000000000002</v>
      </c>
      <c r="Z13" s="124">
        <v>22.834</v>
      </c>
      <c r="AA13" s="124">
        <v>26.527000000000001</v>
      </c>
      <c r="AB13" s="124">
        <v>30.445</v>
      </c>
      <c r="AC13" s="124">
        <v>27.460999999999999</v>
      </c>
      <c r="AD13" s="124">
        <v>29.425000000000001</v>
      </c>
      <c r="AE13" s="124">
        <v>26.331</v>
      </c>
      <c r="AF13" s="124">
        <v>25.184000000000001</v>
      </c>
      <c r="AG13" s="124">
        <v>27.873000000000001</v>
      </c>
      <c r="AH13" s="124">
        <v>27.446000000000002</v>
      </c>
      <c r="AI13" s="173">
        <v>27.795999999999999</v>
      </c>
      <c r="AJ13" s="173">
        <v>22.326000000000001</v>
      </c>
      <c r="AK13" s="173">
        <v>30.794</v>
      </c>
      <c r="AL13" s="173">
        <v>26.998999999999999</v>
      </c>
      <c r="AM13" s="173">
        <v>31.683</v>
      </c>
      <c r="AN13" s="173"/>
      <c r="AO13" s="173"/>
      <c r="AP13" s="173"/>
      <c r="AQ13" s="173"/>
      <c r="AR13" s="173"/>
      <c r="AS13" s="173"/>
      <c r="AT13" s="173"/>
      <c r="AU13" s="173"/>
      <c r="AV13" s="173"/>
      <c r="AW13" s="173"/>
      <c r="AX13" s="173"/>
      <c r="AY13" s="173"/>
    </row>
    <row r="14" spans="1:54" ht="15">
      <c r="A14" s="248">
        <v>43862</v>
      </c>
      <c r="B14" s="163">
        <v>22.04</v>
      </c>
      <c r="C14" s="163">
        <v>23.58</v>
      </c>
      <c r="D14" s="166">
        <v>22.39</v>
      </c>
      <c r="E14" s="124">
        <v>23.350999999999999</v>
      </c>
      <c r="F14" s="124">
        <v>23.302</v>
      </c>
      <c r="G14" s="124">
        <v>25.727</v>
      </c>
      <c r="H14" s="124">
        <v>27.097999999999999</v>
      </c>
      <c r="I14" s="124">
        <v>41.372</v>
      </c>
      <c r="J14" s="124">
        <v>28.911000000000001</v>
      </c>
      <c r="K14" s="124">
        <v>21.492999999999999</v>
      </c>
      <c r="L14" s="124">
        <v>21.509</v>
      </c>
      <c r="M14" s="124">
        <v>21.606000000000002</v>
      </c>
      <c r="N14" s="124">
        <v>28.713999999999999</v>
      </c>
      <c r="O14" s="124">
        <v>22.934000000000001</v>
      </c>
      <c r="P14" s="124">
        <v>24.812999999999999</v>
      </c>
      <c r="Q14" s="124">
        <v>23.266999999999999</v>
      </c>
      <c r="R14" s="124">
        <v>27.68</v>
      </c>
      <c r="S14" s="124">
        <v>32.759</v>
      </c>
      <c r="T14" s="124">
        <v>21.552</v>
      </c>
      <c r="U14" s="124">
        <v>27.19</v>
      </c>
      <c r="V14" s="124">
        <v>28.117999999999999</v>
      </c>
      <c r="W14" s="124">
        <v>32.600999999999999</v>
      </c>
      <c r="X14" s="124">
        <v>23.911999999999999</v>
      </c>
      <c r="Y14" s="124">
        <v>22.547999999999998</v>
      </c>
      <c r="Z14" s="124">
        <v>24.946999999999999</v>
      </c>
      <c r="AA14" s="124">
        <v>22.709</v>
      </c>
      <c r="AB14" s="124">
        <v>26.638999999999999</v>
      </c>
      <c r="AC14" s="124">
        <v>22.917000000000002</v>
      </c>
      <c r="AD14" s="124">
        <v>27.579000000000001</v>
      </c>
      <c r="AE14" s="124">
        <v>22.184000000000001</v>
      </c>
      <c r="AF14" s="124">
        <v>22.305</v>
      </c>
      <c r="AG14" s="124">
        <v>23.556999999999999</v>
      </c>
      <c r="AH14" s="124">
        <v>23.207000000000001</v>
      </c>
      <c r="AI14" s="173">
        <v>23.756</v>
      </c>
      <c r="AJ14" s="173">
        <v>19.042000000000002</v>
      </c>
      <c r="AK14" s="173">
        <v>28.77</v>
      </c>
      <c r="AL14" s="173">
        <v>26.186</v>
      </c>
      <c r="AM14" s="173">
        <v>27.151</v>
      </c>
      <c r="AN14" s="173"/>
      <c r="AO14" s="173"/>
      <c r="AP14" s="173"/>
      <c r="AQ14" s="173"/>
      <c r="AR14" s="173"/>
      <c r="AS14" s="173"/>
      <c r="AT14" s="173"/>
      <c r="AU14" s="173"/>
      <c r="AV14" s="173"/>
      <c r="AW14" s="173"/>
      <c r="AX14" s="173"/>
      <c r="AY14" s="173"/>
    </row>
    <row r="15" spans="1:54" ht="15">
      <c r="A15" s="248">
        <v>43891</v>
      </c>
      <c r="B15" s="163">
        <v>34.159999999999997</v>
      </c>
      <c r="C15" s="163">
        <v>39.369999999999997</v>
      </c>
      <c r="D15" s="166">
        <v>36.020000000000003</v>
      </c>
      <c r="E15" s="124">
        <v>33.814</v>
      </c>
      <c r="F15" s="124">
        <v>34.677</v>
      </c>
      <c r="G15" s="124">
        <v>25.286000000000001</v>
      </c>
      <c r="H15" s="124">
        <v>40.158000000000001</v>
      </c>
      <c r="I15" s="124">
        <v>72.447999999999993</v>
      </c>
      <c r="J15" s="124">
        <v>32.75</v>
      </c>
      <c r="K15" s="124">
        <v>29.937999999999999</v>
      </c>
      <c r="L15" s="124">
        <v>49.697000000000003</v>
      </c>
      <c r="M15" s="124">
        <v>31.716999999999999</v>
      </c>
      <c r="N15" s="124">
        <v>37.450000000000003</v>
      </c>
      <c r="O15" s="124">
        <v>33.212000000000003</v>
      </c>
      <c r="P15" s="124">
        <v>40.847999999999999</v>
      </c>
      <c r="Q15" s="124">
        <v>40.606000000000002</v>
      </c>
      <c r="R15" s="124">
        <v>54.59</v>
      </c>
      <c r="S15" s="124">
        <v>41.945999999999998</v>
      </c>
      <c r="T15" s="124">
        <v>39.290999999999997</v>
      </c>
      <c r="U15" s="124">
        <v>40.231000000000002</v>
      </c>
      <c r="V15" s="124">
        <v>36.722000000000001</v>
      </c>
      <c r="W15" s="124">
        <v>35.35</v>
      </c>
      <c r="X15" s="124">
        <v>34.198999999999998</v>
      </c>
      <c r="Y15" s="124">
        <v>26.122</v>
      </c>
      <c r="Z15" s="124">
        <v>34.633000000000003</v>
      </c>
      <c r="AA15" s="124">
        <v>52.783999999999999</v>
      </c>
      <c r="AB15" s="124">
        <v>28.922999999999998</v>
      </c>
      <c r="AC15" s="124">
        <v>29.937999999999999</v>
      </c>
      <c r="AD15" s="124">
        <v>62.65</v>
      </c>
      <c r="AE15" s="124">
        <v>21.992000000000001</v>
      </c>
      <c r="AF15" s="124">
        <v>40.826999999999998</v>
      </c>
      <c r="AG15" s="124">
        <v>26.687000000000001</v>
      </c>
      <c r="AH15" s="124">
        <v>36.93</v>
      </c>
      <c r="AI15" s="173">
        <v>41.945</v>
      </c>
      <c r="AJ15" s="173">
        <v>26.311</v>
      </c>
      <c r="AK15" s="173">
        <v>29.506</v>
      </c>
      <c r="AL15" s="173">
        <v>45.052</v>
      </c>
      <c r="AM15" s="173">
        <v>27.995999999999999</v>
      </c>
      <c r="AN15" s="173"/>
      <c r="AO15" s="173"/>
      <c r="AP15" s="173"/>
      <c r="AQ15" s="173"/>
      <c r="AR15" s="173"/>
      <c r="AS15" s="173"/>
      <c r="AT15" s="173"/>
      <c r="AU15" s="173"/>
      <c r="AV15" s="173"/>
      <c r="AW15" s="173"/>
      <c r="AX15" s="173"/>
      <c r="AY15" s="173"/>
    </row>
    <row r="16" spans="1:54" ht="15">
      <c r="A16" s="248">
        <v>43922</v>
      </c>
      <c r="B16" s="163">
        <v>63.41</v>
      </c>
      <c r="C16" s="163">
        <v>92.91</v>
      </c>
      <c r="D16" s="166">
        <v>77.08</v>
      </c>
      <c r="E16" s="124">
        <v>53.534999999999997</v>
      </c>
      <c r="F16" s="124">
        <v>42.277000000000001</v>
      </c>
      <c r="G16" s="124">
        <v>50.182000000000002</v>
      </c>
      <c r="H16" s="124">
        <v>94.704999999999998</v>
      </c>
      <c r="I16" s="124">
        <v>123.70399999999999</v>
      </c>
      <c r="J16" s="124">
        <v>93.441999999999993</v>
      </c>
      <c r="K16" s="124">
        <v>66.58</v>
      </c>
      <c r="L16" s="124">
        <v>115.489</v>
      </c>
      <c r="M16" s="124">
        <v>64.055999999999997</v>
      </c>
      <c r="N16" s="124">
        <v>64.051000000000002</v>
      </c>
      <c r="O16" s="124">
        <v>80.596999999999994</v>
      </c>
      <c r="P16" s="124">
        <v>105.444</v>
      </c>
      <c r="Q16" s="124">
        <v>78.796000000000006</v>
      </c>
      <c r="R16" s="124">
        <v>67.792000000000002</v>
      </c>
      <c r="S16" s="124">
        <v>91.843999999999994</v>
      </c>
      <c r="T16" s="124">
        <v>79.165000000000006</v>
      </c>
      <c r="U16" s="124">
        <v>58.796999999999997</v>
      </c>
      <c r="V16" s="124">
        <v>47.34</v>
      </c>
      <c r="W16" s="124">
        <v>83.831000000000003</v>
      </c>
      <c r="X16" s="124">
        <v>65.069000000000003</v>
      </c>
      <c r="Y16" s="124">
        <v>59.088999999999999</v>
      </c>
      <c r="Z16" s="124">
        <v>61.719000000000001</v>
      </c>
      <c r="AA16" s="124">
        <v>100.634</v>
      </c>
      <c r="AB16" s="124">
        <v>68.622</v>
      </c>
      <c r="AC16" s="124">
        <v>87.805000000000007</v>
      </c>
      <c r="AD16" s="124">
        <v>88.62</v>
      </c>
      <c r="AE16" s="124">
        <v>58.932000000000002</v>
      </c>
      <c r="AF16" s="124">
        <v>67.504999999999995</v>
      </c>
      <c r="AG16" s="124">
        <v>60.156999999999996</v>
      </c>
      <c r="AH16" s="124">
        <v>76.164000000000001</v>
      </c>
      <c r="AI16" s="173">
        <v>84</v>
      </c>
      <c r="AJ16" s="173">
        <v>49.439</v>
      </c>
      <c r="AK16" s="173">
        <v>64.959999999999994</v>
      </c>
      <c r="AL16" s="173">
        <v>78.058000000000007</v>
      </c>
      <c r="AM16" s="173">
        <v>57.738</v>
      </c>
      <c r="AN16" s="173"/>
      <c r="AO16" s="173"/>
      <c r="AP16" s="173"/>
      <c r="AQ16" s="173"/>
      <c r="AR16" s="173"/>
      <c r="AS16" s="173"/>
      <c r="AT16" s="173"/>
      <c r="AU16" s="173"/>
      <c r="AV16" s="173"/>
      <c r="AW16" s="173"/>
      <c r="AX16" s="173"/>
      <c r="AY16" s="173"/>
    </row>
    <row r="17" spans="1:1005" ht="15">
      <c r="A17" s="248">
        <v>43952</v>
      </c>
      <c r="B17" s="163">
        <v>155.6</v>
      </c>
      <c r="C17" s="163">
        <v>275.73</v>
      </c>
      <c r="D17" s="166">
        <v>221.07</v>
      </c>
      <c r="E17" s="124">
        <v>178.053</v>
      </c>
      <c r="F17" s="124">
        <v>151.54</v>
      </c>
      <c r="G17" s="124">
        <v>473.154</v>
      </c>
      <c r="H17" s="124">
        <v>380.02699999999999</v>
      </c>
      <c r="I17" s="124">
        <v>331.94600000000003</v>
      </c>
      <c r="J17" s="124">
        <v>295.291</v>
      </c>
      <c r="K17" s="124">
        <v>148.916</v>
      </c>
      <c r="L17" s="124">
        <v>198.20400000000001</v>
      </c>
      <c r="M17" s="124">
        <v>128.46899999999999</v>
      </c>
      <c r="N17" s="124">
        <v>191.774</v>
      </c>
      <c r="O17" s="124">
        <v>209.624</v>
      </c>
      <c r="P17" s="124">
        <v>306.24</v>
      </c>
      <c r="Q17" s="124">
        <v>221.62899999999999</v>
      </c>
      <c r="R17" s="124">
        <v>206.05500000000001</v>
      </c>
      <c r="S17" s="124">
        <v>357.50900000000001</v>
      </c>
      <c r="T17" s="124">
        <v>320.291</v>
      </c>
      <c r="U17" s="124">
        <v>197.679</v>
      </c>
      <c r="V17" s="124">
        <v>209.97399999999999</v>
      </c>
      <c r="W17" s="124">
        <v>237.44399999999999</v>
      </c>
      <c r="X17" s="124">
        <v>257.45999999999998</v>
      </c>
      <c r="Y17" s="124">
        <v>84.081999999999994</v>
      </c>
      <c r="Z17" s="124">
        <v>181.32</v>
      </c>
      <c r="AA17" s="124">
        <v>224.47900000000001</v>
      </c>
      <c r="AB17" s="124">
        <v>274.89499999999998</v>
      </c>
      <c r="AC17" s="124">
        <v>216.80199999999999</v>
      </c>
      <c r="AD17" s="124">
        <v>224.251</v>
      </c>
      <c r="AE17" s="124">
        <v>272.02100000000002</v>
      </c>
      <c r="AF17" s="124">
        <v>275.23</v>
      </c>
      <c r="AG17" s="124">
        <v>120.29</v>
      </c>
      <c r="AH17" s="124">
        <v>163.16200000000001</v>
      </c>
      <c r="AI17" s="173">
        <v>123.221</v>
      </c>
      <c r="AJ17" s="173">
        <v>123.453</v>
      </c>
      <c r="AK17" s="173">
        <v>268.23700000000002</v>
      </c>
      <c r="AL17" s="173">
        <v>193.41800000000001</v>
      </c>
      <c r="AM17" s="173">
        <v>119.79300000000001</v>
      </c>
      <c r="AN17" s="173"/>
      <c r="AO17" s="173"/>
      <c r="AP17" s="173"/>
      <c r="AQ17" s="173"/>
      <c r="AR17" s="173"/>
      <c r="AS17" s="173"/>
      <c r="AT17" s="173"/>
      <c r="AU17" s="173"/>
      <c r="AV17" s="173"/>
      <c r="AW17" s="173"/>
      <c r="AX17" s="173"/>
      <c r="AY17" s="173"/>
    </row>
    <row r="18" spans="1:1005" ht="15">
      <c r="A18" s="248">
        <v>43983</v>
      </c>
      <c r="B18" s="163">
        <v>177.05</v>
      </c>
      <c r="C18" s="163">
        <v>338.23</v>
      </c>
      <c r="D18" s="166">
        <v>261.05</v>
      </c>
      <c r="E18" s="124">
        <v>317.32499999999999</v>
      </c>
      <c r="F18" s="124">
        <v>372.24799999999999</v>
      </c>
      <c r="G18" s="124">
        <v>694.21400000000006</v>
      </c>
      <c r="H18" s="124">
        <v>386.75200000000001</v>
      </c>
      <c r="I18" s="124">
        <v>402.28</v>
      </c>
      <c r="J18" s="124">
        <v>279.87099999999998</v>
      </c>
      <c r="K18" s="124">
        <v>175.78299999999999</v>
      </c>
      <c r="L18" s="124">
        <v>154.09399999999999</v>
      </c>
      <c r="M18" s="124">
        <v>180.52799999999999</v>
      </c>
      <c r="N18" s="124">
        <v>291.75799999999998</v>
      </c>
      <c r="O18" s="124">
        <v>173.49199999999999</v>
      </c>
      <c r="P18" s="124">
        <v>424.68799999999999</v>
      </c>
      <c r="Q18" s="124">
        <v>218.63399999999999</v>
      </c>
      <c r="R18" s="124">
        <v>576.62</v>
      </c>
      <c r="S18" s="124">
        <v>314.81599999999997</v>
      </c>
      <c r="T18" s="124">
        <v>508.71899999999999</v>
      </c>
      <c r="U18" s="124">
        <v>194.786</v>
      </c>
      <c r="V18" s="124">
        <v>348.75700000000001</v>
      </c>
      <c r="W18" s="124">
        <v>161.352</v>
      </c>
      <c r="X18" s="124">
        <v>198.178</v>
      </c>
      <c r="Y18" s="124">
        <v>56.747</v>
      </c>
      <c r="Z18" s="124">
        <v>231.68100000000001</v>
      </c>
      <c r="AA18" s="124">
        <v>145.54400000000001</v>
      </c>
      <c r="AB18" s="124">
        <v>290.86799999999999</v>
      </c>
      <c r="AC18" s="124">
        <v>198.209</v>
      </c>
      <c r="AD18" s="124">
        <v>174.721</v>
      </c>
      <c r="AE18" s="124">
        <v>503.233</v>
      </c>
      <c r="AF18" s="124">
        <v>272.43299999999999</v>
      </c>
      <c r="AG18" s="124">
        <v>252.43199999999999</v>
      </c>
      <c r="AH18" s="124">
        <v>446.76499999999999</v>
      </c>
      <c r="AI18" s="173">
        <v>48.883000000000003</v>
      </c>
      <c r="AJ18" s="173">
        <v>156.69999999999999</v>
      </c>
      <c r="AK18" s="173">
        <v>346.24599999999998</v>
      </c>
      <c r="AL18" s="173">
        <v>324.93799999999999</v>
      </c>
      <c r="AM18" s="173">
        <v>117.51900000000001</v>
      </c>
      <c r="AN18" s="173"/>
      <c r="AO18" s="173"/>
      <c r="AP18" s="173"/>
      <c r="AQ18" s="173"/>
      <c r="AR18" s="173"/>
      <c r="AS18" s="173"/>
      <c r="AT18" s="173"/>
      <c r="AU18" s="173"/>
      <c r="AV18" s="173"/>
      <c r="AW18" s="173"/>
      <c r="AX18" s="173"/>
      <c r="AY18" s="173"/>
    </row>
    <row r="19" spans="1:1005" ht="15">
      <c r="A19" s="248">
        <v>44013</v>
      </c>
      <c r="B19" s="163">
        <v>62.06</v>
      </c>
      <c r="C19" s="163">
        <v>151.91</v>
      </c>
      <c r="D19" s="166">
        <v>116.85</v>
      </c>
      <c r="E19" s="124">
        <v>175.273</v>
      </c>
      <c r="F19" s="124">
        <v>211.42099999999999</v>
      </c>
      <c r="G19" s="124">
        <v>326.11799999999999</v>
      </c>
      <c r="H19" s="124">
        <v>122.70099999999999</v>
      </c>
      <c r="I19" s="124">
        <v>163.66200000000001</v>
      </c>
      <c r="J19" s="124">
        <v>92.78</v>
      </c>
      <c r="K19" s="124">
        <v>69.385999999999996</v>
      </c>
      <c r="L19" s="124">
        <v>67.144999999999996</v>
      </c>
      <c r="M19" s="124">
        <v>74.375</v>
      </c>
      <c r="N19" s="124">
        <v>135.505</v>
      </c>
      <c r="O19" s="124">
        <v>69.259</v>
      </c>
      <c r="P19" s="124">
        <v>194.72499999999999</v>
      </c>
      <c r="Q19" s="124">
        <v>69.596000000000004</v>
      </c>
      <c r="R19" s="124">
        <v>496.47300000000001</v>
      </c>
      <c r="S19" s="124">
        <v>123.286</v>
      </c>
      <c r="T19" s="124">
        <v>182.30799999999999</v>
      </c>
      <c r="U19" s="124">
        <v>96.74</v>
      </c>
      <c r="V19" s="124">
        <v>212.53299999999999</v>
      </c>
      <c r="W19" s="124">
        <v>53.207999999999998</v>
      </c>
      <c r="X19" s="124">
        <v>59.335999999999999</v>
      </c>
      <c r="Y19" s="124">
        <v>24.931000000000001</v>
      </c>
      <c r="Z19" s="124">
        <v>68.558999999999997</v>
      </c>
      <c r="AA19" s="124">
        <v>56.061999999999998</v>
      </c>
      <c r="AB19" s="124">
        <v>116.04300000000001</v>
      </c>
      <c r="AC19" s="124">
        <v>76.885000000000005</v>
      </c>
      <c r="AD19" s="124">
        <v>64.941000000000003</v>
      </c>
      <c r="AE19" s="124">
        <v>216.447</v>
      </c>
      <c r="AF19" s="124">
        <v>139.018</v>
      </c>
      <c r="AG19" s="124">
        <v>76.286000000000001</v>
      </c>
      <c r="AH19" s="124">
        <v>213.59100000000001</v>
      </c>
      <c r="AI19" s="173">
        <v>25.908999999999999</v>
      </c>
      <c r="AJ19" s="173">
        <v>56.087000000000003</v>
      </c>
      <c r="AK19" s="173">
        <v>109.62</v>
      </c>
      <c r="AL19" s="173">
        <v>99.093999999999994</v>
      </c>
      <c r="AM19" s="173">
        <v>47.956000000000003</v>
      </c>
      <c r="AN19" s="173"/>
      <c r="AO19" s="173"/>
      <c r="AP19" s="173"/>
      <c r="AQ19" s="173"/>
      <c r="AR19" s="173"/>
      <c r="AS19" s="173"/>
      <c r="AT19" s="173"/>
      <c r="AU19" s="173"/>
      <c r="AV19" s="173"/>
      <c r="AW19" s="173"/>
      <c r="AX19" s="173"/>
      <c r="AY19" s="173"/>
    </row>
    <row r="20" spans="1:1005" ht="15">
      <c r="A20" s="248">
        <v>44044</v>
      </c>
      <c r="B20" s="163">
        <v>44.99</v>
      </c>
      <c r="C20" s="163">
        <v>78.14</v>
      </c>
      <c r="D20" s="166">
        <v>63.46</v>
      </c>
      <c r="E20" s="124">
        <v>91.177999999999997</v>
      </c>
      <c r="F20" s="124">
        <v>81.88</v>
      </c>
      <c r="G20" s="124">
        <v>122.43600000000001</v>
      </c>
      <c r="H20" s="124">
        <v>56.331000000000003</v>
      </c>
      <c r="I20" s="124">
        <v>63.619</v>
      </c>
      <c r="J20" s="124">
        <v>53.415999999999997</v>
      </c>
      <c r="K20" s="124">
        <v>41.375</v>
      </c>
      <c r="L20" s="124">
        <v>50.741999999999997</v>
      </c>
      <c r="M20" s="124">
        <v>39.576999999999998</v>
      </c>
      <c r="N20" s="124">
        <v>59.49</v>
      </c>
      <c r="O20" s="124">
        <v>53.747</v>
      </c>
      <c r="P20" s="124">
        <v>68.177999999999997</v>
      </c>
      <c r="Q20" s="124">
        <v>40.616</v>
      </c>
      <c r="R20" s="124">
        <v>132.93</v>
      </c>
      <c r="S20" s="124">
        <v>52.712000000000003</v>
      </c>
      <c r="T20" s="124">
        <v>77.655000000000001</v>
      </c>
      <c r="U20" s="124">
        <v>46.23</v>
      </c>
      <c r="V20" s="124">
        <v>81.971999999999994</v>
      </c>
      <c r="W20" s="124">
        <v>43.436999999999998</v>
      </c>
      <c r="X20" s="124">
        <v>46.35</v>
      </c>
      <c r="Y20" s="124">
        <v>20.605</v>
      </c>
      <c r="Z20" s="124">
        <v>41.451999999999998</v>
      </c>
      <c r="AA20" s="124">
        <v>35.908999999999999</v>
      </c>
      <c r="AB20" s="124">
        <v>56.325000000000003</v>
      </c>
      <c r="AC20" s="124">
        <v>53.124000000000002</v>
      </c>
      <c r="AD20" s="124">
        <v>45.542000000000002</v>
      </c>
      <c r="AE20" s="124">
        <v>76.902000000000001</v>
      </c>
      <c r="AF20" s="124">
        <v>52.561</v>
      </c>
      <c r="AG20" s="124">
        <v>45.71</v>
      </c>
      <c r="AH20" s="124">
        <v>66.466999999999999</v>
      </c>
      <c r="AI20" s="173">
        <v>25.029</v>
      </c>
      <c r="AJ20" s="173">
        <v>39.316000000000003</v>
      </c>
      <c r="AK20" s="173">
        <v>55.426000000000002</v>
      </c>
      <c r="AL20" s="173">
        <v>43.223999999999997</v>
      </c>
      <c r="AM20" s="173">
        <v>32.095999999999997</v>
      </c>
      <c r="AN20" s="173"/>
      <c r="AO20" s="173"/>
      <c r="AP20" s="173"/>
      <c r="AQ20" s="173"/>
      <c r="AR20" s="173"/>
      <c r="AS20" s="173"/>
      <c r="AT20" s="173"/>
      <c r="AU20" s="173"/>
      <c r="AV20" s="173"/>
      <c r="AW20" s="173"/>
      <c r="AX20" s="173"/>
      <c r="AY20" s="173"/>
    </row>
    <row r="21" spans="1:1005" ht="15">
      <c r="A21" s="248">
        <v>44075</v>
      </c>
      <c r="B21" s="163">
        <v>29.14</v>
      </c>
      <c r="C21" s="163">
        <v>45.37</v>
      </c>
      <c r="D21" s="166">
        <v>38.04</v>
      </c>
      <c r="E21" s="124">
        <v>74.914000000000001</v>
      </c>
      <c r="F21" s="124">
        <v>41.67</v>
      </c>
      <c r="G21" s="124">
        <v>69.316000000000003</v>
      </c>
      <c r="H21" s="124">
        <v>55.566000000000003</v>
      </c>
      <c r="I21" s="124">
        <v>62.988999999999997</v>
      </c>
      <c r="J21" s="124">
        <v>41.072000000000003</v>
      </c>
      <c r="K21" s="124">
        <v>39.725000000000001</v>
      </c>
      <c r="L21" s="124">
        <v>34.951999999999998</v>
      </c>
      <c r="M21" s="124">
        <v>33.665999999999997</v>
      </c>
      <c r="N21" s="124">
        <v>38.073</v>
      </c>
      <c r="O21" s="124">
        <v>43.377000000000002</v>
      </c>
      <c r="P21" s="124">
        <v>57.326999999999998</v>
      </c>
      <c r="Q21" s="124">
        <v>36.4</v>
      </c>
      <c r="R21" s="124">
        <v>64.204999999999998</v>
      </c>
      <c r="S21" s="124">
        <v>41.052</v>
      </c>
      <c r="T21" s="124">
        <v>55.982999999999997</v>
      </c>
      <c r="U21" s="124">
        <v>32.497</v>
      </c>
      <c r="V21" s="124">
        <v>45.756999999999998</v>
      </c>
      <c r="W21" s="124">
        <v>35.398000000000003</v>
      </c>
      <c r="X21" s="124">
        <v>31.716000000000001</v>
      </c>
      <c r="Y21" s="124">
        <v>22.286999999999999</v>
      </c>
      <c r="Z21" s="124">
        <v>57.235999999999997</v>
      </c>
      <c r="AA21" s="124">
        <v>35.232999999999997</v>
      </c>
      <c r="AB21" s="124">
        <v>38.244</v>
      </c>
      <c r="AC21" s="124">
        <v>39.856999999999999</v>
      </c>
      <c r="AD21" s="124">
        <v>42.643999999999998</v>
      </c>
      <c r="AE21" s="124">
        <v>46.558</v>
      </c>
      <c r="AF21" s="124">
        <v>36.863</v>
      </c>
      <c r="AG21" s="124">
        <v>30.047999999999998</v>
      </c>
      <c r="AH21" s="124">
        <v>40.512999999999998</v>
      </c>
      <c r="AI21" s="173">
        <v>22.64</v>
      </c>
      <c r="AJ21" s="173">
        <v>58.351999999999997</v>
      </c>
      <c r="AK21" s="173">
        <v>49.697000000000003</v>
      </c>
      <c r="AL21" s="173">
        <v>35.127000000000002</v>
      </c>
      <c r="AM21" s="173">
        <v>27.567</v>
      </c>
      <c r="AN21" s="173"/>
      <c r="AO21" s="173"/>
      <c r="AP21" s="173"/>
      <c r="AQ21" s="173"/>
      <c r="AR21" s="173"/>
      <c r="AS21" s="173"/>
      <c r="AT21" s="173"/>
      <c r="AU21" s="173"/>
      <c r="AV21" s="173"/>
      <c r="AW21" s="173"/>
      <c r="AX21" s="173"/>
      <c r="AY21" s="173"/>
    </row>
    <row r="22" spans="1:1005" ht="15">
      <c r="A22" s="248">
        <v>44105</v>
      </c>
      <c r="B22" s="163">
        <v>32.44</v>
      </c>
      <c r="C22" s="163">
        <v>42.75</v>
      </c>
      <c r="D22" s="166">
        <v>38.25</v>
      </c>
      <c r="E22" s="124">
        <v>47.256999999999998</v>
      </c>
      <c r="F22" s="124">
        <v>34.878</v>
      </c>
      <c r="G22" s="124">
        <v>58.646999999999998</v>
      </c>
      <c r="H22" s="124">
        <v>84.42</v>
      </c>
      <c r="I22" s="124">
        <v>67.347999999999999</v>
      </c>
      <c r="J22" s="124">
        <v>32.694000000000003</v>
      </c>
      <c r="K22" s="124">
        <v>30.591000000000001</v>
      </c>
      <c r="L22" s="124">
        <v>32.195</v>
      </c>
      <c r="M22" s="124">
        <v>48.546999999999997</v>
      </c>
      <c r="N22" s="124">
        <v>32.194000000000003</v>
      </c>
      <c r="O22" s="124">
        <v>29.855</v>
      </c>
      <c r="P22" s="124">
        <v>48.917000000000002</v>
      </c>
      <c r="Q22" s="124">
        <v>32.473999999999997</v>
      </c>
      <c r="R22" s="124">
        <v>57.195</v>
      </c>
      <c r="S22" s="124">
        <v>45.713999999999999</v>
      </c>
      <c r="T22" s="124">
        <v>57.234999999999999</v>
      </c>
      <c r="U22" s="124">
        <v>37.963000000000001</v>
      </c>
      <c r="V22" s="124">
        <v>36.972000000000001</v>
      </c>
      <c r="W22" s="124">
        <v>30.1</v>
      </c>
      <c r="X22" s="124">
        <v>28.297999999999998</v>
      </c>
      <c r="Y22" s="124">
        <v>28.931000000000001</v>
      </c>
      <c r="Z22" s="124">
        <v>36.497</v>
      </c>
      <c r="AA22" s="124">
        <v>32.768999999999998</v>
      </c>
      <c r="AB22" s="124">
        <v>50.05</v>
      </c>
      <c r="AC22" s="124">
        <v>59.375999999999998</v>
      </c>
      <c r="AD22" s="124">
        <v>38.664000000000001</v>
      </c>
      <c r="AE22" s="124">
        <v>40.607999999999997</v>
      </c>
      <c r="AF22" s="124">
        <v>36.171999999999997</v>
      </c>
      <c r="AG22" s="124">
        <v>30.087</v>
      </c>
      <c r="AH22" s="124">
        <v>38.814999999999998</v>
      </c>
      <c r="AI22" s="173">
        <v>20.922999999999998</v>
      </c>
      <c r="AJ22" s="173">
        <v>49.045000000000002</v>
      </c>
      <c r="AK22" s="173">
        <v>59.93</v>
      </c>
      <c r="AL22" s="173">
        <v>29.803000000000001</v>
      </c>
      <c r="AM22" s="173">
        <v>27.251999999999999</v>
      </c>
      <c r="AN22" s="173"/>
      <c r="AO22" s="173"/>
      <c r="AP22" s="173"/>
      <c r="AQ22" s="173"/>
      <c r="AR22" s="173"/>
      <c r="AS22" s="173"/>
      <c r="AT22" s="173"/>
      <c r="AU22" s="173"/>
      <c r="AV22" s="173"/>
      <c r="AW22" s="173"/>
      <c r="AX22" s="173"/>
      <c r="AY22" s="173"/>
    </row>
    <row r="23" spans="1:1005" ht="15">
      <c r="A23" s="248">
        <v>44136</v>
      </c>
      <c r="B23" s="163">
        <v>29.78</v>
      </c>
      <c r="C23" s="163">
        <v>32.130000000000003</v>
      </c>
      <c r="D23" s="166">
        <v>31.12</v>
      </c>
      <c r="E23" s="124">
        <v>33.384999999999998</v>
      </c>
      <c r="F23" s="124">
        <v>29.783999999999999</v>
      </c>
      <c r="G23" s="124">
        <v>47.463000000000001</v>
      </c>
      <c r="H23" s="124">
        <v>47.968000000000004</v>
      </c>
      <c r="I23" s="124">
        <v>46.17</v>
      </c>
      <c r="J23" s="124">
        <v>30.678000000000001</v>
      </c>
      <c r="K23" s="124">
        <v>23.92</v>
      </c>
      <c r="L23" s="124">
        <v>26.073</v>
      </c>
      <c r="M23" s="124">
        <v>40.021999999999998</v>
      </c>
      <c r="N23" s="124">
        <v>29.536999999999999</v>
      </c>
      <c r="O23" s="124">
        <v>25.215</v>
      </c>
      <c r="P23" s="124">
        <v>37.944000000000003</v>
      </c>
      <c r="Q23" s="124">
        <v>29.451000000000001</v>
      </c>
      <c r="R23" s="124">
        <v>43.743000000000002</v>
      </c>
      <c r="S23" s="124">
        <v>35.924999999999997</v>
      </c>
      <c r="T23" s="124">
        <v>40.482999999999997</v>
      </c>
      <c r="U23" s="124">
        <v>30.806000000000001</v>
      </c>
      <c r="V23" s="124">
        <v>29.608000000000001</v>
      </c>
      <c r="W23" s="124">
        <v>26.155000000000001</v>
      </c>
      <c r="X23" s="124">
        <v>27.646999999999998</v>
      </c>
      <c r="Y23" s="124">
        <v>18.588000000000001</v>
      </c>
      <c r="Z23" s="124">
        <v>26.335999999999999</v>
      </c>
      <c r="AA23" s="124">
        <v>27.771999999999998</v>
      </c>
      <c r="AB23" s="124">
        <v>37.843000000000004</v>
      </c>
      <c r="AC23" s="124">
        <v>39.841000000000001</v>
      </c>
      <c r="AD23" s="124">
        <v>29.170999999999999</v>
      </c>
      <c r="AE23" s="124">
        <v>35.011000000000003</v>
      </c>
      <c r="AF23" s="124">
        <v>32.951999999999998</v>
      </c>
      <c r="AG23" s="124">
        <v>29.291</v>
      </c>
      <c r="AH23" s="124">
        <v>32.088999999999999</v>
      </c>
      <c r="AI23" s="173">
        <v>17.686</v>
      </c>
      <c r="AJ23" s="173">
        <v>29.489000000000001</v>
      </c>
      <c r="AK23" s="173">
        <v>37.186</v>
      </c>
      <c r="AL23" s="173">
        <v>27.885999999999999</v>
      </c>
      <c r="AM23" s="173">
        <v>24.905000000000001</v>
      </c>
      <c r="AN23" s="173"/>
      <c r="AO23" s="173"/>
      <c r="AP23" s="173"/>
      <c r="AQ23" s="173"/>
      <c r="AR23" s="173"/>
      <c r="AS23" s="173"/>
      <c r="AT23" s="173"/>
      <c r="AU23" s="173"/>
      <c r="AV23" s="173"/>
      <c r="AW23" s="173"/>
      <c r="AX23" s="173"/>
      <c r="AY23" s="173"/>
    </row>
    <row r="24" spans="1:1005" ht="15">
      <c r="A24" s="248">
        <v>44166</v>
      </c>
      <c r="B24" s="163">
        <v>25.64</v>
      </c>
      <c r="C24" s="163">
        <v>25.64</v>
      </c>
      <c r="D24" s="166">
        <v>25.64</v>
      </c>
      <c r="E24" s="124">
        <v>29.576000000000001</v>
      </c>
      <c r="F24" s="124">
        <v>28.617000000000001</v>
      </c>
      <c r="G24" s="124">
        <v>41.838999999999999</v>
      </c>
      <c r="H24" s="124">
        <v>34.869999999999997</v>
      </c>
      <c r="I24" s="124">
        <v>35.677</v>
      </c>
      <c r="J24" s="124">
        <v>27.603999999999999</v>
      </c>
      <c r="K24" s="124">
        <v>21.914999999999999</v>
      </c>
      <c r="L24" s="124">
        <v>23.718</v>
      </c>
      <c r="M24" s="124">
        <v>28.858000000000001</v>
      </c>
      <c r="N24" s="124">
        <v>27.021000000000001</v>
      </c>
      <c r="O24" s="124">
        <v>23.314</v>
      </c>
      <c r="P24" s="124">
        <v>33.183999999999997</v>
      </c>
      <c r="Q24" s="124">
        <v>25.413</v>
      </c>
      <c r="R24" s="124">
        <v>39.557000000000002</v>
      </c>
      <c r="S24" s="124">
        <v>32.091000000000001</v>
      </c>
      <c r="T24" s="124">
        <v>33.97</v>
      </c>
      <c r="U24" s="124">
        <v>28.809000000000001</v>
      </c>
      <c r="V24" s="124">
        <v>27.422000000000001</v>
      </c>
      <c r="W24" s="124">
        <v>23.745999999999999</v>
      </c>
      <c r="X24" s="124">
        <v>23.946000000000002</v>
      </c>
      <c r="Y24" s="124">
        <v>16.056999999999999</v>
      </c>
      <c r="Z24" s="124">
        <v>24.626000000000001</v>
      </c>
      <c r="AA24" s="124">
        <v>23.760999999999999</v>
      </c>
      <c r="AB24" s="124">
        <v>29.181000000000001</v>
      </c>
      <c r="AC24" s="124">
        <v>29.148</v>
      </c>
      <c r="AD24" s="124">
        <v>23.628</v>
      </c>
      <c r="AE24" s="124">
        <v>32.220999999999997</v>
      </c>
      <c r="AF24" s="124">
        <v>27.721</v>
      </c>
      <c r="AG24" s="124">
        <v>24.960999999999999</v>
      </c>
      <c r="AH24" s="124">
        <v>29.065999999999999</v>
      </c>
      <c r="AI24" s="173">
        <v>16.504000000000001</v>
      </c>
      <c r="AJ24" s="173">
        <v>23.856999999999999</v>
      </c>
      <c r="AK24" s="173">
        <v>29.818999999999999</v>
      </c>
      <c r="AL24" s="173">
        <v>26.236999999999998</v>
      </c>
      <c r="AM24" s="173">
        <v>20.61</v>
      </c>
      <c r="AN24" s="173"/>
      <c r="AO24" s="173"/>
      <c r="AP24" s="173"/>
      <c r="AQ24" s="173"/>
      <c r="AR24" s="173"/>
      <c r="AS24" s="173"/>
      <c r="AT24" s="173"/>
      <c r="AU24" s="173"/>
      <c r="AV24" s="173"/>
      <c r="AW24" s="173"/>
      <c r="AX24" s="173"/>
      <c r="AY24" s="173"/>
    </row>
    <row r="25" spans="1:1005" ht="15">
      <c r="A25" s="248">
        <v>44197</v>
      </c>
      <c r="B25" s="163">
        <v>24.31</v>
      </c>
      <c r="C25" s="163">
        <v>24.31</v>
      </c>
      <c r="D25" s="166">
        <v>24.31</v>
      </c>
      <c r="E25" s="124">
        <v>26.48</v>
      </c>
      <c r="F25" s="124">
        <v>27.401</v>
      </c>
      <c r="G25" s="124">
        <v>37.482999999999997</v>
      </c>
      <c r="H25" s="124">
        <v>30.231999999999999</v>
      </c>
      <c r="I25" s="124">
        <v>30.29</v>
      </c>
      <c r="J25" s="124">
        <v>24.547000000000001</v>
      </c>
      <c r="K25" s="124">
        <v>19.658999999999999</v>
      </c>
      <c r="L25" s="124">
        <v>21.344999999999999</v>
      </c>
      <c r="M25" s="124">
        <v>23.210999999999999</v>
      </c>
      <c r="N25" s="124">
        <v>23.795999999999999</v>
      </c>
      <c r="O25" s="124">
        <v>21.24</v>
      </c>
      <c r="P25" s="124">
        <v>29.74</v>
      </c>
      <c r="Q25" s="124">
        <v>22.667000000000002</v>
      </c>
      <c r="R25" s="124">
        <v>34.594000000000001</v>
      </c>
      <c r="S25" s="124">
        <v>27.600999999999999</v>
      </c>
      <c r="T25" s="124">
        <v>30.541</v>
      </c>
      <c r="U25" s="124">
        <v>24.956</v>
      </c>
      <c r="V25" s="124">
        <v>26.683</v>
      </c>
      <c r="W25" s="124">
        <v>21.33</v>
      </c>
      <c r="X25" s="124">
        <v>21.254999999999999</v>
      </c>
      <c r="Y25" s="124">
        <v>14.670999999999999</v>
      </c>
      <c r="Z25" s="124">
        <v>21.93</v>
      </c>
      <c r="AA25" s="124">
        <v>24.565000000000001</v>
      </c>
      <c r="AB25" s="124">
        <v>25.398</v>
      </c>
      <c r="AC25" s="124">
        <v>26.262</v>
      </c>
      <c r="AD25" s="124">
        <v>20.573</v>
      </c>
      <c r="AE25" s="124">
        <v>29.041</v>
      </c>
      <c r="AF25" s="124">
        <v>24.417000000000002</v>
      </c>
      <c r="AG25" s="124">
        <v>22.141999999999999</v>
      </c>
      <c r="AH25" s="124">
        <v>26.28</v>
      </c>
      <c r="AI25" s="173">
        <v>14.88</v>
      </c>
      <c r="AJ25" s="173">
        <v>21.152000000000001</v>
      </c>
      <c r="AK25" s="173">
        <v>26.399000000000001</v>
      </c>
      <c r="AL25" s="173">
        <v>23.917000000000002</v>
      </c>
      <c r="AM25" s="173">
        <v>18.009</v>
      </c>
      <c r="AN25" s="173"/>
      <c r="AO25" s="173"/>
      <c r="AP25" s="173"/>
      <c r="AQ25" s="173"/>
      <c r="AR25" s="173"/>
      <c r="AS25" s="173"/>
      <c r="AT25" s="173"/>
      <c r="AU25" s="173"/>
      <c r="AV25" s="173"/>
      <c r="AW25" s="173"/>
      <c r="AX25" s="173"/>
      <c r="AY25" s="173"/>
    </row>
    <row r="26" spans="1:1005" ht="15">
      <c r="A26" s="248">
        <v>44228</v>
      </c>
      <c r="B26" s="163">
        <v>22.39</v>
      </c>
      <c r="C26" s="163">
        <v>22.39</v>
      </c>
      <c r="D26" s="166">
        <v>22.39</v>
      </c>
      <c r="E26" s="124">
        <v>22.323</v>
      </c>
      <c r="F26" s="124">
        <v>21.113</v>
      </c>
      <c r="G26" s="124">
        <v>31.167000000000002</v>
      </c>
      <c r="H26" s="124">
        <v>40.168999999999997</v>
      </c>
      <c r="I26" s="124">
        <v>27.765999999999998</v>
      </c>
      <c r="J26" s="124">
        <v>20.103000000000002</v>
      </c>
      <c r="K26" s="124">
        <v>16.187000000000001</v>
      </c>
      <c r="L26" s="124">
        <v>18.135999999999999</v>
      </c>
      <c r="M26" s="124">
        <v>20.123999999999999</v>
      </c>
      <c r="N26" s="124">
        <v>20.244</v>
      </c>
      <c r="O26" s="124">
        <v>19.47</v>
      </c>
      <c r="P26" s="124">
        <v>24.294</v>
      </c>
      <c r="Q26" s="124">
        <v>22.927</v>
      </c>
      <c r="R26" s="124">
        <v>31.065000000000001</v>
      </c>
      <c r="S26" s="124">
        <v>22.547000000000001</v>
      </c>
      <c r="T26" s="124">
        <v>26.375</v>
      </c>
      <c r="U26" s="124">
        <v>24.218</v>
      </c>
      <c r="V26" s="124">
        <v>26.504999999999999</v>
      </c>
      <c r="W26" s="124">
        <v>20.719000000000001</v>
      </c>
      <c r="X26" s="124">
        <v>17.45</v>
      </c>
      <c r="Y26" s="124">
        <v>17.196999999999999</v>
      </c>
      <c r="Z26" s="124">
        <v>18.312999999999999</v>
      </c>
      <c r="AA26" s="124">
        <v>20.949000000000002</v>
      </c>
      <c r="AB26" s="124">
        <v>20.5</v>
      </c>
      <c r="AC26" s="124">
        <v>24.084</v>
      </c>
      <c r="AD26" s="124">
        <v>16.806999999999999</v>
      </c>
      <c r="AE26" s="124">
        <v>24.541</v>
      </c>
      <c r="AF26" s="124">
        <v>19.948</v>
      </c>
      <c r="AG26" s="124">
        <v>18.329999999999998</v>
      </c>
      <c r="AH26" s="124">
        <v>21.734000000000002</v>
      </c>
      <c r="AI26" s="173">
        <v>12.369</v>
      </c>
      <c r="AJ26" s="173">
        <v>19.942</v>
      </c>
      <c r="AK26" s="173">
        <v>24.751999999999999</v>
      </c>
      <c r="AL26" s="173">
        <v>20.141999999999999</v>
      </c>
      <c r="AM26" s="173">
        <v>15.047000000000001</v>
      </c>
      <c r="AN26" s="173"/>
      <c r="AO26" s="173"/>
      <c r="AP26" s="173"/>
      <c r="AQ26" s="173"/>
      <c r="AR26" s="173"/>
      <c r="AS26" s="173"/>
      <c r="AT26" s="173"/>
      <c r="AU26" s="173"/>
      <c r="AV26" s="173"/>
      <c r="AW26" s="173"/>
      <c r="AX26" s="173"/>
      <c r="AY26" s="173"/>
    </row>
    <row r="27" spans="1:1005" ht="15">
      <c r="A27" s="248">
        <v>44256</v>
      </c>
      <c r="B27" s="163">
        <v>36.020000000000003</v>
      </c>
      <c r="C27" s="163">
        <v>36.020000000000003</v>
      </c>
      <c r="D27" s="166">
        <v>36.020000000000003</v>
      </c>
      <c r="E27" s="124">
        <v>34.404000000000003</v>
      </c>
      <c r="F27" s="124">
        <v>21.591999999999999</v>
      </c>
      <c r="G27" s="124">
        <v>45.316000000000003</v>
      </c>
      <c r="H27" s="124">
        <v>72.052999999999997</v>
      </c>
      <c r="I27" s="124">
        <v>32.561999999999998</v>
      </c>
      <c r="J27" s="124">
        <v>29.11</v>
      </c>
      <c r="K27" s="124">
        <v>42.921999999999997</v>
      </c>
      <c r="L27" s="124">
        <v>28.681999999999999</v>
      </c>
      <c r="M27" s="124">
        <v>28.879000000000001</v>
      </c>
      <c r="N27" s="124">
        <v>31.245999999999999</v>
      </c>
      <c r="O27" s="124">
        <v>33.966000000000001</v>
      </c>
      <c r="P27" s="124">
        <v>42.850999999999999</v>
      </c>
      <c r="Q27" s="124">
        <v>49.654000000000003</v>
      </c>
      <c r="R27" s="124">
        <v>41.256</v>
      </c>
      <c r="S27" s="124">
        <v>39.866999999999997</v>
      </c>
      <c r="T27" s="124">
        <v>40.338999999999999</v>
      </c>
      <c r="U27" s="124">
        <v>33.491999999999997</v>
      </c>
      <c r="V27" s="124">
        <v>30.175000000000001</v>
      </c>
      <c r="W27" s="124">
        <v>31.353000000000002</v>
      </c>
      <c r="X27" s="124">
        <v>21.588000000000001</v>
      </c>
      <c r="Y27" s="124">
        <v>27.244</v>
      </c>
      <c r="Z27" s="124">
        <v>47.716000000000001</v>
      </c>
      <c r="AA27" s="124">
        <v>24.094999999999999</v>
      </c>
      <c r="AB27" s="124">
        <v>28.234000000000002</v>
      </c>
      <c r="AC27" s="124">
        <v>57.732999999999997</v>
      </c>
      <c r="AD27" s="124">
        <v>17.387</v>
      </c>
      <c r="AE27" s="124">
        <v>44.436</v>
      </c>
      <c r="AF27" s="124">
        <v>23.866</v>
      </c>
      <c r="AG27" s="124">
        <v>32.255000000000003</v>
      </c>
      <c r="AH27" s="124">
        <v>40.414000000000001</v>
      </c>
      <c r="AI27" s="173">
        <v>19.323</v>
      </c>
      <c r="AJ27" s="173">
        <v>21.736000000000001</v>
      </c>
      <c r="AK27" s="173">
        <v>44.276000000000003</v>
      </c>
      <c r="AL27" s="173">
        <v>21.896999999999998</v>
      </c>
      <c r="AM27" s="173">
        <v>25.315000000000001</v>
      </c>
      <c r="AN27" s="173"/>
      <c r="AO27" s="173"/>
      <c r="AP27" s="173"/>
      <c r="AQ27" s="173"/>
      <c r="AR27" s="173"/>
      <c r="AS27" s="173"/>
      <c r="AT27" s="173"/>
      <c r="AU27" s="173"/>
      <c r="AV27" s="173"/>
      <c r="AW27" s="173"/>
      <c r="AX27" s="173"/>
      <c r="AY27" s="173"/>
    </row>
    <row r="28" spans="1:1005" ht="15">
      <c r="A28" s="248">
        <v>44287</v>
      </c>
      <c r="B28" s="163">
        <v>77.08</v>
      </c>
      <c r="C28" s="163">
        <v>77.08</v>
      </c>
      <c r="D28" s="166">
        <v>77.08</v>
      </c>
      <c r="E28" s="124">
        <v>42.08</v>
      </c>
      <c r="F28" s="124">
        <v>45.65</v>
      </c>
      <c r="G28" s="124">
        <v>98.418999999999997</v>
      </c>
      <c r="H28" s="124">
        <v>122.569</v>
      </c>
      <c r="I28" s="124">
        <v>91.37</v>
      </c>
      <c r="J28" s="124">
        <v>65.846000000000004</v>
      </c>
      <c r="K28" s="124">
        <v>104.255</v>
      </c>
      <c r="L28" s="124">
        <v>60.128</v>
      </c>
      <c r="M28" s="124">
        <v>53.936</v>
      </c>
      <c r="N28" s="124">
        <v>77.396000000000001</v>
      </c>
      <c r="O28" s="124">
        <v>95.325999999999993</v>
      </c>
      <c r="P28" s="124">
        <v>81.290999999999997</v>
      </c>
      <c r="Q28" s="124">
        <v>63.164999999999999</v>
      </c>
      <c r="R28" s="124">
        <v>90.697000000000003</v>
      </c>
      <c r="S28" s="124">
        <v>79.927000000000007</v>
      </c>
      <c r="T28" s="124">
        <v>59.107999999999997</v>
      </c>
      <c r="U28" s="124">
        <v>44.119</v>
      </c>
      <c r="V28" s="124">
        <v>75.545000000000002</v>
      </c>
      <c r="W28" s="124">
        <v>59.131999999999998</v>
      </c>
      <c r="X28" s="124">
        <v>53.204000000000001</v>
      </c>
      <c r="Y28" s="124">
        <v>52.999000000000002</v>
      </c>
      <c r="Z28" s="124">
        <v>93.673000000000002</v>
      </c>
      <c r="AA28" s="124">
        <v>59.578000000000003</v>
      </c>
      <c r="AB28" s="124">
        <v>85.414000000000001</v>
      </c>
      <c r="AC28" s="124">
        <v>81.787000000000006</v>
      </c>
      <c r="AD28" s="124">
        <v>53.445</v>
      </c>
      <c r="AE28" s="124">
        <v>69.888999999999996</v>
      </c>
      <c r="AF28" s="124">
        <v>56.533999999999999</v>
      </c>
      <c r="AG28" s="124">
        <v>70.082999999999998</v>
      </c>
      <c r="AH28" s="124">
        <v>82.201999999999998</v>
      </c>
      <c r="AI28" s="173">
        <v>41.493000000000002</v>
      </c>
      <c r="AJ28" s="173">
        <v>52.923999999999999</v>
      </c>
      <c r="AK28" s="173">
        <v>77.363</v>
      </c>
      <c r="AL28" s="173">
        <v>49.783999999999999</v>
      </c>
      <c r="AM28" s="173">
        <v>43.05</v>
      </c>
      <c r="AN28" s="173"/>
      <c r="AO28" s="173"/>
      <c r="AP28" s="173"/>
      <c r="AQ28" s="173"/>
      <c r="AR28" s="173"/>
      <c r="AS28" s="173"/>
      <c r="AT28" s="173"/>
      <c r="AU28" s="173"/>
      <c r="AV28" s="173"/>
      <c r="AW28" s="173"/>
      <c r="AX28" s="173"/>
      <c r="AY28" s="173"/>
      <c r="ALQ28" s="2" t="e">
        <v>#N/A</v>
      </c>
    </row>
    <row r="29" spans="1:1005" ht="15">
      <c r="A29" s="248">
        <v>44317</v>
      </c>
      <c r="B29" s="163">
        <v>221.07</v>
      </c>
      <c r="C29" s="163">
        <v>221.07</v>
      </c>
      <c r="D29" s="166">
        <v>221.07</v>
      </c>
      <c r="E29" s="124">
        <v>148.655</v>
      </c>
      <c r="F29" s="124">
        <v>450.97899999999998</v>
      </c>
      <c r="G29" s="124">
        <v>382.04599999999999</v>
      </c>
      <c r="H29" s="124">
        <v>330.55700000000002</v>
      </c>
      <c r="I29" s="124">
        <v>290.69499999999999</v>
      </c>
      <c r="J29" s="124">
        <v>146.59</v>
      </c>
      <c r="K29" s="124">
        <v>181.78100000000001</v>
      </c>
      <c r="L29" s="124">
        <v>119.648</v>
      </c>
      <c r="M29" s="124">
        <v>168.65799999999999</v>
      </c>
      <c r="N29" s="124">
        <v>203.84200000000001</v>
      </c>
      <c r="O29" s="124">
        <v>276.60300000000001</v>
      </c>
      <c r="P29" s="124">
        <v>222.917</v>
      </c>
      <c r="Q29" s="124">
        <v>193.94200000000001</v>
      </c>
      <c r="R29" s="124">
        <v>353.72899999999998</v>
      </c>
      <c r="S29" s="124">
        <v>312.63400000000001</v>
      </c>
      <c r="T29" s="124">
        <v>196.31200000000001</v>
      </c>
      <c r="U29" s="124">
        <v>198.52600000000001</v>
      </c>
      <c r="V29" s="124">
        <v>224.928</v>
      </c>
      <c r="W29" s="124">
        <v>241.512</v>
      </c>
      <c r="X29" s="124">
        <v>75.534000000000006</v>
      </c>
      <c r="Y29" s="124">
        <v>160.08500000000001</v>
      </c>
      <c r="Z29" s="124">
        <v>214.029</v>
      </c>
      <c r="AA29" s="124">
        <v>246.7</v>
      </c>
      <c r="AB29" s="124">
        <v>212.14099999999999</v>
      </c>
      <c r="AC29" s="124">
        <v>217.34</v>
      </c>
      <c r="AD29" s="124">
        <v>250.33500000000001</v>
      </c>
      <c r="AE29" s="124">
        <v>276.11399999999998</v>
      </c>
      <c r="AF29" s="124">
        <v>114.38</v>
      </c>
      <c r="AG29" s="124">
        <v>150.48599999999999</v>
      </c>
      <c r="AH29" s="124">
        <v>121.297</v>
      </c>
      <c r="AI29" s="173">
        <v>105.139</v>
      </c>
      <c r="AJ29" s="173">
        <v>239.012</v>
      </c>
      <c r="AK29" s="173">
        <v>189.989</v>
      </c>
      <c r="AL29" s="173">
        <v>109.304</v>
      </c>
      <c r="AM29" s="173">
        <v>149.215</v>
      </c>
      <c r="AN29" s="173"/>
      <c r="AO29" s="173"/>
      <c r="AP29" s="173"/>
      <c r="AQ29" s="173"/>
      <c r="AR29" s="173"/>
      <c r="AS29" s="173"/>
      <c r="AT29" s="173"/>
      <c r="AU29" s="173"/>
      <c r="AV29" s="173"/>
      <c r="AW29" s="173"/>
      <c r="AX29" s="173"/>
      <c r="AY29" s="173"/>
      <c r="ALQ29" s="2" t="e">
        <v>#N/A</v>
      </c>
    </row>
    <row r="30" spans="1:1005" ht="15">
      <c r="A30" s="248">
        <v>44348</v>
      </c>
      <c r="B30" s="137">
        <v>261.05</v>
      </c>
      <c r="C30" s="137">
        <v>261.05</v>
      </c>
      <c r="D30" s="166">
        <v>261.05</v>
      </c>
      <c r="E30" s="124">
        <v>369.16899999999998</v>
      </c>
      <c r="F30" s="124">
        <v>680.28399999999999</v>
      </c>
      <c r="G30" s="124">
        <v>398.34399999999999</v>
      </c>
      <c r="H30" s="124">
        <v>401.31900000000002</v>
      </c>
      <c r="I30" s="124">
        <v>277.93200000000002</v>
      </c>
      <c r="J30" s="124">
        <v>174.21700000000001</v>
      </c>
      <c r="K30" s="124">
        <v>150.58500000000001</v>
      </c>
      <c r="L30" s="124">
        <v>173.84</v>
      </c>
      <c r="M30" s="124">
        <v>275.98700000000002</v>
      </c>
      <c r="N30" s="124">
        <v>170.72200000000001</v>
      </c>
      <c r="O30" s="124">
        <v>415.161</v>
      </c>
      <c r="P30" s="124">
        <v>219.56800000000001</v>
      </c>
      <c r="Q30" s="124">
        <v>555.755</v>
      </c>
      <c r="R30" s="124">
        <v>313.24700000000001</v>
      </c>
      <c r="S30" s="124">
        <v>512.86400000000003</v>
      </c>
      <c r="T30" s="124">
        <v>194.22</v>
      </c>
      <c r="U30" s="124">
        <v>338.93599999999998</v>
      </c>
      <c r="V30" s="124">
        <v>156.08600000000001</v>
      </c>
      <c r="W30" s="124">
        <v>198.08199999999999</v>
      </c>
      <c r="X30" s="124">
        <v>52.439</v>
      </c>
      <c r="Y30" s="124">
        <v>216.12</v>
      </c>
      <c r="Z30" s="124">
        <v>141.31299999999999</v>
      </c>
      <c r="AA30" s="124">
        <v>284.61900000000003</v>
      </c>
      <c r="AB30" s="124">
        <v>195.27099999999999</v>
      </c>
      <c r="AC30" s="124">
        <v>171.41</v>
      </c>
      <c r="AD30" s="124">
        <v>482.73700000000002</v>
      </c>
      <c r="AE30" s="124">
        <v>277.27</v>
      </c>
      <c r="AF30" s="124">
        <v>246.155</v>
      </c>
      <c r="AG30" s="124">
        <v>431.12799999999999</v>
      </c>
      <c r="AH30" s="124">
        <v>48.408000000000001</v>
      </c>
      <c r="AI30" s="173">
        <v>145.79</v>
      </c>
      <c r="AJ30" s="173">
        <v>327.25099999999998</v>
      </c>
      <c r="AK30" s="173">
        <v>323.01400000000001</v>
      </c>
      <c r="AL30" s="173">
        <v>111.446</v>
      </c>
      <c r="AM30" s="173">
        <v>294.02600000000001</v>
      </c>
      <c r="AN30" s="173"/>
      <c r="AO30" s="173"/>
      <c r="AP30" s="173"/>
      <c r="AQ30" s="173"/>
      <c r="AR30" s="173"/>
      <c r="AS30" s="173"/>
      <c r="AT30" s="173"/>
      <c r="AU30" s="173"/>
      <c r="AV30" s="173"/>
      <c r="AW30" s="173"/>
      <c r="AX30" s="173"/>
      <c r="AY30" s="173"/>
      <c r="ALQ30" s="2" t="e">
        <v>#N/A</v>
      </c>
    </row>
    <row r="31" spans="1:1005" ht="15">
      <c r="A31" s="248">
        <v>44378</v>
      </c>
      <c r="B31" s="137">
        <v>116.85</v>
      </c>
      <c r="C31" s="137">
        <v>116.85</v>
      </c>
      <c r="D31" s="166">
        <v>116.85</v>
      </c>
      <c r="E31" s="124">
        <v>210.55199999999999</v>
      </c>
      <c r="F31" s="124">
        <v>322.50599999999997</v>
      </c>
      <c r="G31" s="124">
        <v>128.92400000000001</v>
      </c>
      <c r="H31" s="124">
        <v>163.08000000000001</v>
      </c>
      <c r="I31" s="124">
        <v>92.024000000000001</v>
      </c>
      <c r="J31" s="124">
        <v>68.566999999999993</v>
      </c>
      <c r="K31" s="124">
        <v>65.125</v>
      </c>
      <c r="L31" s="124">
        <v>71.581000000000003</v>
      </c>
      <c r="M31" s="124">
        <v>128.94900000000001</v>
      </c>
      <c r="N31" s="124">
        <v>67.733999999999995</v>
      </c>
      <c r="O31" s="124">
        <v>198.58799999999999</v>
      </c>
      <c r="P31" s="124">
        <v>70.364999999999995</v>
      </c>
      <c r="Q31" s="124">
        <v>490.411</v>
      </c>
      <c r="R31" s="124">
        <v>122.429</v>
      </c>
      <c r="S31" s="124">
        <v>189.446</v>
      </c>
      <c r="T31" s="124">
        <v>96.337999999999994</v>
      </c>
      <c r="U31" s="124">
        <v>208.923</v>
      </c>
      <c r="V31" s="124">
        <v>50.031999999999996</v>
      </c>
      <c r="W31" s="124">
        <v>59.15</v>
      </c>
      <c r="X31" s="124">
        <v>22.015999999999998</v>
      </c>
      <c r="Y31" s="124">
        <v>63.973999999999997</v>
      </c>
      <c r="Z31" s="124">
        <v>53.603000000000002</v>
      </c>
      <c r="AA31" s="124">
        <v>117.182</v>
      </c>
      <c r="AB31" s="124">
        <v>75.146000000000001</v>
      </c>
      <c r="AC31" s="124">
        <v>63.039000000000001</v>
      </c>
      <c r="AD31" s="124">
        <v>211.53399999999999</v>
      </c>
      <c r="AE31" s="124">
        <v>146.084</v>
      </c>
      <c r="AF31" s="124">
        <v>73.866</v>
      </c>
      <c r="AG31" s="124">
        <v>209.34200000000001</v>
      </c>
      <c r="AH31" s="124">
        <v>25.239000000000001</v>
      </c>
      <c r="AI31" s="173">
        <v>52.128999999999998</v>
      </c>
      <c r="AJ31" s="173">
        <v>104.211</v>
      </c>
      <c r="AK31" s="173">
        <v>98.311000000000007</v>
      </c>
      <c r="AL31" s="173">
        <v>43.64</v>
      </c>
      <c r="AM31" s="173">
        <v>173.67699999999999</v>
      </c>
      <c r="AN31" s="173"/>
      <c r="AO31" s="173"/>
      <c r="AP31" s="173"/>
      <c r="AQ31" s="173"/>
      <c r="AR31" s="173"/>
      <c r="AS31" s="173"/>
      <c r="AT31" s="173"/>
      <c r="AU31" s="173"/>
      <c r="AV31" s="173"/>
      <c r="AW31" s="173"/>
      <c r="AX31" s="173"/>
      <c r="AY31" s="173"/>
      <c r="ALQ31" s="2" t="e">
        <v>#N/A</v>
      </c>
    </row>
    <row r="32" spans="1:1005" ht="15">
      <c r="A32" s="248">
        <v>44409</v>
      </c>
      <c r="B32" s="137">
        <v>63.46</v>
      </c>
      <c r="C32" s="137">
        <v>63.46</v>
      </c>
      <c r="D32" s="166">
        <v>63.46</v>
      </c>
      <c r="E32" s="124">
        <v>81.537999999999997</v>
      </c>
      <c r="F32" s="124">
        <v>120.69</v>
      </c>
      <c r="G32" s="124">
        <v>59.365000000000002</v>
      </c>
      <c r="H32" s="124">
        <v>63.375999999999998</v>
      </c>
      <c r="I32" s="124">
        <v>53.095999999999997</v>
      </c>
      <c r="J32" s="124">
        <v>40.899000000000001</v>
      </c>
      <c r="K32" s="124">
        <v>48.774000000000001</v>
      </c>
      <c r="L32" s="124">
        <v>37.899000000000001</v>
      </c>
      <c r="M32" s="124">
        <v>55.463000000000001</v>
      </c>
      <c r="N32" s="124">
        <v>52.582999999999998</v>
      </c>
      <c r="O32" s="124">
        <v>67.058000000000007</v>
      </c>
      <c r="P32" s="124">
        <v>41.384999999999998</v>
      </c>
      <c r="Q32" s="124">
        <v>131.03100000000001</v>
      </c>
      <c r="R32" s="124">
        <v>52.168999999999997</v>
      </c>
      <c r="S32" s="124">
        <v>80.13</v>
      </c>
      <c r="T32" s="124">
        <v>46.055</v>
      </c>
      <c r="U32" s="124">
        <v>80.358000000000004</v>
      </c>
      <c r="V32" s="124">
        <v>40.674999999999997</v>
      </c>
      <c r="W32" s="124">
        <v>45.314</v>
      </c>
      <c r="X32" s="124">
        <v>17.79</v>
      </c>
      <c r="Y32" s="124">
        <v>38.197000000000003</v>
      </c>
      <c r="Z32" s="124">
        <v>33.947000000000003</v>
      </c>
      <c r="AA32" s="124">
        <v>54.750999999999998</v>
      </c>
      <c r="AB32" s="124">
        <v>51.912999999999997</v>
      </c>
      <c r="AC32" s="124">
        <v>44.08</v>
      </c>
      <c r="AD32" s="124">
        <v>74.656000000000006</v>
      </c>
      <c r="AE32" s="124">
        <v>54.883000000000003</v>
      </c>
      <c r="AF32" s="124">
        <v>43.914999999999999</v>
      </c>
      <c r="AG32" s="124">
        <v>64.344999999999999</v>
      </c>
      <c r="AH32" s="124">
        <v>24.222999999999999</v>
      </c>
      <c r="AI32" s="173">
        <v>36.414000000000001</v>
      </c>
      <c r="AJ32" s="173">
        <v>51.845999999999997</v>
      </c>
      <c r="AK32" s="173">
        <v>42.841999999999999</v>
      </c>
      <c r="AL32" s="173">
        <v>28.420999999999999</v>
      </c>
      <c r="AM32" s="173">
        <v>88.986000000000004</v>
      </c>
      <c r="AN32" s="173"/>
      <c r="AO32" s="173"/>
      <c r="AP32" s="173"/>
      <c r="AQ32" s="173"/>
      <c r="AR32" s="173"/>
      <c r="AS32" s="173"/>
      <c r="AT32" s="173"/>
      <c r="AU32" s="173"/>
      <c r="AV32" s="173"/>
      <c r="AW32" s="173"/>
      <c r="AX32" s="173"/>
      <c r="AY32" s="173"/>
      <c r="ALQ32" s="2" t="e">
        <v>#N/A</v>
      </c>
    </row>
    <row r="33" spans="1:1005" ht="15">
      <c r="A33" s="248">
        <v>44440</v>
      </c>
      <c r="B33" s="139">
        <v>38.04</v>
      </c>
      <c r="C33" s="139">
        <v>38.04</v>
      </c>
      <c r="D33" s="166">
        <v>38.04</v>
      </c>
      <c r="E33" s="124">
        <v>41.517000000000003</v>
      </c>
      <c r="F33" s="124">
        <v>68.075999999999993</v>
      </c>
      <c r="G33" s="124">
        <v>56.898000000000003</v>
      </c>
      <c r="H33" s="124">
        <v>62.887</v>
      </c>
      <c r="I33" s="124">
        <v>40.927999999999997</v>
      </c>
      <c r="J33" s="124">
        <v>39.378</v>
      </c>
      <c r="K33" s="124">
        <v>32.973999999999997</v>
      </c>
      <c r="L33" s="124">
        <v>32.328000000000003</v>
      </c>
      <c r="M33" s="124">
        <v>34.979999999999997</v>
      </c>
      <c r="N33" s="124">
        <v>42.524999999999999</v>
      </c>
      <c r="O33" s="124">
        <v>56.22</v>
      </c>
      <c r="P33" s="124">
        <v>37.151000000000003</v>
      </c>
      <c r="Q33" s="124">
        <v>62.896000000000001</v>
      </c>
      <c r="R33" s="124">
        <v>40.673999999999999</v>
      </c>
      <c r="S33" s="124">
        <v>56.585000000000001</v>
      </c>
      <c r="T33" s="124">
        <v>32.463999999999999</v>
      </c>
      <c r="U33" s="124">
        <v>44.634999999999998</v>
      </c>
      <c r="V33" s="124">
        <v>33.180999999999997</v>
      </c>
      <c r="W33" s="124">
        <v>31.116</v>
      </c>
      <c r="X33" s="124">
        <v>19.821000000000002</v>
      </c>
      <c r="Y33" s="124">
        <v>54.087000000000003</v>
      </c>
      <c r="Z33" s="124">
        <v>33.593000000000004</v>
      </c>
      <c r="AA33" s="124">
        <v>36.213999999999999</v>
      </c>
      <c r="AB33" s="124">
        <v>38.987000000000002</v>
      </c>
      <c r="AC33" s="124">
        <v>41.441000000000003</v>
      </c>
      <c r="AD33" s="124">
        <v>44.942999999999998</v>
      </c>
      <c r="AE33" s="124">
        <v>38.28</v>
      </c>
      <c r="AF33" s="124">
        <v>28.728000000000002</v>
      </c>
      <c r="AG33" s="124">
        <v>38.985999999999997</v>
      </c>
      <c r="AH33" s="124">
        <v>21.984999999999999</v>
      </c>
      <c r="AI33" s="173">
        <v>53.558999999999997</v>
      </c>
      <c r="AJ33" s="173">
        <v>46.64</v>
      </c>
      <c r="AK33" s="173">
        <v>34.924999999999997</v>
      </c>
      <c r="AL33" s="173">
        <v>24.427</v>
      </c>
      <c r="AM33" s="173">
        <v>72.823999999999998</v>
      </c>
      <c r="AN33" s="173"/>
      <c r="AO33" s="173"/>
      <c r="AP33" s="173"/>
      <c r="AQ33" s="173"/>
      <c r="AR33" s="173"/>
      <c r="AS33" s="173"/>
      <c r="AT33" s="173"/>
      <c r="AU33" s="173"/>
      <c r="AV33" s="173"/>
      <c r="AW33" s="173"/>
      <c r="AX33" s="173"/>
      <c r="AY33" s="173"/>
      <c r="ALQ33" s="2" t="e">
        <v>#N/A</v>
      </c>
    </row>
    <row r="34" spans="1:1005" ht="15">
      <c r="A34" s="248">
        <v>44470</v>
      </c>
      <c r="B34" s="137">
        <v>32.44</v>
      </c>
      <c r="C34" s="137">
        <v>42.75</v>
      </c>
      <c r="D34" s="166">
        <v>38.25</v>
      </c>
      <c r="E34" s="124">
        <v>34.783999999999999</v>
      </c>
      <c r="F34" s="124">
        <v>57.555</v>
      </c>
      <c r="G34" s="124">
        <v>86.494</v>
      </c>
      <c r="H34" s="124">
        <v>67.325000000000003</v>
      </c>
      <c r="I34" s="124">
        <v>32.607999999999997</v>
      </c>
      <c r="J34" s="124">
        <v>30.338000000000001</v>
      </c>
      <c r="K34" s="124">
        <v>30.797000000000001</v>
      </c>
      <c r="L34" s="124">
        <v>47.225999999999999</v>
      </c>
      <c r="M34" s="124">
        <v>29.460999999999999</v>
      </c>
      <c r="N34" s="124">
        <v>29.19</v>
      </c>
      <c r="O34" s="124">
        <v>47.959000000000003</v>
      </c>
      <c r="P34" s="124">
        <v>33.249000000000002</v>
      </c>
      <c r="Q34" s="124">
        <v>56.097000000000001</v>
      </c>
      <c r="R34" s="124">
        <v>45.395000000000003</v>
      </c>
      <c r="S34" s="124">
        <v>58.371000000000002</v>
      </c>
      <c r="T34" s="124">
        <v>37.963000000000001</v>
      </c>
      <c r="U34" s="124">
        <v>35.997</v>
      </c>
      <c r="V34" s="124">
        <v>28.158999999999999</v>
      </c>
      <c r="W34" s="124">
        <v>27.547000000000001</v>
      </c>
      <c r="X34" s="124">
        <v>26.661999999999999</v>
      </c>
      <c r="Y34" s="124">
        <v>34.174999999999997</v>
      </c>
      <c r="Z34" s="124">
        <v>31.376000000000001</v>
      </c>
      <c r="AA34" s="124">
        <v>48.807000000000002</v>
      </c>
      <c r="AB34" s="124">
        <v>58.533000000000001</v>
      </c>
      <c r="AC34" s="124">
        <v>37.64</v>
      </c>
      <c r="AD34" s="124">
        <v>39.171999999999997</v>
      </c>
      <c r="AE34" s="124">
        <v>37.517000000000003</v>
      </c>
      <c r="AF34" s="124">
        <v>28.890999999999998</v>
      </c>
      <c r="AG34" s="124">
        <v>37.381999999999998</v>
      </c>
      <c r="AH34" s="124">
        <v>20.363</v>
      </c>
      <c r="AI34" s="173">
        <v>48.072000000000003</v>
      </c>
      <c r="AJ34" s="173">
        <v>57.037999999999997</v>
      </c>
      <c r="AK34" s="173">
        <v>29.631</v>
      </c>
      <c r="AL34" s="173">
        <v>24.376000000000001</v>
      </c>
      <c r="AM34" s="173">
        <v>45.819000000000003</v>
      </c>
      <c r="AN34" s="173"/>
      <c r="AO34" s="173"/>
      <c r="AP34" s="173"/>
      <c r="AQ34" s="173"/>
      <c r="AR34" s="173"/>
      <c r="AS34" s="173"/>
      <c r="AT34" s="173"/>
      <c r="AU34" s="173"/>
      <c r="AV34" s="173"/>
      <c r="AW34" s="173"/>
      <c r="AX34" s="173"/>
      <c r="AY34" s="173"/>
      <c r="ALQ34" s="2" t="e">
        <v>#N/A</v>
      </c>
    </row>
    <row r="35" spans="1:1005" ht="15">
      <c r="A35" s="248">
        <v>44501</v>
      </c>
      <c r="B35" s="137">
        <v>29.78</v>
      </c>
      <c r="C35" s="137">
        <v>32.130000000000003</v>
      </c>
      <c r="D35" s="166">
        <v>31.12</v>
      </c>
      <c r="E35" s="124">
        <v>29.699000000000002</v>
      </c>
      <c r="F35" s="124">
        <v>46.493000000000002</v>
      </c>
      <c r="G35" s="124">
        <v>50.521000000000001</v>
      </c>
      <c r="H35" s="124">
        <v>46.107999999999997</v>
      </c>
      <c r="I35" s="124">
        <v>30.597000000000001</v>
      </c>
      <c r="J35" s="124">
        <v>23.718</v>
      </c>
      <c r="K35" s="124">
        <v>24.832000000000001</v>
      </c>
      <c r="L35" s="124">
        <v>38.976999999999997</v>
      </c>
      <c r="M35" s="124">
        <v>27.099</v>
      </c>
      <c r="N35" s="124">
        <v>24.652999999999999</v>
      </c>
      <c r="O35" s="124">
        <v>37.183</v>
      </c>
      <c r="P35" s="124">
        <v>30.158000000000001</v>
      </c>
      <c r="Q35" s="124">
        <v>42.82</v>
      </c>
      <c r="R35" s="124">
        <v>35.670999999999999</v>
      </c>
      <c r="S35" s="124">
        <v>41.387</v>
      </c>
      <c r="T35" s="124">
        <v>30.79</v>
      </c>
      <c r="U35" s="124">
        <v>28.821999999999999</v>
      </c>
      <c r="V35" s="124">
        <v>24.544</v>
      </c>
      <c r="W35" s="124">
        <v>27.140999999999998</v>
      </c>
      <c r="X35" s="124">
        <v>16.684000000000001</v>
      </c>
      <c r="Y35" s="124">
        <v>24.529</v>
      </c>
      <c r="Z35" s="124">
        <v>26.57</v>
      </c>
      <c r="AA35" s="124">
        <v>36.939</v>
      </c>
      <c r="AB35" s="124">
        <v>39.186</v>
      </c>
      <c r="AC35" s="124">
        <v>28.32</v>
      </c>
      <c r="AD35" s="124">
        <v>33.753</v>
      </c>
      <c r="AE35" s="124">
        <v>34.258000000000003</v>
      </c>
      <c r="AF35" s="124">
        <v>28.231000000000002</v>
      </c>
      <c r="AG35" s="124">
        <v>30.879000000000001</v>
      </c>
      <c r="AH35" s="124">
        <v>17.216000000000001</v>
      </c>
      <c r="AI35" s="173">
        <v>27.954999999999998</v>
      </c>
      <c r="AJ35" s="173">
        <v>34.920999999999999</v>
      </c>
      <c r="AK35" s="173">
        <v>27.675999999999998</v>
      </c>
      <c r="AL35" s="173">
        <v>22.422000000000001</v>
      </c>
      <c r="AM35" s="173">
        <v>31.513000000000002</v>
      </c>
      <c r="AN35" s="173"/>
      <c r="AO35" s="173"/>
      <c r="AP35" s="173"/>
      <c r="AQ35" s="173"/>
      <c r="AR35" s="173"/>
      <c r="AS35" s="173"/>
      <c r="AT35" s="173"/>
      <c r="AU35" s="173"/>
      <c r="AV35" s="173"/>
      <c r="AW35" s="173"/>
      <c r="AX35" s="173"/>
      <c r="AY35" s="173"/>
      <c r="ALQ35" s="2" t="e">
        <v>#N/A</v>
      </c>
    </row>
    <row r="36" spans="1:1005" ht="15">
      <c r="A36" s="248">
        <v>44531</v>
      </c>
      <c r="B36" s="137">
        <v>25.64</v>
      </c>
      <c r="C36" s="137">
        <v>25.64</v>
      </c>
      <c r="D36" s="140">
        <v>25.64</v>
      </c>
      <c r="E36" s="124">
        <v>28.535</v>
      </c>
      <c r="F36" s="124">
        <v>40.936999999999998</v>
      </c>
      <c r="G36" s="124">
        <v>36.488</v>
      </c>
      <c r="H36" s="124">
        <v>35.619999999999997</v>
      </c>
      <c r="I36" s="124">
        <v>27.533999999999999</v>
      </c>
      <c r="J36" s="124">
        <v>21.722000000000001</v>
      </c>
      <c r="K36" s="124">
        <v>22.45</v>
      </c>
      <c r="L36" s="124">
        <v>27.943999999999999</v>
      </c>
      <c r="M36" s="124">
        <v>24.67</v>
      </c>
      <c r="N36" s="124">
        <v>22.771999999999998</v>
      </c>
      <c r="O36" s="124">
        <v>32.271000000000001</v>
      </c>
      <c r="P36" s="124">
        <v>26.079000000000001</v>
      </c>
      <c r="Q36" s="124">
        <v>38.686999999999998</v>
      </c>
      <c r="R36" s="124">
        <v>31.859000000000002</v>
      </c>
      <c r="S36" s="124">
        <v>34.542000000000002</v>
      </c>
      <c r="T36" s="124">
        <v>28.84</v>
      </c>
      <c r="U36" s="124">
        <v>26.64</v>
      </c>
      <c r="V36" s="124">
        <v>22.14</v>
      </c>
      <c r="W36" s="124">
        <v>23.478999999999999</v>
      </c>
      <c r="X36" s="124">
        <v>14.273</v>
      </c>
      <c r="Y36" s="124">
        <v>22.846</v>
      </c>
      <c r="Z36" s="124">
        <v>22.593</v>
      </c>
      <c r="AA36" s="124">
        <v>28.105</v>
      </c>
      <c r="AB36" s="124">
        <v>28.559000000000001</v>
      </c>
      <c r="AC36" s="124">
        <v>22.831</v>
      </c>
      <c r="AD36" s="124">
        <v>31.033999999999999</v>
      </c>
      <c r="AE36" s="124">
        <v>28.902000000000001</v>
      </c>
      <c r="AF36" s="124">
        <v>23.983000000000001</v>
      </c>
      <c r="AG36" s="124">
        <v>27.893000000000001</v>
      </c>
      <c r="AH36" s="124">
        <v>16.064</v>
      </c>
      <c r="AI36" s="173">
        <v>22.166</v>
      </c>
      <c r="AJ36" s="173">
        <v>27.73</v>
      </c>
      <c r="AK36" s="173">
        <v>26.097999999999999</v>
      </c>
      <c r="AL36" s="173">
        <v>18.295000000000002</v>
      </c>
      <c r="AM36" s="173">
        <v>27.704000000000001</v>
      </c>
      <c r="AN36" s="173"/>
      <c r="AO36" s="173"/>
      <c r="AP36" s="173"/>
      <c r="AQ36" s="173"/>
      <c r="AR36" s="173"/>
      <c r="AS36" s="173"/>
      <c r="AT36" s="173"/>
      <c r="AU36" s="173"/>
      <c r="AV36" s="173"/>
      <c r="AW36" s="173"/>
      <c r="AX36" s="173"/>
      <c r="AY36" s="173"/>
      <c r="ALQ36" s="2" t="e">
        <v>#N/A</v>
      </c>
    </row>
    <row r="37" spans="1:1005" ht="15">
      <c r="A37" s="248">
        <v>44562</v>
      </c>
      <c r="B37" s="137">
        <v>24.31</v>
      </c>
      <c r="C37" s="138">
        <v>24.31</v>
      </c>
      <c r="D37" s="164">
        <v>24.31</v>
      </c>
      <c r="E37" s="124">
        <v>27.324999999999999</v>
      </c>
      <c r="F37" s="124">
        <v>36.665999999999997</v>
      </c>
      <c r="G37" s="124">
        <v>31.558</v>
      </c>
      <c r="H37" s="124">
        <v>30.257000000000001</v>
      </c>
      <c r="I37" s="124">
        <v>24.491</v>
      </c>
      <c r="J37" s="124">
        <v>19.489000000000001</v>
      </c>
      <c r="K37" s="124">
        <v>20.132000000000001</v>
      </c>
      <c r="L37" s="124">
        <v>22.408999999999999</v>
      </c>
      <c r="M37" s="124">
        <v>21.69</v>
      </c>
      <c r="N37" s="124">
        <v>20.751999999999999</v>
      </c>
      <c r="O37" s="124">
        <v>28.885000000000002</v>
      </c>
      <c r="P37" s="124">
        <v>23.28</v>
      </c>
      <c r="Q37" s="124">
        <v>33.817999999999998</v>
      </c>
      <c r="R37" s="124">
        <v>27.398</v>
      </c>
      <c r="S37" s="124">
        <v>31.030999999999999</v>
      </c>
      <c r="T37" s="124">
        <v>24.984000000000002</v>
      </c>
      <c r="U37" s="124">
        <v>25.96</v>
      </c>
      <c r="V37" s="124">
        <v>19.831</v>
      </c>
      <c r="W37" s="124">
        <v>20.776</v>
      </c>
      <c r="X37" s="124">
        <v>13.051</v>
      </c>
      <c r="Y37" s="124">
        <v>20.306999999999999</v>
      </c>
      <c r="Z37" s="124">
        <v>23.47</v>
      </c>
      <c r="AA37" s="124">
        <v>24.329000000000001</v>
      </c>
      <c r="AB37" s="124">
        <v>25.727</v>
      </c>
      <c r="AC37" s="124">
        <v>19.847000000000001</v>
      </c>
      <c r="AD37" s="124">
        <v>27.965</v>
      </c>
      <c r="AE37" s="124">
        <v>25.45</v>
      </c>
      <c r="AF37" s="124">
        <v>21.256</v>
      </c>
      <c r="AG37" s="125">
        <v>25.212</v>
      </c>
      <c r="AH37" s="125">
        <v>14.48</v>
      </c>
      <c r="AI37" s="173">
        <v>19.524000000000001</v>
      </c>
      <c r="AJ37" s="173">
        <v>24.501999999999999</v>
      </c>
      <c r="AK37" s="173">
        <v>23.824000000000002</v>
      </c>
      <c r="AL37" s="173">
        <v>15.91</v>
      </c>
      <c r="AM37" s="173">
        <v>24.760999999999999</v>
      </c>
      <c r="AN37" s="173"/>
      <c r="AO37" s="173"/>
      <c r="AP37" s="173"/>
      <c r="AQ37" s="173"/>
      <c r="AR37" s="173"/>
      <c r="AS37" s="173"/>
      <c r="AT37" s="173"/>
      <c r="AU37" s="173"/>
      <c r="AV37" s="173"/>
      <c r="AW37" s="173"/>
      <c r="AX37" s="173"/>
      <c r="AY37" s="173"/>
      <c r="ALQ37" s="2" t="e">
        <v>#N/A</v>
      </c>
    </row>
    <row r="38" spans="1:1005" ht="15">
      <c r="A38" s="248">
        <v>44593</v>
      </c>
      <c r="B38" s="137">
        <v>22.39</v>
      </c>
      <c r="C38" s="138">
        <v>22.39</v>
      </c>
      <c r="D38" s="138">
        <v>22.39</v>
      </c>
      <c r="E38" s="124">
        <v>21.05</v>
      </c>
      <c r="F38" s="124">
        <v>30.488</v>
      </c>
      <c r="G38" s="124">
        <v>40.353000000000002</v>
      </c>
      <c r="H38" s="124">
        <v>27.707999999999998</v>
      </c>
      <c r="I38" s="124">
        <v>20.052</v>
      </c>
      <c r="J38" s="124">
        <v>16.050999999999998</v>
      </c>
      <c r="K38" s="124">
        <v>17.05</v>
      </c>
      <c r="L38" s="124">
        <v>19.474</v>
      </c>
      <c r="M38" s="124">
        <v>18.608000000000001</v>
      </c>
      <c r="N38" s="124">
        <v>19.064</v>
      </c>
      <c r="O38" s="124">
        <v>23.544</v>
      </c>
      <c r="P38" s="124">
        <v>23.465</v>
      </c>
      <c r="Q38" s="124">
        <v>30.396999999999998</v>
      </c>
      <c r="R38" s="124">
        <v>22.38</v>
      </c>
      <c r="S38" s="124">
        <v>26.677</v>
      </c>
      <c r="T38" s="124">
        <v>24.221</v>
      </c>
      <c r="U38" s="124">
        <v>25.878</v>
      </c>
      <c r="V38" s="124">
        <v>19.491</v>
      </c>
      <c r="W38" s="124">
        <v>17.036999999999999</v>
      </c>
      <c r="X38" s="124">
        <v>15.84</v>
      </c>
      <c r="Y38" s="124">
        <v>16.984000000000002</v>
      </c>
      <c r="Z38" s="124">
        <v>20.076000000000001</v>
      </c>
      <c r="AA38" s="124">
        <v>19.609000000000002</v>
      </c>
      <c r="AB38" s="124">
        <v>23.622</v>
      </c>
      <c r="AC38" s="124">
        <v>16.206</v>
      </c>
      <c r="AD38" s="124">
        <v>23.640999999999998</v>
      </c>
      <c r="AE38" s="124">
        <v>20.795999999999999</v>
      </c>
      <c r="AF38" s="124">
        <v>17.594999999999999</v>
      </c>
      <c r="AG38" s="125">
        <v>20.873999999999999</v>
      </c>
      <c r="AH38" s="125">
        <v>12.039</v>
      </c>
      <c r="AI38" s="173">
        <v>18.452000000000002</v>
      </c>
      <c r="AJ38" s="173">
        <v>23.125</v>
      </c>
      <c r="AK38" s="173">
        <v>20.024000000000001</v>
      </c>
      <c r="AL38" s="173">
        <v>13.311</v>
      </c>
      <c r="AM38" s="173">
        <v>20.709</v>
      </c>
      <c r="AN38" s="173"/>
      <c r="AO38" s="173"/>
      <c r="AP38" s="173"/>
      <c r="AQ38" s="173"/>
      <c r="AR38" s="173"/>
      <c r="AS38" s="173"/>
      <c r="AT38" s="173"/>
      <c r="AU38" s="173"/>
      <c r="AV38" s="173"/>
      <c r="AW38" s="173"/>
      <c r="AX38" s="173"/>
      <c r="AY38" s="173"/>
      <c r="ALQ38" s="2" t="e">
        <v>#N/A</v>
      </c>
    </row>
    <row r="39" spans="1:1005" ht="15">
      <c r="A39" s="248">
        <v>44621</v>
      </c>
      <c r="B39" s="138">
        <v>36.020000000000003</v>
      </c>
      <c r="C39" s="138">
        <v>36.020000000000003</v>
      </c>
      <c r="D39" s="138">
        <v>36.020000000000003</v>
      </c>
      <c r="E39" s="124">
        <v>21.530999999999999</v>
      </c>
      <c r="F39" s="124">
        <v>44.478999999999999</v>
      </c>
      <c r="G39" s="124">
        <v>71.647999999999996</v>
      </c>
      <c r="H39" s="124">
        <v>32.466000000000001</v>
      </c>
      <c r="I39" s="124">
        <v>28.998000000000001</v>
      </c>
      <c r="J39" s="124">
        <v>42.673999999999999</v>
      </c>
      <c r="K39" s="124">
        <v>26.965</v>
      </c>
      <c r="L39" s="124">
        <v>28.161999999999999</v>
      </c>
      <c r="M39" s="124">
        <v>29.117999999999999</v>
      </c>
      <c r="N39" s="124">
        <v>33.505000000000003</v>
      </c>
      <c r="O39" s="124">
        <v>41.448</v>
      </c>
      <c r="P39" s="124">
        <v>50.451000000000001</v>
      </c>
      <c r="Q39" s="124">
        <v>40.478000000000002</v>
      </c>
      <c r="R39" s="124">
        <v>39.607999999999997</v>
      </c>
      <c r="S39" s="124">
        <v>39.83</v>
      </c>
      <c r="T39" s="124">
        <v>33.527999999999999</v>
      </c>
      <c r="U39" s="124">
        <v>29.518000000000001</v>
      </c>
      <c r="V39" s="124">
        <v>29.876000000000001</v>
      </c>
      <c r="W39" s="124">
        <v>20.68</v>
      </c>
      <c r="X39" s="124">
        <v>25.661000000000001</v>
      </c>
      <c r="Y39" s="124">
        <v>45.92</v>
      </c>
      <c r="Z39" s="124">
        <v>23.161999999999999</v>
      </c>
      <c r="AA39" s="124">
        <v>26.925999999999998</v>
      </c>
      <c r="AB39" s="124">
        <v>57.156999999999996</v>
      </c>
      <c r="AC39" s="124">
        <v>16.768000000000001</v>
      </c>
      <c r="AD39" s="124">
        <v>43.368000000000002</v>
      </c>
      <c r="AE39" s="124">
        <v>24.298999999999999</v>
      </c>
      <c r="AF39" s="124">
        <v>31.373999999999999</v>
      </c>
      <c r="AG39" s="124">
        <v>39.307000000000002</v>
      </c>
      <c r="AH39" s="124">
        <v>18.946999999999999</v>
      </c>
      <c r="AI39" s="173">
        <v>20.349</v>
      </c>
      <c r="AJ39" s="173">
        <v>42.265999999999998</v>
      </c>
      <c r="AK39" s="173">
        <v>21.777000000000001</v>
      </c>
      <c r="AL39" s="173">
        <v>23.396000000000001</v>
      </c>
      <c r="AM39" s="173">
        <v>32.466000000000001</v>
      </c>
      <c r="AN39" s="173"/>
      <c r="AO39" s="173"/>
      <c r="AP39" s="173"/>
      <c r="AQ39" s="173"/>
      <c r="AR39" s="173"/>
      <c r="AS39" s="173"/>
      <c r="AT39" s="173"/>
      <c r="AU39" s="173"/>
      <c r="AV39" s="173"/>
      <c r="AW39" s="173"/>
      <c r="AX39" s="173"/>
      <c r="AY39" s="173"/>
      <c r="ALQ39" s="2" t="e">
        <v>#N/A</v>
      </c>
    </row>
    <row r="40" spans="1:1005" ht="15">
      <c r="A40" s="248">
        <v>44652</v>
      </c>
      <c r="B40" s="138">
        <v>77.08</v>
      </c>
      <c r="C40" s="138">
        <v>77.08</v>
      </c>
      <c r="D40" s="138">
        <v>77.08</v>
      </c>
      <c r="E40" s="124">
        <v>45.518999999999998</v>
      </c>
      <c r="F40" s="124">
        <v>97.384</v>
      </c>
      <c r="G40" s="124">
        <v>122.651</v>
      </c>
      <c r="H40" s="124">
        <v>91.350999999999999</v>
      </c>
      <c r="I40" s="124">
        <v>65.738</v>
      </c>
      <c r="J40" s="124">
        <v>104.05500000000001</v>
      </c>
      <c r="K40" s="124">
        <v>57.776000000000003</v>
      </c>
      <c r="L40" s="124">
        <v>53.088999999999999</v>
      </c>
      <c r="M40" s="124">
        <v>74.662000000000006</v>
      </c>
      <c r="N40" s="124">
        <v>94.685000000000002</v>
      </c>
      <c r="O40" s="124">
        <v>78.671999999999997</v>
      </c>
      <c r="P40" s="124">
        <v>63.884</v>
      </c>
      <c r="Q40" s="124">
        <v>89.635000000000005</v>
      </c>
      <c r="R40" s="124">
        <v>79.613</v>
      </c>
      <c r="S40" s="124">
        <v>57.902000000000001</v>
      </c>
      <c r="T40" s="124">
        <v>44.186</v>
      </c>
      <c r="U40" s="124">
        <v>74.709000000000003</v>
      </c>
      <c r="V40" s="124">
        <v>57.387999999999998</v>
      </c>
      <c r="W40" s="124">
        <v>51.726999999999997</v>
      </c>
      <c r="X40" s="124">
        <v>51.277000000000001</v>
      </c>
      <c r="Y40" s="124">
        <v>91.576999999999998</v>
      </c>
      <c r="Z40" s="124">
        <v>58.292999999999999</v>
      </c>
      <c r="AA40" s="124">
        <v>81.777000000000001</v>
      </c>
      <c r="AB40" s="124">
        <v>81.292000000000002</v>
      </c>
      <c r="AC40" s="124">
        <v>52.534999999999997</v>
      </c>
      <c r="AD40" s="124">
        <v>68.558000000000007</v>
      </c>
      <c r="AE40" s="124">
        <v>56.27</v>
      </c>
      <c r="AF40" s="124">
        <v>69.033000000000001</v>
      </c>
      <c r="AG40" s="125">
        <v>81.036000000000001</v>
      </c>
      <c r="AH40" s="125">
        <v>41.048999999999999</v>
      </c>
      <c r="AI40" s="173">
        <v>49.77</v>
      </c>
      <c r="AJ40" s="173">
        <v>75.242999999999995</v>
      </c>
      <c r="AK40" s="173">
        <v>49.720999999999997</v>
      </c>
      <c r="AL40" s="173">
        <v>40.853000000000002</v>
      </c>
      <c r="AM40" s="173">
        <v>39.064999999999998</v>
      </c>
      <c r="AN40" s="173"/>
      <c r="AO40" s="173"/>
      <c r="AP40" s="173"/>
      <c r="AQ40" s="173"/>
      <c r="AR40" s="173"/>
      <c r="AS40" s="173"/>
      <c r="AT40" s="173"/>
      <c r="AU40" s="173"/>
      <c r="AV40" s="173"/>
      <c r="AW40" s="173"/>
      <c r="AX40" s="173"/>
      <c r="AY40" s="173"/>
      <c r="ALQ40" s="2" t="e">
        <v>#N/A</v>
      </c>
    </row>
    <row r="41" spans="1:1005" ht="15">
      <c r="A41" s="248">
        <v>44682</v>
      </c>
      <c r="B41" s="138">
        <v>221.07</v>
      </c>
      <c r="C41" s="138">
        <v>221.07</v>
      </c>
      <c r="D41" s="138">
        <v>221.07</v>
      </c>
      <c r="E41" s="124">
        <v>450.49</v>
      </c>
      <c r="F41" s="124">
        <v>380.56799999999998</v>
      </c>
      <c r="G41" s="124">
        <v>326.65899999999999</v>
      </c>
      <c r="H41" s="124">
        <v>290.84300000000002</v>
      </c>
      <c r="I41" s="124">
        <v>146.524</v>
      </c>
      <c r="J41" s="124">
        <v>181.661</v>
      </c>
      <c r="K41" s="124">
        <v>114.256</v>
      </c>
      <c r="L41" s="124">
        <v>167.25</v>
      </c>
      <c r="M41" s="124">
        <v>201.01599999999999</v>
      </c>
      <c r="N41" s="124">
        <v>275.46800000000002</v>
      </c>
      <c r="O41" s="124">
        <v>214.69200000000001</v>
      </c>
      <c r="P41" s="124">
        <v>194.90799999999999</v>
      </c>
      <c r="Q41" s="124">
        <v>352.327</v>
      </c>
      <c r="R41" s="124">
        <v>312.26</v>
      </c>
      <c r="S41" s="124">
        <v>190.38499999999999</v>
      </c>
      <c r="T41" s="124">
        <v>198.62200000000001</v>
      </c>
      <c r="U41" s="124">
        <v>223.91200000000001</v>
      </c>
      <c r="V41" s="124">
        <v>238.947</v>
      </c>
      <c r="W41" s="124">
        <v>73.200999999999993</v>
      </c>
      <c r="X41" s="124">
        <v>157.75</v>
      </c>
      <c r="Y41" s="124">
        <v>211.43</v>
      </c>
      <c r="Z41" s="124">
        <v>244.762</v>
      </c>
      <c r="AA41" s="124">
        <v>206.33199999999999</v>
      </c>
      <c r="AB41" s="124">
        <v>216.73699999999999</v>
      </c>
      <c r="AC41" s="124">
        <v>248.46899999999999</v>
      </c>
      <c r="AD41" s="124">
        <v>273.94</v>
      </c>
      <c r="AE41" s="124">
        <v>109.336</v>
      </c>
      <c r="AF41" s="124">
        <v>149.126</v>
      </c>
      <c r="AG41" s="125">
        <v>120.33799999999999</v>
      </c>
      <c r="AH41" s="125">
        <v>104.721</v>
      </c>
      <c r="AI41" s="173">
        <v>222.976</v>
      </c>
      <c r="AJ41" s="173">
        <v>187.16399999999999</v>
      </c>
      <c r="AK41" s="173">
        <v>109.26600000000001</v>
      </c>
      <c r="AL41" s="173">
        <v>145.96299999999999</v>
      </c>
      <c r="AM41" s="173">
        <v>135.108</v>
      </c>
      <c r="AN41" s="173"/>
      <c r="AO41" s="173"/>
      <c r="AP41" s="173"/>
      <c r="AQ41" s="173"/>
      <c r="AR41" s="173"/>
      <c r="AS41" s="173"/>
      <c r="AT41" s="173"/>
      <c r="AU41" s="173"/>
      <c r="AV41" s="173"/>
      <c r="AW41" s="173"/>
      <c r="AX41" s="173"/>
      <c r="AY41" s="173"/>
      <c r="ALQ41" s="2" t="e">
        <v>#N/A</v>
      </c>
    </row>
    <row r="42" spans="1:1005" ht="15">
      <c r="A42" s="248">
        <v>44713</v>
      </c>
      <c r="B42" s="138">
        <v>261.05</v>
      </c>
      <c r="C42" s="138">
        <v>261.05</v>
      </c>
      <c r="D42" s="138">
        <v>261.05</v>
      </c>
      <c r="E42" s="124">
        <v>680.13499999999999</v>
      </c>
      <c r="F42" s="124">
        <v>397.71600000000001</v>
      </c>
      <c r="G42" s="124">
        <v>402.85199999999998</v>
      </c>
      <c r="H42" s="124">
        <v>277.94400000000002</v>
      </c>
      <c r="I42" s="124">
        <v>174.167</v>
      </c>
      <c r="J42" s="124">
        <v>150.459</v>
      </c>
      <c r="K42" s="124">
        <v>174.429</v>
      </c>
      <c r="L42" s="124">
        <v>274.84399999999999</v>
      </c>
      <c r="M42" s="124">
        <v>168.953</v>
      </c>
      <c r="N42" s="124">
        <v>414.42</v>
      </c>
      <c r="O42" s="124">
        <v>224.06899999999999</v>
      </c>
      <c r="P42" s="124">
        <v>556.827</v>
      </c>
      <c r="Q42" s="124">
        <v>312.64100000000002</v>
      </c>
      <c r="R42" s="124">
        <v>512.69100000000003</v>
      </c>
      <c r="S42" s="124">
        <v>198.566</v>
      </c>
      <c r="T42" s="124">
        <v>338.95400000000001</v>
      </c>
      <c r="U42" s="124">
        <v>155.55099999999999</v>
      </c>
      <c r="V42" s="124">
        <v>196.90199999999999</v>
      </c>
      <c r="W42" s="124">
        <v>54.514000000000003</v>
      </c>
      <c r="X42" s="124">
        <v>214.31200000000001</v>
      </c>
      <c r="Y42" s="124">
        <v>140.04</v>
      </c>
      <c r="Z42" s="124">
        <v>283.52999999999997</v>
      </c>
      <c r="AA42" s="124">
        <v>197.512</v>
      </c>
      <c r="AB42" s="124">
        <v>171.03700000000001</v>
      </c>
      <c r="AC42" s="124">
        <v>481.46300000000002</v>
      </c>
      <c r="AD42" s="124">
        <v>276.21699999999998</v>
      </c>
      <c r="AE42" s="124">
        <v>250.244</v>
      </c>
      <c r="AF42" s="124">
        <v>429.89800000000002</v>
      </c>
      <c r="AG42" s="125">
        <v>47.942</v>
      </c>
      <c r="AH42" s="125">
        <v>145.495</v>
      </c>
      <c r="AI42" s="173">
        <v>332.89499999999998</v>
      </c>
      <c r="AJ42" s="173">
        <v>321.08199999999999</v>
      </c>
      <c r="AK42" s="173">
        <v>111.405</v>
      </c>
      <c r="AL42" s="173">
        <v>291.49900000000002</v>
      </c>
      <c r="AM42" s="173">
        <v>367.221</v>
      </c>
      <c r="AN42" s="173"/>
      <c r="AO42" s="173"/>
      <c r="AP42" s="173"/>
      <c r="AQ42" s="173"/>
      <c r="AR42" s="173"/>
      <c r="AS42" s="173"/>
      <c r="AT42" s="173"/>
      <c r="AU42" s="173"/>
      <c r="AV42" s="173"/>
      <c r="AW42" s="173"/>
      <c r="AX42" s="173"/>
      <c r="AY42" s="173"/>
      <c r="ALQ42" s="2" t="e">
        <v>#N/A</v>
      </c>
    </row>
    <row r="43" spans="1:1005" ht="15">
      <c r="A43" s="248">
        <v>44743</v>
      </c>
      <c r="B43" s="138">
        <v>116.85</v>
      </c>
      <c r="C43" s="138">
        <v>116.85</v>
      </c>
      <c r="D43" s="164">
        <v>116.85</v>
      </c>
      <c r="E43" s="124">
        <v>322.47399999999999</v>
      </c>
      <c r="F43" s="125">
        <v>128.52699999999999</v>
      </c>
      <c r="G43" s="125">
        <v>169.56700000000001</v>
      </c>
      <c r="H43" s="125">
        <v>91.995000000000005</v>
      </c>
      <c r="I43" s="125">
        <v>68.546999999999997</v>
      </c>
      <c r="J43" s="125">
        <v>65.046000000000006</v>
      </c>
      <c r="K43" s="125">
        <v>72.466999999999999</v>
      </c>
      <c r="L43" s="125">
        <v>128.49100000000001</v>
      </c>
      <c r="M43" s="125">
        <v>66.593999999999994</v>
      </c>
      <c r="N43" s="125">
        <v>198.31100000000001</v>
      </c>
      <c r="O43" s="125">
        <v>72.164000000000001</v>
      </c>
      <c r="P43" s="125">
        <v>490.84399999999999</v>
      </c>
      <c r="Q43" s="125">
        <v>122.048</v>
      </c>
      <c r="R43" s="125">
        <v>189.35300000000001</v>
      </c>
      <c r="S43" s="125">
        <v>99.251000000000005</v>
      </c>
      <c r="T43" s="125">
        <v>208.94499999999999</v>
      </c>
      <c r="U43" s="125">
        <v>49.677999999999997</v>
      </c>
      <c r="V43" s="125">
        <v>58.359000000000002</v>
      </c>
      <c r="W43" s="125">
        <v>22.059000000000001</v>
      </c>
      <c r="X43" s="125">
        <v>63.116</v>
      </c>
      <c r="Y43" s="125">
        <v>52.859000000000002</v>
      </c>
      <c r="Z43" s="125">
        <v>116.63800000000001</v>
      </c>
      <c r="AA43" s="125">
        <v>75.691999999999993</v>
      </c>
      <c r="AB43" s="125">
        <v>62.776000000000003</v>
      </c>
      <c r="AC43" s="125">
        <v>211.10599999999999</v>
      </c>
      <c r="AD43" s="125">
        <v>145.51400000000001</v>
      </c>
      <c r="AE43" s="125">
        <v>76.953000000000003</v>
      </c>
      <c r="AF43" s="125">
        <v>208.83199999999999</v>
      </c>
      <c r="AG43" s="125">
        <v>24.696999999999999</v>
      </c>
      <c r="AH43" s="125">
        <v>51.935000000000002</v>
      </c>
      <c r="AI43" s="173">
        <v>106.43899999999999</v>
      </c>
      <c r="AJ43" s="173">
        <v>97.316000000000003</v>
      </c>
      <c r="AK43" s="173">
        <v>43.606000000000002</v>
      </c>
      <c r="AL43" s="173">
        <v>172.411</v>
      </c>
      <c r="AM43" s="173">
        <v>216.90100000000001</v>
      </c>
      <c r="AN43" s="173"/>
      <c r="AO43" s="173"/>
      <c r="AP43" s="173"/>
      <c r="AQ43" s="173"/>
      <c r="AR43" s="173"/>
      <c r="AS43" s="173"/>
      <c r="AT43" s="173"/>
      <c r="AU43" s="173"/>
      <c r="AV43" s="173"/>
      <c r="AW43" s="173"/>
      <c r="AX43" s="173"/>
      <c r="AY43" s="173"/>
      <c r="ALQ43" s="2" t="e">
        <v>#N/A</v>
      </c>
    </row>
    <row r="44" spans="1:1005" ht="15">
      <c r="A44" s="248">
        <v>44774</v>
      </c>
      <c r="B44" s="138">
        <v>63.46</v>
      </c>
      <c r="C44" s="138">
        <v>63.46</v>
      </c>
      <c r="D44" s="138">
        <v>63.46</v>
      </c>
      <c r="E44" s="124">
        <v>120.663</v>
      </c>
      <c r="F44" s="125">
        <v>59.030999999999999</v>
      </c>
      <c r="G44" s="125">
        <v>64.930000000000007</v>
      </c>
      <c r="H44" s="125">
        <v>53.06</v>
      </c>
      <c r="I44" s="125">
        <v>40.868000000000002</v>
      </c>
      <c r="J44" s="125">
        <v>48.701999999999998</v>
      </c>
      <c r="K44" s="125">
        <v>37.747999999999998</v>
      </c>
      <c r="L44" s="125">
        <v>55.143999999999998</v>
      </c>
      <c r="M44" s="125">
        <v>51.514000000000003</v>
      </c>
      <c r="N44" s="125">
        <v>66.912999999999997</v>
      </c>
      <c r="O44" s="125">
        <v>41.35</v>
      </c>
      <c r="P44" s="125">
        <v>131.25700000000001</v>
      </c>
      <c r="Q44" s="125">
        <v>51.838999999999999</v>
      </c>
      <c r="R44" s="125">
        <v>80.049000000000007</v>
      </c>
      <c r="S44" s="125">
        <v>47.024000000000001</v>
      </c>
      <c r="T44" s="125">
        <v>80.378</v>
      </c>
      <c r="U44" s="125">
        <v>40.359000000000002</v>
      </c>
      <c r="V44" s="125">
        <v>44.609000000000002</v>
      </c>
      <c r="W44" s="125">
        <v>17.678000000000001</v>
      </c>
      <c r="X44" s="125">
        <v>37.511000000000003</v>
      </c>
      <c r="Y44" s="125">
        <v>33.302999999999997</v>
      </c>
      <c r="Z44" s="125">
        <v>54.31</v>
      </c>
      <c r="AA44" s="125">
        <v>51.698</v>
      </c>
      <c r="AB44" s="125">
        <v>43.847000000000001</v>
      </c>
      <c r="AC44" s="125">
        <v>74.375</v>
      </c>
      <c r="AD44" s="125">
        <v>54.442999999999998</v>
      </c>
      <c r="AE44" s="125">
        <v>44.917999999999999</v>
      </c>
      <c r="AF44" s="125">
        <v>63.98</v>
      </c>
      <c r="AG44" s="125">
        <v>23.681999999999999</v>
      </c>
      <c r="AH44" s="125">
        <v>36.223999999999997</v>
      </c>
      <c r="AI44" s="173">
        <v>52.01</v>
      </c>
      <c r="AJ44" s="173">
        <v>42.033999999999999</v>
      </c>
      <c r="AK44" s="173">
        <v>28.376999999999999</v>
      </c>
      <c r="AL44" s="173">
        <v>88.036000000000001</v>
      </c>
      <c r="AM44" s="173">
        <v>82.817999999999998</v>
      </c>
      <c r="AN44" s="173"/>
      <c r="AO44" s="173"/>
      <c r="AP44" s="173"/>
      <c r="AQ44" s="173"/>
      <c r="AR44" s="173"/>
      <c r="AS44" s="173"/>
      <c r="AT44" s="173"/>
      <c r="AU44" s="173"/>
      <c r="AV44" s="173"/>
      <c r="AW44" s="173"/>
      <c r="AX44" s="173"/>
      <c r="AY44" s="173"/>
      <c r="ALQ44" s="2" t="e">
        <v>#N/A</v>
      </c>
    </row>
    <row r="45" spans="1:1005" ht="15">
      <c r="A45" s="248">
        <v>44805</v>
      </c>
      <c r="B45" s="138">
        <v>38.04</v>
      </c>
      <c r="C45" s="138">
        <v>38.04</v>
      </c>
      <c r="D45" s="138">
        <v>38.04</v>
      </c>
      <c r="E45" s="124">
        <v>68.05</v>
      </c>
      <c r="F45" s="125">
        <v>56.584000000000003</v>
      </c>
      <c r="G45" s="125">
        <v>62.454000000000001</v>
      </c>
      <c r="H45" s="125">
        <v>40.890999999999998</v>
      </c>
      <c r="I45" s="125">
        <v>39.351999999999997</v>
      </c>
      <c r="J45" s="125">
        <v>32.927999999999997</v>
      </c>
      <c r="K45" s="125">
        <v>31.158999999999999</v>
      </c>
      <c r="L45" s="125">
        <v>34.722000000000001</v>
      </c>
      <c r="M45" s="125">
        <v>41.606000000000002</v>
      </c>
      <c r="N45" s="125">
        <v>56.08</v>
      </c>
      <c r="O45" s="125">
        <v>36.843000000000004</v>
      </c>
      <c r="P45" s="125">
        <v>63.081000000000003</v>
      </c>
      <c r="Q45" s="125">
        <v>40.372</v>
      </c>
      <c r="R45" s="125">
        <v>56.514000000000003</v>
      </c>
      <c r="S45" s="125">
        <v>32.820999999999998</v>
      </c>
      <c r="T45" s="125">
        <v>44.649000000000001</v>
      </c>
      <c r="U45" s="125">
        <v>32.911000000000001</v>
      </c>
      <c r="V45" s="125">
        <v>30.52</v>
      </c>
      <c r="W45" s="125">
        <v>19.46</v>
      </c>
      <c r="X45" s="125">
        <v>53.366</v>
      </c>
      <c r="Y45" s="125">
        <v>33.027000000000001</v>
      </c>
      <c r="Z45" s="125">
        <v>35.841999999999999</v>
      </c>
      <c r="AA45" s="125">
        <v>38.301000000000002</v>
      </c>
      <c r="AB45" s="125">
        <v>41.222000000000001</v>
      </c>
      <c r="AC45" s="125">
        <v>44.71</v>
      </c>
      <c r="AD45" s="125">
        <v>37.902000000000001</v>
      </c>
      <c r="AE45" s="125">
        <v>29.338999999999999</v>
      </c>
      <c r="AF45" s="125">
        <v>38.656999999999996</v>
      </c>
      <c r="AG45" s="125">
        <v>21.498000000000001</v>
      </c>
      <c r="AH45" s="125">
        <v>53.341999999999999</v>
      </c>
      <c r="AI45" s="173">
        <v>46.082999999999998</v>
      </c>
      <c r="AJ45" s="173">
        <v>34.212000000000003</v>
      </c>
      <c r="AK45" s="173">
        <v>24.378</v>
      </c>
      <c r="AL45" s="173">
        <v>71.965000000000003</v>
      </c>
      <c r="AM45" s="173">
        <v>41.372999999999998</v>
      </c>
      <c r="AN45" s="173"/>
      <c r="AO45" s="173"/>
      <c r="AP45" s="173"/>
      <c r="AQ45" s="173"/>
      <c r="AR45" s="173"/>
      <c r="AS45" s="173"/>
      <c r="AT45" s="173"/>
      <c r="AU45" s="173"/>
      <c r="AV45" s="173"/>
      <c r="AW45" s="173"/>
      <c r="AX45" s="173"/>
      <c r="AY45" s="173"/>
      <c r="ALQ45" s="2" t="e">
        <v>#N/A</v>
      </c>
    </row>
    <row r="46" spans="1:1005" ht="15">
      <c r="A46" s="248">
        <v>44835</v>
      </c>
      <c r="B46" s="138">
        <v>32.44</v>
      </c>
      <c r="C46" s="138">
        <v>42.75</v>
      </c>
      <c r="D46" s="138">
        <v>38.25</v>
      </c>
      <c r="E46" s="124">
        <v>57.527999999999999</v>
      </c>
      <c r="F46" s="125">
        <v>86.167000000000002</v>
      </c>
      <c r="G46" s="125">
        <v>68.539000000000001</v>
      </c>
      <c r="H46" s="125">
        <v>32.572000000000003</v>
      </c>
      <c r="I46" s="125">
        <v>30.315000000000001</v>
      </c>
      <c r="J46" s="125">
        <v>30.76</v>
      </c>
      <c r="K46" s="125">
        <v>47.003</v>
      </c>
      <c r="L46" s="125">
        <v>29.234000000000002</v>
      </c>
      <c r="M46" s="125">
        <v>28.454999999999998</v>
      </c>
      <c r="N46" s="125">
        <v>47.826999999999998</v>
      </c>
      <c r="O46" s="125">
        <v>33.046999999999997</v>
      </c>
      <c r="P46" s="125">
        <v>56.265999999999998</v>
      </c>
      <c r="Q46" s="125">
        <v>45.103999999999999</v>
      </c>
      <c r="R46" s="125">
        <v>58.302</v>
      </c>
      <c r="S46" s="125">
        <v>38.006999999999998</v>
      </c>
      <c r="T46" s="125">
        <v>36.012</v>
      </c>
      <c r="U46" s="125">
        <v>27.920999999999999</v>
      </c>
      <c r="V46" s="125">
        <v>27.018000000000001</v>
      </c>
      <c r="W46" s="125">
        <v>26.757000000000001</v>
      </c>
      <c r="X46" s="125">
        <v>33.634</v>
      </c>
      <c r="Y46" s="125">
        <v>30.873000000000001</v>
      </c>
      <c r="Z46" s="125">
        <v>48.432000000000002</v>
      </c>
      <c r="AA46" s="125">
        <v>58.746000000000002</v>
      </c>
      <c r="AB46" s="125">
        <v>37.441000000000003</v>
      </c>
      <c r="AC46" s="125">
        <v>38.948999999999998</v>
      </c>
      <c r="AD46" s="125">
        <v>37.155999999999999</v>
      </c>
      <c r="AE46" s="125">
        <v>29.277000000000001</v>
      </c>
      <c r="AF46" s="125">
        <v>37.085999999999999</v>
      </c>
      <c r="AG46" s="125">
        <v>19.905999999999999</v>
      </c>
      <c r="AH46" s="125">
        <v>47.889000000000003</v>
      </c>
      <c r="AI46" s="173">
        <v>57.003</v>
      </c>
      <c r="AJ46" s="173">
        <v>28.972999999999999</v>
      </c>
      <c r="AK46" s="173">
        <v>24.344000000000001</v>
      </c>
      <c r="AL46" s="173">
        <v>45.072000000000003</v>
      </c>
      <c r="AM46" s="173">
        <v>34.332999999999998</v>
      </c>
      <c r="AN46" s="173"/>
      <c r="AO46" s="173"/>
      <c r="AP46" s="173"/>
      <c r="AQ46" s="173"/>
      <c r="AR46" s="173"/>
      <c r="AS46" s="173"/>
      <c r="AT46" s="173"/>
      <c r="AU46" s="173"/>
      <c r="AV46" s="173"/>
      <c r="AW46" s="173"/>
      <c r="AX46" s="173"/>
      <c r="AY46" s="173"/>
      <c r="ALQ46" s="2" t="e">
        <v>#N/A</v>
      </c>
    </row>
    <row r="47" spans="1:1005" ht="15">
      <c r="A47" s="248">
        <v>44866</v>
      </c>
      <c r="B47" s="138">
        <v>29.78</v>
      </c>
      <c r="C47" s="138">
        <v>32.130000000000003</v>
      </c>
      <c r="D47" s="138">
        <v>31.12</v>
      </c>
      <c r="E47" s="124">
        <v>46.466999999999999</v>
      </c>
      <c r="F47" s="125">
        <v>50.271000000000001</v>
      </c>
      <c r="G47" s="125">
        <v>47.271999999999998</v>
      </c>
      <c r="H47" s="125">
        <v>30.556999999999999</v>
      </c>
      <c r="I47" s="125">
        <v>23.698</v>
      </c>
      <c r="J47" s="125">
        <v>24.803999999999998</v>
      </c>
      <c r="K47" s="125">
        <v>39.326000000000001</v>
      </c>
      <c r="L47" s="125">
        <v>26.895</v>
      </c>
      <c r="M47" s="125">
        <v>23.956</v>
      </c>
      <c r="N47" s="125">
        <v>37.073</v>
      </c>
      <c r="O47" s="125">
        <v>30.085999999999999</v>
      </c>
      <c r="P47" s="125">
        <v>42.969000000000001</v>
      </c>
      <c r="Q47" s="125">
        <v>35.417999999999999</v>
      </c>
      <c r="R47" s="125">
        <v>41.328000000000003</v>
      </c>
      <c r="S47" s="125">
        <v>31.178000000000001</v>
      </c>
      <c r="T47" s="125">
        <v>28.824000000000002</v>
      </c>
      <c r="U47" s="125">
        <v>24.346</v>
      </c>
      <c r="V47" s="125">
        <v>26.699000000000002</v>
      </c>
      <c r="W47" s="125">
        <v>16.718</v>
      </c>
      <c r="X47" s="125">
        <v>24.11</v>
      </c>
      <c r="Y47" s="125">
        <v>26.123000000000001</v>
      </c>
      <c r="Z47" s="125">
        <v>36.625</v>
      </c>
      <c r="AA47" s="125">
        <v>39.502000000000002</v>
      </c>
      <c r="AB47" s="125">
        <v>28.146000000000001</v>
      </c>
      <c r="AC47" s="125">
        <v>33.552999999999997</v>
      </c>
      <c r="AD47" s="125">
        <v>33.933999999999997</v>
      </c>
      <c r="AE47" s="125">
        <v>28.745999999999999</v>
      </c>
      <c r="AF47" s="125">
        <v>30.619</v>
      </c>
      <c r="AG47" s="125">
        <v>16.811</v>
      </c>
      <c r="AH47" s="125">
        <v>27.811</v>
      </c>
      <c r="AI47" s="173">
        <v>35.249000000000002</v>
      </c>
      <c r="AJ47" s="173">
        <v>27.146999999999998</v>
      </c>
      <c r="AK47" s="173">
        <v>22.396999999999998</v>
      </c>
      <c r="AL47" s="173">
        <v>30.923999999999999</v>
      </c>
      <c r="AM47" s="173">
        <v>29.268000000000001</v>
      </c>
      <c r="AN47" s="173"/>
      <c r="AO47" s="173"/>
      <c r="AP47" s="173"/>
      <c r="AQ47" s="173"/>
      <c r="AR47" s="173"/>
      <c r="AS47" s="173"/>
      <c r="AT47" s="173"/>
      <c r="AU47" s="173"/>
      <c r="AV47" s="173"/>
      <c r="AW47" s="173"/>
      <c r="AX47" s="173"/>
      <c r="AY47" s="173"/>
      <c r="ALQ47" s="2" t="e">
        <v>#N/A</v>
      </c>
    </row>
    <row r="48" spans="1:1005" ht="15">
      <c r="A48" s="248">
        <v>44896</v>
      </c>
      <c r="B48" s="138">
        <v>25.64</v>
      </c>
      <c r="C48" s="138">
        <v>25.64</v>
      </c>
      <c r="D48" s="138">
        <v>25.64</v>
      </c>
      <c r="E48" s="124">
        <v>40.911999999999999</v>
      </c>
      <c r="F48" s="125">
        <v>36.258000000000003</v>
      </c>
      <c r="G48" s="125">
        <v>36.338000000000001</v>
      </c>
      <c r="H48" s="125">
        <v>27.501999999999999</v>
      </c>
      <c r="I48" s="125">
        <v>21.702000000000002</v>
      </c>
      <c r="J48" s="125">
        <v>22.417000000000002</v>
      </c>
      <c r="K48" s="125">
        <v>27.957999999999998</v>
      </c>
      <c r="L48" s="125">
        <v>24.463999999999999</v>
      </c>
      <c r="M48" s="125">
        <v>22.106999999999999</v>
      </c>
      <c r="N48" s="125">
        <v>32.17</v>
      </c>
      <c r="O48" s="125">
        <v>25.954000000000001</v>
      </c>
      <c r="P48" s="125">
        <v>38.831000000000003</v>
      </c>
      <c r="Q48" s="125">
        <v>31.625</v>
      </c>
      <c r="R48" s="125">
        <v>34.487000000000002</v>
      </c>
      <c r="S48" s="125">
        <v>29.244</v>
      </c>
      <c r="T48" s="125">
        <v>26.652999999999999</v>
      </c>
      <c r="U48" s="125">
        <v>21.934000000000001</v>
      </c>
      <c r="V48" s="125">
        <v>22.998999999999999</v>
      </c>
      <c r="W48" s="125">
        <v>14.207000000000001</v>
      </c>
      <c r="X48" s="125">
        <v>22.405999999999999</v>
      </c>
      <c r="Y48" s="125">
        <v>22.148</v>
      </c>
      <c r="Z48" s="125">
        <v>27.815000000000001</v>
      </c>
      <c r="AA48" s="125">
        <v>28.49</v>
      </c>
      <c r="AB48" s="125">
        <v>22.675999999999998</v>
      </c>
      <c r="AC48" s="125">
        <v>30.843</v>
      </c>
      <c r="AD48" s="125">
        <v>28.599</v>
      </c>
      <c r="AE48" s="125">
        <v>24.405000000000001</v>
      </c>
      <c r="AF48" s="125">
        <v>27.643999999999998</v>
      </c>
      <c r="AG48" s="125">
        <v>15.678000000000001</v>
      </c>
      <c r="AH48" s="125">
        <v>22.033999999999999</v>
      </c>
      <c r="AI48" s="173">
        <v>27.564</v>
      </c>
      <c r="AJ48" s="173">
        <v>25.55</v>
      </c>
      <c r="AK48" s="173">
        <v>18.273</v>
      </c>
      <c r="AL48" s="173">
        <v>27.114999999999998</v>
      </c>
      <c r="AM48" s="173">
        <v>27.914999999999999</v>
      </c>
      <c r="AN48" s="173"/>
      <c r="AO48" s="173"/>
      <c r="AP48" s="173"/>
      <c r="AQ48" s="173"/>
      <c r="AR48" s="173"/>
      <c r="AS48" s="173"/>
      <c r="AT48" s="173"/>
      <c r="AU48" s="173"/>
      <c r="AV48" s="173"/>
      <c r="AW48" s="173"/>
      <c r="AX48" s="173"/>
      <c r="AY48" s="173"/>
      <c r="ALQ48" s="2" t="e">
        <v>#N/A</v>
      </c>
    </row>
    <row r="49" spans="1:1005" ht="15">
      <c r="A49" s="248">
        <v>44927</v>
      </c>
      <c r="B49" s="138">
        <v>24.31</v>
      </c>
      <c r="C49" s="138">
        <v>24.31</v>
      </c>
      <c r="D49" s="138">
        <v>24.31</v>
      </c>
      <c r="E49" s="124">
        <v>36.642000000000003</v>
      </c>
      <c r="F49" s="125">
        <v>31.347000000000001</v>
      </c>
      <c r="G49" s="125">
        <v>30.655999999999999</v>
      </c>
      <c r="H49" s="125">
        <v>24.460999999999999</v>
      </c>
      <c r="I49" s="125">
        <v>19.471</v>
      </c>
      <c r="J49" s="125">
        <v>20.100999999999999</v>
      </c>
      <c r="K49" s="125">
        <v>22.19</v>
      </c>
      <c r="L49" s="125">
        <v>21.501999999999999</v>
      </c>
      <c r="M49" s="125">
        <v>20.138000000000002</v>
      </c>
      <c r="N49" s="125">
        <v>28.792999999999999</v>
      </c>
      <c r="O49" s="125">
        <v>23.109000000000002</v>
      </c>
      <c r="P49" s="125">
        <v>33.948</v>
      </c>
      <c r="Q49" s="125">
        <v>27.187000000000001</v>
      </c>
      <c r="R49" s="125">
        <v>30.98</v>
      </c>
      <c r="S49" s="125">
        <v>25.213000000000001</v>
      </c>
      <c r="T49" s="125">
        <v>25.97</v>
      </c>
      <c r="U49" s="125">
        <v>19.637</v>
      </c>
      <c r="V49" s="125">
        <v>20.327999999999999</v>
      </c>
      <c r="W49" s="125">
        <v>12.837999999999999</v>
      </c>
      <c r="X49" s="125">
        <v>19.887</v>
      </c>
      <c r="Y49" s="125">
        <v>23.038</v>
      </c>
      <c r="Z49" s="125">
        <v>24.064</v>
      </c>
      <c r="AA49" s="125">
        <v>25.539000000000001</v>
      </c>
      <c r="AB49" s="125">
        <v>19.706</v>
      </c>
      <c r="AC49" s="125">
        <v>27.788</v>
      </c>
      <c r="AD49" s="125">
        <v>25.172999999999998</v>
      </c>
      <c r="AE49" s="125">
        <v>21.722999999999999</v>
      </c>
      <c r="AF49" s="125">
        <v>24.983000000000001</v>
      </c>
      <c r="AG49" s="125">
        <v>14.125</v>
      </c>
      <c r="AH49" s="125">
        <v>19.402999999999999</v>
      </c>
      <c r="AI49" s="173">
        <v>24.254000000000001</v>
      </c>
      <c r="AJ49" s="173">
        <v>23.297999999999998</v>
      </c>
      <c r="AK49" s="173">
        <v>15.89</v>
      </c>
      <c r="AL49" s="173">
        <v>24.209</v>
      </c>
      <c r="AM49" s="173">
        <v>27.036999999999999</v>
      </c>
      <c r="AN49" s="173"/>
      <c r="AO49" s="173"/>
      <c r="AP49" s="173"/>
      <c r="AQ49" s="173"/>
      <c r="AR49" s="173"/>
      <c r="AS49" s="173"/>
      <c r="AT49" s="173"/>
      <c r="AU49" s="173"/>
      <c r="AV49" s="173"/>
      <c r="AW49" s="173"/>
      <c r="AX49" s="173"/>
      <c r="AY49" s="173"/>
      <c r="ALQ49" s="2" t="e">
        <v>#N/A</v>
      </c>
    </row>
    <row r="50" spans="1:1005" ht="15">
      <c r="A50" s="248">
        <v>44958</v>
      </c>
      <c r="B50" s="138">
        <v>22.39</v>
      </c>
      <c r="C50" s="138">
        <v>22.39</v>
      </c>
      <c r="D50" s="138">
        <v>22.39</v>
      </c>
      <c r="E50" s="124">
        <v>30.466999999999999</v>
      </c>
      <c r="F50" s="125">
        <v>40.106000000000002</v>
      </c>
      <c r="G50" s="125">
        <v>27.998999999999999</v>
      </c>
      <c r="H50" s="125">
        <v>20.021999999999998</v>
      </c>
      <c r="I50" s="125">
        <v>16.033999999999999</v>
      </c>
      <c r="J50" s="125">
        <v>17.027999999999999</v>
      </c>
      <c r="K50" s="125">
        <v>19.172999999999998</v>
      </c>
      <c r="L50" s="125">
        <v>18.451000000000001</v>
      </c>
      <c r="M50" s="125">
        <v>18.548999999999999</v>
      </c>
      <c r="N50" s="125">
        <v>23.468</v>
      </c>
      <c r="O50" s="125">
        <v>22.963000000000001</v>
      </c>
      <c r="P50" s="125">
        <v>30.513999999999999</v>
      </c>
      <c r="Q50" s="125">
        <v>22.202999999999999</v>
      </c>
      <c r="R50" s="125">
        <v>26.632000000000001</v>
      </c>
      <c r="S50" s="125">
        <v>24.318000000000001</v>
      </c>
      <c r="T50" s="125">
        <v>25.881</v>
      </c>
      <c r="U50" s="125">
        <v>19.324000000000002</v>
      </c>
      <c r="V50" s="125">
        <v>16.661999999999999</v>
      </c>
      <c r="W50" s="125">
        <v>15.792999999999999</v>
      </c>
      <c r="X50" s="125">
        <v>16.635000000000002</v>
      </c>
      <c r="Y50" s="125">
        <v>19.734999999999999</v>
      </c>
      <c r="Z50" s="125">
        <v>19.395</v>
      </c>
      <c r="AA50" s="125">
        <v>23.332999999999998</v>
      </c>
      <c r="AB50" s="125">
        <v>16.088999999999999</v>
      </c>
      <c r="AC50" s="125">
        <v>23.49</v>
      </c>
      <c r="AD50" s="125">
        <v>20.567</v>
      </c>
      <c r="AE50" s="125">
        <v>17.873000000000001</v>
      </c>
      <c r="AF50" s="125">
        <v>20.683</v>
      </c>
      <c r="AG50" s="125">
        <v>11.742000000000001</v>
      </c>
      <c r="AH50" s="125">
        <v>18.344999999999999</v>
      </c>
      <c r="AI50" s="173">
        <v>22.917000000000002</v>
      </c>
      <c r="AJ50" s="173">
        <v>19.620999999999999</v>
      </c>
      <c r="AK50" s="173">
        <v>13.292999999999999</v>
      </c>
      <c r="AL50" s="173">
        <v>20.266999999999999</v>
      </c>
      <c r="AM50" s="173">
        <v>20.739000000000001</v>
      </c>
      <c r="AN50" s="173"/>
      <c r="AO50" s="173"/>
      <c r="AP50" s="173"/>
      <c r="AQ50" s="173"/>
      <c r="AR50" s="173"/>
      <c r="AS50" s="173"/>
      <c r="AT50" s="173"/>
      <c r="AU50" s="173"/>
      <c r="AV50" s="173"/>
      <c r="AW50" s="173"/>
      <c r="AX50" s="173"/>
      <c r="AY50" s="173"/>
      <c r="ALQ50" s="2" t="e">
        <v>#N/A</v>
      </c>
    </row>
    <row r="51" spans="1:1005" ht="15">
      <c r="A51" s="248">
        <v>44986</v>
      </c>
      <c r="B51" s="138">
        <v>36.020000000000003</v>
      </c>
      <c r="C51" s="138">
        <v>36.020000000000003</v>
      </c>
      <c r="D51" s="138">
        <v>36.020000000000003</v>
      </c>
      <c r="E51" s="124">
        <v>44.451000000000001</v>
      </c>
      <c r="F51" s="125">
        <v>71.355000000000004</v>
      </c>
      <c r="G51" s="125">
        <v>32.787999999999997</v>
      </c>
      <c r="H51" s="125">
        <v>28.934999999999999</v>
      </c>
      <c r="I51" s="125">
        <v>42.588000000000001</v>
      </c>
      <c r="J51" s="125">
        <v>26.934000000000001</v>
      </c>
      <c r="K51" s="125">
        <v>27.68</v>
      </c>
      <c r="L51" s="125">
        <v>28.934000000000001</v>
      </c>
      <c r="M51" s="125">
        <v>32.826000000000001</v>
      </c>
      <c r="N51" s="125">
        <v>41.347000000000001</v>
      </c>
      <c r="O51" s="125">
        <v>49.656999999999996</v>
      </c>
      <c r="P51" s="125">
        <v>40.627000000000002</v>
      </c>
      <c r="Q51" s="125">
        <v>39.36</v>
      </c>
      <c r="R51" s="125">
        <v>39.755000000000003</v>
      </c>
      <c r="S51" s="125">
        <v>32.981000000000002</v>
      </c>
      <c r="T51" s="125">
        <v>29.524000000000001</v>
      </c>
      <c r="U51" s="125">
        <v>29.681000000000001</v>
      </c>
      <c r="V51" s="125">
        <v>20.283999999999999</v>
      </c>
      <c r="W51" s="125">
        <v>25.138999999999999</v>
      </c>
      <c r="X51" s="125">
        <v>45.445999999999998</v>
      </c>
      <c r="Y51" s="125">
        <v>22.791</v>
      </c>
      <c r="Z51" s="125">
        <v>26.69</v>
      </c>
      <c r="AA51" s="125">
        <v>55.927</v>
      </c>
      <c r="AB51" s="125">
        <v>16.648</v>
      </c>
      <c r="AC51" s="125">
        <v>43.158999999999999</v>
      </c>
      <c r="AD51" s="125">
        <v>24.062000000000001</v>
      </c>
      <c r="AE51" s="125">
        <v>31.207000000000001</v>
      </c>
      <c r="AF51" s="125">
        <v>39.055999999999997</v>
      </c>
      <c r="AG51" s="125">
        <v>18.614999999999998</v>
      </c>
      <c r="AH51" s="125">
        <v>20.236999999999998</v>
      </c>
      <c r="AI51" s="173">
        <v>40.149000000000001</v>
      </c>
      <c r="AJ51" s="173">
        <v>21.356999999999999</v>
      </c>
      <c r="AK51" s="173">
        <v>23.356999999999999</v>
      </c>
      <c r="AL51" s="173">
        <v>31.911999999999999</v>
      </c>
      <c r="AM51" s="173">
        <v>21.155000000000001</v>
      </c>
      <c r="AN51" s="173"/>
      <c r="AO51" s="173"/>
      <c r="AP51" s="173"/>
      <c r="AQ51" s="173"/>
      <c r="AR51" s="173"/>
      <c r="AS51" s="173"/>
      <c r="AT51" s="173"/>
      <c r="AU51" s="173"/>
      <c r="AV51" s="173"/>
      <c r="AW51" s="173"/>
      <c r="AX51" s="173"/>
      <c r="AY51" s="173"/>
      <c r="ALQ51" s="2" t="e">
        <v>#N/A</v>
      </c>
    </row>
    <row r="52" spans="1:1005" ht="15">
      <c r="A52" s="248">
        <v>45017</v>
      </c>
      <c r="B52" s="138">
        <v>77.08</v>
      </c>
      <c r="C52" s="138">
        <v>77.08</v>
      </c>
      <c r="D52" s="138">
        <v>77.08</v>
      </c>
      <c r="E52" s="124">
        <v>97.350999999999999</v>
      </c>
      <c r="F52" s="125">
        <v>122.393</v>
      </c>
      <c r="G52" s="125">
        <v>84.361000000000004</v>
      </c>
      <c r="H52" s="125">
        <v>65.686000000000007</v>
      </c>
      <c r="I52" s="125">
        <v>104.02200000000001</v>
      </c>
      <c r="J52" s="125">
        <v>57.765999999999998</v>
      </c>
      <c r="K52" s="125">
        <v>51.942</v>
      </c>
      <c r="L52" s="125">
        <v>74.403000000000006</v>
      </c>
      <c r="M52" s="125">
        <v>93.561999999999998</v>
      </c>
      <c r="N52" s="125">
        <v>78.567999999999998</v>
      </c>
      <c r="O52" s="125">
        <v>61.107999999999997</v>
      </c>
      <c r="P52" s="125">
        <v>89.832999999999998</v>
      </c>
      <c r="Q52" s="125">
        <v>79.328999999999994</v>
      </c>
      <c r="R52" s="125">
        <v>57.832999999999998</v>
      </c>
      <c r="S52" s="125">
        <v>43.061999999999998</v>
      </c>
      <c r="T52" s="125">
        <v>74.742999999999995</v>
      </c>
      <c r="U52" s="125">
        <v>57.174999999999997</v>
      </c>
      <c r="V52" s="125">
        <v>51.244</v>
      </c>
      <c r="W52" s="125">
        <v>49.566000000000003</v>
      </c>
      <c r="X52" s="125">
        <v>90.998000000000005</v>
      </c>
      <c r="Y52" s="125">
        <v>57.828000000000003</v>
      </c>
      <c r="Z52" s="125">
        <v>81.423000000000002</v>
      </c>
      <c r="AA52" s="125">
        <v>77.486999999999995</v>
      </c>
      <c r="AB52" s="125">
        <v>52.353999999999999</v>
      </c>
      <c r="AC52" s="125">
        <v>68.328999999999994</v>
      </c>
      <c r="AD52" s="125">
        <v>55.94</v>
      </c>
      <c r="AE52" s="125">
        <v>68.284999999999997</v>
      </c>
      <c r="AF52" s="125">
        <v>80.793999999999997</v>
      </c>
      <c r="AG52" s="125">
        <v>40.658999999999999</v>
      </c>
      <c r="AH52" s="125">
        <v>49.628999999999998</v>
      </c>
      <c r="AI52" s="173">
        <v>74.882000000000005</v>
      </c>
      <c r="AJ52" s="173">
        <v>49.241</v>
      </c>
      <c r="AK52" s="173">
        <v>40.866999999999997</v>
      </c>
      <c r="AL52" s="173">
        <v>38.511000000000003</v>
      </c>
      <c r="AM52" s="173">
        <v>44.988999999999997</v>
      </c>
      <c r="AN52" s="173"/>
      <c r="AO52" s="173"/>
      <c r="AP52" s="173"/>
      <c r="AQ52" s="173"/>
      <c r="AR52" s="173"/>
      <c r="AS52" s="173"/>
      <c r="AT52" s="173"/>
      <c r="AU52" s="173"/>
      <c r="AV52" s="173"/>
      <c r="AW52" s="173"/>
      <c r="AX52" s="173"/>
      <c r="AY52" s="173"/>
      <c r="ALQ52" s="2" t="e">
        <v>#N/A</v>
      </c>
    </row>
    <row r="53" spans="1:1005" ht="15">
      <c r="A53" s="248">
        <v>45047</v>
      </c>
      <c r="B53" s="138">
        <v>221.07</v>
      </c>
      <c r="C53" s="138">
        <v>221.07</v>
      </c>
      <c r="D53" s="138">
        <v>221.07</v>
      </c>
      <c r="E53" s="124">
        <v>380.53699999999998</v>
      </c>
      <c r="F53" s="125">
        <v>326.39600000000002</v>
      </c>
      <c r="G53" s="125">
        <v>293.05799999999999</v>
      </c>
      <c r="H53" s="125">
        <v>146.51900000000001</v>
      </c>
      <c r="I53" s="125">
        <v>181.666</v>
      </c>
      <c r="J53" s="125">
        <v>114.253</v>
      </c>
      <c r="K53" s="125">
        <v>158.988</v>
      </c>
      <c r="L53" s="125">
        <v>200.73099999999999</v>
      </c>
      <c r="M53" s="125">
        <v>274.06200000000001</v>
      </c>
      <c r="N53" s="125">
        <v>214.589</v>
      </c>
      <c r="O53" s="125">
        <v>188.298</v>
      </c>
      <c r="P53" s="125">
        <v>352.53100000000001</v>
      </c>
      <c r="Q53" s="125">
        <v>311.80399999999997</v>
      </c>
      <c r="R53" s="125">
        <v>190.31700000000001</v>
      </c>
      <c r="S53" s="125">
        <v>190.476</v>
      </c>
      <c r="T53" s="125">
        <v>223.94399999999999</v>
      </c>
      <c r="U53" s="125">
        <v>238.661</v>
      </c>
      <c r="V53" s="125">
        <v>72.861000000000004</v>
      </c>
      <c r="W53" s="125">
        <v>147.53</v>
      </c>
      <c r="X53" s="125">
        <v>210.89</v>
      </c>
      <c r="Y53" s="125">
        <v>244.01599999999999</v>
      </c>
      <c r="Z53" s="125">
        <v>206.00800000000001</v>
      </c>
      <c r="AA53" s="125">
        <v>214.732</v>
      </c>
      <c r="AB53" s="125">
        <v>248.23699999999999</v>
      </c>
      <c r="AC53" s="125">
        <v>273.584</v>
      </c>
      <c r="AD53" s="125">
        <v>108.999</v>
      </c>
      <c r="AE53" s="125">
        <v>142.476</v>
      </c>
      <c r="AF53" s="125">
        <v>120.146</v>
      </c>
      <c r="AG53" s="125">
        <v>104.303</v>
      </c>
      <c r="AH53" s="125">
        <v>222.75299999999999</v>
      </c>
      <c r="AI53" s="173">
        <v>181.233</v>
      </c>
      <c r="AJ53" s="173">
        <v>108.81699999999999</v>
      </c>
      <c r="AK53" s="173">
        <v>145.98400000000001</v>
      </c>
      <c r="AL53" s="173">
        <v>134.28100000000001</v>
      </c>
      <c r="AM53" s="173">
        <v>447.375</v>
      </c>
      <c r="AN53" s="173"/>
      <c r="AO53" s="173"/>
      <c r="AP53" s="173"/>
      <c r="AQ53" s="173"/>
      <c r="AR53" s="173"/>
      <c r="AS53" s="173"/>
      <c r="AT53" s="173"/>
      <c r="AU53" s="173"/>
      <c r="AV53" s="173"/>
      <c r="AW53" s="173"/>
      <c r="AX53" s="173"/>
      <c r="AY53" s="173"/>
      <c r="ALQ53" s="2" t="e">
        <v>#N/A</v>
      </c>
    </row>
    <row r="54" spans="1:1005" ht="15">
      <c r="A54" s="248">
        <v>45078</v>
      </c>
      <c r="B54" s="138">
        <v>261.05</v>
      </c>
      <c r="C54" s="138">
        <v>261.05</v>
      </c>
      <c r="D54" s="138">
        <v>261.05</v>
      </c>
      <c r="E54" s="124">
        <v>397.70699999999999</v>
      </c>
      <c r="F54" s="125">
        <v>402.71100000000001</v>
      </c>
      <c r="G54" s="125">
        <v>277.49299999999999</v>
      </c>
      <c r="H54" s="125">
        <v>174.15</v>
      </c>
      <c r="I54" s="125">
        <v>150.453</v>
      </c>
      <c r="J54" s="125">
        <v>174.417</v>
      </c>
      <c r="K54" s="125">
        <v>275.87400000000002</v>
      </c>
      <c r="L54" s="125">
        <v>168.78</v>
      </c>
      <c r="M54" s="125">
        <v>413.71300000000002</v>
      </c>
      <c r="N54" s="125">
        <v>224.001</v>
      </c>
      <c r="O54" s="125">
        <v>544.03499999999997</v>
      </c>
      <c r="P54" s="125">
        <v>312.74400000000003</v>
      </c>
      <c r="Q54" s="125">
        <v>512.44399999999996</v>
      </c>
      <c r="R54" s="125">
        <v>198.53200000000001</v>
      </c>
      <c r="S54" s="125">
        <v>338.19299999999998</v>
      </c>
      <c r="T54" s="125">
        <v>155.56</v>
      </c>
      <c r="U54" s="125">
        <v>196.75</v>
      </c>
      <c r="V54" s="125">
        <v>54.305</v>
      </c>
      <c r="W54" s="125">
        <v>221.952</v>
      </c>
      <c r="X54" s="125">
        <v>139.72999999999999</v>
      </c>
      <c r="Y54" s="125">
        <v>283.08</v>
      </c>
      <c r="Z54" s="125">
        <v>197.309</v>
      </c>
      <c r="AA54" s="125">
        <v>173.75299999999999</v>
      </c>
      <c r="AB54" s="125">
        <v>481.26299999999998</v>
      </c>
      <c r="AC54" s="125">
        <v>276.05</v>
      </c>
      <c r="AD54" s="125">
        <v>250.023</v>
      </c>
      <c r="AE54" s="125">
        <v>426.25</v>
      </c>
      <c r="AF54" s="125">
        <v>47.856999999999999</v>
      </c>
      <c r="AG54" s="125">
        <v>145.208</v>
      </c>
      <c r="AH54" s="125">
        <v>332.762</v>
      </c>
      <c r="AI54" s="173">
        <v>322.20800000000003</v>
      </c>
      <c r="AJ54" s="173">
        <v>111.101</v>
      </c>
      <c r="AK54" s="173">
        <v>291.505</v>
      </c>
      <c r="AL54" s="173">
        <v>366.54</v>
      </c>
      <c r="AM54" s="173">
        <v>674.75800000000004</v>
      </c>
      <c r="AN54" s="173"/>
      <c r="AO54" s="173"/>
      <c r="AP54" s="173"/>
      <c r="AQ54" s="173"/>
      <c r="AR54" s="173"/>
      <c r="AS54" s="173"/>
      <c r="AT54" s="173"/>
      <c r="AU54" s="173"/>
      <c r="AV54" s="173"/>
      <c r="AW54" s="173"/>
      <c r="AX54" s="173"/>
      <c r="AY54" s="173"/>
      <c r="ALQ54" s="2" t="e">
        <v>#N/A</v>
      </c>
    </row>
    <row r="55" spans="1:1005" ht="15">
      <c r="A55" s="248">
        <v>45108</v>
      </c>
      <c r="B55" s="138">
        <v>116.85</v>
      </c>
      <c r="C55" s="138">
        <v>116.85</v>
      </c>
      <c r="D55" s="164">
        <v>116.85</v>
      </c>
      <c r="E55" s="124">
        <v>128.511</v>
      </c>
      <c r="F55" s="125">
        <v>169.45400000000001</v>
      </c>
      <c r="G55" s="125">
        <v>96.534999999999997</v>
      </c>
      <c r="H55" s="125">
        <v>68.525999999999996</v>
      </c>
      <c r="I55" s="125">
        <v>65.033000000000001</v>
      </c>
      <c r="J55" s="125">
        <v>72.450999999999993</v>
      </c>
      <c r="K55" s="125">
        <v>132.76</v>
      </c>
      <c r="L55" s="125">
        <v>66.489000000000004</v>
      </c>
      <c r="M55" s="125">
        <v>197.99199999999999</v>
      </c>
      <c r="N55" s="125">
        <v>72.114000000000004</v>
      </c>
      <c r="O55" s="125">
        <v>502.22699999999998</v>
      </c>
      <c r="P55" s="125">
        <v>122.113</v>
      </c>
      <c r="Q55" s="125">
        <v>189.239</v>
      </c>
      <c r="R55" s="125">
        <v>99.221999999999994</v>
      </c>
      <c r="S55" s="125">
        <v>215.47499999999999</v>
      </c>
      <c r="T55" s="125">
        <v>49.685000000000002</v>
      </c>
      <c r="U55" s="125">
        <v>58.253999999999998</v>
      </c>
      <c r="V55" s="125">
        <v>21.841999999999999</v>
      </c>
      <c r="W55" s="125">
        <v>65.093999999999994</v>
      </c>
      <c r="X55" s="125">
        <v>52.631999999999998</v>
      </c>
      <c r="Y55" s="125">
        <v>116.413</v>
      </c>
      <c r="Z55" s="125">
        <v>75.534000000000006</v>
      </c>
      <c r="AA55" s="125">
        <v>64.180999999999997</v>
      </c>
      <c r="AB55" s="125">
        <v>211.02</v>
      </c>
      <c r="AC55" s="125">
        <v>145.41399999999999</v>
      </c>
      <c r="AD55" s="125">
        <v>76.795000000000002</v>
      </c>
      <c r="AE55" s="125">
        <v>217.417</v>
      </c>
      <c r="AF55" s="125">
        <v>24.587</v>
      </c>
      <c r="AG55" s="125">
        <v>51.722000000000001</v>
      </c>
      <c r="AH55" s="125">
        <v>106.373</v>
      </c>
      <c r="AI55" s="173">
        <v>100.363</v>
      </c>
      <c r="AJ55" s="173">
        <v>43.314999999999998</v>
      </c>
      <c r="AK55" s="173">
        <v>172.4</v>
      </c>
      <c r="AL55" s="173">
        <v>216.55500000000001</v>
      </c>
      <c r="AM55" s="173">
        <v>319.971</v>
      </c>
      <c r="AN55" s="173"/>
      <c r="AO55" s="173"/>
      <c r="AP55" s="173"/>
      <c r="AQ55" s="173"/>
      <c r="AR55" s="173"/>
      <c r="AS55" s="173"/>
      <c r="AT55" s="173"/>
      <c r="AU55" s="173"/>
      <c r="AV55" s="173"/>
      <c r="AW55" s="173"/>
      <c r="AX55" s="173"/>
      <c r="AY55" s="173"/>
      <c r="ALQ55" s="2" t="e">
        <v>#N/A</v>
      </c>
    </row>
    <row r="56" spans="1:1005" ht="15">
      <c r="A56" s="248">
        <v>45139</v>
      </c>
      <c r="B56" s="138">
        <v>63.46</v>
      </c>
      <c r="C56" s="138">
        <v>63.46</v>
      </c>
      <c r="D56" s="138">
        <v>63.46</v>
      </c>
      <c r="E56" s="124">
        <v>59.014000000000003</v>
      </c>
      <c r="F56" s="125">
        <v>64.828999999999994</v>
      </c>
      <c r="G56" s="125">
        <v>53.363999999999997</v>
      </c>
      <c r="H56" s="125">
        <v>40.847000000000001</v>
      </c>
      <c r="I56" s="125">
        <v>48.685000000000002</v>
      </c>
      <c r="J56" s="125">
        <v>37.731999999999999</v>
      </c>
      <c r="K56" s="125">
        <v>56.113</v>
      </c>
      <c r="L56" s="125">
        <v>51.406999999999996</v>
      </c>
      <c r="M56" s="125">
        <v>66.682000000000002</v>
      </c>
      <c r="N56" s="125">
        <v>41.308</v>
      </c>
      <c r="O56" s="125">
        <v>136.124</v>
      </c>
      <c r="P56" s="125">
        <v>51.898000000000003</v>
      </c>
      <c r="Q56" s="125">
        <v>79.957999999999998</v>
      </c>
      <c r="R56" s="125">
        <v>46.997</v>
      </c>
      <c r="S56" s="125">
        <v>82.914000000000001</v>
      </c>
      <c r="T56" s="125">
        <v>40.365000000000002</v>
      </c>
      <c r="U56" s="125">
        <v>44.515000000000001</v>
      </c>
      <c r="V56" s="125">
        <v>17.439</v>
      </c>
      <c r="W56" s="125">
        <v>37.701000000000001</v>
      </c>
      <c r="X56" s="125">
        <v>33.104999999999997</v>
      </c>
      <c r="Y56" s="125">
        <v>54.125</v>
      </c>
      <c r="Z56" s="125">
        <v>51.561999999999998</v>
      </c>
      <c r="AA56" s="125">
        <v>44.293999999999997</v>
      </c>
      <c r="AB56" s="125">
        <v>74.314999999999998</v>
      </c>
      <c r="AC56" s="125">
        <v>54.36</v>
      </c>
      <c r="AD56" s="125">
        <v>44.77</v>
      </c>
      <c r="AE56" s="125">
        <v>65.741</v>
      </c>
      <c r="AF56" s="125">
        <v>23.556000000000001</v>
      </c>
      <c r="AG56" s="125">
        <v>36.031999999999996</v>
      </c>
      <c r="AH56" s="125">
        <v>51.951000000000001</v>
      </c>
      <c r="AI56" s="173">
        <v>42.365000000000002</v>
      </c>
      <c r="AJ56" s="173">
        <v>28.093</v>
      </c>
      <c r="AK56" s="173">
        <v>88.02</v>
      </c>
      <c r="AL56" s="173">
        <v>82.537000000000006</v>
      </c>
      <c r="AM56" s="173">
        <v>120.03400000000001</v>
      </c>
      <c r="AN56" s="173"/>
      <c r="AO56" s="173"/>
      <c r="AP56" s="173"/>
      <c r="AQ56" s="173"/>
      <c r="AR56" s="173"/>
      <c r="AS56" s="173"/>
      <c r="AT56" s="173"/>
      <c r="AU56" s="173"/>
      <c r="AV56" s="173"/>
      <c r="AW56" s="173"/>
      <c r="AX56" s="173"/>
      <c r="AY56" s="173"/>
      <c r="ALQ56" s="2" t="e">
        <v>#N/A</v>
      </c>
    </row>
    <row r="57" spans="1:1005" ht="15">
      <c r="A57" s="248">
        <v>45170</v>
      </c>
      <c r="B57" s="138">
        <v>38.04</v>
      </c>
      <c r="C57" s="138">
        <v>38.04</v>
      </c>
      <c r="D57" s="138">
        <v>38.04</v>
      </c>
      <c r="E57" s="124">
        <v>56.564999999999998</v>
      </c>
      <c r="F57" s="125">
        <v>62.357999999999997</v>
      </c>
      <c r="G57" s="125">
        <v>41.613</v>
      </c>
      <c r="H57" s="125">
        <v>39.33</v>
      </c>
      <c r="I57" s="125">
        <v>32.915999999999997</v>
      </c>
      <c r="J57" s="125">
        <v>31.145</v>
      </c>
      <c r="K57" s="125">
        <v>34.848999999999997</v>
      </c>
      <c r="L57" s="125">
        <v>41.521999999999998</v>
      </c>
      <c r="M57" s="125">
        <v>55.854999999999997</v>
      </c>
      <c r="N57" s="125">
        <v>36.805999999999997</v>
      </c>
      <c r="O57" s="125">
        <v>63.796999999999997</v>
      </c>
      <c r="P57" s="125">
        <v>40.429000000000002</v>
      </c>
      <c r="Q57" s="125">
        <v>56.439</v>
      </c>
      <c r="R57" s="125">
        <v>32.798000000000002</v>
      </c>
      <c r="S57" s="125">
        <v>45.231999999999999</v>
      </c>
      <c r="T57" s="125">
        <v>32.915999999999997</v>
      </c>
      <c r="U57" s="125">
        <v>30.440999999999999</v>
      </c>
      <c r="V57" s="125">
        <v>19.231999999999999</v>
      </c>
      <c r="W57" s="125">
        <v>53.014000000000003</v>
      </c>
      <c r="X57" s="125">
        <v>32.851999999999997</v>
      </c>
      <c r="Y57" s="125">
        <v>35.686</v>
      </c>
      <c r="Z57" s="125">
        <v>38.182000000000002</v>
      </c>
      <c r="AA57" s="125">
        <v>40.945</v>
      </c>
      <c r="AB57" s="125">
        <v>44.658999999999999</v>
      </c>
      <c r="AC57" s="125">
        <v>37.829000000000001</v>
      </c>
      <c r="AD57" s="125">
        <v>29.213000000000001</v>
      </c>
      <c r="AE57" s="125">
        <v>39.055999999999997</v>
      </c>
      <c r="AF57" s="125">
        <v>21.384</v>
      </c>
      <c r="AG57" s="125">
        <v>53.137</v>
      </c>
      <c r="AH57" s="125">
        <v>46.024000000000001</v>
      </c>
      <c r="AI57" s="173">
        <v>34.247999999999998</v>
      </c>
      <c r="AJ57" s="173">
        <v>24.120999999999999</v>
      </c>
      <c r="AK57" s="173">
        <v>71.947999999999993</v>
      </c>
      <c r="AL57" s="173">
        <v>41.142000000000003</v>
      </c>
      <c r="AM57" s="173">
        <v>67.793999999999997</v>
      </c>
      <c r="AN57" s="173"/>
      <c r="AO57" s="173"/>
      <c r="AP57" s="173"/>
      <c r="AQ57" s="173"/>
      <c r="AR57" s="173"/>
      <c r="AS57" s="173"/>
      <c r="AT57" s="173"/>
      <c r="AU57" s="173"/>
      <c r="AV57" s="173"/>
      <c r="AW57" s="173"/>
      <c r="AX57" s="173"/>
      <c r="AY57" s="173"/>
      <c r="ALQ57" s="2" t="e">
        <v>#N/A</v>
      </c>
    </row>
    <row r="58" spans="1:1005" ht="15">
      <c r="A58" s="248">
        <v>45200</v>
      </c>
      <c r="B58" s="138">
        <v>32.44</v>
      </c>
      <c r="C58" s="138">
        <v>42.75</v>
      </c>
      <c r="D58" s="138">
        <v>38.25</v>
      </c>
      <c r="E58" s="124">
        <v>86.147999999999996</v>
      </c>
      <c r="F58" s="125">
        <v>68.45</v>
      </c>
      <c r="G58" s="125">
        <v>32.798000000000002</v>
      </c>
      <c r="H58" s="125">
        <v>30.294</v>
      </c>
      <c r="I58" s="125">
        <v>30.748000000000001</v>
      </c>
      <c r="J58" s="125">
        <v>46.988999999999997</v>
      </c>
      <c r="K58" s="125">
        <v>29.241</v>
      </c>
      <c r="L58" s="125">
        <v>28.385999999999999</v>
      </c>
      <c r="M58" s="125">
        <v>47.619</v>
      </c>
      <c r="N58" s="125">
        <v>33.011000000000003</v>
      </c>
      <c r="O58" s="125">
        <v>56.822000000000003</v>
      </c>
      <c r="P58" s="125">
        <v>45.155999999999999</v>
      </c>
      <c r="Q58" s="125">
        <v>58.226999999999997</v>
      </c>
      <c r="R58" s="125">
        <v>37.984000000000002</v>
      </c>
      <c r="S58" s="125">
        <v>36.386000000000003</v>
      </c>
      <c r="T58" s="125">
        <v>27.922000000000001</v>
      </c>
      <c r="U58" s="125">
        <v>26.943000000000001</v>
      </c>
      <c r="V58" s="125">
        <v>26.541</v>
      </c>
      <c r="W58" s="125">
        <v>34.216000000000001</v>
      </c>
      <c r="X58" s="125">
        <v>30.718</v>
      </c>
      <c r="Y58" s="125">
        <v>48.273000000000003</v>
      </c>
      <c r="Z58" s="125">
        <v>58.622999999999998</v>
      </c>
      <c r="AA58" s="125">
        <v>37.765000000000001</v>
      </c>
      <c r="AB58" s="125">
        <v>38.901000000000003</v>
      </c>
      <c r="AC58" s="125">
        <v>37.085999999999999</v>
      </c>
      <c r="AD58" s="125">
        <v>29.17</v>
      </c>
      <c r="AE58" s="125">
        <v>37.256999999999998</v>
      </c>
      <c r="AF58" s="125">
        <v>19.797000000000001</v>
      </c>
      <c r="AG58" s="125">
        <v>47.712000000000003</v>
      </c>
      <c r="AH58" s="125">
        <v>56.95</v>
      </c>
      <c r="AI58" s="173">
        <v>28.969000000000001</v>
      </c>
      <c r="AJ58" s="173">
        <v>24.100999999999999</v>
      </c>
      <c r="AK58" s="173">
        <v>45.058</v>
      </c>
      <c r="AL58" s="173">
        <v>34.122</v>
      </c>
      <c r="AM58" s="173">
        <v>57.326999999999998</v>
      </c>
      <c r="AN58" s="173"/>
      <c r="AO58" s="173"/>
      <c r="AP58" s="173"/>
      <c r="AQ58" s="173"/>
      <c r="AR58" s="173"/>
      <c r="AS58" s="173"/>
      <c r="AT58" s="173"/>
      <c r="AU58" s="173"/>
      <c r="AV58" s="173"/>
      <c r="AW58" s="173"/>
      <c r="AX58" s="173"/>
      <c r="AY58" s="173"/>
      <c r="ALQ58" s="2" t="e">
        <v>#N/A</v>
      </c>
    </row>
    <row r="59" spans="1:1005" ht="15">
      <c r="A59" s="248">
        <v>45231</v>
      </c>
      <c r="B59" s="138">
        <v>29.78</v>
      </c>
      <c r="C59" s="138">
        <v>32.130000000000003</v>
      </c>
      <c r="D59" s="138">
        <v>31.12</v>
      </c>
      <c r="E59" s="124">
        <v>50.256999999999998</v>
      </c>
      <c r="F59" s="125">
        <v>47.189</v>
      </c>
      <c r="G59" s="125">
        <v>30.722000000000001</v>
      </c>
      <c r="H59" s="125">
        <v>23.678000000000001</v>
      </c>
      <c r="I59" s="125">
        <v>24.792999999999999</v>
      </c>
      <c r="J59" s="125">
        <v>39.317</v>
      </c>
      <c r="K59" s="125">
        <v>26.818999999999999</v>
      </c>
      <c r="L59" s="125">
        <v>23.890999999999998</v>
      </c>
      <c r="M59" s="125">
        <v>36.895000000000003</v>
      </c>
      <c r="N59" s="125">
        <v>30.053000000000001</v>
      </c>
      <c r="O59" s="125">
        <v>43.158000000000001</v>
      </c>
      <c r="P59" s="125">
        <v>35.466000000000001</v>
      </c>
      <c r="Q59" s="125">
        <v>41.262999999999998</v>
      </c>
      <c r="R59" s="125">
        <v>31.155999999999999</v>
      </c>
      <c r="S59" s="125">
        <v>28.98</v>
      </c>
      <c r="T59" s="125">
        <v>24.344000000000001</v>
      </c>
      <c r="U59" s="125">
        <v>26.638999999999999</v>
      </c>
      <c r="V59" s="125">
        <v>16.524000000000001</v>
      </c>
      <c r="W59" s="125">
        <v>24.190999999999999</v>
      </c>
      <c r="X59" s="125">
        <v>25.986000000000001</v>
      </c>
      <c r="Y59" s="125">
        <v>36.49</v>
      </c>
      <c r="Z59" s="125">
        <v>39.398000000000003</v>
      </c>
      <c r="AA59" s="125">
        <v>28.638999999999999</v>
      </c>
      <c r="AB59" s="125">
        <v>33.51</v>
      </c>
      <c r="AC59" s="125">
        <v>33.869999999999997</v>
      </c>
      <c r="AD59" s="125">
        <v>28.643000000000001</v>
      </c>
      <c r="AE59" s="125">
        <v>30.882000000000001</v>
      </c>
      <c r="AF59" s="125">
        <v>16.713999999999999</v>
      </c>
      <c r="AG59" s="125">
        <v>27.681999999999999</v>
      </c>
      <c r="AH59" s="125">
        <v>35.204999999999998</v>
      </c>
      <c r="AI59" s="173">
        <v>27.07</v>
      </c>
      <c r="AJ59" s="173">
        <v>22.181000000000001</v>
      </c>
      <c r="AK59" s="173">
        <v>30.899000000000001</v>
      </c>
      <c r="AL59" s="173">
        <v>29.094000000000001</v>
      </c>
      <c r="AM59" s="173">
        <v>46.292999999999999</v>
      </c>
      <c r="AN59" s="173"/>
      <c r="AO59" s="173"/>
      <c r="AP59" s="173"/>
      <c r="AQ59" s="173"/>
      <c r="AR59" s="173"/>
      <c r="AS59" s="173"/>
      <c r="AT59" s="173"/>
      <c r="AU59" s="173"/>
      <c r="AV59" s="173"/>
      <c r="AW59" s="173"/>
      <c r="AX59" s="173"/>
      <c r="AY59" s="173"/>
      <c r="ALQ59" s="2" t="e">
        <v>#N/A</v>
      </c>
    </row>
    <row r="60" spans="1:1005" ht="15">
      <c r="A60" s="248">
        <v>45261</v>
      </c>
      <c r="B60" s="138">
        <v>25.64</v>
      </c>
      <c r="C60" s="138">
        <v>25.64</v>
      </c>
      <c r="D60" s="138">
        <v>25.64</v>
      </c>
      <c r="E60" s="124">
        <v>36.244</v>
      </c>
      <c r="F60" s="125">
        <v>36.262999999999998</v>
      </c>
      <c r="G60" s="125">
        <v>27.702000000000002</v>
      </c>
      <c r="H60" s="125">
        <v>21.684999999999999</v>
      </c>
      <c r="I60" s="125">
        <v>22.407</v>
      </c>
      <c r="J60" s="125">
        <v>27.948</v>
      </c>
      <c r="K60" s="125">
        <v>24.481000000000002</v>
      </c>
      <c r="L60" s="125">
        <v>22.045000000000002</v>
      </c>
      <c r="M60" s="125">
        <v>32.005000000000003</v>
      </c>
      <c r="N60" s="125">
        <v>25.922999999999998</v>
      </c>
      <c r="O60" s="125">
        <v>38.993000000000002</v>
      </c>
      <c r="P60" s="125">
        <v>31.67</v>
      </c>
      <c r="Q60" s="125">
        <v>34.426000000000002</v>
      </c>
      <c r="R60" s="125">
        <v>29.224</v>
      </c>
      <c r="S60" s="125">
        <v>26.754999999999999</v>
      </c>
      <c r="T60" s="125">
        <v>21.937000000000001</v>
      </c>
      <c r="U60" s="125">
        <v>22.933</v>
      </c>
      <c r="V60" s="125">
        <v>14.023</v>
      </c>
      <c r="W60" s="125">
        <v>22.437000000000001</v>
      </c>
      <c r="X60" s="125">
        <v>22.003</v>
      </c>
      <c r="Y60" s="125">
        <v>27.69</v>
      </c>
      <c r="Z60" s="125">
        <v>28.398</v>
      </c>
      <c r="AA60" s="125">
        <v>22.731000000000002</v>
      </c>
      <c r="AB60" s="125">
        <v>30.802</v>
      </c>
      <c r="AC60" s="125">
        <v>28.538</v>
      </c>
      <c r="AD60" s="125">
        <v>24.306000000000001</v>
      </c>
      <c r="AE60" s="125">
        <v>27.812000000000001</v>
      </c>
      <c r="AF60" s="125">
        <v>15.585000000000001</v>
      </c>
      <c r="AG60" s="125">
        <v>21.91</v>
      </c>
      <c r="AH60" s="125">
        <v>27.521999999999998</v>
      </c>
      <c r="AI60" s="173">
        <v>25.472000000000001</v>
      </c>
      <c r="AJ60" s="173">
        <v>18.068000000000001</v>
      </c>
      <c r="AK60" s="173">
        <v>27.1</v>
      </c>
      <c r="AL60" s="173">
        <v>27.731000000000002</v>
      </c>
      <c r="AM60" s="173">
        <v>40.750999999999998</v>
      </c>
      <c r="AN60" s="173"/>
      <c r="AO60" s="173"/>
      <c r="AP60" s="173"/>
      <c r="AQ60" s="173"/>
      <c r="AR60" s="173"/>
      <c r="AS60" s="173"/>
      <c r="AT60" s="173"/>
      <c r="AU60" s="173"/>
      <c r="AV60" s="173"/>
      <c r="AW60" s="173"/>
      <c r="AX60" s="173"/>
      <c r="AY60" s="173"/>
      <c r="ALQ60" s="2" t="e">
        <v>#N/A</v>
      </c>
    </row>
    <row r="61" spans="1:1005" ht="15">
      <c r="A61" s="248">
        <v>45292</v>
      </c>
      <c r="B61" s="138">
        <v>24.31</v>
      </c>
      <c r="C61" s="138">
        <v>24.31</v>
      </c>
      <c r="D61" s="138">
        <v>24.31</v>
      </c>
      <c r="E61" s="124">
        <v>31.334</v>
      </c>
      <c r="F61" s="125">
        <v>30.591000000000001</v>
      </c>
      <c r="G61" s="125">
        <v>24.623999999999999</v>
      </c>
      <c r="H61" s="125">
        <v>19.454000000000001</v>
      </c>
      <c r="I61" s="125">
        <v>20.09</v>
      </c>
      <c r="J61" s="125">
        <v>22.181000000000001</v>
      </c>
      <c r="K61" s="125">
        <v>21.452999999999999</v>
      </c>
      <c r="L61" s="125">
        <v>20.082000000000001</v>
      </c>
      <c r="M61" s="125">
        <v>28.640999999999998</v>
      </c>
      <c r="N61" s="125">
        <v>23.081</v>
      </c>
      <c r="O61" s="125">
        <v>33.99</v>
      </c>
      <c r="P61" s="125">
        <v>27.227</v>
      </c>
      <c r="Q61" s="125">
        <v>30.922999999999998</v>
      </c>
      <c r="R61" s="125">
        <v>25.193000000000001</v>
      </c>
      <c r="S61" s="125">
        <v>25.919</v>
      </c>
      <c r="T61" s="125">
        <v>19.640999999999998</v>
      </c>
      <c r="U61" s="125">
        <v>20.266999999999999</v>
      </c>
      <c r="V61" s="125">
        <v>12.667999999999999</v>
      </c>
      <c r="W61" s="125">
        <v>19.91</v>
      </c>
      <c r="X61" s="125">
        <v>22.896000000000001</v>
      </c>
      <c r="Y61" s="125">
        <v>23.949000000000002</v>
      </c>
      <c r="Z61" s="125">
        <v>25.454000000000001</v>
      </c>
      <c r="AA61" s="125">
        <v>19.696999999999999</v>
      </c>
      <c r="AB61" s="125">
        <v>27.751000000000001</v>
      </c>
      <c r="AC61" s="125">
        <v>25.116</v>
      </c>
      <c r="AD61" s="125">
        <v>21.628</v>
      </c>
      <c r="AE61" s="125">
        <v>25.15</v>
      </c>
      <c r="AF61" s="125">
        <v>14.039</v>
      </c>
      <c r="AG61" s="125">
        <v>19.282</v>
      </c>
      <c r="AH61" s="125">
        <v>24.215</v>
      </c>
      <c r="AI61" s="173">
        <v>23.378</v>
      </c>
      <c r="AJ61" s="173">
        <v>15.701000000000001</v>
      </c>
      <c r="AK61" s="173">
        <v>24.198</v>
      </c>
      <c r="AL61" s="173">
        <v>26.856000000000002</v>
      </c>
      <c r="AM61" s="173">
        <v>36.494</v>
      </c>
      <c r="AN61" s="173"/>
      <c r="AO61" s="173"/>
      <c r="AP61" s="173"/>
      <c r="AQ61" s="173"/>
      <c r="AR61" s="173"/>
      <c r="AS61" s="173"/>
      <c r="AT61" s="173"/>
      <c r="AU61" s="173"/>
      <c r="AV61" s="173"/>
      <c r="AW61" s="173"/>
      <c r="AX61" s="173"/>
      <c r="AY61" s="173"/>
      <c r="ALQ61" s="2" t="e">
        <v>#N/A</v>
      </c>
    </row>
    <row r="62" spans="1:1005" ht="15">
      <c r="A62" s="248">
        <v>45323</v>
      </c>
      <c r="B62" s="138">
        <v>22.39</v>
      </c>
      <c r="C62" s="138">
        <v>22.39</v>
      </c>
      <c r="D62" s="138">
        <v>22.39</v>
      </c>
      <c r="E62" s="124">
        <v>42.320999999999998</v>
      </c>
      <c r="F62" s="125">
        <v>28.885999999999999</v>
      </c>
      <c r="G62" s="125">
        <v>20.817</v>
      </c>
      <c r="H62" s="125">
        <v>16.684999999999999</v>
      </c>
      <c r="I62" s="125">
        <v>17.701000000000001</v>
      </c>
      <c r="J62" s="125">
        <v>19.914000000000001</v>
      </c>
      <c r="K62" s="125">
        <v>19.009</v>
      </c>
      <c r="L62" s="125">
        <v>19.234000000000002</v>
      </c>
      <c r="M62" s="125">
        <v>24.18</v>
      </c>
      <c r="N62" s="125">
        <v>23.992000000000001</v>
      </c>
      <c r="O62" s="125">
        <v>31.5</v>
      </c>
      <c r="P62" s="125">
        <v>22.988</v>
      </c>
      <c r="Q62" s="125">
        <v>27.567</v>
      </c>
      <c r="R62" s="125">
        <v>25.170999999999999</v>
      </c>
      <c r="S62" s="125">
        <v>26.821999999999999</v>
      </c>
      <c r="T62" s="125">
        <v>20.106000000000002</v>
      </c>
      <c r="U62" s="125">
        <v>17.187000000000001</v>
      </c>
      <c r="V62" s="125">
        <v>16.151</v>
      </c>
      <c r="W62" s="125">
        <v>17.198</v>
      </c>
      <c r="X62" s="125">
        <v>20.358000000000001</v>
      </c>
      <c r="Y62" s="125">
        <v>19.952000000000002</v>
      </c>
      <c r="Z62" s="125">
        <v>24.100999999999999</v>
      </c>
      <c r="AA62" s="125">
        <v>16.626999999999999</v>
      </c>
      <c r="AB62" s="125">
        <v>24.494</v>
      </c>
      <c r="AC62" s="125">
        <v>21.216000000000001</v>
      </c>
      <c r="AD62" s="125">
        <v>18.439</v>
      </c>
      <c r="AE62" s="125">
        <v>21.524000000000001</v>
      </c>
      <c r="AF62" s="125">
        <v>12.067</v>
      </c>
      <c r="AG62" s="125">
        <v>18.969000000000001</v>
      </c>
      <c r="AH62" s="125">
        <v>23.666</v>
      </c>
      <c r="AI62" s="173">
        <v>20.216999999999999</v>
      </c>
      <c r="AJ62" s="173">
        <v>13.638</v>
      </c>
      <c r="AK62" s="173">
        <v>21.102</v>
      </c>
      <c r="AL62" s="173">
        <v>21.298999999999999</v>
      </c>
      <c r="AM62" s="173">
        <v>31.446000000000002</v>
      </c>
      <c r="AN62" s="173"/>
      <c r="AO62" s="173"/>
      <c r="AP62" s="173"/>
      <c r="AQ62" s="173"/>
      <c r="AR62" s="173"/>
      <c r="AS62" s="173"/>
      <c r="AT62" s="173"/>
      <c r="AU62" s="173"/>
      <c r="AV62" s="173"/>
      <c r="AW62" s="173"/>
      <c r="AX62" s="173"/>
      <c r="AY62" s="173"/>
      <c r="ALQ62" s="2" t="e">
        <v>#N/A</v>
      </c>
    </row>
    <row r="63" spans="1:1005" ht="15">
      <c r="A63" s="248">
        <v>45352</v>
      </c>
      <c r="B63" s="138">
        <v>36.020000000000003</v>
      </c>
      <c r="C63" s="138">
        <v>36.020000000000003</v>
      </c>
      <c r="D63" s="138">
        <v>36.020000000000003</v>
      </c>
      <c r="E63" s="124">
        <v>73.450999999999993</v>
      </c>
      <c r="F63" s="125">
        <v>32.625999999999998</v>
      </c>
      <c r="G63" s="125">
        <v>29.047000000000001</v>
      </c>
      <c r="H63" s="125">
        <v>43.594999999999999</v>
      </c>
      <c r="I63" s="125">
        <v>27.459</v>
      </c>
      <c r="J63" s="125">
        <v>27.853000000000002</v>
      </c>
      <c r="K63" s="125">
        <v>28.696999999999999</v>
      </c>
      <c r="L63" s="125">
        <v>34.341999999999999</v>
      </c>
      <c r="M63" s="125">
        <v>41.637</v>
      </c>
      <c r="N63" s="125">
        <v>50.128999999999998</v>
      </c>
      <c r="O63" s="125">
        <v>40.450000000000003</v>
      </c>
      <c r="P63" s="125">
        <v>40.701999999999998</v>
      </c>
      <c r="Q63" s="125">
        <v>40.555999999999997</v>
      </c>
      <c r="R63" s="125">
        <v>33.628999999999998</v>
      </c>
      <c r="S63" s="125">
        <v>29.486000000000001</v>
      </c>
      <c r="T63" s="125">
        <v>30.100999999999999</v>
      </c>
      <c r="U63" s="125">
        <v>20.626000000000001</v>
      </c>
      <c r="V63" s="125">
        <v>25.323</v>
      </c>
      <c r="W63" s="125">
        <v>45.478000000000002</v>
      </c>
      <c r="X63" s="125">
        <v>22.64</v>
      </c>
      <c r="Y63" s="125">
        <v>26.850999999999999</v>
      </c>
      <c r="Z63" s="125">
        <v>56.905999999999999</v>
      </c>
      <c r="AA63" s="125">
        <v>16.568999999999999</v>
      </c>
      <c r="AB63" s="125">
        <v>43.548000000000002</v>
      </c>
      <c r="AC63" s="125">
        <v>24.395</v>
      </c>
      <c r="AD63" s="125">
        <v>31.645</v>
      </c>
      <c r="AE63" s="125">
        <v>39.116999999999997</v>
      </c>
      <c r="AF63" s="125">
        <v>19.260999999999999</v>
      </c>
      <c r="AG63" s="125">
        <v>20.004999999999999</v>
      </c>
      <c r="AH63" s="125">
        <v>42.16</v>
      </c>
      <c r="AI63" s="173">
        <v>21.219000000000001</v>
      </c>
      <c r="AJ63" s="173">
        <v>23.594000000000001</v>
      </c>
      <c r="AK63" s="173">
        <v>32.167000000000002</v>
      </c>
      <c r="AL63" s="173">
        <v>20.984000000000002</v>
      </c>
      <c r="AM63" s="173">
        <v>44.308</v>
      </c>
      <c r="AN63" s="173"/>
      <c r="AO63" s="173"/>
      <c r="AP63" s="173"/>
      <c r="AQ63" s="173"/>
      <c r="AR63" s="173"/>
      <c r="AS63" s="173"/>
      <c r="AT63" s="173"/>
      <c r="AU63" s="173"/>
      <c r="AV63" s="173"/>
      <c r="AW63" s="173"/>
      <c r="AX63" s="173"/>
      <c r="AY63" s="173"/>
      <c r="ALQ63" s="2" t="e">
        <v>#N/A</v>
      </c>
    </row>
    <row r="64" spans="1:1005" ht="15">
      <c r="A64" s="248">
        <v>45383</v>
      </c>
      <c r="B64" s="138">
        <v>77.08</v>
      </c>
      <c r="C64" s="138">
        <v>77.08</v>
      </c>
      <c r="D64" s="138">
        <v>77.08</v>
      </c>
      <c r="E64" s="124">
        <v>122.393</v>
      </c>
      <c r="F64" s="125">
        <v>84.361000000000004</v>
      </c>
      <c r="G64" s="125">
        <v>65.686000000000007</v>
      </c>
      <c r="H64" s="125">
        <v>104.02200000000001</v>
      </c>
      <c r="I64" s="125">
        <v>57.765999999999998</v>
      </c>
      <c r="J64" s="125">
        <v>51.942</v>
      </c>
      <c r="K64" s="125">
        <v>74.403000000000006</v>
      </c>
      <c r="L64" s="125">
        <v>93.561999999999998</v>
      </c>
      <c r="M64" s="125">
        <v>78.567999999999998</v>
      </c>
      <c r="N64" s="125">
        <v>61.107999999999997</v>
      </c>
      <c r="O64" s="125">
        <v>89.832999999999998</v>
      </c>
      <c r="P64" s="125">
        <v>79.328999999999994</v>
      </c>
      <c r="Q64" s="125">
        <v>57.832999999999998</v>
      </c>
      <c r="R64" s="125">
        <v>43.061999999999998</v>
      </c>
      <c r="S64" s="125">
        <v>74.742999999999995</v>
      </c>
      <c r="T64" s="125">
        <v>57.174999999999997</v>
      </c>
      <c r="U64" s="125">
        <v>51.244</v>
      </c>
      <c r="V64" s="125">
        <v>49.566000000000003</v>
      </c>
      <c r="W64" s="125">
        <v>90.998000000000005</v>
      </c>
      <c r="X64" s="125">
        <v>57.828000000000003</v>
      </c>
      <c r="Y64" s="125">
        <v>81.423000000000002</v>
      </c>
      <c r="Z64" s="125">
        <v>77.486999999999995</v>
      </c>
      <c r="AA64" s="125">
        <v>52.353999999999999</v>
      </c>
      <c r="AB64" s="125">
        <v>68.328999999999994</v>
      </c>
      <c r="AC64" s="125">
        <v>55.94</v>
      </c>
      <c r="AD64" s="125">
        <v>68.284999999999997</v>
      </c>
      <c r="AE64" s="125">
        <v>80.793999999999997</v>
      </c>
      <c r="AF64" s="125">
        <v>40.658999999999999</v>
      </c>
      <c r="AG64" s="125">
        <v>49.628999999999998</v>
      </c>
      <c r="AH64" s="125">
        <v>74.882000000000005</v>
      </c>
      <c r="AI64" s="173">
        <v>49.241</v>
      </c>
      <c r="AJ64" s="173">
        <v>40.866999999999997</v>
      </c>
      <c r="AK64" s="173">
        <v>38.511000000000003</v>
      </c>
      <c r="AL64" s="173">
        <v>44.988999999999997</v>
      </c>
      <c r="AM64" s="173">
        <v>44.988999999999997</v>
      </c>
      <c r="AN64" s="173"/>
      <c r="AO64" s="173"/>
      <c r="AP64" s="173"/>
      <c r="AQ64" s="173"/>
      <c r="AR64" s="173"/>
      <c r="AS64" s="173"/>
      <c r="AT64" s="173"/>
      <c r="AU64" s="173"/>
      <c r="AV64" s="173"/>
      <c r="AW64" s="173"/>
      <c r="AX64" s="173"/>
      <c r="AY64" s="173"/>
      <c r="ALQ64" s="2" t="e">
        <v>#N/A</v>
      </c>
    </row>
    <row r="65" spans="1:1005" ht="15">
      <c r="A65" s="248">
        <v>45413</v>
      </c>
      <c r="B65" s="138">
        <v>221.07</v>
      </c>
      <c r="C65" s="138">
        <v>221.07</v>
      </c>
      <c r="D65" s="164">
        <v>221.07</v>
      </c>
      <c r="E65" s="124">
        <v>326.39600000000002</v>
      </c>
      <c r="F65" s="125">
        <v>293.05799999999999</v>
      </c>
      <c r="G65" s="125">
        <v>146.51900000000001</v>
      </c>
      <c r="H65" s="125">
        <v>181.666</v>
      </c>
      <c r="I65" s="125">
        <v>114.253</v>
      </c>
      <c r="J65" s="125">
        <v>158.988</v>
      </c>
      <c r="K65" s="125">
        <v>200.73099999999999</v>
      </c>
      <c r="L65" s="125">
        <v>274.06200000000001</v>
      </c>
      <c r="M65" s="125">
        <v>214.589</v>
      </c>
      <c r="N65" s="125">
        <v>188.298</v>
      </c>
      <c r="O65" s="125">
        <v>352.53100000000001</v>
      </c>
      <c r="P65" s="125">
        <v>311.80399999999997</v>
      </c>
      <c r="Q65" s="125">
        <v>190.31700000000001</v>
      </c>
      <c r="R65" s="125">
        <v>190.476</v>
      </c>
      <c r="S65" s="125">
        <v>223.94399999999999</v>
      </c>
      <c r="T65" s="125">
        <v>238.661</v>
      </c>
      <c r="U65" s="125">
        <v>72.861000000000004</v>
      </c>
      <c r="V65" s="125">
        <v>147.53</v>
      </c>
      <c r="W65" s="125">
        <v>210.89</v>
      </c>
      <c r="X65" s="125">
        <v>244.01599999999999</v>
      </c>
      <c r="Y65" s="125">
        <v>206.00800000000001</v>
      </c>
      <c r="Z65" s="125">
        <v>214.732</v>
      </c>
      <c r="AA65" s="125">
        <v>248.23699999999999</v>
      </c>
      <c r="AB65" s="125">
        <v>273.584</v>
      </c>
      <c r="AC65" s="125">
        <v>108.999</v>
      </c>
      <c r="AD65" s="125">
        <v>142.476</v>
      </c>
      <c r="AE65" s="125">
        <v>120.146</v>
      </c>
      <c r="AF65" s="125">
        <v>104.303</v>
      </c>
      <c r="AG65" s="125">
        <v>222.75299999999999</v>
      </c>
      <c r="AH65" s="125">
        <v>181.233</v>
      </c>
      <c r="AI65" s="173">
        <v>108.81699999999999</v>
      </c>
      <c r="AJ65" s="173">
        <v>145.98400000000001</v>
      </c>
      <c r="AK65" s="173">
        <v>134.28100000000001</v>
      </c>
      <c r="AL65" s="173">
        <v>447.375</v>
      </c>
      <c r="AM65" s="173">
        <v>447.375</v>
      </c>
      <c r="AN65" s="173"/>
      <c r="AO65" s="173"/>
      <c r="AP65" s="173"/>
      <c r="AQ65" s="173"/>
      <c r="AR65" s="173"/>
      <c r="AS65" s="173"/>
      <c r="AT65" s="173"/>
      <c r="AU65" s="173"/>
      <c r="AV65" s="173"/>
      <c r="AW65" s="173"/>
      <c r="AX65" s="173"/>
      <c r="AY65" s="173"/>
      <c r="ALQ65" s="2" t="e">
        <v>#N/A</v>
      </c>
    </row>
    <row r="66" spans="1:1005" ht="15">
      <c r="A66" s="248">
        <v>45444</v>
      </c>
      <c r="B66" s="138">
        <v>261.05</v>
      </c>
      <c r="C66" s="138">
        <v>261.05</v>
      </c>
      <c r="D66" s="164">
        <v>261.05</v>
      </c>
      <c r="E66" s="124">
        <v>402.71100000000001</v>
      </c>
      <c r="F66" s="125">
        <v>277.49299999999999</v>
      </c>
      <c r="G66" s="125">
        <v>174.15</v>
      </c>
      <c r="H66" s="125">
        <v>150.453</v>
      </c>
      <c r="I66" s="125">
        <v>174.417</v>
      </c>
      <c r="J66" s="125">
        <v>275.87400000000002</v>
      </c>
      <c r="K66" s="125">
        <v>168.78</v>
      </c>
      <c r="L66" s="125">
        <v>413.71300000000002</v>
      </c>
      <c r="M66" s="125">
        <v>224.001</v>
      </c>
      <c r="N66" s="125">
        <v>544.03499999999997</v>
      </c>
      <c r="O66" s="125">
        <v>312.74400000000003</v>
      </c>
      <c r="P66" s="125">
        <v>512.44399999999996</v>
      </c>
      <c r="Q66" s="125">
        <v>198.53200000000001</v>
      </c>
      <c r="R66" s="125">
        <v>338.19299999999998</v>
      </c>
      <c r="S66" s="125">
        <v>155.56</v>
      </c>
      <c r="T66" s="125">
        <v>196.75</v>
      </c>
      <c r="U66" s="125">
        <v>54.305</v>
      </c>
      <c r="V66" s="125">
        <v>221.952</v>
      </c>
      <c r="W66" s="125">
        <v>139.72999999999999</v>
      </c>
      <c r="X66" s="125">
        <v>283.08</v>
      </c>
      <c r="Y66" s="125">
        <v>197.309</v>
      </c>
      <c r="Z66" s="125">
        <v>173.75299999999999</v>
      </c>
      <c r="AA66" s="125">
        <v>481.26299999999998</v>
      </c>
      <c r="AB66" s="125">
        <v>276.05</v>
      </c>
      <c r="AC66" s="125">
        <v>250.023</v>
      </c>
      <c r="AD66" s="125">
        <v>426.25</v>
      </c>
      <c r="AE66" s="125">
        <v>47.856999999999999</v>
      </c>
      <c r="AF66" s="125">
        <v>145.208</v>
      </c>
      <c r="AG66" s="125">
        <v>332.762</v>
      </c>
      <c r="AH66" s="125">
        <v>322.20800000000003</v>
      </c>
      <c r="AI66" s="173">
        <v>111.101</v>
      </c>
      <c r="AJ66" s="173">
        <v>291.505</v>
      </c>
      <c r="AK66" s="173">
        <v>366.54</v>
      </c>
      <c r="AL66" s="173">
        <v>674.75800000000004</v>
      </c>
      <c r="AM66" s="173">
        <v>674.75800000000004</v>
      </c>
      <c r="AN66" s="173"/>
      <c r="AO66" s="173"/>
      <c r="AP66" s="173"/>
      <c r="AQ66" s="173"/>
      <c r="AR66" s="173"/>
      <c r="AS66" s="173"/>
      <c r="AT66" s="173"/>
      <c r="AU66" s="173"/>
      <c r="AV66" s="173"/>
      <c r="AW66" s="173"/>
      <c r="AX66" s="173"/>
      <c r="AY66" s="173"/>
      <c r="ALQ66" s="2" t="e">
        <v>#N/A</v>
      </c>
    </row>
    <row r="67" spans="1:1005" ht="15">
      <c r="A67" s="248">
        <v>45474</v>
      </c>
      <c r="B67" s="138">
        <v>116.85</v>
      </c>
      <c r="C67" s="138">
        <v>116.85</v>
      </c>
      <c r="D67" s="164">
        <v>116.85</v>
      </c>
      <c r="E67" s="124">
        <v>169.45400000000001</v>
      </c>
      <c r="F67" s="125">
        <v>96.534999999999997</v>
      </c>
      <c r="G67" s="125">
        <v>68.525999999999996</v>
      </c>
      <c r="H67" s="125">
        <v>65.033000000000001</v>
      </c>
      <c r="I67" s="125">
        <v>72.450999999999993</v>
      </c>
      <c r="J67" s="125">
        <v>132.76</v>
      </c>
      <c r="K67" s="125">
        <v>66.489000000000004</v>
      </c>
      <c r="L67" s="125">
        <v>197.99199999999999</v>
      </c>
      <c r="M67" s="125">
        <v>72.114000000000004</v>
      </c>
      <c r="N67" s="125">
        <v>502.22699999999998</v>
      </c>
      <c r="O67" s="125">
        <v>122.113</v>
      </c>
      <c r="P67" s="125">
        <v>189.239</v>
      </c>
      <c r="Q67" s="125">
        <v>99.221999999999994</v>
      </c>
      <c r="R67" s="125">
        <v>215.47499999999999</v>
      </c>
      <c r="S67" s="125">
        <v>49.685000000000002</v>
      </c>
      <c r="T67" s="125">
        <v>58.253999999999998</v>
      </c>
      <c r="U67" s="125">
        <v>21.841999999999999</v>
      </c>
      <c r="V67" s="125">
        <v>65.093999999999994</v>
      </c>
      <c r="W67" s="125">
        <v>52.631999999999998</v>
      </c>
      <c r="X67" s="125">
        <v>116.413</v>
      </c>
      <c r="Y67" s="125">
        <v>75.534000000000006</v>
      </c>
      <c r="Z67" s="125">
        <v>64.180999999999997</v>
      </c>
      <c r="AA67" s="125">
        <v>211.02</v>
      </c>
      <c r="AB67" s="125">
        <v>145.41399999999999</v>
      </c>
      <c r="AC67" s="125">
        <v>76.795000000000002</v>
      </c>
      <c r="AD67" s="125">
        <v>217.417</v>
      </c>
      <c r="AE67" s="125">
        <v>24.587</v>
      </c>
      <c r="AF67" s="125">
        <v>51.722000000000001</v>
      </c>
      <c r="AG67" s="125">
        <v>106.373</v>
      </c>
      <c r="AH67" s="125">
        <v>100.363</v>
      </c>
      <c r="AI67" s="173">
        <v>43.314999999999998</v>
      </c>
      <c r="AJ67" s="173">
        <v>172.4</v>
      </c>
      <c r="AK67" s="173">
        <v>216.55500000000001</v>
      </c>
      <c r="AL67" s="173">
        <v>319.971</v>
      </c>
      <c r="AM67" s="173">
        <v>319.971</v>
      </c>
      <c r="AN67" s="173"/>
      <c r="AO67" s="173"/>
      <c r="AP67" s="173"/>
      <c r="AQ67" s="173"/>
      <c r="AR67" s="173"/>
      <c r="AS67" s="173"/>
      <c r="AT67" s="173"/>
      <c r="AU67" s="173"/>
      <c r="AV67" s="173"/>
      <c r="AW67" s="173"/>
      <c r="AX67" s="173"/>
      <c r="AY67" s="173"/>
      <c r="ALQ67" s="2" t="e">
        <v>#N/A</v>
      </c>
    </row>
    <row r="68" spans="1:1005" ht="15">
      <c r="A68" s="248">
        <v>45505</v>
      </c>
      <c r="B68" s="138">
        <v>63.46</v>
      </c>
      <c r="C68" s="138">
        <v>63.46</v>
      </c>
      <c r="D68" s="164">
        <v>63.46</v>
      </c>
      <c r="E68" s="124">
        <v>64.828999999999994</v>
      </c>
      <c r="F68" s="125">
        <v>53.363999999999997</v>
      </c>
      <c r="G68" s="125">
        <v>40.847000000000001</v>
      </c>
      <c r="H68" s="125">
        <v>48.685000000000002</v>
      </c>
      <c r="I68" s="125">
        <v>37.731999999999999</v>
      </c>
      <c r="J68" s="125">
        <v>56.113</v>
      </c>
      <c r="K68" s="125">
        <v>51.406999999999996</v>
      </c>
      <c r="L68" s="125">
        <v>66.682000000000002</v>
      </c>
      <c r="M68" s="125">
        <v>41.308</v>
      </c>
      <c r="N68" s="125">
        <v>136.124</v>
      </c>
      <c r="O68" s="125">
        <v>51.898000000000003</v>
      </c>
      <c r="P68" s="125">
        <v>79.957999999999998</v>
      </c>
      <c r="Q68" s="125">
        <v>46.997</v>
      </c>
      <c r="R68" s="125">
        <v>82.914000000000001</v>
      </c>
      <c r="S68" s="125">
        <v>40.365000000000002</v>
      </c>
      <c r="T68" s="125">
        <v>44.515000000000001</v>
      </c>
      <c r="U68" s="125">
        <v>17.439</v>
      </c>
      <c r="V68" s="125">
        <v>37.701000000000001</v>
      </c>
      <c r="W68" s="125">
        <v>33.104999999999997</v>
      </c>
      <c r="X68" s="125">
        <v>54.125</v>
      </c>
      <c r="Y68" s="125">
        <v>51.561999999999998</v>
      </c>
      <c r="Z68" s="125">
        <v>44.293999999999997</v>
      </c>
      <c r="AA68" s="125">
        <v>74.314999999999998</v>
      </c>
      <c r="AB68" s="125">
        <v>54.36</v>
      </c>
      <c r="AC68" s="125">
        <v>44.77</v>
      </c>
      <c r="AD68" s="125">
        <v>65.741</v>
      </c>
      <c r="AE68" s="125">
        <v>23.556000000000001</v>
      </c>
      <c r="AF68" s="125">
        <v>36.031999999999996</v>
      </c>
      <c r="AG68" s="125">
        <v>51.951000000000001</v>
      </c>
      <c r="AH68" s="125">
        <v>42.365000000000002</v>
      </c>
      <c r="AI68" s="173">
        <v>28.093</v>
      </c>
      <c r="AJ68" s="173">
        <v>88.02</v>
      </c>
      <c r="AK68" s="173">
        <v>82.537000000000006</v>
      </c>
      <c r="AL68" s="173">
        <v>120.03400000000001</v>
      </c>
      <c r="AM68" s="173">
        <v>120.03400000000001</v>
      </c>
      <c r="AN68" s="173"/>
      <c r="AO68" s="173"/>
      <c r="AP68" s="173"/>
      <c r="AQ68" s="173"/>
      <c r="AR68" s="173"/>
      <c r="AS68" s="173"/>
      <c r="AT68" s="173"/>
      <c r="AU68" s="173"/>
      <c r="AV68" s="173"/>
      <c r="AW68" s="173"/>
      <c r="AX68" s="173"/>
      <c r="AY68" s="173"/>
      <c r="ALQ68" s="2" t="e">
        <v>#N/A</v>
      </c>
    </row>
    <row r="69" spans="1:1005" ht="15">
      <c r="A69" s="248">
        <v>45536</v>
      </c>
      <c r="B69" s="138">
        <v>38.04</v>
      </c>
      <c r="C69" s="138">
        <v>38.04</v>
      </c>
      <c r="D69" s="164">
        <v>38.04</v>
      </c>
      <c r="E69" s="124">
        <v>62.357999999999997</v>
      </c>
      <c r="F69" s="125">
        <v>41.613</v>
      </c>
      <c r="G69" s="125">
        <v>39.33</v>
      </c>
      <c r="H69" s="125">
        <v>32.915999999999997</v>
      </c>
      <c r="I69" s="125">
        <v>31.145</v>
      </c>
      <c r="J69" s="125">
        <v>34.848999999999997</v>
      </c>
      <c r="K69" s="125">
        <v>41.521999999999998</v>
      </c>
      <c r="L69" s="125">
        <v>55.854999999999997</v>
      </c>
      <c r="M69" s="125">
        <v>36.805999999999997</v>
      </c>
      <c r="N69" s="125">
        <v>63.796999999999997</v>
      </c>
      <c r="O69" s="125">
        <v>40.429000000000002</v>
      </c>
      <c r="P69" s="125">
        <v>56.439</v>
      </c>
      <c r="Q69" s="125">
        <v>32.798000000000002</v>
      </c>
      <c r="R69" s="125">
        <v>45.231999999999999</v>
      </c>
      <c r="S69" s="125">
        <v>32.915999999999997</v>
      </c>
      <c r="T69" s="125">
        <v>30.440999999999999</v>
      </c>
      <c r="U69" s="125">
        <v>19.231999999999999</v>
      </c>
      <c r="V69" s="125">
        <v>53.014000000000003</v>
      </c>
      <c r="W69" s="125">
        <v>32.851999999999997</v>
      </c>
      <c r="X69" s="125">
        <v>35.686</v>
      </c>
      <c r="Y69" s="125">
        <v>38.182000000000002</v>
      </c>
      <c r="Z69" s="125">
        <v>40.945</v>
      </c>
      <c r="AA69" s="125">
        <v>44.658999999999999</v>
      </c>
      <c r="AB69" s="125">
        <v>37.829000000000001</v>
      </c>
      <c r="AC69" s="125">
        <v>29.213000000000001</v>
      </c>
      <c r="AD69" s="125">
        <v>39.055999999999997</v>
      </c>
      <c r="AE69" s="125">
        <v>21.384</v>
      </c>
      <c r="AF69" s="125">
        <v>53.137</v>
      </c>
      <c r="AG69" s="125">
        <v>46.024000000000001</v>
      </c>
      <c r="AH69" s="125">
        <v>34.247999999999998</v>
      </c>
      <c r="AI69" s="173">
        <v>24.120999999999999</v>
      </c>
      <c r="AJ69" s="173">
        <v>71.947999999999993</v>
      </c>
      <c r="AK69" s="173">
        <v>41.142000000000003</v>
      </c>
      <c r="AL69" s="173">
        <v>67.793999999999997</v>
      </c>
      <c r="AM69" s="173">
        <v>67.793999999999997</v>
      </c>
      <c r="AN69" s="173"/>
      <c r="AO69" s="173"/>
      <c r="AP69" s="173"/>
      <c r="AQ69" s="173"/>
      <c r="AR69" s="173"/>
      <c r="AS69" s="173"/>
      <c r="AT69" s="173"/>
      <c r="AU69" s="173"/>
      <c r="AV69" s="173"/>
      <c r="AW69" s="173"/>
      <c r="AX69" s="173"/>
      <c r="AY69" s="173"/>
      <c r="ALQ69" s="2" t="e">
        <v>#N/A</v>
      </c>
    </row>
    <row r="70" spans="1:1005" ht="1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c r="A4" s="208">
        <v>43556</v>
      </c>
      <c r="B4" s="92">
        <v>119.4</v>
      </c>
      <c r="C4" s="92">
        <v>170.06</v>
      </c>
      <c r="D4" s="213">
        <v>105</v>
      </c>
      <c r="E4" s="213">
        <v>148.035</v>
      </c>
      <c r="F4" s="213">
        <v>81.775999999999996</v>
      </c>
      <c r="G4" s="213">
        <v>77.272000000000006</v>
      </c>
      <c r="H4" s="213">
        <v>77.972999999999999</v>
      </c>
      <c r="I4" s="213">
        <v>111.247</v>
      </c>
      <c r="J4" s="213">
        <v>101.58499999999999</v>
      </c>
      <c r="K4" s="213">
        <v>124.40900000000001</v>
      </c>
      <c r="L4" s="213">
        <v>109.48</v>
      </c>
      <c r="M4" s="213">
        <v>147.298</v>
      </c>
      <c r="N4" s="213">
        <v>152.001</v>
      </c>
      <c r="O4" s="213">
        <v>74.965999999999994</v>
      </c>
      <c r="P4" s="213">
        <v>133.36699999999999</v>
      </c>
      <c r="Q4" s="213">
        <v>93.200999999999993</v>
      </c>
      <c r="R4" s="213">
        <v>133.80600000000001</v>
      </c>
      <c r="S4" s="213">
        <v>78.254999999999995</v>
      </c>
      <c r="T4" s="213">
        <v>83.418999999999997</v>
      </c>
      <c r="U4" s="213">
        <v>100.15</v>
      </c>
      <c r="V4" s="213">
        <v>92.906999999999996</v>
      </c>
      <c r="W4" s="213">
        <v>96.558999999999997</v>
      </c>
      <c r="X4" s="213">
        <v>114.66800000000001</v>
      </c>
      <c r="Y4" s="213">
        <v>113.858</v>
      </c>
      <c r="Z4" s="213">
        <v>105</v>
      </c>
      <c r="AA4" s="213">
        <v>103.367</v>
      </c>
      <c r="AB4" s="213">
        <v>131.59700000000001</v>
      </c>
      <c r="AC4" s="213">
        <v>105.85299999999999</v>
      </c>
      <c r="AD4" s="213">
        <v>123.28400000000001</v>
      </c>
      <c r="AE4" s="213">
        <v>103.066</v>
      </c>
      <c r="AF4" s="213">
        <v>86.417000000000002</v>
      </c>
      <c r="AG4" s="213">
        <v>118.169</v>
      </c>
      <c r="AH4" s="214">
        <v>114.48699999999999</v>
      </c>
      <c r="AI4" s="215">
        <v>106.164</v>
      </c>
      <c r="AJ4" s="215">
        <v>120.559</v>
      </c>
      <c r="AK4" s="215">
        <v>89.849000000000004</v>
      </c>
      <c r="AL4" s="215">
        <v>95.653999999999996</v>
      </c>
      <c r="AM4" s="215">
        <v>92.956000000000003</v>
      </c>
    </row>
    <row r="5" spans="1:54" ht="15">
      <c r="A5" s="208">
        <v>43586</v>
      </c>
      <c r="B5" s="163">
        <v>333.7</v>
      </c>
      <c r="C5" s="163">
        <v>475.27</v>
      </c>
      <c r="D5" s="166">
        <v>350</v>
      </c>
      <c r="E5" s="124">
        <v>353.137</v>
      </c>
      <c r="F5" s="124">
        <v>229.70599999999999</v>
      </c>
      <c r="G5" s="124">
        <v>221.79400000000001</v>
      </c>
      <c r="H5" s="124">
        <v>457.24799999999999</v>
      </c>
      <c r="I5" s="124">
        <v>429.50299999999999</v>
      </c>
      <c r="J5" s="124">
        <v>357.60399999999998</v>
      </c>
      <c r="K5" s="124">
        <v>353.25900000000001</v>
      </c>
      <c r="L5" s="124">
        <v>306.35300000000001</v>
      </c>
      <c r="M5" s="124">
        <v>331.52600000000001</v>
      </c>
      <c r="N5" s="124">
        <v>349.02</v>
      </c>
      <c r="O5" s="124">
        <v>250.54300000000001</v>
      </c>
      <c r="P5" s="124">
        <v>435.166</v>
      </c>
      <c r="Q5" s="124">
        <v>350</v>
      </c>
      <c r="R5" s="124">
        <v>383.65499999999997</v>
      </c>
      <c r="S5" s="124">
        <v>271.61399999999998</v>
      </c>
      <c r="T5" s="124">
        <v>403.10599999999999</v>
      </c>
      <c r="U5" s="124">
        <v>366.76299999999998</v>
      </c>
      <c r="V5" s="124">
        <v>293.024</v>
      </c>
      <c r="W5" s="124">
        <v>388.625</v>
      </c>
      <c r="X5" s="124">
        <v>386.61700000000002</v>
      </c>
      <c r="Y5" s="124">
        <v>488.87</v>
      </c>
      <c r="Z5" s="124">
        <v>245.62100000000001</v>
      </c>
      <c r="AA5" s="124">
        <v>307.79300000000001</v>
      </c>
      <c r="AB5" s="124">
        <v>434.20400000000001</v>
      </c>
      <c r="AC5" s="124">
        <v>359.892</v>
      </c>
      <c r="AD5" s="124">
        <v>339.73500000000001</v>
      </c>
      <c r="AE5" s="124">
        <v>418.68099999999998</v>
      </c>
      <c r="AF5" s="124">
        <v>251.917</v>
      </c>
      <c r="AG5" s="124">
        <v>454.69600000000003</v>
      </c>
      <c r="AH5" s="126">
        <v>231.80699999999999</v>
      </c>
      <c r="AI5" s="173">
        <v>266.01100000000002</v>
      </c>
      <c r="AJ5" s="173">
        <v>382.77100000000002</v>
      </c>
      <c r="AK5" s="173">
        <v>338.45800000000003</v>
      </c>
      <c r="AL5" s="173">
        <v>285.702</v>
      </c>
      <c r="AM5" s="173">
        <v>319.44400000000002</v>
      </c>
      <c r="AN5" s="173"/>
      <c r="AO5" s="173"/>
      <c r="AP5" s="173"/>
      <c r="AQ5" s="173"/>
      <c r="AR5" s="173"/>
      <c r="AS5" s="173"/>
      <c r="AT5" s="173"/>
      <c r="AU5" s="173"/>
      <c r="AV5" s="173"/>
      <c r="AW5" s="173"/>
      <c r="AX5" s="173"/>
      <c r="AY5" s="173"/>
    </row>
    <row r="6" spans="1:54" ht="15">
      <c r="A6" s="208">
        <v>43617</v>
      </c>
      <c r="B6" s="163">
        <v>373.59</v>
      </c>
      <c r="C6" s="163">
        <v>532.08000000000004</v>
      </c>
      <c r="D6" s="166">
        <v>500</v>
      </c>
      <c r="E6" s="124">
        <v>493.214</v>
      </c>
      <c r="F6" s="124">
        <v>423.39800000000002</v>
      </c>
      <c r="G6" s="124">
        <v>639.20699999999999</v>
      </c>
      <c r="H6" s="124">
        <v>653.16099999999994</v>
      </c>
      <c r="I6" s="124">
        <v>545.26800000000003</v>
      </c>
      <c r="J6" s="124">
        <v>614.35199999999998</v>
      </c>
      <c r="K6" s="124">
        <v>395.81900000000002</v>
      </c>
      <c r="L6" s="124">
        <v>461.17700000000002</v>
      </c>
      <c r="M6" s="124">
        <v>319.43599999999998</v>
      </c>
      <c r="N6" s="124">
        <v>605.298</v>
      </c>
      <c r="O6" s="124">
        <v>500</v>
      </c>
      <c r="P6" s="124">
        <v>383.142</v>
      </c>
      <c r="Q6" s="124">
        <v>510.27499999999998</v>
      </c>
      <c r="R6" s="124">
        <v>507.91399999999999</v>
      </c>
      <c r="S6" s="124">
        <v>719.94299999999998</v>
      </c>
      <c r="T6" s="124">
        <v>407.04599999999999</v>
      </c>
      <c r="U6" s="124">
        <v>620.02300000000002</v>
      </c>
      <c r="V6" s="124">
        <v>384.303</v>
      </c>
      <c r="W6" s="124">
        <v>739.02499999999998</v>
      </c>
      <c r="X6" s="124">
        <v>364.31700000000001</v>
      </c>
      <c r="Y6" s="124">
        <v>460.66899999999998</v>
      </c>
      <c r="Z6" s="124">
        <v>354.66</v>
      </c>
      <c r="AA6" s="124">
        <v>506.87</v>
      </c>
      <c r="AB6" s="124">
        <v>431.89299999999997</v>
      </c>
      <c r="AC6" s="124">
        <v>422.96800000000002</v>
      </c>
      <c r="AD6" s="124">
        <v>377.60899999999998</v>
      </c>
      <c r="AE6" s="124">
        <v>477.173</v>
      </c>
      <c r="AF6" s="124">
        <v>501.81</v>
      </c>
      <c r="AG6" s="124">
        <v>452.48200000000003</v>
      </c>
      <c r="AH6" s="126">
        <v>547.21799999999996</v>
      </c>
      <c r="AI6" s="173">
        <v>659.29300000000001</v>
      </c>
      <c r="AJ6" s="173">
        <v>286.42500000000001</v>
      </c>
      <c r="AK6" s="173">
        <v>549.53599999999994</v>
      </c>
      <c r="AL6" s="173">
        <v>510.47500000000002</v>
      </c>
      <c r="AM6" s="173">
        <v>753.85799999999995</v>
      </c>
      <c r="AN6" s="173"/>
      <c r="AO6" s="173"/>
      <c r="AP6" s="173"/>
      <c r="AQ6" s="173"/>
      <c r="AR6" s="173"/>
      <c r="AS6" s="173"/>
      <c r="AT6" s="173"/>
      <c r="AU6" s="173"/>
      <c r="AV6" s="173"/>
      <c r="AW6" s="173"/>
      <c r="AX6" s="173"/>
      <c r="AY6" s="173"/>
    </row>
    <row r="7" spans="1:54" ht="15">
      <c r="A7" s="208">
        <v>43647</v>
      </c>
      <c r="B7" s="163">
        <v>163.31</v>
      </c>
      <c r="C7" s="163">
        <v>232.59</v>
      </c>
      <c r="D7" s="166">
        <v>180</v>
      </c>
      <c r="E7" s="124">
        <v>199.78</v>
      </c>
      <c r="F7" s="124">
        <v>250.14699999999999</v>
      </c>
      <c r="G7" s="124">
        <v>404.02100000000002</v>
      </c>
      <c r="H7" s="124">
        <v>305.13400000000001</v>
      </c>
      <c r="I7" s="124">
        <v>169.489</v>
      </c>
      <c r="J7" s="124">
        <v>258.86500000000001</v>
      </c>
      <c r="K7" s="124">
        <v>142.58500000000001</v>
      </c>
      <c r="L7" s="124">
        <v>180</v>
      </c>
      <c r="M7" s="124">
        <v>127.724</v>
      </c>
      <c r="N7" s="124">
        <v>260.69600000000003</v>
      </c>
      <c r="O7" s="124">
        <v>276.702</v>
      </c>
      <c r="P7" s="124">
        <v>180.68</v>
      </c>
      <c r="Q7" s="124">
        <v>235.637</v>
      </c>
      <c r="R7" s="124">
        <v>144.63499999999999</v>
      </c>
      <c r="S7" s="124">
        <v>640.976</v>
      </c>
      <c r="T7" s="124">
        <v>148.208</v>
      </c>
      <c r="U7" s="124">
        <v>229.49</v>
      </c>
      <c r="V7" s="124">
        <v>228.01400000000001</v>
      </c>
      <c r="W7" s="124">
        <v>446.017</v>
      </c>
      <c r="X7" s="124">
        <v>102.157</v>
      </c>
      <c r="Y7" s="124">
        <v>135.053</v>
      </c>
      <c r="Z7" s="124">
        <v>102.011</v>
      </c>
      <c r="AA7" s="124">
        <v>137.76400000000001</v>
      </c>
      <c r="AB7" s="124">
        <v>155.04400000000001</v>
      </c>
      <c r="AC7" s="124">
        <v>170.554</v>
      </c>
      <c r="AD7" s="124">
        <v>138.565</v>
      </c>
      <c r="AE7" s="124">
        <v>178.874</v>
      </c>
      <c r="AF7" s="124">
        <v>224.60599999999999</v>
      </c>
      <c r="AG7" s="124">
        <v>237.982</v>
      </c>
      <c r="AH7" s="126">
        <v>167.01300000000001</v>
      </c>
      <c r="AI7" s="173">
        <v>312.44299999999998</v>
      </c>
      <c r="AJ7" s="173">
        <v>87.757999999999996</v>
      </c>
      <c r="AK7" s="173">
        <v>177.405</v>
      </c>
      <c r="AL7" s="173">
        <v>166.953</v>
      </c>
      <c r="AM7" s="173">
        <v>300.70699999999999</v>
      </c>
      <c r="AN7" s="173"/>
      <c r="AO7" s="173"/>
      <c r="AP7" s="173"/>
      <c r="AQ7" s="173"/>
      <c r="AR7" s="173"/>
      <c r="AS7" s="173"/>
      <c r="AT7" s="173"/>
      <c r="AU7" s="173"/>
      <c r="AV7" s="173"/>
      <c r="AW7" s="173"/>
      <c r="AX7" s="173"/>
      <c r="AY7" s="173"/>
    </row>
    <row r="8" spans="1:54" ht="15">
      <c r="A8" s="208">
        <v>43678</v>
      </c>
      <c r="B8" s="163">
        <v>80.900000000000006</v>
      </c>
      <c r="C8" s="163">
        <v>112.98</v>
      </c>
      <c r="D8" s="166">
        <v>78</v>
      </c>
      <c r="E8" s="124">
        <v>75.61</v>
      </c>
      <c r="F8" s="124">
        <v>119.324</v>
      </c>
      <c r="G8" s="124">
        <v>130.21199999999999</v>
      </c>
      <c r="H8" s="124">
        <v>120.78100000000001</v>
      </c>
      <c r="I8" s="124">
        <v>70.412999999999997</v>
      </c>
      <c r="J8" s="124">
        <v>85.897000000000006</v>
      </c>
      <c r="K8" s="124">
        <v>68.52</v>
      </c>
      <c r="L8" s="124">
        <v>73.856999999999999</v>
      </c>
      <c r="M8" s="124">
        <v>72.213999999999999</v>
      </c>
      <c r="N8" s="124">
        <v>87.305000000000007</v>
      </c>
      <c r="O8" s="124">
        <v>91.521000000000001</v>
      </c>
      <c r="P8" s="124">
        <v>95.778999999999996</v>
      </c>
      <c r="Q8" s="124">
        <v>75.933999999999997</v>
      </c>
      <c r="R8" s="124">
        <v>63.677999999999997</v>
      </c>
      <c r="S8" s="124">
        <v>167.43600000000001</v>
      </c>
      <c r="T8" s="124">
        <v>59.012</v>
      </c>
      <c r="U8" s="124">
        <v>94.093999999999994</v>
      </c>
      <c r="V8" s="124">
        <v>79.364000000000004</v>
      </c>
      <c r="W8" s="124">
        <v>142.953</v>
      </c>
      <c r="X8" s="124">
        <v>62.701000000000001</v>
      </c>
      <c r="Y8" s="124">
        <v>76.236000000000004</v>
      </c>
      <c r="Z8" s="124">
        <v>49.828000000000003</v>
      </c>
      <c r="AA8" s="124">
        <v>65.174000000000007</v>
      </c>
      <c r="AB8" s="124">
        <v>67.436000000000007</v>
      </c>
      <c r="AC8" s="124">
        <v>74.031999999999996</v>
      </c>
      <c r="AD8" s="124">
        <v>77.790000000000006</v>
      </c>
      <c r="AE8" s="124">
        <v>81.688000000000002</v>
      </c>
      <c r="AF8" s="124">
        <v>79.441999999999993</v>
      </c>
      <c r="AG8" s="124">
        <v>77.796999999999997</v>
      </c>
      <c r="AH8" s="126">
        <v>79.376999999999995</v>
      </c>
      <c r="AI8" s="173">
        <v>89.147999999999996</v>
      </c>
      <c r="AJ8" s="173">
        <v>53.003</v>
      </c>
      <c r="AK8" s="173">
        <v>85.135999999999996</v>
      </c>
      <c r="AL8" s="173">
        <v>78</v>
      </c>
      <c r="AM8" s="173">
        <v>87.078999999999994</v>
      </c>
      <c r="AN8" s="173"/>
      <c r="AO8" s="173"/>
      <c r="AP8" s="173"/>
      <c r="AQ8" s="173"/>
      <c r="AR8" s="173"/>
      <c r="AS8" s="173"/>
      <c r="AT8" s="173"/>
      <c r="AU8" s="173"/>
      <c r="AV8" s="173"/>
      <c r="AW8" s="173"/>
      <c r="AX8" s="173"/>
      <c r="AY8" s="173"/>
    </row>
    <row r="9" spans="1:54" ht="15">
      <c r="A9" s="208">
        <v>43709</v>
      </c>
      <c r="B9" s="163">
        <v>45.43</v>
      </c>
      <c r="C9" s="163">
        <v>61.91</v>
      </c>
      <c r="D9" s="166">
        <v>58</v>
      </c>
      <c r="E9" s="124">
        <v>52.884</v>
      </c>
      <c r="F9" s="124">
        <v>94.013000000000005</v>
      </c>
      <c r="G9" s="124">
        <v>61.165999999999997</v>
      </c>
      <c r="H9" s="124">
        <v>70.058999999999997</v>
      </c>
      <c r="I9" s="124">
        <v>70.856999999999999</v>
      </c>
      <c r="J9" s="124">
        <v>80.62</v>
      </c>
      <c r="K9" s="124">
        <v>51.185000000000002</v>
      </c>
      <c r="L9" s="124">
        <v>63.518000000000001</v>
      </c>
      <c r="M9" s="124">
        <v>48.357999999999997</v>
      </c>
      <c r="N9" s="124">
        <v>60.526000000000003</v>
      </c>
      <c r="O9" s="124">
        <v>52.345999999999997</v>
      </c>
      <c r="P9" s="124">
        <v>64.707999999999998</v>
      </c>
      <c r="Q9" s="124">
        <v>63.497</v>
      </c>
      <c r="R9" s="124">
        <v>55.216000000000001</v>
      </c>
      <c r="S9" s="124">
        <v>79.27</v>
      </c>
      <c r="T9" s="124">
        <v>47.215000000000003</v>
      </c>
      <c r="U9" s="124">
        <v>69.266000000000005</v>
      </c>
      <c r="V9" s="124">
        <v>48.146000000000001</v>
      </c>
      <c r="W9" s="124">
        <v>71.933000000000007</v>
      </c>
      <c r="X9" s="124">
        <v>48.01</v>
      </c>
      <c r="Y9" s="124">
        <v>50.115000000000002</v>
      </c>
      <c r="Z9" s="124">
        <v>45.420999999999999</v>
      </c>
      <c r="AA9" s="124">
        <v>82.475999999999999</v>
      </c>
      <c r="AB9" s="124">
        <v>62.290999999999997</v>
      </c>
      <c r="AC9" s="124">
        <v>48.469000000000001</v>
      </c>
      <c r="AD9" s="124">
        <v>54.485999999999997</v>
      </c>
      <c r="AE9" s="124">
        <v>69.89</v>
      </c>
      <c r="AF9" s="124">
        <v>49.015999999999998</v>
      </c>
      <c r="AG9" s="124">
        <v>51.356999999999999</v>
      </c>
      <c r="AH9" s="126">
        <v>46.975000000000001</v>
      </c>
      <c r="AI9" s="173">
        <v>53.728000000000002</v>
      </c>
      <c r="AJ9" s="173">
        <v>41.432000000000002</v>
      </c>
      <c r="AK9" s="173">
        <v>94.197000000000003</v>
      </c>
      <c r="AL9" s="173">
        <v>65.828999999999994</v>
      </c>
      <c r="AM9" s="173">
        <v>58</v>
      </c>
      <c r="AN9" s="173"/>
      <c r="AO9" s="173"/>
      <c r="AP9" s="173"/>
      <c r="AQ9" s="173"/>
      <c r="AR9" s="173"/>
      <c r="AS9" s="173"/>
      <c r="AT9" s="173"/>
      <c r="AU9" s="173"/>
      <c r="AV9" s="173"/>
      <c r="AW9" s="173"/>
      <c r="AX9" s="173"/>
      <c r="AY9" s="173"/>
    </row>
    <row r="10" spans="1:54" ht="15">
      <c r="A10" s="208">
        <v>43739</v>
      </c>
      <c r="B10" s="163">
        <v>40.44</v>
      </c>
      <c r="C10" s="163">
        <v>53.4</v>
      </c>
      <c r="D10" s="166">
        <v>54.36</v>
      </c>
      <c r="E10" s="124">
        <v>50.612000000000002</v>
      </c>
      <c r="F10" s="124">
        <v>58.825000000000003</v>
      </c>
      <c r="G10" s="124">
        <v>50.381999999999998</v>
      </c>
      <c r="H10" s="124">
        <v>63.701999999999998</v>
      </c>
      <c r="I10" s="124">
        <v>100.599</v>
      </c>
      <c r="J10" s="124">
        <v>83.350999999999999</v>
      </c>
      <c r="K10" s="124">
        <v>41.137999999999998</v>
      </c>
      <c r="L10" s="124">
        <v>47.673000000000002</v>
      </c>
      <c r="M10" s="124">
        <v>45.218000000000004</v>
      </c>
      <c r="N10" s="124">
        <v>80.31</v>
      </c>
      <c r="O10" s="124">
        <v>43.198</v>
      </c>
      <c r="P10" s="124">
        <v>45.503999999999998</v>
      </c>
      <c r="Q10" s="124">
        <v>54.616</v>
      </c>
      <c r="R10" s="124">
        <v>48.237000000000002</v>
      </c>
      <c r="S10" s="124">
        <v>72.352000000000004</v>
      </c>
      <c r="T10" s="124">
        <v>58.305999999999997</v>
      </c>
      <c r="U10" s="124">
        <v>76.146000000000001</v>
      </c>
      <c r="V10" s="124">
        <v>53.671999999999997</v>
      </c>
      <c r="W10" s="124">
        <v>56.295999999999999</v>
      </c>
      <c r="X10" s="124">
        <v>42.133000000000003</v>
      </c>
      <c r="Y10" s="124">
        <v>44.073999999999998</v>
      </c>
      <c r="Z10" s="124">
        <v>54.793999999999997</v>
      </c>
      <c r="AA10" s="124">
        <v>53.39</v>
      </c>
      <c r="AB10" s="124">
        <v>55.103000000000002</v>
      </c>
      <c r="AC10" s="124">
        <v>65.762</v>
      </c>
      <c r="AD10" s="124">
        <v>89.191000000000003</v>
      </c>
      <c r="AE10" s="124">
        <v>64.488</v>
      </c>
      <c r="AF10" s="124">
        <v>43.48</v>
      </c>
      <c r="AG10" s="124">
        <v>49.902999999999999</v>
      </c>
      <c r="AH10" s="126">
        <v>45.56</v>
      </c>
      <c r="AI10" s="173">
        <v>52.173999999999999</v>
      </c>
      <c r="AJ10" s="173">
        <v>37.499000000000002</v>
      </c>
      <c r="AK10" s="173">
        <v>83.073999999999998</v>
      </c>
      <c r="AL10" s="173">
        <v>80.007999999999996</v>
      </c>
      <c r="AM10" s="173">
        <v>48.8</v>
      </c>
      <c r="AN10" s="173"/>
      <c r="AO10" s="173"/>
      <c r="AP10" s="173"/>
      <c r="AQ10" s="173"/>
      <c r="AR10" s="173"/>
      <c r="AS10" s="173"/>
      <c r="AT10" s="173"/>
      <c r="AU10" s="173"/>
      <c r="AV10" s="173"/>
      <c r="AW10" s="173"/>
      <c r="AX10" s="173"/>
      <c r="AY10" s="173"/>
    </row>
    <row r="11" spans="1:54" ht="15">
      <c r="A11" s="208">
        <v>43770</v>
      </c>
      <c r="B11" s="163">
        <v>35.46</v>
      </c>
      <c r="C11" s="163">
        <v>41.23</v>
      </c>
      <c r="D11" s="166">
        <v>41.13</v>
      </c>
      <c r="E11" s="124">
        <v>45.848999999999997</v>
      </c>
      <c r="F11" s="124">
        <v>40.784999999999997</v>
      </c>
      <c r="G11" s="124">
        <v>42.404000000000003</v>
      </c>
      <c r="H11" s="124">
        <v>49.753999999999998</v>
      </c>
      <c r="I11" s="124">
        <v>58.076999999999998</v>
      </c>
      <c r="J11" s="124">
        <v>58.701999999999998</v>
      </c>
      <c r="K11" s="124">
        <v>39.091999999999999</v>
      </c>
      <c r="L11" s="124">
        <v>37.006</v>
      </c>
      <c r="M11" s="124">
        <v>36.076000000000001</v>
      </c>
      <c r="N11" s="124">
        <v>66.135999999999996</v>
      </c>
      <c r="O11" s="124">
        <v>39.014000000000003</v>
      </c>
      <c r="P11" s="124">
        <v>38.094000000000001</v>
      </c>
      <c r="Q11" s="124">
        <v>42.573</v>
      </c>
      <c r="R11" s="124">
        <v>43.030999999999999</v>
      </c>
      <c r="S11" s="124">
        <v>53.771999999999998</v>
      </c>
      <c r="T11" s="124">
        <v>42.18</v>
      </c>
      <c r="U11" s="124">
        <v>51.79</v>
      </c>
      <c r="V11" s="124">
        <v>44.625999999999998</v>
      </c>
      <c r="W11" s="124">
        <v>45.374000000000002</v>
      </c>
      <c r="X11" s="124">
        <v>35.896999999999998</v>
      </c>
      <c r="Y11" s="124">
        <v>41.512</v>
      </c>
      <c r="Z11" s="124">
        <v>35.759</v>
      </c>
      <c r="AA11" s="124">
        <v>38.680999999999997</v>
      </c>
      <c r="AB11" s="124">
        <v>47.206000000000003</v>
      </c>
      <c r="AC11" s="124">
        <v>48.634999999999998</v>
      </c>
      <c r="AD11" s="124">
        <v>56.6</v>
      </c>
      <c r="AE11" s="124">
        <v>48.896999999999998</v>
      </c>
      <c r="AF11" s="124">
        <v>37.779000000000003</v>
      </c>
      <c r="AG11" s="124">
        <v>45.695999999999998</v>
      </c>
      <c r="AH11" s="126">
        <v>43.75</v>
      </c>
      <c r="AI11" s="173">
        <v>42.948999999999998</v>
      </c>
      <c r="AJ11" s="173">
        <v>31.888999999999999</v>
      </c>
      <c r="AK11" s="173">
        <v>52.043999999999997</v>
      </c>
      <c r="AL11" s="173">
        <v>48.683999999999997</v>
      </c>
      <c r="AM11" s="173">
        <v>44.457000000000001</v>
      </c>
      <c r="AN11" s="173"/>
      <c r="AO11" s="173"/>
      <c r="AP11" s="173"/>
      <c r="AQ11" s="173"/>
      <c r="AR11" s="173"/>
      <c r="AS11" s="173"/>
      <c r="AT11" s="173"/>
      <c r="AU11" s="173"/>
      <c r="AV11" s="173"/>
      <c r="AW11" s="173"/>
      <c r="AX11" s="173"/>
      <c r="AY11" s="173"/>
    </row>
    <row r="12" spans="1:54" ht="15">
      <c r="A12" s="208">
        <v>43800</v>
      </c>
      <c r="B12" s="163">
        <v>31.06</v>
      </c>
      <c r="C12" s="163">
        <v>34.9</v>
      </c>
      <c r="D12" s="166">
        <v>32.43</v>
      </c>
      <c r="E12" s="124">
        <v>38.659999999999997</v>
      </c>
      <c r="F12" s="124">
        <v>36.140999999999998</v>
      </c>
      <c r="G12" s="124">
        <v>40.426000000000002</v>
      </c>
      <c r="H12" s="124">
        <v>42.465000000000003</v>
      </c>
      <c r="I12" s="124">
        <v>42.258000000000003</v>
      </c>
      <c r="J12" s="124">
        <v>45.203000000000003</v>
      </c>
      <c r="K12" s="124">
        <v>34.835000000000001</v>
      </c>
      <c r="L12" s="124">
        <v>34.140999999999998</v>
      </c>
      <c r="M12" s="124">
        <v>32.732999999999997</v>
      </c>
      <c r="N12" s="124">
        <v>48.905000000000001</v>
      </c>
      <c r="O12" s="124">
        <v>35.963999999999999</v>
      </c>
      <c r="P12" s="124">
        <v>35.420999999999999</v>
      </c>
      <c r="Q12" s="124">
        <v>37.213000000000001</v>
      </c>
      <c r="R12" s="124">
        <v>37.241</v>
      </c>
      <c r="S12" s="124">
        <v>48.982999999999997</v>
      </c>
      <c r="T12" s="124">
        <v>36.831000000000003</v>
      </c>
      <c r="U12" s="124">
        <v>41.781999999999996</v>
      </c>
      <c r="V12" s="124">
        <v>41.101999999999997</v>
      </c>
      <c r="W12" s="124">
        <v>42.093000000000004</v>
      </c>
      <c r="X12" s="124">
        <v>32.445999999999998</v>
      </c>
      <c r="Y12" s="124">
        <v>36.652000000000001</v>
      </c>
      <c r="Z12" s="124">
        <v>31.138999999999999</v>
      </c>
      <c r="AA12" s="124">
        <v>36.177999999999997</v>
      </c>
      <c r="AB12" s="124">
        <v>38.341000000000001</v>
      </c>
      <c r="AC12" s="124">
        <v>37.732999999999997</v>
      </c>
      <c r="AD12" s="124">
        <v>40.734000000000002</v>
      </c>
      <c r="AE12" s="124">
        <v>38.258000000000003</v>
      </c>
      <c r="AF12" s="124">
        <v>34.296999999999997</v>
      </c>
      <c r="AG12" s="124">
        <v>38.305</v>
      </c>
      <c r="AH12" s="126">
        <v>37.734000000000002</v>
      </c>
      <c r="AI12" s="173">
        <v>38.561999999999998</v>
      </c>
      <c r="AJ12" s="173">
        <v>29.797999999999998</v>
      </c>
      <c r="AK12" s="173">
        <v>41.500999999999998</v>
      </c>
      <c r="AL12" s="173">
        <v>38.113999999999997</v>
      </c>
      <c r="AM12" s="173">
        <v>42.064</v>
      </c>
      <c r="AN12" s="173"/>
      <c r="AO12" s="173"/>
      <c r="AP12" s="173"/>
      <c r="AQ12" s="173"/>
      <c r="AR12" s="173"/>
      <c r="AS12" s="173"/>
      <c r="AT12" s="173"/>
      <c r="AU12" s="173"/>
      <c r="AV12" s="173"/>
      <c r="AW12" s="173"/>
      <c r="AX12" s="173"/>
      <c r="AY12" s="173"/>
    </row>
    <row r="13" spans="1:54" ht="15">
      <c r="A13" s="208">
        <v>43831</v>
      </c>
      <c r="B13" s="163">
        <v>29.94</v>
      </c>
      <c r="C13" s="163">
        <v>33.25</v>
      </c>
      <c r="D13" s="166">
        <v>31.25</v>
      </c>
      <c r="E13" s="124">
        <v>33.552</v>
      </c>
      <c r="F13" s="124">
        <v>32.554000000000002</v>
      </c>
      <c r="G13" s="124">
        <v>38.715000000000003</v>
      </c>
      <c r="H13" s="124">
        <v>37.99</v>
      </c>
      <c r="I13" s="124">
        <v>36.651000000000003</v>
      </c>
      <c r="J13" s="124">
        <v>37.973999999999997</v>
      </c>
      <c r="K13" s="124">
        <v>30.949000000000002</v>
      </c>
      <c r="L13" s="124">
        <v>30.742999999999999</v>
      </c>
      <c r="M13" s="124">
        <v>29.422000000000001</v>
      </c>
      <c r="N13" s="124">
        <v>39.962000000000003</v>
      </c>
      <c r="O13" s="124">
        <v>31.675999999999998</v>
      </c>
      <c r="P13" s="124">
        <v>32.198999999999998</v>
      </c>
      <c r="Q13" s="124">
        <v>33.404000000000003</v>
      </c>
      <c r="R13" s="124">
        <v>33.295999999999999</v>
      </c>
      <c r="S13" s="124">
        <v>42.774000000000001</v>
      </c>
      <c r="T13" s="124">
        <v>31.789000000000001</v>
      </c>
      <c r="U13" s="124">
        <v>37.468000000000004</v>
      </c>
      <c r="V13" s="124">
        <v>35.691000000000003</v>
      </c>
      <c r="W13" s="124">
        <v>40.25</v>
      </c>
      <c r="X13" s="124">
        <v>29.106999999999999</v>
      </c>
      <c r="Y13" s="124">
        <v>32.670999999999999</v>
      </c>
      <c r="Z13" s="124">
        <v>27.942</v>
      </c>
      <c r="AA13" s="124">
        <v>32.210999999999999</v>
      </c>
      <c r="AB13" s="124">
        <v>38.177999999999997</v>
      </c>
      <c r="AC13" s="124">
        <v>32.892000000000003</v>
      </c>
      <c r="AD13" s="124">
        <v>36.344999999999999</v>
      </c>
      <c r="AE13" s="124">
        <v>33.304000000000002</v>
      </c>
      <c r="AF13" s="124">
        <v>31.021000000000001</v>
      </c>
      <c r="AG13" s="124">
        <v>33.826999999999998</v>
      </c>
      <c r="AH13" s="126">
        <v>33.564</v>
      </c>
      <c r="AI13" s="173">
        <v>35.212000000000003</v>
      </c>
      <c r="AJ13" s="173">
        <v>26.891999999999999</v>
      </c>
      <c r="AK13" s="173">
        <v>36.798999999999999</v>
      </c>
      <c r="AL13" s="173">
        <v>33.536000000000001</v>
      </c>
      <c r="AM13" s="173">
        <v>38.527999999999999</v>
      </c>
      <c r="AN13" s="173"/>
      <c r="AO13" s="173"/>
      <c r="AP13" s="173"/>
      <c r="AQ13" s="173"/>
      <c r="AR13" s="173"/>
      <c r="AS13" s="173"/>
      <c r="AT13" s="173"/>
      <c r="AU13" s="173"/>
      <c r="AV13" s="173"/>
      <c r="AW13" s="173"/>
      <c r="AX13" s="173"/>
      <c r="AY13" s="173"/>
    </row>
    <row r="14" spans="1:54" ht="15">
      <c r="A14" s="208">
        <v>43862</v>
      </c>
      <c r="B14" s="163">
        <v>27.84</v>
      </c>
      <c r="C14" s="163">
        <v>30.45</v>
      </c>
      <c r="D14" s="166">
        <v>28.83</v>
      </c>
      <c r="E14" s="124">
        <v>28.744</v>
      </c>
      <c r="F14" s="124">
        <v>28.562000000000001</v>
      </c>
      <c r="G14" s="124">
        <v>31.122</v>
      </c>
      <c r="H14" s="124">
        <v>32.920999999999999</v>
      </c>
      <c r="I14" s="124">
        <v>50.128</v>
      </c>
      <c r="J14" s="124">
        <v>36.378</v>
      </c>
      <c r="K14" s="124">
        <v>26.263999999999999</v>
      </c>
      <c r="L14" s="124">
        <v>26.346</v>
      </c>
      <c r="M14" s="124">
        <v>25.942</v>
      </c>
      <c r="N14" s="124">
        <v>35.469000000000001</v>
      </c>
      <c r="O14" s="124">
        <v>28.01</v>
      </c>
      <c r="P14" s="124">
        <v>29.785</v>
      </c>
      <c r="Q14" s="124">
        <v>28.288</v>
      </c>
      <c r="R14" s="124">
        <v>34.308999999999997</v>
      </c>
      <c r="S14" s="124">
        <v>40.036999999999999</v>
      </c>
      <c r="T14" s="124">
        <v>26.712</v>
      </c>
      <c r="U14" s="124">
        <v>33.395000000000003</v>
      </c>
      <c r="V14" s="124">
        <v>35.496000000000002</v>
      </c>
      <c r="W14" s="124">
        <v>40.274000000000001</v>
      </c>
      <c r="X14" s="124">
        <v>28.948</v>
      </c>
      <c r="Y14" s="124">
        <v>27.651</v>
      </c>
      <c r="Z14" s="124">
        <v>30.456</v>
      </c>
      <c r="AA14" s="124">
        <v>27.57</v>
      </c>
      <c r="AB14" s="124">
        <v>33.344999999999999</v>
      </c>
      <c r="AC14" s="124">
        <v>27.597000000000001</v>
      </c>
      <c r="AD14" s="124">
        <v>34.786000000000001</v>
      </c>
      <c r="AE14" s="124">
        <v>28.065999999999999</v>
      </c>
      <c r="AF14" s="124">
        <v>28.4</v>
      </c>
      <c r="AG14" s="124">
        <v>28.696000000000002</v>
      </c>
      <c r="AH14" s="126">
        <v>28.207000000000001</v>
      </c>
      <c r="AI14" s="173">
        <v>30.303999999999998</v>
      </c>
      <c r="AJ14" s="173">
        <v>22.978999999999999</v>
      </c>
      <c r="AK14" s="173">
        <v>36.012</v>
      </c>
      <c r="AL14" s="173">
        <v>34.488</v>
      </c>
      <c r="AM14" s="173">
        <v>33.619</v>
      </c>
      <c r="AN14" s="173"/>
      <c r="AO14" s="173"/>
      <c r="AP14" s="173"/>
      <c r="AQ14" s="173"/>
      <c r="AR14" s="173"/>
      <c r="AS14" s="173"/>
      <c r="AT14" s="173"/>
      <c r="AU14" s="173"/>
      <c r="AV14" s="173"/>
      <c r="AW14" s="173"/>
      <c r="AX14" s="173"/>
      <c r="AY14" s="173"/>
    </row>
    <row r="15" spans="1:54" ht="15">
      <c r="A15" s="208">
        <v>43891</v>
      </c>
      <c r="B15" s="163">
        <v>43.19</v>
      </c>
      <c r="C15" s="163">
        <v>50.95</v>
      </c>
      <c r="D15" s="166">
        <v>46.35</v>
      </c>
      <c r="E15" s="124">
        <v>42.350999999999999</v>
      </c>
      <c r="F15" s="124">
        <v>43.362000000000002</v>
      </c>
      <c r="G15" s="124">
        <v>30.975000000000001</v>
      </c>
      <c r="H15" s="124">
        <v>49.738999999999997</v>
      </c>
      <c r="I15" s="124">
        <v>92.459000000000003</v>
      </c>
      <c r="J15" s="124">
        <v>42.494</v>
      </c>
      <c r="K15" s="124">
        <v>37.872999999999998</v>
      </c>
      <c r="L15" s="124">
        <v>64.335999999999999</v>
      </c>
      <c r="M15" s="124">
        <v>39.195</v>
      </c>
      <c r="N15" s="124">
        <v>47.357999999999997</v>
      </c>
      <c r="O15" s="124">
        <v>44.701000000000001</v>
      </c>
      <c r="P15" s="124">
        <v>51.433999999999997</v>
      </c>
      <c r="Q15" s="124">
        <v>51.125</v>
      </c>
      <c r="R15" s="124">
        <v>70.022999999999996</v>
      </c>
      <c r="S15" s="124">
        <v>53.286999999999999</v>
      </c>
      <c r="T15" s="124">
        <v>55.847000000000001</v>
      </c>
      <c r="U15" s="124">
        <v>53.161000000000001</v>
      </c>
      <c r="V15" s="124">
        <v>48.720999999999997</v>
      </c>
      <c r="W15" s="124">
        <v>46.371000000000002</v>
      </c>
      <c r="X15" s="124">
        <v>42.603999999999999</v>
      </c>
      <c r="Y15" s="124">
        <v>33.231999999999999</v>
      </c>
      <c r="Z15" s="124">
        <v>44.694000000000003</v>
      </c>
      <c r="AA15" s="124">
        <v>70.802999999999997</v>
      </c>
      <c r="AB15" s="124">
        <v>38.130000000000003</v>
      </c>
      <c r="AC15" s="124">
        <v>37.805999999999997</v>
      </c>
      <c r="AD15" s="124">
        <v>89.197999999999993</v>
      </c>
      <c r="AE15" s="124">
        <v>29.884</v>
      </c>
      <c r="AF15" s="124">
        <v>56.12</v>
      </c>
      <c r="AG15" s="124">
        <v>34.173999999999999</v>
      </c>
      <c r="AH15" s="126">
        <v>48.030999999999999</v>
      </c>
      <c r="AI15" s="173">
        <v>57.893999999999998</v>
      </c>
      <c r="AJ15" s="173">
        <v>32.933</v>
      </c>
      <c r="AK15" s="173">
        <v>38.549999999999997</v>
      </c>
      <c r="AL15" s="173">
        <v>61.929000000000002</v>
      </c>
      <c r="AM15" s="173">
        <v>35.914999999999999</v>
      </c>
      <c r="AN15" s="173"/>
      <c r="AO15" s="173"/>
      <c r="AP15" s="173"/>
      <c r="AQ15" s="173"/>
      <c r="AR15" s="173"/>
      <c r="AS15" s="173"/>
      <c r="AT15" s="173"/>
      <c r="AU15" s="173"/>
      <c r="AV15" s="173"/>
      <c r="AW15" s="173"/>
      <c r="AX15" s="173"/>
      <c r="AY15" s="173"/>
    </row>
    <row r="16" spans="1:54" ht="15">
      <c r="A16" s="208">
        <v>43922</v>
      </c>
      <c r="B16" s="163">
        <v>82.54</v>
      </c>
      <c r="C16" s="163">
        <v>120.74</v>
      </c>
      <c r="D16" s="166">
        <v>100.63</v>
      </c>
      <c r="E16" s="124">
        <v>68.953999999999994</v>
      </c>
      <c r="F16" s="124">
        <v>53.317999999999998</v>
      </c>
      <c r="G16" s="124">
        <v>66.600999999999999</v>
      </c>
      <c r="H16" s="124">
        <v>122.646</v>
      </c>
      <c r="I16" s="124">
        <v>158.82400000000001</v>
      </c>
      <c r="J16" s="124">
        <v>138.786</v>
      </c>
      <c r="K16" s="124">
        <v>84.853999999999999</v>
      </c>
      <c r="L16" s="124">
        <v>153.374</v>
      </c>
      <c r="M16" s="124">
        <v>85.381</v>
      </c>
      <c r="N16" s="124">
        <v>82.822000000000003</v>
      </c>
      <c r="O16" s="124">
        <v>109.697</v>
      </c>
      <c r="P16" s="124">
        <v>135.72800000000001</v>
      </c>
      <c r="Q16" s="124">
        <v>101.07</v>
      </c>
      <c r="R16" s="124">
        <v>86.108000000000004</v>
      </c>
      <c r="S16" s="124">
        <v>121.40900000000001</v>
      </c>
      <c r="T16" s="124">
        <v>117.187</v>
      </c>
      <c r="U16" s="124">
        <v>86.084999999999994</v>
      </c>
      <c r="V16" s="124">
        <v>65.825000000000003</v>
      </c>
      <c r="W16" s="124">
        <v>113.626</v>
      </c>
      <c r="X16" s="124">
        <v>87.617999999999995</v>
      </c>
      <c r="Y16" s="124">
        <v>77.302000000000007</v>
      </c>
      <c r="Z16" s="124">
        <v>82.545000000000002</v>
      </c>
      <c r="AA16" s="124">
        <v>142.386</v>
      </c>
      <c r="AB16" s="124">
        <v>94.334999999999994</v>
      </c>
      <c r="AC16" s="124">
        <v>118.529</v>
      </c>
      <c r="AD16" s="124">
        <v>131.80000000000001</v>
      </c>
      <c r="AE16" s="124">
        <v>91.945999999999998</v>
      </c>
      <c r="AF16" s="124">
        <v>100.395</v>
      </c>
      <c r="AG16" s="124">
        <v>84.284999999999997</v>
      </c>
      <c r="AH16" s="126">
        <v>104.806</v>
      </c>
      <c r="AI16" s="173">
        <v>117.53100000000001</v>
      </c>
      <c r="AJ16" s="173">
        <v>65.602999999999994</v>
      </c>
      <c r="AK16" s="173">
        <v>85.147999999999996</v>
      </c>
      <c r="AL16" s="173">
        <v>102.226</v>
      </c>
      <c r="AM16" s="173">
        <v>78.290999999999997</v>
      </c>
      <c r="AN16" s="173"/>
      <c r="AO16" s="173"/>
      <c r="AP16" s="173"/>
      <c r="AQ16" s="173"/>
      <c r="AR16" s="173"/>
      <c r="AS16" s="173"/>
      <c r="AT16" s="173"/>
      <c r="AU16" s="173"/>
      <c r="AV16" s="173"/>
      <c r="AW16" s="173"/>
      <c r="AX16" s="173"/>
      <c r="AY16" s="173"/>
    </row>
    <row r="17" spans="1:1005" ht="15">
      <c r="A17" s="208">
        <v>43952</v>
      </c>
      <c r="B17" s="163">
        <v>192.54</v>
      </c>
      <c r="C17" s="163">
        <v>351.46</v>
      </c>
      <c r="D17" s="166">
        <v>281.23</v>
      </c>
      <c r="E17" s="124">
        <v>234.79300000000001</v>
      </c>
      <c r="F17" s="124">
        <v>202.041</v>
      </c>
      <c r="G17" s="124">
        <v>631.34799999999996</v>
      </c>
      <c r="H17" s="124">
        <v>479.9</v>
      </c>
      <c r="I17" s="124">
        <v>407.18400000000003</v>
      </c>
      <c r="J17" s="124">
        <v>396.63400000000001</v>
      </c>
      <c r="K17" s="124">
        <v>185.023</v>
      </c>
      <c r="L17" s="124">
        <v>243.958</v>
      </c>
      <c r="M17" s="124">
        <v>162.126</v>
      </c>
      <c r="N17" s="124">
        <v>250.959</v>
      </c>
      <c r="O17" s="124">
        <v>262.09300000000002</v>
      </c>
      <c r="P17" s="124">
        <v>387.68599999999998</v>
      </c>
      <c r="Q17" s="124">
        <v>271.59199999999998</v>
      </c>
      <c r="R17" s="124">
        <v>275.608</v>
      </c>
      <c r="S17" s="124">
        <v>439.24</v>
      </c>
      <c r="T17" s="124">
        <v>433.08800000000002</v>
      </c>
      <c r="U17" s="124">
        <v>271.03899999999999</v>
      </c>
      <c r="V17" s="124">
        <v>297.654</v>
      </c>
      <c r="W17" s="124">
        <v>296.04700000000003</v>
      </c>
      <c r="X17" s="124">
        <v>328.447</v>
      </c>
      <c r="Y17" s="124">
        <v>98.626000000000005</v>
      </c>
      <c r="Z17" s="124">
        <v>227.553</v>
      </c>
      <c r="AA17" s="124">
        <v>285.96499999999997</v>
      </c>
      <c r="AB17" s="124">
        <v>351.18299999999999</v>
      </c>
      <c r="AC17" s="124">
        <v>270.93099999999998</v>
      </c>
      <c r="AD17" s="124">
        <v>316.17399999999998</v>
      </c>
      <c r="AE17" s="124">
        <v>382.69200000000001</v>
      </c>
      <c r="AF17" s="124">
        <v>341.68200000000002</v>
      </c>
      <c r="AG17" s="124">
        <v>160.869</v>
      </c>
      <c r="AH17" s="126">
        <v>243.37799999999999</v>
      </c>
      <c r="AI17" s="173">
        <v>155.946</v>
      </c>
      <c r="AJ17" s="173">
        <v>149.047</v>
      </c>
      <c r="AK17" s="173">
        <v>338.8</v>
      </c>
      <c r="AL17" s="173">
        <v>250.37899999999999</v>
      </c>
      <c r="AM17" s="173">
        <v>142.43799999999999</v>
      </c>
      <c r="AN17" s="173"/>
      <c r="AO17" s="173"/>
      <c r="AP17" s="173"/>
      <c r="AQ17" s="173"/>
      <c r="AR17" s="173"/>
      <c r="AS17" s="173"/>
      <c r="AT17" s="173"/>
      <c r="AU17" s="173"/>
      <c r="AV17" s="173"/>
      <c r="AW17" s="173"/>
      <c r="AX17" s="173"/>
      <c r="AY17" s="173"/>
    </row>
    <row r="18" spans="1:1005" ht="15">
      <c r="A18" s="208">
        <v>43983</v>
      </c>
      <c r="B18" s="163">
        <v>205.81</v>
      </c>
      <c r="C18" s="163">
        <v>415.2</v>
      </c>
      <c r="D18" s="166">
        <v>314.85000000000002</v>
      </c>
      <c r="E18" s="124">
        <v>388.84199999999998</v>
      </c>
      <c r="F18" s="124">
        <v>470.17599999999999</v>
      </c>
      <c r="G18" s="124">
        <v>845.45699999999999</v>
      </c>
      <c r="H18" s="124">
        <v>464.84199999999998</v>
      </c>
      <c r="I18" s="124">
        <v>465.03199999999998</v>
      </c>
      <c r="J18" s="124">
        <v>345.91500000000002</v>
      </c>
      <c r="K18" s="124">
        <v>211.137</v>
      </c>
      <c r="L18" s="124">
        <v>178.87100000000001</v>
      </c>
      <c r="M18" s="124">
        <v>218.47300000000001</v>
      </c>
      <c r="N18" s="124">
        <v>352.26600000000002</v>
      </c>
      <c r="O18" s="124">
        <v>217.417</v>
      </c>
      <c r="P18" s="124">
        <v>488.96600000000001</v>
      </c>
      <c r="Q18" s="124">
        <v>255.12</v>
      </c>
      <c r="R18" s="124">
        <v>686.96600000000001</v>
      </c>
      <c r="S18" s="124">
        <v>359.88499999999999</v>
      </c>
      <c r="T18" s="124">
        <v>612.61300000000006</v>
      </c>
      <c r="U18" s="124">
        <v>247.19800000000001</v>
      </c>
      <c r="V18" s="124">
        <v>442.87</v>
      </c>
      <c r="W18" s="124">
        <v>190.989</v>
      </c>
      <c r="X18" s="124">
        <v>237.035</v>
      </c>
      <c r="Y18" s="124">
        <v>66.474000000000004</v>
      </c>
      <c r="Z18" s="124">
        <v>268.654</v>
      </c>
      <c r="AA18" s="124">
        <v>178.821</v>
      </c>
      <c r="AB18" s="124">
        <v>349.52699999999999</v>
      </c>
      <c r="AC18" s="124">
        <v>234.77699999999999</v>
      </c>
      <c r="AD18" s="124">
        <v>237.33699999999999</v>
      </c>
      <c r="AE18" s="124">
        <v>619.53</v>
      </c>
      <c r="AF18" s="124">
        <v>321.79700000000003</v>
      </c>
      <c r="AG18" s="124">
        <v>309.71300000000002</v>
      </c>
      <c r="AH18" s="126">
        <v>550.93399999999997</v>
      </c>
      <c r="AI18" s="173">
        <v>64.091999999999999</v>
      </c>
      <c r="AJ18" s="173">
        <v>180.006</v>
      </c>
      <c r="AK18" s="173">
        <v>411.76400000000001</v>
      </c>
      <c r="AL18" s="173">
        <v>391.88799999999998</v>
      </c>
      <c r="AM18" s="173">
        <v>142.06</v>
      </c>
      <c r="AN18" s="173"/>
      <c r="AO18" s="173"/>
      <c r="AP18" s="173"/>
      <c r="AQ18" s="173"/>
      <c r="AR18" s="173"/>
      <c r="AS18" s="173"/>
      <c r="AT18" s="173"/>
      <c r="AU18" s="173"/>
      <c r="AV18" s="173"/>
      <c r="AW18" s="173"/>
      <c r="AX18" s="173"/>
      <c r="AY18" s="173"/>
    </row>
    <row r="19" spans="1:1005" ht="15">
      <c r="A19" s="208">
        <v>44013</v>
      </c>
      <c r="B19" s="163">
        <v>69.89</v>
      </c>
      <c r="C19" s="163">
        <v>178.61</v>
      </c>
      <c r="D19" s="166">
        <v>137.63</v>
      </c>
      <c r="E19" s="124">
        <v>205.11</v>
      </c>
      <c r="F19" s="124">
        <v>249.93</v>
      </c>
      <c r="G19" s="124">
        <v>369.00799999999998</v>
      </c>
      <c r="H19" s="124">
        <v>139.45500000000001</v>
      </c>
      <c r="I19" s="124">
        <v>185.381</v>
      </c>
      <c r="J19" s="124">
        <v>110.776</v>
      </c>
      <c r="K19" s="124">
        <v>79.816999999999993</v>
      </c>
      <c r="L19" s="124">
        <v>74.963999999999999</v>
      </c>
      <c r="M19" s="124">
        <v>84.885000000000005</v>
      </c>
      <c r="N19" s="124">
        <v>155.666</v>
      </c>
      <c r="O19" s="124">
        <v>82.492999999999995</v>
      </c>
      <c r="P19" s="124">
        <v>215.44399999999999</v>
      </c>
      <c r="Q19" s="124">
        <v>78.64</v>
      </c>
      <c r="R19" s="124">
        <v>560.59500000000003</v>
      </c>
      <c r="S19" s="124">
        <v>136.80099999999999</v>
      </c>
      <c r="T19" s="124">
        <v>209.84700000000001</v>
      </c>
      <c r="U19" s="124">
        <v>114.446</v>
      </c>
      <c r="V19" s="124">
        <v>249.94</v>
      </c>
      <c r="W19" s="124">
        <v>61.081000000000003</v>
      </c>
      <c r="X19" s="124">
        <v>68.658000000000001</v>
      </c>
      <c r="Y19" s="124">
        <v>29.047000000000001</v>
      </c>
      <c r="Z19" s="124">
        <v>76.887</v>
      </c>
      <c r="AA19" s="124">
        <v>66.382999999999996</v>
      </c>
      <c r="AB19" s="124">
        <v>132.5</v>
      </c>
      <c r="AC19" s="124">
        <v>86.998000000000005</v>
      </c>
      <c r="AD19" s="124">
        <v>81.852000000000004</v>
      </c>
      <c r="AE19" s="124">
        <v>248.46600000000001</v>
      </c>
      <c r="AF19" s="124">
        <v>157.01</v>
      </c>
      <c r="AG19" s="124">
        <v>89.156000000000006</v>
      </c>
      <c r="AH19" s="126">
        <v>245.511</v>
      </c>
      <c r="AI19" s="173">
        <v>31.288</v>
      </c>
      <c r="AJ19" s="173">
        <v>63.55</v>
      </c>
      <c r="AK19" s="173">
        <v>124.873</v>
      </c>
      <c r="AL19" s="173">
        <v>115.822</v>
      </c>
      <c r="AM19" s="173">
        <v>58.523000000000003</v>
      </c>
      <c r="AN19" s="173"/>
      <c r="AO19" s="173"/>
      <c r="AP19" s="173"/>
      <c r="AQ19" s="173"/>
      <c r="AR19" s="173"/>
      <c r="AS19" s="173"/>
      <c r="AT19" s="173"/>
      <c r="AU19" s="173"/>
      <c r="AV19" s="173"/>
      <c r="AW19" s="173"/>
      <c r="AX19" s="173"/>
      <c r="AY19" s="173"/>
    </row>
    <row r="20" spans="1:1005" ht="15">
      <c r="A20" s="208">
        <v>44044</v>
      </c>
      <c r="B20" s="163">
        <v>52.99</v>
      </c>
      <c r="C20" s="163">
        <v>92.21</v>
      </c>
      <c r="D20" s="166">
        <v>75.010000000000005</v>
      </c>
      <c r="E20" s="124">
        <v>108.532</v>
      </c>
      <c r="F20" s="124">
        <v>94.637</v>
      </c>
      <c r="G20" s="124">
        <v>143.274</v>
      </c>
      <c r="H20" s="124">
        <v>64.756</v>
      </c>
      <c r="I20" s="124">
        <v>73.099000000000004</v>
      </c>
      <c r="J20" s="124">
        <v>63.905999999999999</v>
      </c>
      <c r="K20" s="124">
        <v>48.164999999999999</v>
      </c>
      <c r="L20" s="124">
        <v>56.774000000000001</v>
      </c>
      <c r="M20" s="124">
        <v>45.506999999999998</v>
      </c>
      <c r="N20" s="124">
        <v>67.902000000000001</v>
      </c>
      <c r="O20" s="124">
        <v>64.218999999999994</v>
      </c>
      <c r="P20" s="124">
        <v>77.957999999999998</v>
      </c>
      <c r="Q20" s="124">
        <v>46.079000000000001</v>
      </c>
      <c r="R20" s="124">
        <v>149.99</v>
      </c>
      <c r="S20" s="124">
        <v>60.069000000000003</v>
      </c>
      <c r="T20" s="124">
        <v>90.944999999999993</v>
      </c>
      <c r="U20" s="124">
        <v>55.161000000000001</v>
      </c>
      <c r="V20" s="124">
        <v>99.382999999999996</v>
      </c>
      <c r="W20" s="124">
        <v>50.125</v>
      </c>
      <c r="X20" s="124">
        <v>53.637</v>
      </c>
      <c r="Y20" s="124">
        <v>24.593</v>
      </c>
      <c r="Z20" s="124">
        <v>47.58</v>
      </c>
      <c r="AA20" s="124">
        <v>42.569000000000003</v>
      </c>
      <c r="AB20" s="124">
        <v>65.266000000000005</v>
      </c>
      <c r="AC20" s="124">
        <v>62.417000000000002</v>
      </c>
      <c r="AD20" s="124">
        <v>56.238999999999997</v>
      </c>
      <c r="AE20" s="124">
        <v>90.179000000000002</v>
      </c>
      <c r="AF20" s="124">
        <v>60.466000000000001</v>
      </c>
      <c r="AG20" s="124">
        <v>55.999000000000002</v>
      </c>
      <c r="AH20" s="126">
        <v>77.858999999999995</v>
      </c>
      <c r="AI20" s="173">
        <v>31.437999999999999</v>
      </c>
      <c r="AJ20" s="173">
        <v>45.469000000000001</v>
      </c>
      <c r="AK20" s="173">
        <v>67.447999999999993</v>
      </c>
      <c r="AL20" s="173">
        <v>50.89</v>
      </c>
      <c r="AM20" s="173">
        <v>38.04</v>
      </c>
      <c r="AN20" s="173"/>
      <c r="AO20" s="173"/>
      <c r="AP20" s="173"/>
      <c r="AQ20" s="173"/>
      <c r="AR20" s="173"/>
      <c r="AS20" s="173"/>
      <c r="AT20" s="173"/>
      <c r="AU20" s="173"/>
      <c r="AV20" s="173"/>
      <c r="AW20" s="173"/>
      <c r="AX20" s="173"/>
      <c r="AY20" s="173"/>
    </row>
    <row r="21" spans="1:1005" ht="15">
      <c r="A21" s="208">
        <v>44075</v>
      </c>
      <c r="B21" s="163">
        <v>36.58</v>
      </c>
      <c r="C21" s="163">
        <v>55.77</v>
      </c>
      <c r="D21" s="166">
        <v>46.81</v>
      </c>
      <c r="E21" s="124">
        <v>90.713999999999999</v>
      </c>
      <c r="F21" s="124">
        <v>49.866999999999997</v>
      </c>
      <c r="G21" s="124">
        <v>84.01</v>
      </c>
      <c r="H21" s="124">
        <v>70.744</v>
      </c>
      <c r="I21" s="124">
        <v>77.814999999999998</v>
      </c>
      <c r="J21" s="124">
        <v>50.151000000000003</v>
      </c>
      <c r="K21" s="124">
        <v>49.776000000000003</v>
      </c>
      <c r="L21" s="124">
        <v>41.619</v>
      </c>
      <c r="M21" s="124">
        <v>39.774000000000001</v>
      </c>
      <c r="N21" s="124">
        <v>45.790999999999997</v>
      </c>
      <c r="O21" s="124">
        <v>51.9</v>
      </c>
      <c r="P21" s="124">
        <v>66.676000000000002</v>
      </c>
      <c r="Q21" s="124">
        <v>44.631999999999998</v>
      </c>
      <c r="R21" s="124">
        <v>75.89</v>
      </c>
      <c r="S21" s="124">
        <v>49.981999999999999</v>
      </c>
      <c r="T21" s="124">
        <v>70.486999999999995</v>
      </c>
      <c r="U21" s="124">
        <v>40.463999999999999</v>
      </c>
      <c r="V21" s="124">
        <v>57.521000000000001</v>
      </c>
      <c r="W21" s="124">
        <v>42.594999999999999</v>
      </c>
      <c r="X21" s="124">
        <v>38.386000000000003</v>
      </c>
      <c r="Y21" s="124">
        <v>28.459</v>
      </c>
      <c r="Z21" s="124">
        <v>70.397999999999996</v>
      </c>
      <c r="AA21" s="124">
        <v>48.612000000000002</v>
      </c>
      <c r="AB21" s="124">
        <v>45.393000000000001</v>
      </c>
      <c r="AC21" s="124">
        <v>48.192</v>
      </c>
      <c r="AD21" s="124">
        <v>58.01</v>
      </c>
      <c r="AE21" s="124">
        <v>57.436999999999998</v>
      </c>
      <c r="AF21" s="124">
        <v>44.097000000000001</v>
      </c>
      <c r="AG21" s="124">
        <v>36.683</v>
      </c>
      <c r="AH21" s="126">
        <v>50.067999999999998</v>
      </c>
      <c r="AI21" s="173">
        <v>28.373000000000001</v>
      </c>
      <c r="AJ21" s="173">
        <v>68.984999999999999</v>
      </c>
      <c r="AK21" s="173">
        <v>63.241999999999997</v>
      </c>
      <c r="AL21" s="173">
        <v>42.088000000000001</v>
      </c>
      <c r="AM21" s="173">
        <v>33.640999999999998</v>
      </c>
      <c r="AN21" s="173"/>
      <c r="AO21" s="173"/>
      <c r="AP21" s="173"/>
      <c r="AQ21" s="173"/>
      <c r="AR21" s="173"/>
      <c r="AS21" s="173"/>
      <c r="AT21" s="173"/>
      <c r="AU21" s="173"/>
      <c r="AV21" s="173"/>
      <c r="AW21" s="173"/>
      <c r="AX21" s="173"/>
      <c r="AY21" s="173"/>
    </row>
    <row r="22" spans="1:1005" ht="15">
      <c r="A22" s="208">
        <v>44105</v>
      </c>
      <c r="B22" s="163">
        <v>41.03</v>
      </c>
      <c r="C22" s="163">
        <v>52.14</v>
      </c>
      <c r="D22" s="166">
        <v>46.89</v>
      </c>
      <c r="E22" s="124">
        <v>56.597999999999999</v>
      </c>
      <c r="F22" s="124">
        <v>42.295000000000002</v>
      </c>
      <c r="G22" s="124">
        <v>75.099000000000004</v>
      </c>
      <c r="H22" s="124">
        <v>99.54</v>
      </c>
      <c r="I22" s="124">
        <v>79.944999999999993</v>
      </c>
      <c r="J22" s="124">
        <v>40.795000000000002</v>
      </c>
      <c r="K22" s="124">
        <v>37.631999999999998</v>
      </c>
      <c r="L22" s="124">
        <v>39.337000000000003</v>
      </c>
      <c r="M22" s="124">
        <v>58.619</v>
      </c>
      <c r="N22" s="124">
        <v>38.936</v>
      </c>
      <c r="O22" s="124">
        <v>36.381</v>
      </c>
      <c r="P22" s="124">
        <v>57.545000000000002</v>
      </c>
      <c r="Q22" s="124">
        <v>39.381999999999998</v>
      </c>
      <c r="R22" s="124">
        <v>69.171000000000006</v>
      </c>
      <c r="S22" s="124">
        <v>60.68</v>
      </c>
      <c r="T22" s="124">
        <v>76.647999999999996</v>
      </c>
      <c r="U22" s="124">
        <v>48.003999999999998</v>
      </c>
      <c r="V22" s="124">
        <v>45.551000000000002</v>
      </c>
      <c r="W22" s="124">
        <v>37.741999999999997</v>
      </c>
      <c r="X22" s="124">
        <v>34.497</v>
      </c>
      <c r="Y22" s="124">
        <v>37.843000000000004</v>
      </c>
      <c r="Z22" s="124">
        <v>44.055999999999997</v>
      </c>
      <c r="AA22" s="124">
        <v>44.024000000000001</v>
      </c>
      <c r="AB22" s="124">
        <v>61.762</v>
      </c>
      <c r="AC22" s="124">
        <v>79.843000000000004</v>
      </c>
      <c r="AD22" s="124">
        <v>53.83</v>
      </c>
      <c r="AE22" s="124">
        <v>50.744</v>
      </c>
      <c r="AF22" s="124">
        <v>43.64</v>
      </c>
      <c r="AG22" s="124">
        <v>37.154000000000003</v>
      </c>
      <c r="AH22" s="126">
        <v>49.103000000000002</v>
      </c>
      <c r="AI22" s="173">
        <v>26.402999999999999</v>
      </c>
      <c r="AJ22" s="173">
        <v>59.947000000000003</v>
      </c>
      <c r="AK22" s="173">
        <v>76.087999999999994</v>
      </c>
      <c r="AL22" s="173">
        <v>36.441000000000003</v>
      </c>
      <c r="AM22" s="173">
        <v>34.267000000000003</v>
      </c>
      <c r="AN22" s="173"/>
      <c r="AO22" s="173"/>
      <c r="AP22" s="173"/>
      <c r="AQ22" s="173"/>
      <c r="AR22" s="173"/>
      <c r="AS22" s="173"/>
      <c r="AT22" s="173"/>
      <c r="AU22" s="173"/>
      <c r="AV22" s="173"/>
      <c r="AW22" s="173"/>
      <c r="AX22" s="173"/>
      <c r="AY22" s="173"/>
    </row>
    <row r="23" spans="1:1005" ht="15">
      <c r="A23" s="208">
        <v>44136</v>
      </c>
      <c r="B23" s="163">
        <v>36.5</v>
      </c>
      <c r="C23" s="163">
        <v>39.28</v>
      </c>
      <c r="D23" s="166">
        <v>38.090000000000003</v>
      </c>
      <c r="E23" s="124">
        <v>40.021999999999998</v>
      </c>
      <c r="F23" s="124">
        <v>35.999000000000002</v>
      </c>
      <c r="G23" s="124">
        <v>59.289000000000001</v>
      </c>
      <c r="H23" s="124">
        <v>56.718000000000004</v>
      </c>
      <c r="I23" s="124">
        <v>55.835000000000001</v>
      </c>
      <c r="J23" s="124">
        <v>38.968000000000004</v>
      </c>
      <c r="K23" s="124">
        <v>29.091999999999999</v>
      </c>
      <c r="L23" s="124">
        <v>31.582000000000001</v>
      </c>
      <c r="M23" s="124">
        <v>48.298999999999999</v>
      </c>
      <c r="N23" s="124">
        <v>35.719000000000001</v>
      </c>
      <c r="O23" s="124">
        <v>30.786000000000001</v>
      </c>
      <c r="P23" s="124">
        <v>44.988999999999997</v>
      </c>
      <c r="Q23" s="124">
        <v>35.415999999999997</v>
      </c>
      <c r="R23" s="124">
        <v>52.109000000000002</v>
      </c>
      <c r="S23" s="124">
        <v>44.716000000000001</v>
      </c>
      <c r="T23" s="124">
        <v>51.99</v>
      </c>
      <c r="U23" s="124">
        <v>39.97</v>
      </c>
      <c r="V23" s="124">
        <v>36.823999999999998</v>
      </c>
      <c r="W23" s="124">
        <v>32.418999999999997</v>
      </c>
      <c r="X23" s="124">
        <v>33.040999999999997</v>
      </c>
      <c r="Y23" s="124">
        <v>23.896000000000001</v>
      </c>
      <c r="Z23" s="124">
        <v>32.023000000000003</v>
      </c>
      <c r="AA23" s="124">
        <v>38.372</v>
      </c>
      <c r="AB23" s="124">
        <v>45.308999999999997</v>
      </c>
      <c r="AC23" s="124">
        <v>50.15</v>
      </c>
      <c r="AD23" s="124">
        <v>39.609000000000002</v>
      </c>
      <c r="AE23" s="124">
        <v>43.987000000000002</v>
      </c>
      <c r="AF23" s="124">
        <v>40.177999999999997</v>
      </c>
      <c r="AG23" s="124">
        <v>36.075000000000003</v>
      </c>
      <c r="AH23" s="126">
        <v>40.32</v>
      </c>
      <c r="AI23" s="173">
        <v>22.533000000000001</v>
      </c>
      <c r="AJ23" s="173">
        <v>36.691000000000003</v>
      </c>
      <c r="AK23" s="173">
        <v>46.137999999999998</v>
      </c>
      <c r="AL23" s="173">
        <v>34.21</v>
      </c>
      <c r="AM23" s="173">
        <v>32.01</v>
      </c>
      <c r="AN23" s="173"/>
      <c r="AO23" s="173"/>
      <c r="AP23" s="173"/>
      <c r="AQ23" s="173"/>
      <c r="AR23" s="173"/>
      <c r="AS23" s="173"/>
      <c r="AT23" s="173"/>
      <c r="AU23" s="173"/>
      <c r="AV23" s="173"/>
      <c r="AW23" s="173"/>
      <c r="AX23" s="173"/>
      <c r="AY23" s="173"/>
    </row>
    <row r="24" spans="1:1005" ht="15">
      <c r="A24" s="208">
        <v>44166</v>
      </c>
      <c r="B24" s="163">
        <v>32.43</v>
      </c>
      <c r="C24" s="163">
        <v>32.43</v>
      </c>
      <c r="D24" s="166">
        <v>32.43</v>
      </c>
      <c r="E24" s="124">
        <v>35.615000000000002</v>
      </c>
      <c r="F24" s="124">
        <v>34.514000000000003</v>
      </c>
      <c r="G24" s="124">
        <v>50.966999999999999</v>
      </c>
      <c r="H24" s="124">
        <v>41.869</v>
      </c>
      <c r="I24" s="124">
        <v>43.195999999999998</v>
      </c>
      <c r="J24" s="124">
        <v>34.698</v>
      </c>
      <c r="K24" s="124">
        <v>26.646999999999998</v>
      </c>
      <c r="L24" s="124">
        <v>28.614000000000001</v>
      </c>
      <c r="M24" s="124">
        <v>34.68</v>
      </c>
      <c r="N24" s="124">
        <v>32.863999999999997</v>
      </c>
      <c r="O24" s="124">
        <v>28.568999999999999</v>
      </c>
      <c r="P24" s="124">
        <v>39.630000000000003</v>
      </c>
      <c r="Q24" s="124">
        <v>30.481999999999999</v>
      </c>
      <c r="R24" s="124">
        <v>47.423000000000002</v>
      </c>
      <c r="S24" s="124">
        <v>39.226999999999997</v>
      </c>
      <c r="T24" s="124">
        <v>42.405999999999999</v>
      </c>
      <c r="U24" s="124">
        <v>36.82</v>
      </c>
      <c r="V24" s="124">
        <v>34.194000000000003</v>
      </c>
      <c r="W24" s="124">
        <v>29.327000000000002</v>
      </c>
      <c r="X24" s="124">
        <v>28.887</v>
      </c>
      <c r="Y24" s="124">
        <v>20.478999999999999</v>
      </c>
      <c r="Z24" s="124">
        <v>30.015999999999998</v>
      </c>
      <c r="AA24" s="124">
        <v>30.7</v>
      </c>
      <c r="AB24" s="124">
        <v>35.127000000000002</v>
      </c>
      <c r="AC24" s="124">
        <v>36.125</v>
      </c>
      <c r="AD24" s="124">
        <v>31.126999999999999</v>
      </c>
      <c r="AE24" s="124">
        <v>40.234000000000002</v>
      </c>
      <c r="AF24" s="124">
        <v>33.481999999999999</v>
      </c>
      <c r="AG24" s="124">
        <v>31.033999999999999</v>
      </c>
      <c r="AH24" s="126">
        <v>36.287999999999997</v>
      </c>
      <c r="AI24" s="173">
        <v>21.08</v>
      </c>
      <c r="AJ24" s="173">
        <v>29.085000000000001</v>
      </c>
      <c r="AK24" s="173">
        <v>36.633000000000003</v>
      </c>
      <c r="AL24" s="173">
        <v>32.393000000000001</v>
      </c>
      <c r="AM24" s="173">
        <v>26.343</v>
      </c>
      <c r="AN24" s="173"/>
      <c r="AO24" s="173"/>
      <c r="AP24" s="173"/>
      <c r="AQ24" s="173"/>
      <c r="AR24" s="173"/>
      <c r="AS24" s="173"/>
      <c r="AT24" s="173"/>
      <c r="AU24" s="173"/>
      <c r="AV24" s="173"/>
      <c r="AW24" s="173"/>
      <c r="AX24" s="173"/>
      <c r="AY24" s="173"/>
    </row>
    <row r="25" spans="1:1005" ht="15">
      <c r="A25" s="208">
        <v>44197</v>
      </c>
      <c r="B25" s="163">
        <v>31.25</v>
      </c>
      <c r="C25" s="163">
        <v>31.25</v>
      </c>
      <c r="D25" s="166">
        <v>31.25</v>
      </c>
      <c r="E25" s="124">
        <v>32.116</v>
      </c>
      <c r="F25" s="124">
        <v>32.991</v>
      </c>
      <c r="G25" s="124">
        <v>45.554000000000002</v>
      </c>
      <c r="H25" s="124">
        <v>36.473999999999997</v>
      </c>
      <c r="I25" s="124">
        <v>36.551000000000002</v>
      </c>
      <c r="J25" s="124">
        <v>30.885999999999999</v>
      </c>
      <c r="K25" s="124">
        <v>23.992000000000001</v>
      </c>
      <c r="L25" s="124">
        <v>25.766999999999999</v>
      </c>
      <c r="M25" s="124">
        <v>27.946000000000002</v>
      </c>
      <c r="N25" s="124">
        <v>29.01</v>
      </c>
      <c r="O25" s="124">
        <v>26.030999999999999</v>
      </c>
      <c r="P25" s="124">
        <v>35.618000000000002</v>
      </c>
      <c r="Q25" s="124">
        <v>27.297000000000001</v>
      </c>
      <c r="R25" s="124">
        <v>41.491</v>
      </c>
      <c r="S25" s="124">
        <v>33.93</v>
      </c>
      <c r="T25" s="124">
        <v>38.146999999999998</v>
      </c>
      <c r="U25" s="124">
        <v>32.125999999999998</v>
      </c>
      <c r="V25" s="124">
        <v>33.142000000000003</v>
      </c>
      <c r="W25" s="124">
        <v>26.337</v>
      </c>
      <c r="X25" s="124">
        <v>25.754999999999999</v>
      </c>
      <c r="Y25" s="124">
        <v>18.61</v>
      </c>
      <c r="Z25" s="124">
        <v>26.692</v>
      </c>
      <c r="AA25" s="124">
        <v>31.161999999999999</v>
      </c>
      <c r="AB25" s="124">
        <v>30.672999999999998</v>
      </c>
      <c r="AC25" s="124">
        <v>32.414000000000001</v>
      </c>
      <c r="AD25" s="124">
        <v>27.135000000000002</v>
      </c>
      <c r="AE25" s="124">
        <v>36.442</v>
      </c>
      <c r="AF25" s="124">
        <v>29.527000000000001</v>
      </c>
      <c r="AG25" s="124">
        <v>27.495999999999999</v>
      </c>
      <c r="AH25" s="126">
        <v>33.142000000000003</v>
      </c>
      <c r="AI25" s="173">
        <v>19.077000000000002</v>
      </c>
      <c r="AJ25" s="173">
        <v>25.625</v>
      </c>
      <c r="AK25" s="173">
        <v>32.338999999999999</v>
      </c>
      <c r="AL25" s="173">
        <v>29.58</v>
      </c>
      <c r="AM25" s="173">
        <v>22.667999999999999</v>
      </c>
      <c r="AN25" s="173"/>
      <c r="AO25" s="173"/>
      <c r="AP25" s="173"/>
      <c r="AQ25" s="173"/>
      <c r="AR25" s="173"/>
      <c r="AS25" s="173"/>
      <c r="AT25" s="173"/>
      <c r="AU25" s="173"/>
      <c r="AV25" s="173"/>
      <c r="AW25" s="173"/>
      <c r="AX25" s="173"/>
      <c r="AY25" s="173"/>
    </row>
    <row r="26" spans="1:1005" ht="15">
      <c r="A26" s="208">
        <v>44228</v>
      </c>
      <c r="B26" s="163">
        <v>28.83</v>
      </c>
      <c r="C26" s="163">
        <v>28.83</v>
      </c>
      <c r="D26" s="166">
        <v>28.83</v>
      </c>
      <c r="E26" s="124">
        <v>27.288</v>
      </c>
      <c r="F26" s="124">
        <v>25.664000000000001</v>
      </c>
      <c r="G26" s="124">
        <v>37.962000000000003</v>
      </c>
      <c r="H26" s="124">
        <v>48.085999999999999</v>
      </c>
      <c r="I26" s="124">
        <v>33.905000000000001</v>
      </c>
      <c r="J26" s="124">
        <v>25.43</v>
      </c>
      <c r="K26" s="124">
        <v>19.856000000000002</v>
      </c>
      <c r="L26" s="124">
        <v>22.157</v>
      </c>
      <c r="M26" s="124">
        <v>24.425999999999998</v>
      </c>
      <c r="N26" s="124">
        <v>24.966000000000001</v>
      </c>
      <c r="O26" s="124">
        <v>23.648</v>
      </c>
      <c r="P26" s="124">
        <v>29.183</v>
      </c>
      <c r="Q26" s="124">
        <v>28.100999999999999</v>
      </c>
      <c r="R26" s="124">
        <v>37.68</v>
      </c>
      <c r="S26" s="124">
        <v>27.577000000000002</v>
      </c>
      <c r="T26" s="124">
        <v>32.892000000000003</v>
      </c>
      <c r="U26" s="124">
        <v>31.422000000000001</v>
      </c>
      <c r="V26" s="124">
        <v>32.695999999999998</v>
      </c>
      <c r="W26" s="124">
        <v>25.577999999999999</v>
      </c>
      <c r="X26" s="124">
        <v>21.193999999999999</v>
      </c>
      <c r="Y26" s="124">
        <v>21.529</v>
      </c>
      <c r="Z26" s="124">
        <v>22.257000000000001</v>
      </c>
      <c r="AA26" s="124">
        <v>26.492000000000001</v>
      </c>
      <c r="AB26" s="124">
        <v>24.896999999999998</v>
      </c>
      <c r="AC26" s="124">
        <v>30.385000000000002</v>
      </c>
      <c r="AD26" s="124">
        <v>22.164999999999999</v>
      </c>
      <c r="AE26" s="124">
        <v>31.907</v>
      </c>
      <c r="AF26" s="124">
        <v>24.213999999999999</v>
      </c>
      <c r="AG26" s="124">
        <v>22.562000000000001</v>
      </c>
      <c r="AH26" s="126">
        <v>27.603000000000002</v>
      </c>
      <c r="AI26" s="173">
        <v>15.866</v>
      </c>
      <c r="AJ26" s="173">
        <v>25.54</v>
      </c>
      <c r="AK26" s="173">
        <v>32.143000000000001</v>
      </c>
      <c r="AL26" s="173">
        <v>25.39</v>
      </c>
      <c r="AM26" s="173">
        <v>19.024999999999999</v>
      </c>
      <c r="AN26" s="173"/>
      <c r="AO26" s="173"/>
      <c r="AP26" s="173"/>
      <c r="AQ26" s="173"/>
      <c r="AR26" s="173"/>
      <c r="AS26" s="173"/>
      <c r="AT26" s="173"/>
      <c r="AU26" s="173"/>
      <c r="AV26" s="173"/>
      <c r="AW26" s="173"/>
      <c r="AX26" s="173"/>
      <c r="AY26" s="173"/>
    </row>
    <row r="27" spans="1:1005" ht="15">
      <c r="A27" s="208">
        <v>44256</v>
      </c>
      <c r="B27" s="163">
        <v>46.35</v>
      </c>
      <c r="C27" s="163">
        <v>46.35</v>
      </c>
      <c r="D27" s="166">
        <v>46.35</v>
      </c>
      <c r="E27" s="124">
        <v>42.878</v>
      </c>
      <c r="F27" s="124">
        <v>26.605</v>
      </c>
      <c r="G27" s="124">
        <v>56.509</v>
      </c>
      <c r="H27" s="124">
        <v>91.195999999999998</v>
      </c>
      <c r="I27" s="124">
        <v>41.014000000000003</v>
      </c>
      <c r="J27" s="124">
        <v>38</v>
      </c>
      <c r="K27" s="124">
        <v>55.488999999999997</v>
      </c>
      <c r="L27" s="124">
        <v>35.902000000000001</v>
      </c>
      <c r="M27" s="124">
        <v>36.078000000000003</v>
      </c>
      <c r="N27" s="124">
        <v>42.47</v>
      </c>
      <c r="O27" s="124">
        <v>43.323999999999998</v>
      </c>
      <c r="P27" s="124">
        <v>53.523000000000003</v>
      </c>
      <c r="Q27" s="124">
        <v>63.058</v>
      </c>
      <c r="R27" s="124">
        <v>51.99</v>
      </c>
      <c r="S27" s="124">
        <v>55.680999999999997</v>
      </c>
      <c r="T27" s="124">
        <v>54.064999999999998</v>
      </c>
      <c r="U27" s="124">
        <v>45.423000000000002</v>
      </c>
      <c r="V27" s="124">
        <v>39.6</v>
      </c>
      <c r="W27" s="124">
        <v>39.604999999999997</v>
      </c>
      <c r="X27" s="124">
        <v>27.263000000000002</v>
      </c>
      <c r="Y27" s="124">
        <v>35.951999999999998</v>
      </c>
      <c r="Z27" s="124">
        <v>64.004999999999995</v>
      </c>
      <c r="AA27" s="124">
        <v>32.130000000000003</v>
      </c>
      <c r="AB27" s="124">
        <v>35.941000000000003</v>
      </c>
      <c r="AC27" s="124">
        <v>82.37</v>
      </c>
      <c r="AD27" s="124">
        <v>24.978000000000002</v>
      </c>
      <c r="AE27" s="124">
        <v>62.066000000000003</v>
      </c>
      <c r="AF27" s="124">
        <v>30.472999999999999</v>
      </c>
      <c r="AG27" s="124">
        <v>42.494</v>
      </c>
      <c r="AH27" s="126">
        <v>55.414000000000001</v>
      </c>
      <c r="AI27" s="173">
        <v>25.210999999999999</v>
      </c>
      <c r="AJ27" s="173">
        <v>29.167000000000002</v>
      </c>
      <c r="AK27" s="173">
        <v>60.061</v>
      </c>
      <c r="AL27" s="173">
        <v>28.751999999999999</v>
      </c>
      <c r="AM27" s="173">
        <v>32.292000000000002</v>
      </c>
      <c r="AN27" s="173"/>
      <c r="AO27" s="173"/>
      <c r="AP27" s="173"/>
      <c r="AQ27" s="173"/>
      <c r="AR27" s="173"/>
      <c r="AS27" s="173"/>
      <c r="AT27" s="173"/>
      <c r="AU27" s="173"/>
      <c r="AV27" s="173"/>
      <c r="AW27" s="173"/>
      <c r="AX27" s="173"/>
      <c r="AY27" s="173"/>
    </row>
    <row r="28" spans="1:1005" ht="15">
      <c r="A28" s="208">
        <v>44287</v>
      </c>
      <c r="B28" s="163">
        <v>100.63</v>
      </c>
      <c r="C28" s="163">
        <v>100.63</v>
      </c>
      <c r="D28" s="166">
        <v>100.63</v>
      </c>
      <c r="E28" s="124">
        <v>52.908999999999999</v>
      </c>
      <c r="F28" s="124">
        <v>60.844000000000001</v>
      </c>
      <c r="G28" s="124">
        <v>127.458</v>
      </c>
      <c r="H28" s="124">
        <v>156.529</v>
      </c>
      <c r="I28" s="124">
        <v>133.33199999999999</v>
      </c>
      <c r="J28" s="124">
        <v>85.314999999999998</v>
      </c>
      <c r="K28" s="124">
        <v>138.64099999999999</v>
      </c>
      <c r="L28" s="124">
        <v>80.757000000000005</v>
      </c>
      <c r="M28" s="124">
        <v>68.741</v>
      </c>
      <c r="N28" s="124">
        <v>105.511</v>
      </c>
      <c r="O28" s="124">
        <v>123.012</v>
      </c>
      <c r="P28" s="124">
        <v>103.206</v>
      </c>
      <c r="Q28" s="124">
        <v>79.463999999999999</v>
      </c>
      <c r="R28" s="124">
        <v>119.211</v>
      </c>
      <c r="S28" s="124">
        <v>117.152</v>
      </c>
      <c r="T28" s="124">
        <v>87.137</v>
      </c>
      <c r="U28" s="124">
        <v>62.439</v>
      </c>
      <c r="V28" s="124">
        <v>102.639</v>
      </c>
      <c r="W28" s="124">
        <v>79.822000000000003</v>
      </c>
      <c r="X28" s="124">
        <v>69.299000000000007</v>
      </c>
      <c r="Y28" s="124">
        <v>70.677000000000007</v>
      </c>
      <c r="Z28" s="124">
        <v>132.708</v>
      </c>
      <c r="AA28" s="124">
        <v>82.611999999999995</v>
      </c>
      <c r="AB28" s="124">
        <v>115.50700000000001</v>
      </c>
      <c r="AC28" s="124">
        <v>122.699</v>
      </c>
      <c r="AD28" s="124">
        <v>85.546000000000006</v>
      </c>
      <c r="AE28" s="124">
        <v>104.002</v>
      </c>
      <c r="AF28" s="124">
        <v>78.855000000000004</v>
      </c>
      <c r="AG28" s="124">
        <v>97.09</v>
      </c>
      <c r="AH28" s="126">
        <v>114.32299999999999</v>
      </c>
      <c r="AI28" s="173">
        <v>56.371000000000002</v>
      </c>
      <c r="AJ28" s="173">
        <v>69.528999999999996</v>
      </c>
      <c r="AK28" s="173">
        <v>100.251</v>
      </c>
      <c r="AL28" s="173">
        <v>68.266999999999996</v>
      </c>
      <c r="AM28" s="173">
        <v>55.258000000000003</v>
      </c>
      <c r="AN28" s="173"/>
      <c r="AO28" s="173"/>
      <c r="AP28" s="173"/>
      <c r="AQ28" s="173"/>
      <c r="AR28" s="173"/>
      <c r="AS28" s="173"/>
      <c r="AT28" s="173"/>
      <c r="AU28" s="173"/>
      <c r="AV28" s="173"/>
      <c r="AW28" s="173"/>
      <c r="AX28" s="173"/>
      <c r="AY28" s="173"/>
      <c r="ALQ28" s="2" t="e">
        <v>#N/A</v>
      </c>
    </row>
    <row r="29" spans="1:1005" ht="15">
      <c r="A29" s="208">
        <v>44317</v>
      </c>
      <c r="B29" s="163">
        <v>281.23</v>
      </c>
      <c r="C29" s="163">
        <v>281.23</v>
      </c>
      <c r="D29" s="166">
        <v>281.23</v>
      </c>
      <c r="E29" s="124">
        <v>198.27600000000001</v>
      </c>
      <c r="F29" s="124">
        <v>604.59199999999998</v>
      </c>
      <c r="G29" s="124">
        <v>482.983</v>
      </c>
      <c r="H29" s="124">
        <v>404.14299999999997</v>
      </c>
      <c r="I29" s="124">
        <v>387.40800000000002</v>
      </c>
      <c r="J29" s="124">
        <v>183.76599999999999</v>
      </c>
      <c r="K29" s="124">
        <v>224.029</v>
      </c>
      <c r="L29" s="124">
        <v>151.994</v>
      </c>
      <c r="M29" s="124">
        <v>219.47200000000001</v>
      </c>
      <c r="N29" s="124">
        <v>255.05199999999999</v>
      </c>
      <c r="O29" s="124">
        <v>353.19799999999998</v>
      </c>
      <c r="P29" s="124">
        <v>271.68299999999999</v>
      </c>
      <c r="Q29" s="124">
        <v>257.58</v>
      </c>
      <c r="R29" s="124">
        <v>433.47899999999998</v>
      </c>
      <c r="S29" s="124">
        <v>421.46899999999999</v>
      </c>
      <c r="T29" s="124">
        <v>270.25599999999997</v>
      </c>
      <c r="U29" s="124">
        <v>284.32400000000001</v>
      </c>
      <c r="V29" s="124">
        <v>280.67500000000001</v>
      </c>
      <c r="W29" s="124">
        <v>309.23700000000002</v>
      </c>
      <c r="X29" s="124">
        <v>88.206999999999994</v>
      </c>
      <c r="Y29" s="124">
        <v>199.67699999999999</v>
      </c>
      <c r="Z29" s="124">
        <v>272.57799999999997</v>
      </c>
      <c r="AA29" s="124">
        <v>316.28899999999999</v>
      </c>
      <c r="AB29" s="124">
        <v>265.52300000000002</v>
      </c>
      <c r="AC29" s="124">
        <v>306.11799999999999</v>
      </c>
      <c r="AD29" s="124">
        <v>357.02600000000001</v>
      </c>
      <c r="AE29" s="124">
        <v>344.25400000000002</v>
      </c>
      <c r="AF29" s="124">
        <v>152.72200000000001</v>
      </c>
      <c r="AG29" s="124">
        <v>226.74100000000001</v>
      </c>
      <c r="AH29" s="126">
        <v>153.20599999999999</v>
      </c>
      <c r="AI29" s="173">
        <v>128.84100000000001</v>
      </c>
      <c r="AJ29" s="173">
        <v>299.71199999999999</v>
      </c>
      <c r="AK29" s="173">
        <v>244.655</v>
      </c>
      <c r="AL29" s="173">
        <v>129.608</v>
      </c>
      <c r="AM29" s="173">
        <v>197.124</v>
      </c>
      <c r="AN29" s="173"/>
      <c r="AO29" s="173"/>
      <c r="AP29" s="173"/>
      <c r="AQ29" s="173"/>
      <c r="AR29" s="173"/>
      <c r="AS29" s="173"/>
      <c r="AT29" s="173"/>
      <c r="AU29" s="173"/>
      <c r="AV29" s="173"/>
      <c r="AW29" s="173"/>
      <c r="AX29" s="173"/>
      <c r="AY29" s="173"/>
      <c r="ALQ29" s="2" t="e">
        <v>#N/A</v>
      </c>
    </row>
    <row r="30" spans="1:1005" ht="15">
      <c r="A30" s="208">
        <v>44348</v>
      </c>
      <c r="B30" s="141">
        <v>314.85000000000002</v>
      </c>
      <c r="C30" s="141">
        <v>314.85000000000002</v>
      </c>
      <c r="D30" s="166">
        <v>314.85000000000002</v>
      </c>
      <c r="E30" s="124">
        <v>466.31799999999998</v>
      </c>
      <c r="F30" s="124">
        <v>830.03399999999999</v>
      </c>
      <c r="G30" s="124">
        <v>479.39800000000002</v>
      </c>
      <c r="H30" s="124">
        <v>463.50400000000002</v>
      </c>
      <c r="I30" s="124">
        <v>342.78199999999998</v>
      </c>
      <c r="J30" s="124">
        <v>210.077</v>
      </c>
      <c r="K30" s="124">
        <v>175.03</v>
      </c>
      <c r="L30" s="124">
        <v>210.791</v>
      </c>
      <c r="M30" s="124">
        <v>332.56200000000001</v>
      </c>
      <c r="N30" s="124">
        <v>214.08600000000001</v>
      </c>
      <c r="O30" s="124">
        <v>478.779</v>
      </c>
      <c r="P30" s="124">
        <v>255.684</v>
      </c>
      <c r="Q30" s="124">
        <v>661.85599999999999</v>
      </c>
      <c r="R30" s="124">
        <v>357.80399999999997</v>
      </c>
      <c r="S30" s="124">
        <v>616.86800000000005</v>
      </c>
      <c r="T30" s="124">
        <v>246.71899999999999</v>
      </c>
      <c r="U30" s="124">
        <v>432.15800000000002</v>
      </c>
      <c r="V30" s="124">
        <v>184.77500000000001</v>
      </c>
      <c r="W30" s="124">
        <v>237.10900000000001</v>
      </c>
      <c r="X30" s="124">
        <v>60.84</v>
      </c>
      <c r="Y30" s="124">
        <v>249.48699999999999</v>
      </c>
      <c r="Z30" s="124">
        <v>173.65199999999999</v>
      </c>
      <c r="AA30" s="124">
        <v>342.70100000000002</v>
      </c>
      <c r="AB30" s="124">
        <v>231.506</v>
      </c>
      <c r="AC30" s="124">
        <v>233.167</v>
      </c>
      <c r="AD30" s="124">
        <v>597.298</v>
      </c>
      <c r="AE30" s="124">
        <v>327.411</v>
      </c>
      <c r="AF30" s="124">
        <v>301.80099999999999</v>
      </c>
      <c r="AG30" s="124">
        <v>533.03300000000002</v>
      </c>
      <c r="AH30" s="126">
        <v>63.219000000000001</v>
      </c>
      <c r="AI30" s="173">
        <v>167.76</v>
      </c>
      <c r="AJ30" s="173">
        <v>388.20699999999999</v>
      </c>
      <c r="AK30" s="173">
        <v>388.923</v>
      </c>
      <c r="AL30" s="173">
        <v>134.756</v>
      </c>
      <c r="AM30" s="173">
        <v>359.84300000000002</v>
      </c>
      <c r="AN30" s="173"/>
      <c r="AO30" s="173"/>
      <c r="AP30" s="173"/>
      <c r="AQ30" s="173"/>
      <c r="AR30" s="173"/>
      <c r="AS30" s="173"/>
      <c r="AT30" s="173"/>
      <c r="AU30" s="173"/>
      <c r="AV30" s="173"/>
      <c r="AW30" s="173"/>
      <c r="AX30" s="173"/>
      <c r="AY30" s="173"/>
      <c r="ALQ30" s="2" t="e">
        <v>#N/A</v>
      </c>
    </row>
    <row r="31" spans="1:1005" ht="15">
      <c r="A31" s="208">
        <v>44378</v>
      </c>
      <c r="B31" s="141">
        <v>137.63</v>
      </c>
      <c r="C31" s="141">
        <v>137.63</v>
      </c>
      <c r="D31" s="166">
        <v>137.63</v>
      </c>
      <c r="E31" s="124">
        <v>248.79300000000001</v>
      </c>
      <c r="F31" s="124">
        <v>365.08100000000002</v>
      </c>
      <c r="G31" s="124">
        <v>146.78299999999999</v>
      </c>
      <c r="H31" s="124">
        <v>184.44800000000001</v>
      </c>
      <c r="I31" s="124">
        <v>109.423</v>
      </c>
      <c r="J31" s="124">
        <v>79.369</v>
      </c>
      <c r="K31" s="124">
        <v>72.436999999999998</v>
      </c>
      <c r="L31" s="124">
        <v>81.850999999999999</v>
      </c>
      <c r="M31" s="124">
        <v>147.476</v>
      </c>
      <c r="N31" s="124">
        <v>80.742999999999995</v>
      </c>
      <c r="O31" s="124">
        <v>219.72499999999999</v>
      </c>
      <c r="P31" s="124">
        <v>79.373999999999995</v>
      </c>
      <c r="Q31" s="124">
        <v>553.46199999999999</v>
      </c>
      <c r="R31" s="124">
        <v>135.642</v>
      </c>
      <c r="S31" s="124">
        <v>217.93299999999999</v>
      </c>
      <c r="T31" s="124">
        <v>114.131</v>
      </c>
      <c r="U31" s="124">
        <v>246.06200000000001</v>
      </c>
      <c r="V31" s="124">
        <v>57.195999999999998</v>
      </c>
      <c r="W31" s="124">
        <v>68.543000000000006</v>
      </c>
      <c r="X31" s="124">
        <v>25.178000000000001</v>
      </c>
      <c r="Y31" s="124">
        <v>71.331999999999994</v>
      </c>
      <c r="Z31" s="124">
        <v>63.45</v>
      </c>
      <c r="AA31" s="124">
        <v>133.68</v>
      </c>
      <c r="AB31" s="124">
        <v>85.066999999999993</v>
      </c>
      <c r="AC31" s="124">
        <v>79.504000000000005</v>
      </c>
      <c r="AD31" s="124">
        <v>243.05799999999999</v>
      </c>
      <c r="AE31" s="124">
        <v>165.73400000000001</v>
      </c>
      <c r="AF31" s="124">
        <v>86.183000000000007</v>
      </c>
      <c r="AG31" s="124">
        <v>240.71600000000001</v>
      </c>
      <c r="AH31" s="126">
        <v>30.303999999999998</v>
      </c>
      <c r="AI31" s="173">
        <v>59.173000000000002</v>
      </c>
      <c r="AJ31" s="173">
        <v>118.126</v>
      </c>
      <c r="AK31" s="173">
        <v>114.569</v>
      </c>
      <c r="AL31" s="173">
        <v>53.38</v>
      </c>
      <c r="AM31" s="173">
        <v>203.47399999999999</v>
      </c>
      <c r="AN31" s="173"/>
      <c r="AO31" s="173"/>
      <c r="AP31" s="173"/>
      <c r="AQ31" s="173"/>
      <c r="AR31" s="173"/>
      <c r="AS31" s="173"/>
      <c r="AT31" s="173"/>
      <c r="AU31" s="173"/>
      <c r="AV31" s="173"/>
      <c r="AW31" s="173"/>
      <c r="AX31" s="173"/>
      <c r="AY31" s="173"/>
      <c r="ALQ31" s="2" t="e">
        <v>#N/A</v>
      </c>
    </row>
    <row r="32" spans="1:1005" ht="15">
      <c r="A32" s="208">
        <v>44409</v>
      </c>
      <c r="B32" s="141">
        <v>75.010000000000005</v>
      </c>
      <c r="C32" s="141">
        <v>75.010000000000005</v>
      </c>
      <c r="D32" s="166">
        <v>75.010000000000005</v>
      </c>
      <c r="E32" s="124">
        <v>94.108999999999995</v>
      </c>
      <c r="F32" s="124">
        <v>141.31399999999999</v>
      </c>
      <c r="G32" s="124">
        <v>68.376000000000005</v>
      </c>
      <c r="H32" s="124">
        <v>72.575000000000003</v>
      </c>
      <c r="I32" s="124">
        <v>63.110999999999997</v>
      </c>
      <c r="J32" s="124">
        <v>48.018999999999998</v>
      </c>
      <c r="K32" s="124">
        <v>54.331000000000003</v>
      </c>
      <c r="L32" s="124">
        <v>43.673000000000002</v>
      </c>
      <c r="M32" s="124">
        <v>62.7</v>
      </c>
      <c r="N32" s="124">
        <v>62.853999999999999</v>
      </c>
      <c r="O32" s="124">
        <v>76.453999999999994</v>
      </c>
      <c r="P32" s="124">
        <v>46.835999999999999</v>
      </c>
      <c r="Q32" s="124">
        <v>147.58199999999999</v>
      </c>
      <c r="R32" s="124">
        <v>59.268000000000001</v>
      </c>
      <c r="S32" s="124">
        <v>93.58</v>
      </c>
      <c r="T32" s="124">
        <v>55.076000000000001</v>
      </c>
      <c r="U32" s="124">
        <v>97.644999999999996</v>
      </c>
      <c r="V32" s="124">
        <v>46.728000000000002</v>
      </c>
      <c r="W32" s="124">
        <v>52.469000000000001</v>
      </c>
      <c r="X32" s="124">
        <v>20.972999999999999</v>
      </c>
      <c r="Y32" s="124">
        <v>43.637999999999998</v>
      </c>
      <c r="Z32" s="124">
        <v>40.225000000000001</v>
      </c>
      <c r="AA32" s="124">
        <v>63.222000000000001</v>
      </c>
      <c r="AB32" s="124">
        <v>61.036000000000001</v>
      </c>
      <c r="AC32" s="124">
        <v>54.41</v>
      </c>
      <c r="AD32" s="124">
        <v>87.688999999999993</v>
      </c>
      <c r="AE32" s="124">
        <v>63.438000000000002</v>
      </c>
      <c r="AF32" s="124">
        <v>53.726999999999997</v>
      </c>
      <c r="AG32" s="124">
        <v>75.408000000000001</v>
      </c>
      <c r="AH32" s="126">
        <v>30.335999999999999</v>
      </c>
      <c r="AI32" s="173">
        <v>42.406999999999996</v>
      </c>
      <c r="AJ32" s="173">
        <v>62.886000000000003</v>
      </c>
      <c r="AK32" s="173">
        <v>50.143999999999998</v>
      </c>
      <c r="AL32" s="173">
        <v>33.749000000000002</v>
      </c>
      <c r="AM32" s="173">
        <v>105.41800000000001</v>
      </c>
      <c r="AN32" s="173"/>
      <c r="AO32" s="173"/>
      <c r="AP32" s="173"/>
      <c r="AQ32" s="173"/>
      <c r="AR32" s="173"/>
      <c r="AS32" s="173"/>
      <c r="AT32" s="173"/>
      <c r="AU32" s="173"/>
      <c r="AV32" s="173"/>
      <c r="AW32" s="173"/>
      <c r="AX32" s="173"/>
      <c r="AY32" s="173"/>
      <c r="ALQ32" s="2" t="e">
        <v>#N/A</v>
      </c>
    </row>
    <row r="33" spans="1:1005" ht="15">
      <c r="A33" s="208">
        <v>44440</v>
      </c>
      <c r="B33" s="143">
        <v>46.81</v>
      </c>
      <c r="C33" s="143">
        <v>46.81</v>
      </c>
      <c r="D33" s="144">
        <v>46.81</v>
      </c>
      <c r="E33" s="124">
        <v>49.576999999999998</v>
      </c>
      <c r="F33" s="124">
        <v>82.614999999999995</v>
      </c>
      <c r="G33" s="124">
        <v>72.352000000000004</v>
      </c>
      <c r="H33" s="124">
        <v>77.462999999999994</v>
      </c>
      <c r="I33" s="124">
        <v>49.621000000000002</v>
      </c>
      <c r="J33" s="124">
        <v>49.774999999999999</v>
      </c>
      <c r="K33" s="124">
        <v>39.177</v>
      </c>
      <c r="L33" s="124">
        <v>38.323999999999998</v>
      </c>
      <c r="M33" s="124">
        <v>41.716999999999999</v>
      </c>
      <c r="N33" s="124">
        <v>50.91</v>
      </c>
      <c r="O33" s="124">
        <v>65.47</v>
      </c>
      <c r="P33" s="124">
        <v>45.378</v>
      </c>
      <c r="Q33" s="124">
        <v>74.186999999999998</v>
      </c>
      <c r="R33" s="124">
        <v>49.39</v>
      </c>
      <c r="S33" s="124">
        <v>71.054000000000002</v>
      </c>
      <c r="T33" s="124">
        <v>40.529000000000003</v>
      </c>
      <c r="U33" s="124">
        <v>56.326999999999998</v>
      </c>
      <c r="V33" s="124">
        <v>39.841999999999999</v>
      </c>
      <c r="W33" s="124">
        <v>37.743000000000002</v>
      </c>
      <c r="X33" s="124">
        <v>25.251999999999999</v>
      </c>
      <c r="Y33" s="124">
        <v>66.456000000000003</v>
      </c>
      <c r="Z33" s="124">
        <v>46.531999999999996</v>
      </c>
      <c r="AA33" s="124">
        <v>42.906999999999996</v>
      </c>
      <c r="AB33" s="124">
        <v>47.195</v>
      </c>
      <c r="AC33" s="124">
        <v>56.462000000000003</v>
      </c>
      <c r="AD33" s="124">
        <v>55.655000000000001</v>
      </c>
      <c r="AE33" s="124">
        <v>46</v>
      </c>
      <c r="AF33" s="124">
        <v>35.01</v>
      </c>
      <c r="AG33" s="124">
        <v>48.289000000000001</v>
      </c>
      <c r="AH33" s="126">
        <v>27.484999999999999</v>
      </c>
      <c r="AI33" s="173">
        <v>63.685000000000002</v>
      </c>
      <c r="AJ33" s="173">
        <v>59.298999999999999</v>
      </c>
      <c r="AK33" s="173">
        <v>41.591999999999999</v>
      </c>
      <c r="AL33" s="173">
        <v>29.989000000000001</v>
      </c>
      <c r="AM33" s="173">
        <v>88.188000000000002</v>
      </c>
      <c r="AN33" s="173"/>
      <c r="AO33" s="173"/>
      <c r="AP33" s="173"/>
      <c r="AQ33" s="173"/>
      <c r="AR33" s="173"/>
      <c r="AS33" s="173"/>
      <c r="AT33" s="173"/>
      <c r="AU33" s="173"/>
      <c r="AV33" s="173"/>
      <c r="AW33" s="173"/>
      <c r="AX33" s="173"/>
      <c r="AY33" s="173"/>
      <c r="ALQ33" s="2" t="e">
        <v>#N/A</v>
      </c>
    </row>
    <row r="34" spans="1:1005" ht="15">
      <c r="A34" s="208">
        <v>44470</v>
      </c>
      <c r="B34" s="141">
        <v>41.03</v>
      </c>
      <c r="C34" s="141">
        <v>52.14</v>
      </c>
      <c r="D34" s="144">
        <v>46.89</v>
      </c>
      <c r="E34" s="124">
        <v>42.106000000000002</v>
      </c>
      <c r="F34" s="124">
        <v>73.888000000000005</v>
      </c>
      <c r="G34" s="124">
        <v>102.377</v>
      </c>
      <c r="H34" s="124">
        <v>79.724000000000004</v>
      </c>
      <c r="I34" s="124">
        <v>40.378</v>
      </c>
      <c r="J34" s="124">
        <v>37.704000000000001</v>
      </c>
      <c r="K34" s="124">
        <v>37.575000000000003</v>
      </c>
      <c r="L34" s="124">
        <v>57.194000000000003</v>
      </c>
      <c r="M34" s="124">
        <v>35.328000000000003</v>
      </c>
      <c r="N34" s="124">
        <v>35.625999999999998</v>
      </c>
      <c r="O34" s="124">
        <v>56.393999999999998</v>
      </c>
      <c r="P34" s="124">
        <v>40.194000000000003</v>
      </c>
      <c r="Q34" s="124">
        <v>67.72</v>
      </c>
      <c r="R34" s="124">
        <v>60.152000000000001</v>
      </c>
      <c r="S34" s="124">
        <v>77.769000000000005</v>
      </c>
      <c r="T34" s="124">
        <v>48.148000000000003</v>
      </c>
      <c r="U34" s="124">
        <v>44.540999999999997</v>
      </c>
      <c r="V34" s="124">
        <v>35.305999999999997</v>
      </c>
      <c r="W34" s="124">
        <v>33.689</v>
      </c>
      <c r="X34" s="124">
        <v>34.840000000000003</v>
      </c>
      <c r="Y34" s="124">
        <v>41.255000000000003</v>
      </c>
      <c r="Z34" s="124">
        <v>42.326000000000001</v>
      </c>
      <c r="AA34" s="124">
        <v>60.088999999999999</v>
      </c>
      <c r="AB34" s="124">
        <v>78.867999999999995</v>
      </c>
      <c r="AC34" s="124">
        <v>52.517000000000003</v>
      </c>
      <c r="AD34" s="124">
        <v>49.183999999999997</v>
      </c>
      <c r="AE34" s="124">
        <v>45.466999999999999</v>
      </c>
      <c r="AF34" s="124">
        <v>35.65</v>
      </c>
      <c r="AG34" s="124">
        <v>47.453000000000003</v>
      </c>
      <c r="AH34" s="126">
        <v>25.655000000000001</v>
      </c>
      <c r="AI34" s="173">
        <v>59.073</v>
      </c>
      <c r="AJ34" s="173">
        <v>72.373000000000005</v>
      </c>
      <c r="AK34" s="173">
        <v>36.023000000000003</v>
      </c>
      <c r="AL34" s="173">
        <v>30.882000000000001</v>
      </c>
      <c r="AM34" s="173">
        <v>54.783999999999999</v>
      </c>
      <c r="AN34" s="173"/>
      <c r="AO34" s="173"/>
      <c r="AP34" s="173"/>
      <c r="AQ34" s="173"/>
      <c r="AR34" s="173"/>
      <c r="AS34" s="173"/>
      <c r="AT34" s="173"/>
      <c r="AU34" s="173"/>
      <c r="AV34" s="173"/>
      <c r="AW34" s="173"/>
      <c r="AX34" s="173"/>
      <c r="AY34" s="173"/>
      <c r="ALQ34" s="2" t="e">
        <v>#N/A</v>
      </c>
    </row>
    <row r="35" spans="1:1005" ht="15">
      <c r="A35" s="208">
        <v>44501</v>
      </c>
      <c r="B35" s="141">
        <v>36.5</v>
      </c>
      <c r="C35" s="141">
        <v>39.28</v>
      </c>
      <c r="D35" s="144">
        <v>38.090000000000003</v>
      </c>
      <c r="E35" s="124">
        <v>35.831000000000003</v>
      </c>
      <c r="F35" s="124">
        <v>58.21</v>
      </c>
      <c r="G35" s="124">
        <v>59.813000000000002</v>
      </c>
      <c r="H35" s="124">
        <v>55.588000000000001</v>
      </c>
      <c r="I35" s="124">
        <v>38.570999999999998</v>
      </c>
      <c r="J35" s="124">
        <v>29.167999999999999</v>
      </c>
      <c r="K35" s="124">
        <v>30.027999999999999</v>
      </c>
      <c r="L35" s="124">
        <v>47.18</v>
      </c>
      <c r="M35" s="124">
        <v>32.494</v>
      </c>
      <c r="N35" s="124">
        <v>30.146000000000001</v>
      </c>
      <c r="O35" s="124">
        <v>44.070999999999998</v>
      </c>
      <c r="P35" s="124">
        <v>36.164000000000001</v>
      </c>
      <c r="Q35" s="124">
        <v>50.899000000000001</v>
      </c>
      <c r="R35" s="124">
        <v>44.298000000000002</v>
      </c>
      <c r="S35" s="124">
        <v>53.097999999999999</v>
      </c>
      <c r="T35" s="124">
        <v>40.082999999999998</v>
      </c>
      <c r="U35" s="124">
        <v>36.006999999999998</v>
      </c>
      <c r="V35" s="124">
        <v>30.382999999999999</v>
      </c>
      <c r="W35" s="124">
        <v>32.518999999999998</v>
      </c>
      <c r="X35" s="124">
        <v>21.443000000000001</v>
      </c>
      <c r="Y35" s="124">
        <v>29.824000000000002</v>
      </c>
      <c r="Z35" s="124">
        <v>36.863999999999997</v>
      </c>
      <c r="AA35" s="124">
        <v>44.156999999999996</v>
      </c>
      <c r="AB35" s="124">
        <v>49.406999999999996</v>
      </c>
      <c r="AC35" s="124">
        <v>38.54</v>
      </c>
      <c r="AD35" s="124">
        <v>42.622</v>
      </c>
      <c r="AE35" s="124">
        <v>41.948999999999998</v>
      </c>
      <c r="AF35" s="124">
        <v>34.735999999999997</v>
      </c>
      <c r="AG35" s="124">
        <v>38.93</v>
      </c>
      <c r="AH35" s="126">
        <v>21.896000000000001</v>
      </c>
      <c r="AI35" s="173">
        <v>35.134</v>
      </c>
      <c r="AJ35" s="173">
        <v>43.32</v>
      </c>
      <c r="AK35" s="173">
        <v>33.777999999999999</v>
      </c>
      <c r="AL35" s="173">
        <v>29.061</v>
      </c>
      <c r="AM35" s="173">
        <v>37.712000000000003</v>
      </c>
      <c r="AN35" s="173"/>
      <c r="AO35" s="173"/>
      <c r="AP35" s="173"/>
      <c r="AQ35" s="173"/>
      <c r="AR35" s="173"/>
      <c r="AS35" s="173"/>
      <c r="AT35" s="173"/>
      <c r="AU35" s="173"/>
      <c r="AV35" s="173"/>
      <c r="AW35" s="173"/>
      <c r="AX35" s="173"/>
      <c r="AY35" s="173"/>
      <c r="ALQ35" s="2" t="e">
        <v>#N/A</v>
      </c>
    </row>
    <row r="36" spans="1:1005" ht="15">
      <c r="A36" s="208">
        <v>44531</v>
      </c>
      <c r="B36" s="141">
        <v>32.43</v>
      </c>
      <c r="C36" s="141">
        <v>32.43</v>
      </c>
      <c r="D36" s="142">
        <v>32.43</v>
      </c>
      <c r="E36" s="124">
        <v>34.351999999999997</v>
      </c>
      <c r="F36" s="124">
        <v>49.973999999999997</v>
      </c>
      <c r="G36" s="124">
        <v>43.892000000000003</v>
      </c>
      <c r="H36" s="124">
        <v>42.981999999999999</v>
      </c>
      <c r="I36" s="124">
        <v>34.347999999999999</v>
      </c>
      <c r="J36" s="124">
        <v>26.713999999999999</v>
      </c>
      <c r="K36" s="124">
        <v>27.039000000000001</v>
      </c>
      <c r="L36" s="124">
        <v>33.712000000000003</v>
      </c>
      <c r="M36" s="124">
        <v>29.774000000000001</v>
      </c>
      <c r="N36" s="124">
        <v>27.954000000000001</v>
      </c>
      <c r="O36" s="124">
        <v>38.548000000000002</v>
      </c>
      <c r="P36" s="124">
        <v>31.187000000000001</v>
      </c>
      <c r="Q36" s="124">
        <v>46.280999999999999</v>
      </c>
      <c r="R36" s="124">
        <v>38.856999999999999</v>
      </c>
      <c r="S36" s="124">
        <v>43.009</v>
      </c>
      <c r="T36" s="124">
        <v>36.966000000000001</v>
      </c>
      <c r="U36" s="124">
        <v>33.384</v>
      </c>
      <c r="V36" s="124">
        <v>27.324999999999999</v>
      </c>
      <c r="W36" s="124">
        <v>28.385000000000002</v>
      </c>
      <c r="X36" s="124">
        <v>18.2</v>
      </c>
      <c r="Y36" s="124">
        <v>27.870999999999999</v>
      </c>
      <c r="Z36" s="124">
        <v>29.315000000000001</v>
      </c>
      <c r="AA36" s="124">
        <v>33.755000000000003</v>
      </c>
      <c r="AB36" s="124">
        <v>35.468000000000004</v>
      </c>
      <c r="AC36" s="124">
        <v>30.140999999999998</v>
      </c>
      <c r="AD36" s="124">
        <v>38.945999999999998</v>
      </c>
      <c r="AE36" s="126">
        <v>35.082000000000001</v>
      </c>
      <c r="AF36" s="124">
        <v>29.792999999999999</v>
      </c>
      <c r="AG36" s="125">
        <v>34.948999999999998</v>
      </c>
      <c r="AH36" s="125">
        <v>20.483000000000001</v>
      </c>
      <c r="AI36" s="173">
        <v>27.349</v>
      </c>
      <c r="AJ36" s="173">
        <v>34.040999999999997</v>
      </c>
      <c r="AK36" s="173">
        <v>32.040999999999997</v>
      </c>
      <c r="AL36" s="173">
        <v>23.641999999999999</v>
      </c>
      <c r="AM36" s="173">
        <v>33.314</v>
      </c>
      <c r="AN36" s="173"/>
      <c r="AO36" s="173"/>
      <c r="AP36" s="173"/>
      <c r="AQ36" s="173"/>
      <c r="AR36" s="173"/>
      <c r="AS36" s="173"/>
      <c r="AT36" s="173"/>
      <c r="AU36" s="173"/>
      <c r="AV36" s="173"/>
      <c r="AW36" s="173"/>
      <c r="AX36" s="173"/>
      <c r="AY36" s="173"/>
      <c r="ALQ36" s="2" t="e">
        <v>#N/A</v>
      </c>
    </row>
    <row r="37" spans="1:1005" ht="15">
      <c r="A37" s="208">
        <v>44562</v>
      </c>
      <c r="B37" s="142">
        <v>31.25</v>
      </c>
      <c r="C37" s="142">
        <v>31.25</v>
      </c>
      <c r="D37" s="142">
        <v>31.25</v>
      </c>
      <c r="E37" s="124">
        <v>32.843000000000004</v>
      </c>
      <c r="F37" s="124">
        <v>44.656999999999996</v>
      </c>
      <c r="G37" s="124">
        <v>38.131999999999998</v>
      </c>
      <c r="H37" s="124">
        <v>36.381999999999998</v>
      </c>
      <c r="I37" s="124">
        <v>30.579000000000001</v>
      </c>
      <c r="J37" s="124">
        <v>24.06</v>
      </c>
      <c r="K37" s="124">
        <v>24.268999999999998</v>
      </c>
      <c r="L37" s="124">
        <v>27.097999999999999</v>
      </c>
      <c r="M37" s="124">
        <v>26.24</v>
      </c>
      <c r="N37" s="124">
        <v>25.475999999999999</v>
      </c>
      <c r="O37" s="124">
        <v>34.606000000000002</v>
      </c>
      <c r="P37" s="124">
        <v>27.943999999999999</v>
      </c>
      <c r="Q37" s="124">
        <v>40.473999999999997</v>
      </c>
      <c r="R37" s="124">
        <v>33.604999999999997</v>
      </c>
      <c r="S37" s="124">
        <v>38.613</v>
      </c>
      <c r="T37" s="124">
        <v>32.262999999999998</v>
      </c>
      <c r="U37" s="124">
        <v>32.393999999999998</v>
      </c>
      <c r="V37" s="124">
        <v>24.48</v>
      </c>
      <c r="W37" s="124">
        <v>25.241</v>
      </c>
      <c r="X37" s="124">
        <v>16.539000000000001</v>
      </c>
      <c r="Y37" s="124">
        <v>24.736999999999998</v>
      </c>
      <c r="Z37" s="124">
        <v>29.872</v>
      </c>
      <c r="AA37" s="124">
        <v>29.324999999999999</v>
      </c>
      <c r="AB37" s="124">
        <v>31.818999999999999</v>
      </c>
      <c r="AC37" s="124">
        <v>26.236999999999998</v>
      </c>
      <c r="AD37" s="124">
        <v>35.274000000000001</v>
      </c>
      <c r="AE37" s="126">
        <v>30.927</v>
      </c>
      <c r="AF37" s="124">
        <v>26.381</v>
      </c>
      <c r="AG37" s="125">
        <v>31.920999999999999</v>
      </c>
      <c r="AH37" s="125">
        <v>18.533000000000001</v>
      </c>
      <c r="AI37" s="173">
        <v>23.891999999999999</v>
      </c>
      <c r="AJ37" s="173">
        <v>29.984000000000002</v>
      </c>
      <c r="AK37" s="173">
        <v>29.297000000000001</v>
      </c>
      <c r="AL37" s="173">
        <v>20.239000000000001</v>
      </c>
      <c r="AM37" s="173">
        <v>29.997</v>
      </c>
      <c r="AN37" s="173"/>
      <c r="AO37" s="173"/>
      <c r="AP37" s="173"/>
      <c r="AQ37" s="173"/>
      <c r="AR37" s="173"/>
      <c r="AS37" s="173"/>
      <c r="AT37" s="173"/>
      <c r="AU37" s="173"/>
      <c r="AV37" s="173"/>
      <c r="AW37" s="173"/>
      <c r="AX37" s="173"/>
      <c r="AY37" s="173"/>
      <c r="ALQ37" s="2" t="e">
        <v>#N/A</v>
      </c>
    </row>
    <row r="38" spans="1:1005" ht="15">
      <c r="A38" s="208">
        <v>44593</v>
      </c>
      <c r="B38" s="142">
        <v>28.83</v>
      </c>
      <c r="C38" s="142">
        <v>28.83</v>
      </c>
      <c r="D38" s="142">
        <v>28.83</v>
      </c>
      <c r="E38" s="124">
        <v>25.541</v>
      </c>
      <c r="F38" s="124">
        <v>37.215000000000003</v>
      </c>
      <c r="G38" s="124">
        <v>48.448</v>
      </c>
      <c r="H38" s="124">
        <v>33.716999999999999</v>
      </c>
      <c r="I38" s="124">
        <v>25.17</v>
      </c>
      <c r="J38" s="124">
        <v>19.917000000000002</v>
      </c>
      <c r="K38" s="124">
        <v>20.792999999999999</v>
      </c>
      <c r="L38" s="124">
        <v>23.739000000000001</v>
      </c>
      <c r="M38" s="124">
        <v>22.754999999999999</v>
      </c>
      <c r="N38" s="124">
        <v>23.186</v>
      </c>
      <c r="O38" s="124">
        <v>28.302</v>
      </c>
      <c r="P38" s="124">
        <v>28.696000000000002</v>
      </c>
      <c r="Q38" s="124">
        <v>36.798999999999999</v>
      </c>
      <c r="R38" s="124">
        <v>27.312000000000001</v>
      </c>
      <c r="S38" s="124">
        <v>33.168999999999997</v>
      </c>
      <c r="T38" s="124">
        <v>31.529</v>
      </c>
      <c r="U38" s="124">
        <v>32.051000000000002</v>
      </c>
      <c r="V38" s="124">
        <v>24.03</v>
      </c>
      <c r="W38" s="124">
        <v>20.751999999999999</v>
      </c>
      <c r="X38" s="124">
        <v>19.771000000000001</v>
      </c>
      <c r="Y38" s="124">
        <v>20.651</v>
      </c>
      <c r="Z38" s="124">
        <v>25.457000000000001</v>
      </c>
      <c r="AA38" s="124">
        <v>23.757000000000001</v>
      </c>
      <c r="AB38" s="124">
        <v>29.872</v>
      </c>
      <c r="AC38" s="124">
        <v>21.422000000000001</v>
      </c>
      <c r="AD38" s="124">
        <v>30.928999999999998</v>
      </c>
      <c r="AE38" s="126">
        <v>25.367999999999999</v>
      </c>
      <c r="AF38" s="124">
        <v>21.64</v>
      </c>
      <c r="AG38" s="125">
        <v>26.616</v>
      </c>
      <c r="AH38" s="125">
        <v>15.417</v>
      </c>
      <c r="AI38" s="173">
        <v>23.927</v>
      </c>
      <c r="AJ38" s="173">
        <v>30.067</v>
      </c>
      <c r="AK38" s="173">
        <v>25.103999999999999</v>
      </c>
      <c r="AL38" s="173">
        <v>17.016999999999999</v>
      </c>
      <c r="AM38" s="173">
        <v>25.286999999999999</v>
      </c>
      <c r="AN38" s="173"/>
      <c r="AO38" s="173"/>
      <c r="AP38" s="173"/>
      <c r="AQ38" s="173"/>
      <c r="AR38" s="173"/>
      <c r="AS38" s="173"/>
      <c r="AT38" s="173"/>
      <c r="AU38" s="173"/>
      <c r="AV38" s="173"/>
      <c r="AW38" s="173"/>
      <c r="AX38" s="173"/>
      <c r="AY38" s="173"/>
      <c r="ALQ38" s="2" t="e">
        <v>#N/A</v>
      </c>
    </row>
    <row r="39" spans="1:1005" ht="15">
      <c r="A39" s="208">
        <v>44621</v>
      </c>
      <c r="B39" s="142">
        <v>46.35</v>
      </c>
      <c r="C39" s="142">
        <v>46.35</v>
      </c>
      <c r="D39" s="142">
        <v>46.35</v>
      </c>
      <c r="E39" s="124">
        <v>26.483000000000001</v>
      </c>
      <c r="F39" s="124">
        <v>55.572000000000003</v>
      </c>
      <c r="G39" s="124">
        <v>90.480999999999995</v>
      </c>
      <c r="H39" s="124">
        <v>40.758000000000003</v>
      </c>
      <c r="I39" s="124">
        <v>37.595999999999997</v>
      </c>
      <c r="J39" s="124">
        <v>55.610999999999997</v>
      </c>
      <c r="K39" s="124">
        <v>33.78</v>
      </c>
      <c r="L39" s="124">
        <v>35.329000000000001</v>
      </c>
      <c r="M39" s="124">
        <v>39.459000000000003</v>
      </c>
      <c r="N39" s="124">
        <v>42.790999999999997</v>
      </c>
      <c r="O39" s="124">
        <v>51.816000000000003</v>
      </c>
      <c r="P39" s="124">
        <v>63.96</v>
      </c>
      <c r="Q39" s="124">
        <v>50.94</v>
      </c>
      <c r="R39" s="124">
        <v>55.238</v>
      </c>
      <c r="S39" s="124">
        <v>53.396999999999998</v>
      </c>
      <c r="T39" s="124">
        <v>45.570999999999998</v>
      </c>
      <c r="U39" s="124">
        <v>38.927</v>
      </c>
      <c r="V39" s="124">
        <v>37.707999999999998</v>
      </c>
      <c r="W39" s="124">
        <v>26.108000000000001</v>
      </c>
      <c r="X39" s="124">
        <v>33.841999999999999</v>
      </c>
      <c r="Y39" s="124">
        <v>61.667999999999999</v>
      </c>
      <c r="Z39" s="124">
        <v>31.007999999999999</v>
      </c>
      <c r="AA39" s="124">
        <v>34.156999999999996</v>
      </c>
      <c r="AB39" s="124">
        <v>81.673000000000002</v>
      </c>
      <c r="AC39" s="124">
        <v>24.193000000000001</v>
      </c>
      <c r="AD39" s="124">
        <v>60.865000000000002</v>
      </c>
      <c r="AE39" s="126">
        <v>30.829000000000001</v>
      </c>
      <c r="AF39" s="124">
        <v>41.335000000000001</v>
      </c>
      <c r="AG39" s="125">
        <v>54.088000000000001</v>
      </c>
      <c r="AH39" s="125">
        <v>24.693000000000001</v>
      </c>
      <c r="AI39" s="173">
        <v>27.77</v>
      </c>
      <c r="AJ39" s="173">
        <v>57.372999999999998</v>
      </c>
      <c r="AK39" s="173">
        <v>28.449000000000002</v>
      </c>
      <c r="AL39" s="173">
        <v>30.052</v>
      </c>
      <c r="AM39" s="173">
        <v>40.481999999999999</v>
      </c>
      <c r="AN39" s="173"/>
      <c r="AO39" s="173"/>
      <c r="AP39" s="173"/>
      <c r="AQ39" s="173"/>
      <c r="AR39" s="173"/>
      <c r="AS39" s="173"/>
      <c r="AT39" s="173"/>
      <c r="AU39" s="173"/>
      <c r="AV39" s="173"/>
      <c r="AW39" s="173"/>
      <c r="AX39" s="173"/>
      <c r="AY39" s="173"/>
      <c r="ALQ39" s="2" t="e">
        <v>#N/A</v>
      </c>
    </row>
    <row r="40" spans="1:1005" ht="15">
      <c r="A40" s="208">
        <v>44652</v>
      </c>
      <c r="B40" s="142">
        <v>100.63</v>
      </c>
      <c r="C40" s="142">
        <v>100.63</v>
      </c>
      <c r="D40" s="142">
        <v>100.63</v>
      </c>
      <c r="E40" s="124">
        <v>60.613999999999997</v>
      </c>
      <c r="F40" s="124">
        <v>126.285</v>
      </c>
      <c r="G40" s="124">
        <v>156.34299999999999</v>
      </c>
      <c r="H40" s="124">
        <v>133.02699999999999</v>
      </c>
      <c r="I40" s="124">
        <v>84.858000000000004</v>
      </c>
      <c r="J40" s="124">
        <v>138.80000000000001</v>
      </c>
      <c r="K40" s="124">
        <v>77.528000000000006</v>
      </c>
      <c r="L40" s="124">
        <v>67.816000000000003</v>
      </c>
      <c r="M40" s="124">
        <v>101.663</v>
      </c>
      <c r="N40" s="124">
        <v>122.24</v>
      </c>
      <c r="O40" s="124">
        <v>100.226</v>
      </c>
      <c r="P40" s="124">
        <v>80.165999999999997</v>
      </c>
      <c r="Q40" s="124">
        <v>117.747</v>
      </c>
      <c r="R40" s="124">
        <v>116.601</v>
      </c>
      <c r="S40" s="124">
        <v>84.863</v>
      </c>
      <c r="T40" s="124">
        <v>62.610999999999997</v>
      </c>
      <c r="U40" s="124">
        <v>101.732</v>
      </c>
      <c r="V40" s="124">
        <v>77.584999999999994</v>
      </c>
      <c r="W40" s="124">
        <v>67.661000000000001</v>
      </c>
      <c r="X40" s="124">
        <v>68.381</v>
      </c>
      <c r="Y40" s="124">
        <v>129.816</v>
      </c>
      <c r="Z40" s="124">
        <v>80.995000000000005</v>
      </c>
      <c r="AA40" s="124">
        <v>110.687</v>
      </c>
      <c r="AB40" s="124">
        <v>122.06699999999999</v>
      </c>
      <c r="AC40" s="124">
        <v>84.298000000000002</v>
      </c>
      <c r="AD40" s="124">
        <v>102.464</v>
      </c>
      <c r="AE40" s="126">
        <v>79.093999999999994</v>
      </c>
      <c r="AF40" s="124">
        <v>95.653000000000006</v>
      </c>
      <c r="AG40" s="125">
        <v>112.884</v>
      </c>
      <c r="AH40" s="125">
        <v>55.704999999999998</v>
      </c>
      <c r="AI40" s="173">
        <v>66.075999999999993</v>
      </c>
      <c r="AJ40" s="173">
        <v>97.427999999999997</v>
      </c>
      <c r="AK40" s="173">
        <v>67.945999999999998</v>
      </c>
      <c r="AL40" s="173">
        <v>52.656999999999996</v>
      </c>
      <c r="AM40" s="173">
        <v>48.991999999999997</v>
      </c>
      <c r="AN40" s="173"/>
      <c r="AO40" s="173"/>
      <c r="AP40" s="173"/>
      <c r="AQ40" s="173"/>
      <c r="AR40" s="173"/>
      <c r="AS40" s="173"/>
      <c r="AT40" s="173"/>
      <c r="AU40" s="173"/>
      <c r="AV40" s="173"/>
      <c r="AW40" s="173"/>
      <c r="AX40" s="173"/>
      <c r="AY40" s="173"/>
      <c r="ALQ40" s="2" t="e">
        <v>#N/A</v>
      </c>
    </row>
    <row r="41" spans="1:1005" ht="15">
      <c r="A41" s="208">
        <v>44682</v>
      </c>
      <c r="B41" s="142">
        <v>281.23</v>
      </c>
      <c r="C41" s="142">
        <v>281.23</v>
      </c>
      <c r="D41" s="142">
        <v>281.23</v>
      </c>
      <c r="E41" s="124">
        <v>603.80399999999997</v>
      </c>
      <c r="F41" s="124">
        <v>481.36</v>
      </c>
      <c r="G41" s="124">
        <v>400.61399999999998</v>
      </c>
      <c r="H41" s="124">
        <v>387.39299999999997</v>
      </c>
      <c r="I41" s="124">
        <v>183.37700000000001</v>
      </c>
      <c r="J41" s="124">
        <v>224.143</v>
      </c>
      <c r="K41" s="124">
        <v>145.636</v>
      </c>
      <c r="L41" s="124">
        <v>217.83099999999999</v>
      </c>
      <c r="M41" s="124">
        <v>251.32499999999999</v>
      </c>
      <c r="N41" s="124">
        <v>351.79300000000001</v>
      </c>
      <c r="O41" s="124">
        <v>261.87799999999999</v>
      </c>
      <c r="P41" s="124">
        <v>258.40100000000001</v>
      </c>
      <c r="Q41" s="124">
        <v>431.66300000000001</v>
      </c>
      <c r="R41" s="124">
        <v>420.78500000000003</v>
      </c>
      <c r="S41" s="124">
        <v>262.99</v>
      </c>
      <c r="T41" s="124">
        <v>284.596</v>
      </c>
      <c r="U41" s="124">
        <v>279.58699999999999</v>
      </c>
      <c r="V41" s="124">
        <v>306.02199999999999</v>
      </c>
      <c r="W41" s="124">
        <v>85.507999999999996</v>
      </c>
      <c r="X41" s="124">
        <v>196.60300000000001</v>
      </c>
      <c r="Y41" s="124">
        <v>269.15600000000001</v>
      </c>
      <c r="Z41" s="124">
        <v>313.88099999999997</v>
      </c>
      <c r="AA41" s="124">
        <v>258.84899999999999</v>
      </c>
      <c r="AB41" s="124">
        <v>305.33699999999999</v>
      </c>
      <c r="AC41" s="124">
        <v>354.65699999999998</v>
      </c>
      <c r="AD41" s="124">
        <v>341.89499999999998</v>
      </c>
      <c r="AE41" s="126">
        <v>146.64599999999999</v>
      </c>
      <c r="AF41" s="124">
        <v>224.77099999999999</v>
      </c>
      <c r="AG41" s="125">
        <v>152.107</v>
      </c>
      <c r="AH41" s="125">
        <v>128.20099999999999</v>
      </c>
      <c r="AI41" s="173">
        <v>280.33100000000002</v>
      </c>
      <c r="AJ41" s="173">
        <v>241.03899999999999</v>
      </c>
      <c r="AK41" s="173">
        <v>129.38900000000001</v>
      </c>
      <c r="AL41" s="173">
        <v>192.92599999999999</v>
      </c>
      <c r="AM41" s="173">
        <v>180.05199999999999</v>
      </c>
      <c r="AN41" s="173"/>
      <c r="AO41" s="173"/>
      <c r="AP41" s="173"/>
      <c r="AQ41" s="173"/>
      <c r="AR41" s="173"/>
      <c r="AS41" s="173"/>
      <c r="AT41" s="173"/>
      <c r="AU41" s="173"/>
      <c r="AV41" s="173"/>
      <c r="AW41" s="173"/>
      <c r="AX41" s="173"/>
      <c r="AY41" s="173"/>
      <c r="ALQ41" s="2" t="e">
        <v>#N/A</v>
      </c>
    </row>
    <row r="42" spans="1:1005" ht="15">
      <c r="A42" s="208">
        <v>44713</v>
      </c>
      <c r="B42" s="142">
        <v>314.85000000000002</v>
      </c>
      <c r="C42" s="142">
        <v>314.85000000000002</v>
      </c>
      <c r="D42" s="142">
        <v>314.85000000000002</v>
      </c>
      <c r="E42" s="124">
        <v>829.81</v>
      </c>
      <c r="F42" s="125">
        <v>478.72300000000001</v>
      </c>
      <c r="G42" s="125">
        <v>465.71699999999998</v>
      </c>
      <c r="H42" s="125">
        <v>342.73399999999998</v>
      </c>
      <c r="I42" s="125">
        <v>209.85900000000001</v>
      </c>
      <c r="J42" s="125">
        <v>175.036</v>
      </c>
      <c r="K42" s="125">
        <v>211.42599999999999</v>
      </c>
      <c r="L42" s="125">
        <v>331.30500000000001</v>
      </c>
      <c r="M42" s="125">
        <v>211.79400000000001</v>
      </c>
      <c r="N42" s="125">
        <v>477.91</v>
      </c>
      <c r="O42" s="125">
        <v>261.05700000000002</v>
      </c>
      <c r="P42" s="125">
        <v>662.82399999999996</v>
      </c>
      <c r="Q42" s="125">
        <v>357.06400000000002</v>
      </c>
      <c r="R42" s="125">
        <v>616.59699999999998</v>
      </c>
      <c r="S42" s="125">
        <v>252.48500000000001</v>
      </c>
      <c r="T42" s="125">
        <v>432.24</v>
      </c>
      <c r="U42" s="125">
        <v>184.221</v>
      </c>
      <c r="V42" s="125">
        <v>235.714</v>
      </c>
      <c r="W42" s="125">
        <v>63.363</v>
      </c>
      <c r="X42" s="125">
        <v>247.279</v>
      </c>
      <c r="Y42" s="125">
        <v>172.09399999999999</v>
      </c>
      <c r="Z42" s="125">
        <v>341.40800000000002</v>
      </c>
      <c r="AA42" s="125">
        <v>234.495</v>
      </c>
      <c r="AB42" s="125">
        <v>232.75200000000001</v>
      </c>
      <c r="AC42" s="125">
        <v>595.87599999999998</v>
      </c>
      <c r="AD42" s="125">
        <v>326.29500000000002</v>
      </c>
      <c r="AE42" s="126">
        <v>307.35899999999998</v>
      </c>
      <c r="AF42" s="125">
        <v>531.53399999999999</v>
      </c>
      <c r="AG42" s="125">
        <v>62.667999999999999</v>
      </c>
      <c r="AH42" s="125">
        <v>167.35300000000001</v>
      </c>
      <c r="AI42" s="173">
        <v>395.50200000000001</v>
      </c>
      <c r="AJ42" s="173">
        <v>386.71199999999999</v>
      </c>
      <c r="AK42" s="173">
        <v>134.59800000000001</v>
      </c>
      <c r="AL42" s="173">
        <v>356.88400000000001</v>
      </c>
      <c r="AM42" s="173">
        <v>465.75799999999998</v>
      </c>
      <c r="AN42" s="173"/>
      <c r="AO42" s="173"/>
      <c r="AP42" s="173"/>
      <c r="AQ42" s="173"/>
      <c r="AR42" s="173"/>
      <c r="AS42" s="173"/>
      <c r="AT42" s="173"/>
      <c r="AU42" s="173"/>
      <c r="AV42" s="173"/>
      <c r="AW42" s="173"/>
      <c r="AX42" s="173"/>
      <c r="AY42" s="173"/>
      <c r="ALQ42" s="2" t="e">
        <v>#N/A</v>
      </c>
    </row>
    <row r="43" spans="1:1005" ht="15">
      <c r="A43" s="208">
        <v>44743</v>
      </c>
      <c r="B43" s="142">
        <v>137.63</v>
      </c>
      <c r="C43" s="142">
        <v>137.63</v>
      </c>
      <c r="D43" s="142">
        <v>137.63</v>
      </c>
      <c r="E43" s="124">
        <v>365.03100000000001</v>
      </c>
      <c r="F43" s="125">
        <v>146.35400000000001</v>
      </c>
      <c r="G43" s="125">
        <v>191.71299999999999</v>
      </c>
      <c r="H43" s="125">
        <v>109.34699999999999</v>
      </c>
      <c r="I43" s="125">
        <v>79.218999999999994</v>
      </c>
      <c r="J43" s="125">
        <v>72.468999999999994</v>
      </c>
      <c r="K43" s="125">
        <v>82.921999999999997</v>
      </c>
      <c r="L43" s="125">
        <v>146.99</v>
      </c>
      <c r="M43" s="125">
        <v>79.298000000000002</v>
      </c>
      <c r="N43" s="125">
        <v>219.40600000000001</v>
      </c>
      <c r="O43" s="125">
        <v>81.376999999999995</v>
      </c>
      <c r="P43" s="125">
        <v>553.90599999999995</v>
      </c>
      <c r="Q43" s="125">
        <v>135.15899999999999</v>
      </c>
      <c r="R43" s="125">
        <v>217.80099999999999</v>
      </c>
      <c r="S43" s="125">
        <v>117.88500000000001</v>
      </c>
      <c r="T43" s="125">
        <v>246.12100000000001</v>
      </c>
      <c r="U43" s="125">
        <v>56.83</v>
      </c>
      <c r="V43" s="125">
        <v>67.584999999999994</v>
      </c>
      <c r="W43" s="125">
        <v>25.22</v>
      </c>
      <c r="X43" s="125">
        <v>70.254000000000005</v>
      </c>
      <c r="Y43" s="125">
        <v>62.570999999999998</v>
      </c>
      <c r="Z43" s="125">
        <v>133.042</v>
      </c>
      <c r="AA43" s="125">
        <v>85.655000000000001</v>
      </c>
      <c r="AB43" s="125">
        <v>79.216999999999999</v>
      </c>
      <c r="AC43" s="125">
        <v>242.584</v>
      </c>
      <c r="AD43" s="125">
        <v>165.12200000000001</v>
      </c>
      <c r="AE43" s="126">
        <v>89.921000000000006</v>
      </c>
      <c r="AF43" s="125">
        <v>240.113</v>
      </c>
      <c r="AG43" s="125">
        <v>29.69</v>
      </c>
      <c r="AH43" s="125">
        <v>58.902000000000001</v>
      </c>
      <c r="AI43" s="173">
        <v>120.67400000000001</v>
      </c>
      <c r="AJ43" s="173">
        <v>113.404</v>
      </c>
      <c r="AK43" s="173">
        <v>53.235999999999997</v>
      </c>
      <c r="AL43" s="173">
        <v>202.03899999999999</v>
      </c>
      <c r="AM43" s="173">
        <v>256.72699999999998</v>
      </c>
      <c r="AN43" s="173"/>
      <c r="AO43" s="173"/>
      <c r="AP43" s="173"/>
      <c r="AQ43" s="173"/>
      <c r="AR43" s="173"/>
      <c r="AS43" s="173"/>
      <c r="AT43" s="173"/>
      <c r="AU43" s="173"/>
      <c r="AV43" s="173"/>
      <c r="AW43" s="173"/>
      <c r="AX43" s="173"/>
      <c r="AY43" s="173"/>
      <c r="ALQ43" s="2" t="e">
        <v>#N/A</v>
      </c>
    </row>
    <row r="44" spans="1:1005" ht="15">
      <c r="A44" s="208">
        <v>44774</v>
      </c>
      <c r="B44" s="142">
        <v>75.010000000000005</v>
      </c>
      <c r="C44" s="142">
        <v>75.010000000000005</v>
      </c>
      <c r="D44" s="142">
        <v>75.010000000000005</v>
      </c>
      <c r="E44" s="124">
        <v>141.27799999999999</v>
      </c>
      <c r="F44" s="125">
        <v>68.015000000000001</v>
      </c>
      <c r="G44" s="125">
        <v>74.375</v>
      </c>
      <c r="H44" s="125">
        <v>63.033000000000001</v>
      </c>
      <c r="I44" s="125">
        <v>47.872</v>
      </c>
      <c r="J44" s="125">
        <v>54.36</v>
      </c>
      <c r="K44" s="125">
        <v>43.456000000000003</v>
      </c>
      <c r="L44" s="125">
        <v>62.366</v>
      </c>
      <c r="M44" s="125">
        <v>61.503999999999998</v>
      </c>
      <c r="N44" s="125">
        <v>76.281999999999996</v>
      </c>
      <c r="O44" s="125">
        <v>46.774999999999999</v>
      </c>
      <c r="P44" s="125">
        <v>147.82599999999999</v>
      </c>
      <c r="Q44" s="125">
        <v>58.848999999999997</v>
      </c>
      <c r="R44" s="125">
        <v>93.468000000000004</v>
      </c>
      <c r="S44" s="125">
        <v>56.192</v>
      </c>
      <c r="T44" s="125">
        <v>97.695999999999998</v>
      </c>
      <c r="U44" s="125">
        <v>46.402999999999999</v>
      </c>
      <c r="V44" s="125">
        <v>51.610999999999997</v>
      </c>
      <c r="W44" s="125">
        <v>20.882000000000001</v>
      </c>
      <c r="X44" s="125">
        <v>42.764000000000003</v>
      </c>
      <c r="Y44" s="125">
        <v>39.476999999999997</v>
      </c>
      <c r="Z44" s="125">
        <v>62.709000000000003</v>
      </c>
      <c r="AA44" s="125">
        <v>60.744999999999997</v>
      </c>
      <c r="AB44" s="125">
        <v>54.155000000000001</v>
      </c>
      <c r="AC44" s="125">
        <v>87.382999999999996</v>
      </c>
      <c r="AD44" s="125">
        <v>62.963999999999999</v>
      </c>
      <c r="AE44" s="126">
        <v>54.965000000000003</v>
      </c>
      <c r="AF44" s="125">
        <v>74.977000000000004</v>
      </c>
      <c r="AG44" s="125">
        <v>29.725999999999999</v>
      </c>
      <c r="AH44" s="125">
        <v>42.149000000000001</v>
      </c>
      <c r="AI44" s="173">
        <v>63.136000000000003</v>
      </c>
      <c r="AJ44" s="173">
        <v>49.191000000000003</v>
      </c>
      <c r="AK44" s="173">
        <v>33.613</v>
      </c>
      <c r="AL44" s="173">
        <v>104.32299999999999</v>
      </c>
      <c r="AM44" s="173">
        <v>95.662999999999997</v>
      </c>
      <c r="AN44" s="173"/>
      <c r="AO44" s="173"/>
      <c r="AP44" s="173"/>
      <c r="AQ44" s="173"/>
      <c r="AR44" s="173"/>
      <c r="AS44" s="173"/>
      <c r="AT44" s="173"/>
      <c r="AU44" s="173"/>
      <c r="AV44" s="173"/>
      <c r="AW44" s="173"/>
      <c r="AX44" s="173"/>
      <c r="AY44" s="173"/>
      <c r="ALQ44" s="2" t="e">
        <v>#N/A</v>
      </c>
    </row>
    <row r="45" spans="1:1005" ht="15">
      <c r="A45" s="208">
        <v>44805</v>
      </c>
      <c r="B45" s="142">
        <v>46.81</v>
      </c>
      <c r="C45" s="142">
        <v>46.81</v>
      </c>
      <c r="D45" s="142">
        <v>46.81</v>
      </c>
      <c r="E45" s="124">
        <v>82.58</v>
      </c>
      <c r="F45" s="124">
        <v>72.009</v>
      </c>
      <c r="G45" s="125">
        <v>76.957999999999998</v>
      </c>
      <c r="H45" s="125">
        <v>49.548000000000002</v>
      </c>
      <c r="I45" s="125">
        <v>49.637</v>
      </c>
      <c r="J45" s="125">
        <v>39.219000000000001</v>
      </c>
      <c r="K45" s="125">
        <v>36.924999999999997</v>
      </c>
      <c r="L45" s="125">
        <v>41.447000000000003</v>
      </c>
      <c r="M45" s="125">
        <v>49.753</v>
      </c>
      <c r="N45" s="125">
        <v>65.307000000000002</v>
      </c>
      <c r="O45" s="125">
        <v>44.994</v>
      </c>
      <c r="P45" s="125">
        <v>74.391999999999996</v>
      </c>
      <c r="Q45" s="125">
        <v>49.006</v>
      </c>
      <c r="R45" s="125">
        <v>70.953999999999994</v>
      </c>
      <c r="S45" s="125">
        <v>40.938000000000002</v>
      </c>
      <c r="T45" s="125">
        <v>56.368000000000002</v>
      </c>
      <c r="U45" s="125">
        <v>39.564</v>
      </c>
      <c r="V45" s="125">
        <v>37.012999999999998</v>
      </c>
      <c r="W45" s="125">
        <v>24.818999999999999</v>
      </c>
      <c r="X45" s="125">
        <v>65.525999999999996</v>
      </c>
      <c r="Y45" s="125">
        <v>45.84</v>
      </c>
      <c r="Z45" s="125">
        <v>42.475000000000001</v>
      </c>
      <c r="AA45" s="125">
        <v>46.118000000000002</v>
      </c>
      <c r="AB45" s="125">
        <v>56.222000000000001</v>
      </c>
      <c r="AC45" s="125">
        <v>55.396999999999998</v>
      </c>
      <c r="AD45" s="125">
        <v>45.593000000000004</v>
      </c>
      <c r="AE45" s="126">
        <v>35.808</v>
      </c>
      <c r="AF45" s="125">
        <v>47.902999999999999</v>
      </c>
      <c r="AG45" s="125">
        <v>26.939</v>
      </c>
      <c r="AH45" s="125">
        <v>63.4</v>
      </c>
      <c r="AI45" s="173">
        <v>58.444000000000003</v>
      </c>
      <c r="AJ45" s="173">
        <v>40.753</v>
      </c>
      <c r="AK45" s="173">
        <v>29.861000000000001</v>
      </c>
      <c r="AL45" s="173">
        <v>87.206999999999994</v>
      </c>
      <c r="AM45" s="173">
        <v>49.396999999999998</v>
      </c>
      <c r="AN45" s="173"/>
      <c r="AO45" s="173"/>
      <c r="AP45" s="173"/>
      <c r="AQ45" s="173"/>
      <c r="AR45" s="173"/>
      <c r="AS45" s="173"/>
      <c r="AT45" s="173"/>
      <c r="AU45" s="173"/>
      <c r="AV45" s="173"/>
      <c r="AW45" s="173"/>
      <c r="AX45" s="173"/>
      <c r="AY45" s="173"/>
      <c r="ALQ45" s="2" t="e">
        <v>#N/A</v>
      </c>
    </row>
    <row r="46" spans="1:1005" ht="15">
      <c r="A46" s="208">
        <v>44835</v>
      </c>
      <c r="B46" s="142">
        <v>41.03</v>
      </c>
      <c r="C46" s="142">
        <v>52.14</v>
      </c>
      <c r="D46" s="142">
        <v>46.89</v>
      </c>
      <c r="E46" s="124">
        <v>73.853999999999999</v>
      </c>
      <c r="F46" s="124">
        <v>102.02200000000001</v>
      </c>
      <c r="G46" s="125">
        <v>81.238</v>
      </c>
      <c r="H46" s="125">
        <v>40.308</v>
      </c>
      <c r="I46" s="125">
        <v>37.584000000000003</v>
      </c>
      <c r="J46" s="125">
        <v>37.622</v>
      </c>
      <c r="K46" s="125">
        <v>56.841999999999999</v>
      </c>
      <c r="L46" s="125">
        <v>35.091000000000001</v>
      </c>
      <c r="M46" s="125">
        <v>34.68</v>
      </c>
      <c r="N46" s="125">
        <v>56.24</v>
      </c>
      <c r="O46" s="125">
        <v>39.978000000000002</v>
      </c>
      <c r="P46" s="125">
        <v>67.908000000000001</v>
      </c>
      <c r="Q46" s="125">
        <v>59.741</v>
      </c>
      <c r="R46" s="125">
        <v>77.665999999999997</v>
      </c>
      <c r="S46" s="125">
        <v>48.133000000000003</v>
      </c>
      <c r="T46" s="125">
        <v>44.58</v>
      </c>
      <c r="U46" s="125">
        <v>35.058999999999997</v>
      </c>
      <c r="V46" s="125">
        <v>33.034999999999997</v>
      </c>
      <c r="W46" s="125">
        <v>35.023000000000003</v>
      </c>
      <c r="X46" s="125">
        <v>40.555</v>
      </c>
      <c r="Y46" s="125">
        <v>41.722999999999999</v>
      </c>
      <c r="Z46" s="125">
        <v>59.646999999999998</v>
      </c>
      <c r="AA46" s="125">
        <v>79.156999999999996</v>
      </c>
      <c r="AB46" s="125">
        <v>52.298000000000002</v>
      </c>
      <c r="AC46" s="125">
        <v>48.936999999999998</v>
      </c>
      <c r="AD46" s="125">
        <v>45.078000000000003</v>
      </c>
      <c r="AE46" s="126">
        <v>36.119</v>
      </c>
      <c r="AF46" s="125">
        <v>47.101999999999997</v>
      </c>
      <c r="AG46" s="125">
        <v>25.143000000000001</v>
      </c>
      <c r="AH46" s="125">
        <v>58.823999999999998</v>
      </c>
      <c r="AI46" s="173">
        <v>72.626999999999995</v>
      </c>
      <c r="AJ46" s="173">
        <v>35.244999999999997</v>
      </c>
      <c r="AK46" s="173">
        <v>30.765000000000001</v>
      </c>
      <c r="AL46" s="173">
        <v>53.94</v>
      </c>
      <c r="AM46" s="173">
        <v>41.606000000000002</v>
      </c>
      <c r="AN46" s="173"/>
      <c r="AO46" s="173"/>
      <c r="AP46" s="173"/>
      <c r="AQ46" s="173"/>
      <c r="AR46" s="173"/>
      <c r="AS46" s="173"/>
      <c r="AT46" s="173"/>
      <c r="AU46" s="173"/>
      <c r="AV46" s="173"/>
      <c r="AW46" s="173"/>
      <c r="AX46" s="173"/>
      <c r="AY46" s="173"/>
      <c r="ALQ46" s="2" t="e">
        <v>#N/A</v>
      </c>
    </row>
    <row r="47" spans="1:1005" ht="15">
      <c r="A47" s="208">
        <v>44866</v>
      </c>
      <c r="B47" s="142">
        <v>36.5</v>
      </c>
      <c r="C47" s="142">
        <v>39.28</v>
      </c>
      <c r="D47" s="142">
        <v>38.090000000000003</v>
      </c>
      <c r="E47" s="124">
        <v>58.177</v>
      </c>
      <c r="F47" s="124">
        <v>59.542000000000002</v>
      </c>
      <c r="G47" s="125">
        <v>57.043999999999997</v>
      </c>
      <c r="H47" s="125">
        <v>38.497999999999998</v>
      </c>
      <c r="I47" s="125">
        <v>29.064</v>
      </c>
      <c r="J47" s="125">
        <v>30.074000000000002</v>
      </c>
      <c r="K47" s="125">
        <v>47.59</v>
      </c>
      <c r="L47" s="125">
        <v>32.280999999999999</v>
      </c>
      <c r="M47" s="125">
        <v>29.265000000000001</v>
      </c>
      <c r="N47" s="125">
        <v>43.942999999999998</v>
      </c>
      <c r="O47" s="125">
        <v>36.106000000000002</v>
      </c>
      <c r="P47" s="125">
        <v>51.061999999999998</v>
      </c>
      <c r="Q47" s="125">
        <v>43.972999999999999</v>
      </c>
      <c r="R47" s="125">
        <v>53.015999999999998</v>
      </c>
      <c r="S47" s="125">
        <v>40.572000000000003</v>
      </c>
      <c r="T47" s="125">
        <v>36.030999999999999</v>
      </c>
      <c r="U47" s="125">
        <v>30.177</v>
      </c>
      <c r="V47" s="125">
        <v>31.969000000000001</v>
      </c>
      <c r="W47" s="125">
        <v>21.533000000000001</v>
      </c>
      <c r="X47" s="125">
        <v>29.271999999999998</v>
      </c>
      <c r="Y47" s="125">
        <v>36.323</v>
      </c>
      <c r="Z47" s="125">
        <v>43.79</v>
      </c>
      <c r="AA47" s="125">
        <v>49.887</v>
      </c>
      <c r="AB47" s="125">
        <v>38.35</v>
      </c>
      <c r="AC47" s="125">
        <v>42.402000000000001</v>
      </c>
      <c r="AD47" s="125">
        <v>41.598999999999997</v>
      </c>
      <c r="AE47" s="126">
        <v>35.475999999999999</v>
      </c>
      <c r="AF47" s="125">
        <v>38.622999999999998</v>
      </c>
      <c r="AG47" s="125">
        <v>21.442</v>
      </c>
      <c r="AH47" s="125">
        <v>34.936999999999998</v>
      </c>
      <c r="AI47" s="173">
        <v>43.817</v>
      </c>
      <c r="AJ47" s="173">
        <v>33.14</v>
      </c>
      <c r="AK47" s="173">
        <v>28.962</v>
      </c>
      <c r="AL47" s="173">
        <v>37.040999999999997</v>
      </c>
      <c r="AM47" s="173">
        <v>35.326000000000001</v>
      </c>
      <c r="AN47" s="173"/>
      <c r="AO47" s="173"/>
      <c r="AP47" s="173"/>
      <c r="AQ47" s="173"/>
      <c r="AR47" s="173"/>
      <c r="AS47" s="173"/>
      <c r="AT47" s="173"/>
      <c r="AU47" s="173"/>
      <c r="AV47" s="173"/>
      <c r="AW47" s="173"/>
      <c r="AX47" s="173"/>
      <c r="AY47" s="173"/>
      <c r="ALQ47" s="2" t="e">
        <v>#N/A</v>
      </c>
    </row>
    <row r="48" spans="1:1005" ht="15">
      <c r="A48" s="208">
        <v>44896</v>
      </c>
      <c r="B48" s="142">
        <v>32.43</v>
      </c>
      <c r="C48" s="142">
        <v>32.43</v>
      </c>
      <c r="D48" s="142">
        <v>32.43</v>
      </c>
      <c r="E48" s="124">
        <v>49.942999999999998</v>
      </c>
      <c r="F48" s="124">
        <v>43.642000000000003</v>
      </c>
      <c r="G48" s="125">
        <v>43.887</v>
      </c>
      <c r="H48" s="125">
        <v>34.286999999999999</v>
      </c>
      <c r="I48" s="125">
        <v>26.617000000000001</v>
      </c>
      <c r="J48" s="125">
        <v>27.076000000000001</v>
      </c>
      <c r="K48" s="125">
        <v>33.720999999999997</v>
      </c>
      <c r="L48" s="125">
        <v>29.56</v>
      </c>
      <c r="M48" s="125">
        <v>27.114999999999998</v>
      </c>
      <c r="N48" s="125">
        <v>38.43</v>
      </c>
      <c r="O48" s="125">
        <v>31.047999999999998</v>
      </c>
      <c r="P48" s="125">
        <v>46.436</v>
      </c>
      <c r="Q48" s="125">
        <v>38.561999999999998</v>
      </c>
      <c r="R48" s="125">
        <v>42.933999999999997</v>
      </c>
      <c r="S48" s="125">
        <v>37.454000000000001</v>
      </c>
      <c r="T48" s="125">
        <v>33.417000000000002</v>
      </c>
      <c r="U48" s="125">
        <v>27.113</v>
      </c>
      <c r="V48" s="125">
        <v>27.803999999999998</v>
      </c>
      <c r="W48" s="125">
        <v>18.16</v>
      </c>
      <c r="X48" s="125">
        <v>27.305</v>
      </c>
      <c r="Y48" s="125">
        <v>28.8</v>
      </c>
      <c r="Z48" s="125">
        <v>33.418999999999997</v>
      </c>
      <c r="AA48" s="125">
        <v>35.398000000000003</v>
      </c>
      <c r="AB48" s="125">
        <v>29.972000000000001</v>
      </c>
      <c r="AC48" s="125">
        <v>38.735999999999997</v>
      </c>
      <c r="AD48" s="125">
        <v>34.756</v>
      </c>
      <c r="AE48" s="126">
        <v>30.343</v>
      </c>
      <c r="AF48" s="125">
        <v>34.656999999999996</v>
      </c>
      <c r="AG48" s="125">
        <v>20.052</v>
      </c>
      <c r="AH48" s="125">
        <v>27.172000000000001</v>
      </c>
      <c r="AI48" s="173">
        <v>33.914000000000001</v>
      </c>
      <c r="AJ48" s="173">
        <v>31.391999999999999</v>
      </c>
      <c r="AK48" s="173">
        <v>23.555</v>
      </c>
      <c r="AL48" s="173">
        <v>32.649000000000001</v>
      </c>
      <c r="AM48" s="173">
        <v>33.648000000000003</v>
      </c>
      <c r="AN48" s="173"/>
      <c r="AO48" s="173"/>
      <c r="AP48" s="173"/>
      <c r="AQ48" s="173"/>
      <c r="AR48" s="173"/>
      <c r="AS48" s="173"/>
      <c r="AT48" s="173"/>
      <c r="AU48" s="173"/>
      <c r="AV48" s="173"/>
      <c r="AW48" s="173"/>
      <c r="AX48" s="173"/>
      <c r="AY48" s="173"/>
      <c r="ALQ48" s="2" t="e">
        <v>#N/A</v>
      </c>
    </row>
    <row r="49" spans="1:1005" ht="15">
      <c r="A49" s="208">
        <v>44927</v>
      </c>
      <c r="B49" s="142">
        <v>31.25</v>
      </c>
      <c r="C49" s="142">
        <v>31.25</v>
      </c>
      <c r="D49" s="142">
        <v>31.25</v>
      </c>
      <c r="E49" s="124">
        <v>44.627000000000002</v>
      </c>
      <c r="F49" s="124">
        <v>37.902999999999999</v>
      </c>
      <c r="G49" s="125">
        <v>36.878999999999998</v>
      </c>
      <c r="H49" s="125">
        <v>30.523</v>
      </c>
      <c r="I49" s="125">
        <v>23.97</v>
      </c>
      <c r="J49" s="125">
        <v>24.3</v>
      </c>
      <c r="K49" s="125">
        <v>26.83</v>
      </c>
      <c r="L49" s="125">
        <v>26.044</v>
      </c>
      <c r="M49" s="125">
        <v>24.704000000000001</v>
      </c>
      <c r="N49" s="125">
        <v>34.499000000000002</v>
      </c>
      <c r="O49" s="125">
        <v>27.748000000000001</v>
      </c>
      <c r="P49" s="125">
        <v>40.616</v>
      </c>
      <c r="Q49" s="125">
        <v>33.338000000000001</v>
      </c>
      <c r="R49" s="125">
        <v>38.543999999999997</v>
      </c>
      <c r="S49" s="125">
        <v>32.514000000000003</v>
      </c>
      <c r="T49" s="125">
        <v>32.423000000000002</v>
      </c>
      <c r="U49" s="125">
        <v>24.280999999999999</v>
      </c>
      <c r="V49" s="125">
        <v>24.699000000000002</v>
      </c>
      <c r="W49" s="125">
        <v>16.321999999999999</v>
      </c>
      <c r="X49" s="125">
        <v>24.204000000000001</v>
      </c>
      <c r="Y49" s="125">
        <v>29.376999999999999</v>
      </c>
      <c r="Z49" s="125">
        <v>29.016999999999999</v>
      </c>
      <c r="AA49" s="125">
        <v>31.591999999999999</v>
      </c>
      <c r="AB49" s="125">
        <v>26.084</v>
      </c>
      <c r="AC49" s="125">
        <v>35.08</v>
      </c>
      <c r="AD49" s="125">
        <v>30.629000000000001</v>
      </c>
      <c r="AE49" s="126">
        <v>26.995000000000001</v>
      </c>
      <c r="AF49" s="125">
        <v>31.65</v>
      </c>
      <c r="AG49" s="125">
        <v>18.137</v>
      </c>
      <c r="AH49" s="125">
        <v>23.731999999999999</v>
      </c>
      <c r="AI49" s="173">
        <v>29.731999999999999</v>
      </c>
      <c r="AJ49" s="173">
        <v>28.677</v>
      </c>
      <c r="AK49" s="173">
        <v>20.163</v>
      </c>
      <c r="AL49" s="173">
        <v>29.373999999999999</v>
      </c>
      <c r="AM49" s="173">
        <v>32.499000000000002</v>
      </c>
      <c r="AN49" s="173"/>
      <c r="AO49" s="173"/>
      <c r="AP49" s="173"/>
      <c r="AQ49" s="173"/>
      <c r="AR49" s="173"/>
      <c r="AS49" s="173"/>
      <c r="AT49" s="173"/>
      <c r="AU49" s="173"/>
      <c r="AV49" s="173"/>
      <c r="AW49" s="173"/>
      <c r="AX49" s="173"/>
      <c r="AY49" s="173"/>
      <c r="ALQ49" s="2" t="e">
        <v>#N/A</v>
      </c>
    </row>
    <row r="50" spans="1:1005" ht="15">
      <c r="A50" s="208">
        <v>44958</v>
      </c>
      <c r="B50" s="142">
        <v>28.83</v>
      </c>
      <c r="C50" s="142">
        <v>28.83</v>
      </c>
      <c r="D50" s="142">
        <v>28.83</v>
      </c>
      <c r="E50" s="124">
        <v>37.19</v>
      </c>
      <c r="F50" s="124">
        <v>48.182000000000002</v>
      </c>
      <c r="G50" s="125">
        <v>34.104999999999997</v>
      </c>
      <c r="H50" s="125">
        <v>25.117999999999999</v>
      </c>
      <c r="I50" s="125">
        <v>19.84</v>
      </c>
      <c r="J50" s="125">
        <v>20.824000000000002</v>
      </c>
      <c r="K50" s="125">
        <v>23.361999999999998</v>
      </c>
      <c r="L50" s="125">
        <v>22.591999999999999</v>
      </c>
      <c r="M50" s="125">
        <v>22.538</v>
      </c>
      <c r="N50" s="125">
        <v>28.213000000000001</v>
      </c>
      <c r="O50" s="125">
        <v>28.036999999999999</v>
      </c>
      <c r="P50" s="125">
        <v>36.930999999999997</v>
      </c>
      <c r="Q50" s="125">
        <v>27.091000000000001</v>
      </c>
      <c r="R50" s="125">
        <v>33.109000000000002</v>
      </c>
      <c r="S50" s="125">
        <v>31.605</v>
      </c>
      <c r="T50" s="125">
        <v>32.073</v>
      </c>
      <c r="U50" s="125">
        <v>23.859000000000002</v>
      </c>
      <c r="V50" s="125">
        <v>20.298999999999999</v>
      </c>
      <c r="W50" s="125">
        <v>19.727</v>
      </c>
      <c r="X50" s="125">
        <v>20.207999999999998</v>
      </c>
      <c r="Y50" s="125">
        <v>25.064</v>
      </c>
      <c r="Z50" s="125">
        <v>23.506</v>
      </c>
      <c r="AA50" s="125">
        <v>29.486999999999998</v>
      </c>
      <c r="AB50" s="125">
        <v>21.295000000000002</v>
      </c>
      <c r="AC50" s="125">
        <v>30.762</v>
      </c>
      <c r="AD50" s="125">
        <v>25.120999999999999</v>
      </c>
      <c r="AE50" s="126">
        <v>22.006</v>
      </c>
      <c r="AF50" s="125">
        <v>26.390999999999998</v>
      </c>
      <c r="AG50" s="125">
        <v>15.086</v>
      </c>
      <c r="AH50" s="125">
        <v>23.783999999999999</v>
      </c>
      <c r="AI50" s="173">
        <v>29.87</v>
      </c>
      <c r="AJ50" s="173">
        <v>24.617999999999999</v>
      </c>
      <c r="AK50" s="173">
        <v>16.952000000000002</v>
      </c>
      <c r="AL50" s="173">
        <v>24.786000000000001</v>
      </c>
      <c r="AM50" s="173">
        <v>25.175999999999998</v>
      </c>
      <c r="AN50" s="173"/>
      <c r="AO50" s="173"/>
      <c r="AP50" s="173"/>
      <c r="AQ50" s="173"/>
      <c r="AR50" s="173"/>
      <c r="AS50" s="173"/>
      <c r="AT50" s="173"/>
      <c r="AU50" s="173"/>
      <c r="AV50" s="173"/>
      <c r="AW50" s="173"/>
      <c r="AX50" s="173"/>
      <c r="AY50" s="173"/>
      <c r="ALQ50" s="2" t="e">
        <v>#N/A</v>
      </c>
    </row>
    <row r="51" spans="1:1005" ht="15">
      <c r="A51" s="208">
        <v>44986</v>
      </c>
      <c r="B51" s="142">
        <v>46.35</v>
      </c>
      <c r="C51" s="142">
        <v>46.35</v>
      </c>
      <c r="D51" s="142">
        <v>46.35</v>
      </c>
      <c r="E51" s="124">
        <v>55.536000000000001</v>
      </c>
      <c r="F51" s="124">
        <v>90.162999999999997</v>
      </c>
      <c r="G51" s="125">
        <v>41.216000000000001</v>
      </c>
      <c r="H51" s="125">
        <v>37.500999999999998</v>
      </c>
      <c r="I51" s="125">
        <v>55.396000000000001</v>
      </c>
      <c r="J51" s="125">
        <v>33.816000000000003</v>
      </c>
      <c r="K51" s="125">
        <v>34.731000000000002</v>
      </c>
      <c r="L51" s="125">
        <v>39.273000000000003</v>
      </c>
      <c r="M51" s="125">
        <v>41.912999999999997</v>
      </c>
      <c r="N51" s="125">
        <v>51.697000000000003</v>
      </c>
      <c r="O51" s="125">
        <v>63.151000000000003</v>
      </c>
      <c r="P51" s="125">
        <v>51.115000000000002</v>
      </c>
      <c r="Q51" s="125">
        <v>54.906999999999996</v>
      </c>
      <c r="R51" s="125">
        <v>53.296999999999997</v>
      </c>
      <c r="S51" s="125">
        <v>44.79</v>
      </c>
      <c r="T51" s="125">
        <v>38.957999999999998</v>
      </c>
      <c r="U51" s="125">
        <v>37.509</v>
      </c>
      <c r="V51" s="125">
        <v>25.617000000000001</v>
      </c>
      <c r="W51" s="125">
        <v>33.06</v>
      </c>
      <c r="X51" s="125">
        <v>61.021999999999998</v>
      </c>
      <c r="Y51" s="125">
        <v>30.574999999999999</v>
      </c>
      <c r="Z51" s="125">
        <v>33.880000000000003</v>
      </c>
      <c r="AA51" s="125">
        <v>80.322999999999993</v>
      </c>
      <c r="AB51" s="125">
        <v>24.062000000000001</v>
      </c>
      <c r="AC51" s="125">
        <v>60.628999999999998</v>
      </c>
      <c r="AD51" s="125">
        <v>30.574999999999999</v>
      </c>
      <c r="AE51" s="126">
        <v>41.173999999999999</v>
      </c>
      <c r="AF51" s="125">
        <v>53.777000000000001</v>
      </c>
      <c r="AG51" s="125">
        <v>24.32</v>
      </c>
      <c r="AH51" s="125">
        <v>27.616</v>
      </c>
      <c r="AI51" s="173">
        <v>54.536000000000001</v>
      </c>
      <c r="AJ51" s="173">
        <v>27.942</v>
      </c>
      <c r="AK51" s="173">
        <v>29.95</v>
      </c>
      <c r="AL51" s="173">
        <v>39.853000000000002</v>
      </c>
      <c r="AM51" s="173">
        <v>26.027999999999999</v>
      </c>
      <c r="AN51" s="173"/>
      <c r="AO51" s="173"/>
      <c r="AP51" s="173"/>
      <c r="AQ51" s="173"/>
      <c r="AR51" s="173"/>
      <c r="AS51" s="173"/>
      <c r="AT51" s="173"/>
      <c r="AU51" s="173"/>
      <c r="AV51" s="173"/>
      <c r="AW51" s="173"/>
      <c r="AX51" s="173"/>
      <c r="AY51" s="173"/>
      <c r="ALQ51" s="2" t="e">
        <v>#N/A</v>
      </c>
    </row>
    <row r="52" spans="1:1005" ht="15">
      <c r="A52" s="208">
        <v>45017</v>
      </c>
      <c r="B52" s="142">
        <v>100.63</v>
      </c>
      <c r="C52" s="142">
        <v>100.63</v>
      </c>
      <c r="D52" s="142">
        <v>100.63</v>
      </c>
      <c r="E52" s="124">
        <v>126.242</v>
      </c>
      <c r="F52" s="124">
        <v>156.06299999999999</v>
      </c>
      <c r="G52" s="125">
        <v>123.245</v>
      </c>
      <c r="H52" s="125">
        <v>84.775999999999996</v>
      </c>
      <c r="I52" s="125">
        <v>138.667</v>
      </c>
      <c r="J52" s="125">
        <v>77.602999999999994</v>
      </c>
      <c r="K52" s="125">
        <v>66.549000000000007</v>
      </c>
      <c r="L52" s="125">
        <v>101.379</v>
      </c>
      <c r="M52" s="125">
        <v>120.834</v>
      </c>
      <c r="N52" s="125">
        <v>100.098</v>
      </c>
      <c r="O52" s="125">
        <v>75.921999999999997</v>
      </c>
      <c r="P52" s="125">
        <v>117.95699999999999</v>
      </c>
      <c r="Q52" s="125">
        <v>116.22</v>
      </c>
      <c r="R52" s="125">
        <v>84.766000000000005</v>
      </c>
      <c r="S52" s="125">
        <v>60.466999999999999</v>
      </c>
      <c r="T52" s="125">
        <v>101.789</v>
      </c>
      <c r="U52" s="125">
        <v>77.353999999999999</v>
      </c>
      <c r="V52" s="125">
        <v>67.067999999999998</v>
      </c>
      <c r="W52" s="125">
        <v>66.382999999999996</v>
      </c>
      <c r="X52" s="125">
        <v>129.01900000000001</v>
      </c>
      <c r="Y52" s="125">
        <v>80.42</v>
      </c>
      <c r="Z52" s="125">
        <v>110.252</v>
      </c>
      <c r="AA52" s="125">
        <v>115.76900000000001</v>
      </c>
      <c r="AB52" s="125">
        <v>84.096000000000004</v>
      </c>
      <c r="AC52" s="125">
        <v>102.196</v>
      </c>
      <c r="AD52" s="125">
        <v>78.727000000000004</v>
      </c>
      <c r="AE52" s="126">
        <v>94.465000000000003</v>
      </c>
      <c r="AF52" s="125">
        <v>112.583</v>
      </c>
      <c r="AG52" s="125">
        <v>55.259</v>
      </c>
      <c r="AH52" s="125">
        <v>65.881</v>
      </c>
      <c r="AI52" s="173">
        <v>97.128</v>
      </c>
      <c r="AJ52" s="173">
        <v>67.338999999999999</v>
      </c>
      <c r="AK52" s="173">
        <v>52.606999999999999</v>
      </c>
      <c r="AL52" s="173">
        <v>48.356000000000002</v>
      </c>
      <c r="AM52" s="173">
        <v>59.953000000000003</v>
      </c>
      <c r="AN52" s="173"/>
      <c r="AO52" s="173"/>
      <c r="AP52" s="173"/>
      <c r="AQ52" s="173"/>
      <c r="AR52" s="173"/>
      <c r="AS52" s="173"/>
      <c r="AT52" s="173"/>
      <c r="AU52" s="173"/>
      <c r="AV52" s="173"/>
      <c r="AW52" s="173"/>
      <c r="AX52" s="173"/>
      <c r="AY52" s="173"/>
      <c r="ALQ52" s="2" t="e">
        <v>#N/A</v>
      </c>
    </row>
    <row r="53" spans="1:1005" ht="15">
      <c r="A53" s="208">
        <v>45047</v>
      </c>
      <c r="B53" s="142">
        <v>281.23</v>
      </c>
      <c r="C53" s="142">
        <v>281.23</v>
      </c>
      <c r="D53" s="142">
        <v>281.23</v>
      </c>
      <c r="E53" s="124">
        <v>481.31599999999997</v>
      </c>
      <c r="F53" s="124">
        <v>400.33499999999998</v>
      </c>
      <c r="G53" s="125">
        <v>391.5</v>
      </c>
      <c r="H53" s="125">
        <v>183.35</v>
      </c>
      <c r="I53" s="125">
        <v>224.083</v>
      </c>
      <c r="J53" s="125">
        <v>145.71799999999999</v>
      </c>
      <c r="K53" s="125">
        <v>207.78</v>
      </c>
      <c r="L53" s="125">
        <v>251.018</v>
      </c>
      <c r="M53" s="125">
        <v>350.06200000000001</v>
      </c>
      <c r="N53" s="125">
        <v>261.74900000000002</v>
      </c>
      <c r="O53" s="125">
        <v>251.14400000000001</v>
      </c>
      <c r="P53" s="125">
        <v>431.858</v>
      </c>
      <c r="Q53" s="125">
        <v>420.22699999999998</v>
      </c>
      <c r="R53" s="125">
        <v>262.89699999999999</v>
      </c>
      <c r="S53" s="125">
        <v>274.58</v>
      </c>
      <c r="T53" s="125">
        <v>279.637</v>
      </c>
      <c r="U53" s="125">
        <v>305.71699999999998</v>
      </c>
      <c r="V53" s="125">
        <v>85.096000000000004</v>
      </c>
      <c r="W53" s="125">
        <v>184.88200000000001</v>
      </c>
      <c r="X53" s="125">
        <v>268.47199999999998</v>
      </c>
      <c r="Y53" s="125">
        <v>312.98700000000002</v>
      </c>
      <c r="Z53" s="125">
        <v>258.46699999999998</v>
      </c>
      <c r="AA53" s="125">
        <v>303.94400000000002</v>
      </c>
      <c r="AB53" s="125">
        <v>354.38900000000001</v>
      </c>
      <c r="AC53" s="125">
        <v>341.51</v>
      </c>
      <c r="AD53" s="125">
        <v>146.27099999999999</v>
      </c>
      <c r="AE53" s="126">
        <v>215.23099999999999</v>
      </c>
      <c r="AF53" s="125">
        <v>151.88300000000001</v>
      </c>
      <c r="AG53" s="125">
        <v>127.72799999999999</v>
      </c>
      <c r="AH53" s="125">
        <v>280.01900000000001</v>
      </c>
      <c r="AI53" s="173">
        <v>234.142</v>
      </c>
      <c r="AJ53" s="173">
        <v>128.84800000000001</v>
      </c>
      <c r="AK53" s="173">
        <v>192.84700000000001</v>
      </c>
      <c r="AL53" s="173">
        <v>179.07599999999999</v>
      </c>
      <c r="AM53" s="173">
        <v>600.32899999999995</v>
      </c>
      <c r="AN53" s="173"/>
      <c r="AO53" s="173"/>
      <c r="AP53" s="173"/>
      <c r="AQ53" s="173"/>
      <c r="AR53" s="173"/>
      <c r="AS53" s="173"/>
      <c r="AT53" s="173"/>
      <c r="AU53" s="173"/>
      <c r="AV53" s="173"/>
      <c r="AW53" s="173"/>
      <c r="AX53" s="173"/>
      <c r="AY53" s="173"/>
      <c r="ALQ53" s="2" t="e">
        <v>#N/A</v>
      </c>
    </row>
    <row r="54" spans="1:1005" ht="15">
      <c r="A54" s="208">
        <v>45078</v>
      </c>
      <c r="B54" s="142">
        <v>314.85000000000002</v>
      </c>
      <c r="C54" s="142">
        <v>314.85000000000002</v>
      </c>
      <c r="D54" s="142">
        <v>314.85000000000002</v>
      </c>
      <c r="E54" s="124">
        <v>478.71199999999999</v>
      </c>
      <c r="F54" s="125">
        <v>465.56700000000001</v>
      </c>
      <c r="G54" s="125">
        <v>342.726</v>
      </c>
      <c r="H54" s="125">
        <v>209.827</v>
      </c>
      <c r="I54" s="125">
        <v>174.99199999999999</v>
      </c>
      <c r="J54" s="125">
        <v>211.452</v>
      </c>
      <c r="K54" s="125">
        <v>332.95</v>
      </c>
      <c r="L54" s="125">
        <v>211.61099999999999</v>
      </c>
      <c r="M54" s="125">
        <v>477.1</v>
      </c>
      <c r="N54" s="125">
        <v>260.97899999999998</v>
      </c>
      <c r="O54" s="125">
        <v>648.68299999999999</v>
      </c>
      <c r="P54" s="125">
        <v>357.17200000000003</v>
      </c>
      <c r="Q54" s="125">
        <v>616.322</v>
      </c>
      <c r="R54" s="125">
        <v>252.44300000000001</v>
      </c>
      <c r="S54" s="125">
        <v>431.87200000000001</v>
      </c>
      <c r="T54" s="125">
        <v>184.24100000000001</v>
      </c>
      <c r="U54" s="125">
        <v>235.55799999999999</v>
      </c>
      <c r="V54" s="125">
        <v>63.097999999999999</v>
      </c>
      <c r="W54" s="125">
        <v>256.65899999999999</v>
      </c>
      <c r="X54" s="125">
        <v>171.721</v>
      </c>
      <c r="Y54" s="125">
        <v>340.89499999999998</v>
      </c>
      <c r="Z54" s="125">
        <v>234.268</v>
      </c>
      <c r="AA54" s="125">
        <v>236.49100000000001</v>
      </c>
      <c r="AB54" s="125">
        <v>595.66499999999996</v>
      </c>
      <c r="AC54" s="125">
        <v>326.11599999999999</v>
      </c>
      <c r="AD54" s="125">
        <v>307.125</v>
      </c>
      <c r="AE54" s="126">
        <v>529.33500000000004</v>
      </c>
      <c r="AF54" s="125">
        <v>62.56</v>
      </c>
      <c r="AG54" s="125">
        <v>167.04</v>
      </c>
      <c r="AH54" s="125">
        <v>395.33699999999999</v>
      </c>
      <c r="AI54" s="173">
        <v>388.05099999999999</v>
      </c>
      <c r="AJ54" s="173">
        <v>134.23599999999999</v>
      </c>
      <c r="AK54" s="173">
        <v>356.84500000000003</v>
      </c>
      <c r="AL54" s="173">
        <v>464.99700000000001</v>
      </c>
      <c r="AM54" s="173">
        <v>823.71799999999996</v>
      </c>
      <c r="AN54" s="173"/>
      <c r="AO54" s="173"/>
      <c r="AP54" s="173"/>
      <c r="AQ54" s="173"/>
      <c r="AR54" s="173"/>
      <c r="AS54" s="173"/>
      <c r="AT54" s="173"/>
      <c r="AU54" s="173"/>
      <c r="AV54" s="173"/>
      <c r="AW54" s="173"/>
      <c r="AX54" s="173"/>
      <c r="AY54" s="173"/>
      <c r="ALQ54" s="2" t="e">
        <v>#N/A</v>
      </c>
    </row>
    <row r="55" spans="1:1005" ht="15">
      <c r="A55" s="208">
        <v>45108</v>
      </c>
      <c r="B55" s="142">
        <v>137.63</v>
      </c>
      <c r="C55" s="142">
        <v>137.63</v>
      </c>
      <c r="D55" s="142">
        <v>137.63</v>
      </c>
      <c r="E55" s="124">
        <v>146.33500000000001</v>
      </c>
      <c r="F55" s="125">
        <v>191.59200000000001</v>
      </c>
      <c r="G55" s="125">
        <v>114.517</v>
      </c>
      <c r="H55" s="125">
        <v>79.185000000000002</v>
      </c>
      <c r="I55" s="125">
        <v>72.424000000000007</v>
      </c>
      <c r="J55" s="125">
        <v>82.938000000000002</v>
      </c>
      <c r="K55" s="125">
        <v>152.102</v>
      </c>
      <c r="L55" s="125">
        <v>79.188999999999993</v>
      </c>
      <c r="M55" s="125">
        <v>219.02600000000001</v>
      </c>
      <c r="N55" s="125">
        <v>81.319000000000003</v>
      </c>
      <c r="O55" s="125">
        <v>566.99099999999999</v>
      </c>
      <c r="P55" s="125">
        <v>135.22999999999999</v>
      </c>
      <c r="Q55" s="125">
        <v>217.672</v>
      </c>
      <c r="R55" s="125">
        <v>117.85</v>
      </c>
      <c r="S55" s="125">
        <v>254.446</v>
      </c>
      <c r="T55" s="125">
        <v>56.847000000000001</v>
      </c>
      <c r="U55" s="125">
        <v>67.477000000000004</v>
      </c>
      <c r="V55" s="125">
        <v>24.952000000000002</v>
      </c>
      <c r="W55" s="125">
        <v>72.512</v>
      </c>
      <c r="X55" s="125">
        <v>62.298999999999999</v>
      </c>
      <c r="Y55" s="125">
        <v>132.78800000000001</v>
      </c>
      <c r="Z55" s="125">
        <v>85.477000000000004</v>
      </c>
      <c r="AA55" s="125">
        <v>81.194999999999993</v>
      </c>
      <c r="AB55" s="125">
        <v>242.495</v>
      </c>
      <c r="AC55" s="125">
        <v>165.01400000000001</v>
      </c>
      <c r="AD55" s="125">
        <v>89.753</v>
      </c>
      <c r="AE55" s="126">
        <v>250.25399999999999</v>
      </c>
      <c r="AF55" s="125">
        <v>29.56</v>
      </c>
      <c r="AG55" s="125">
        <v>58.667000000000002</v>
      </c>
      <c r="AH55" s="125">
        <v>120.59099999999999</v>
      </c>
      <c r="AI55" s="173">
        <v>117.14400000000001</v>
      </c>
      <c r="AJ55" s="173">
        <v>52.893000000000001</v>
      </c>
      <c r="AK55" s="173">
        <v>202.00200000000001</v>
      </c>
      <c r="AL55" s="173">
        <v>256.34899999999999</v>
      </c>
      <c r="AM55" s="173">
        <v>362.28199999999998</v>
      </c>
      <c r="AN55" s="173"/>
      <c r="AO55" s="173"/>
      <c r="AP55" s="173"/>
      <c r="AQ55" s="173"/>
      <c r="AR55" s="173"/>
      <c r="AS55" s="173"/>
      <c r="AT55" s="173"/>
      <c r="AU55" s="173"/>
      <c r="AV55" s="173"/>
      <c r="AW55" s="173"/>
      <c r="AX55" s="173"/>
      <c r="AY55" s="173"/>
      <c r="ALQ55" s="2" t="e">
        <v>#N/A</v>
      </c>
    </row>
    <row r="56" spans="1:1005" ht="15">
      <c r="A56" s="208">
        <v>45139</v>
      </c>
      <c r="B56" s="142">
        <v>75.010000000000005</v>
      </c>
      <c r="C56" s="142">
        <v>75.010000000000005</v>
      </c>
      <c r="D56" s="142">
        <v>75.010000000000005</v>
      </c>
      <c r="E56" s="124">
        <v>67.995999999999995</v>
      </c>
      <c r="F56" s="125">
        <v>74.266999999999996</v>
      </c>
      <c r="G56" s="125">
        <v>63.472000000000001</v>
      </c>
      <c r="H56" s="125">
        <v>47.838000000000001</v>
      </c>
      <c r="I56" s="125">
        <v>54.313000000000002</v>
      </c>
      <c r="J56" s="125">
        <v>43.468000000000004</v>
      </c>
      <c r="K56" s="125">
        <v>63.47</v>
      </c>
      <c r="L56" s="125">
        <v>61.393999999999998</v>
      </c>
      <c r="M56" s="125">
        <v>76</v>
      </c>
      <c r="N56" s="125">
        <v>46.725999999999999</v>
      </c>
      <c r="O56" s="125">
        <v>153.06200000000001</v>
      </c>
      <c r="P56" s="125">
        <v>58.914000000000001</v>
      </c>
      <c r="Q56" s="125">
        <v>93.364999999999995</v>
      </c>
      <c r="R56" s="125">
        <v>56.158999999999999</v>
      </c>
      <c r="S56" s="125">
        <v>100.64100000000001</v>
      </c>
      <c r="T56" s="125">
        <v>46.417000000000002</v>
      </c>
      <c r="U56" s="125">
        <v>51.515000000000001</v>
      </c>
      <c r="V56" s="125">
        <v>20.597000000000001</v>
      </c>
      <c r="W56" s="125">
        <v>42.994999999999997</v>
      </c>
      <c r="X56" s="125">
        <v>39.238999999999997</v>
      </c>
      <c r="Y56" s="125">
        <v>62.500999999999998</v>
      </c>
      <c r="Z56" s="125">
        <v>60.588999999999999</v>
      </c>
      <c r="AA56" s="125">
        <v>54.755000000000003</v>
      </c>
      <c r="AB56" s="125">
        <v>87.32</v>
      </c>
      <c r="AC56" s="125">
        <v>62.874000000000002</v>
      </c>
      <c r="AD56" s="125">
        <v>54.808</v>
      </c>
      <c r="AE56" s="126">
        <v>76.974999999999994</v>
      </c>
      <c r="AF56" s="125">
        <v>29.582000000000001</v>
      </c>
      <c r="AG56" s="125">
        <v>41.938000000000002</v>
      </c>
      <c r="AH56" s="125">
        <v>63.061999999999998</v>
      </c>
      <c r="AI56" s="173">
        <v>49.612000000000002</v>
      </c>
      <c r="AJ56" s="173">
        <v>33.286000000000001</v>
      </c>
      <c r="AK56" s="173">
        <v>104.282</v>
      </c>
      <c r="AL56" s="173">
        <v>95.356999999999999</v>
      </c>
      <c r="AM56" s="173">
        <v>140.59399999999999</v>
      </c>
      <c r="AN56" s="173"/>
      <c r="AO56" s="173"/>
      <c r="AP56" s="173"/>
      <c r="AQ56" s="173"/>
      <c r="AR56" s="173"/>
      <c r="AS56" s="173"/>
      <c r="AT56" s="173"/>
      <c r="AU56" s="173"/>
      <c r="AV56" s="173"/>
      <c r="AW56" s="173"/>
      <c r="AX56" s="173"/>
      <c r="AY56" s="173"/>
      <c r="ALQ56" s="2" t="e">
        <v>#N/A</v>
      </c>
    </row>
    <row r="57" spans="1:1005" ht="15">
      <c r="A57" s="208">
        <v>45170</v>
      </c>
      <c r="B57" s="142">
        <v>46.81</v>
      </c>
      <c r="C57" s="142">
        <v>46.81</v>
      </c>
      <c r="D57" s="142">
        <v>46.81</v>
      </c>
      <c r="E57" s="124">
        <v>71.989000000000004</v>
      </c>
      <c r="F57" s="124">
        <v>76.855999999999995</v>
      </c>
      <c r="G57" s="125">
        <v>50.377000000000002</v>
      </c>
      <c r="H57" s="125">
        <v>49.603000000000002</v>
      </c>
      <c r="I57" s="125">
        <v>39.180999999999997</v>
      </c>
      <c r="J57" s="125">
        <v>36.938000000000002</v>
      </c>
      <c r="K57" s="125">
        <v>41.595999999999997</v>
      </c>
      <c r="L57" s="125">
        <v>49.665999999999997</v>
      </c>
      <c r="M57" s="125">
        <v>65.037999999999997</v>
      </c>
      <c r="N57" s="125">
        <v>44.951000000000001</v>
      </c>
      <c r="O57" s="125">
        <v>74.900000000000006</v>
      </c>
      <c r="P57" s="125">
        <v>49.069000000000003</v>
      </c>
      <c r="Q57" s="125">
        <v>70.867999999999995</v>
      </c>
      <c r="R57" s="125">
        <v>40.908999999999999</v>
      </c>
      <c r="S57" s="125">
        <v>57.12</v>
      </c>
      <c r="T57" s="125">
        <v>39.576000000000001</v>
      </c>
      <c r="U57" s="125">
        <v>36.933</v>
      </c>
      <c r="V57" s="125">
        <v>24.547999999999998</v>
      </c>
      <c r="W57" s="125">
        <v>65.134</v>
      </c>
      <c r="X57" s="125">
        <v>45.624000000000002</v>
      </c>
      <c r="Y57" s="125">
        <v>42.3</v>
      </c>
      <c r="Z57" s="125">
        <v>45.981999999999999</v>
      </c>
      <c r="AA57" s="125">
        <v>55.777999999999999</v>
      </c>
      <c r="AB57" s="125">
        <v>55.344999999999999</v>
      </c>
      <c r="AC57" s="125">
        <v>45.514000000000003</v>
      </c>
      <c r="AD57" s="125">
        <v>35.673999999999999</v>
      </c>
      <c r="AE57" s="126">
        <v>48.354999999999997</v>
      </c>
      <c r="AF57" s="125">
        <v>26.81</v>
      </c>
      <c r="AG57" s="125">
        <v>63.174999999999997</v>
      </c>
      <c r="AH57" s="125">
        <v>58.371000000000002</v>
      </c>
      <c r="AI57" s="173">
        <v>40.804000000000002</v>
      </c>
      <c r="AJ57" s="173">
        <v>29.565000000000001</v>
      </c>
      <c r="AK57" s="173">
        <v>87.167000000000002</v>
      </c>
      <c r="AL57" s="173">
        <v>49.146000000000001</v>
      </c>
      <c r="AM57" s="173">
        <v>82.295000000000002</v>
      </c>
      <c r="AN57" s="173"/>
      <c r="AO57" s="173"/>
      <c r="AP57" s="173"/>
      <c r="AQ57" s="173"/>
      <c r="AR57" s="173"/>
      <c r="AS57" s="173"/>
      <c r="AT57" s="173"/>
      <c r="AU57" s="173"/>
      <c r="AV57" s="173"/>
      <c r="AW57" s="173"/>
      <c r="AX57" s="173"/>
      <c r="AY57" s="173"/>
      <c r="ALQ57" s="2" t="e">
        <v>#N/A</v>
      </c>
    </row>
    <row r="58" spans="1:1005" ht="15">
      <c r="A58" s="208">
        <v>45200</v>
      </c>
      <c r="B58" s="142">
        <v>41.03</v>
      </c>
      <c r="C58" s="142">
        <v>52.14</v>
      </c>
      <c r="D58" s="142">
        <v>46.89</v>
      </c>
      <c r="E58" s="124">
        <v>102.001</v>
      </c>
      <c r="F58" s="124">
        <v>81.141999999999996</v>
      </c>
      <c r="G58" s="125">
        <v>40.584000000000003</v>
      </c>
      <c r="H58" s="125">
        <v>37.552</v>
      </c>
      <c r="I58" s="125">
        <v>37.585000000000001</v>
      </c>
      <c r="J58" s="125">
        <v>56.854999999999997</v>
      </c>
      <c r="K58" s="125">
        <v>35.103999999999999</v>
      </c>
      <c r="L58" s="125">
        <v>34.609000000000002</v>
      </c>
      <c r="M58" s="125">
        <v>55.988999999999997</v>
      </c>
      <c r="N58" s="125">
        <v>39.936</v>
      </c>
      <c r="O58" s="125">
        <v>68.822999999999993</v>
      </c>
      <c r="P58" s="125">
        <v>59.798000000000002</v>
      </c>
      <c r="Q58" s="125">
        <v>77.578000000000003</v>
      </c>
      <c r="R58" s="125">
        <v>48.103999999999999</v>
      </c>
      <c r="S58" s="125">
        <v>45.003999999999998</v>
      </c>
      <c r="T58" s="125">
        <v>35.067</v>
      </c>
      <c r="U58" s="125">
        <v>32.959000000000003</v>
      </c>
      <c r="V58" s="125">
        <v>34.761000000000003</v>
      </c>
      <c r="W58" s="125">
        <v>41.265000000000001</v>
      </c>
      <c r="X58" s="125">
        <v>41.531999999999996</v>
      </c>
      <c r="Y58" s="125">
        <v>59.466999999999999</v>
      </c>
      <c r="Z58" s="125">
        <v>79.012</v>
      </c>
      <c r="AA58" s="125">
        <v>52.735999999999997</v>
      </c>
      <c r="AB58" s="125">
        <v>48.887999999999998</v>
      </c>
      <c r="AC58" s="125">
        <v>45.002000000000002</v>
      </c>
      <c r="AD58" s="125">
        <v>36.005000000000003</v>
      </c>
      <c r="AE58" s="126">
        <v>47.298000000000002</v>
      </c>
      <c r="AF58" s="125">
        <v>25.02</v>
      </c>
      <c r="AG58" s="125">
        <v>58.627000000000002</v>
      </c>
      <c r="AH58" s="125">
        <v>72.558000000000007</v>
      </c>
      <c r="AI58" s="173">
        <v>35.238</v>
      </c>
      <c r="AJ58" s="173">
        <v>30.481000000000002</v>
      </c>
      <c r="AK58" s="173">
        <v>53.906999999999996</v>
      </c>
      <c r="AL58" s="173">
        <v>41.375</v>
      </c>
      <c r="AM58" s="173">
        <v>73.629000000000005</v>
      </c>
      <c r="AN58" s="173"/>
      <c r="AO58" s="173"/>
      <c r="AP58" s="173"/>
      <c r="AQ58" s="173"/>
      <c r="AR58" s="173"/>
      <c r="AS58" s="173"/>
      <c r="AT58" s="173"/>
      <c r="AU58" s="173"/>
      <c r="AV58" s="173"/>
      <c r="AW58" s="173"/>
      <c r="AX58" s="173"/>
      <c r="AY58" s="173"/>
      <c r="ALQ58" s="2" t="e">
        <v>#N/A</v>
      </c>
    </row>
    <row r="59" spans="1:1005" ht="15">
      <c r="A59" s="208">
        <v>45231</v>
      </c>
      <c r="B59" s="142">
        <v>36.5</v>
      </c>
      <c r="C59" s="142">
        <v>39.28</v>
      </c>
      <c r="D59" s="142">
        <v>38.090000000000003</v>
      </c>
      <c r="E59" s="124">
        <v>59.526000000000003</v>
      </c>
      <c r="F59" s="124">
        <v>56.954999999999998</v>
      </c>
      <c r="G59" s="125">
        <v>38.718000000000004</v>
      </c>
      <c r="H59" s="125">
        <v>29.036000000000001</v>
      </c>
      <c r="I59" s="125">
        <v>30.041</v>
      </c>
      <c r="J59" s="125">
        <v>47.604999999999997</v>
      </c>
      <c r="K59" s="125">
        <v>32.186</v>
      </c>
      <c r="L59" s="125">
        <v>29.199000000000002</v>
      </c>
      <c r="M59" s="125">
        <v>43.728999999999999</v>
      </c>
      <c r="N59" s="125">
        <v>36.069000000000003</v>
      </c>
      <c r="O59" s="125">
        <v>51.243000000000002</v>
      </c>
      <c r="P59" s="125">
        <v>44.027000000000001</v>
      </c>
      <c r="Q59" s="125">
        <v>52.942</v>
      </c>
      <c r="R59" s="125">
        <v>40.545000000000002</v>
      </c>
      <c r="S59" s="125">
        <v>36.198</v>
      </c>
      <c r="T59" s="125">
        <v>30.181999999999999</v>
      </c>
      <c r="U59" s="125">
        <v>31.908000000000001</v>
      </c>
      <c r="V59" s="125">
        <v>21.303000000000001</v>
      </c>
      <c r="W59" s="125">
        <v>29.382000000000001</v>
      </c>
      <c r="X59" s="125">
        <v>36.151000000000003</v>
      </c>
      <c r="Y59" s="125">
        <v>43.639000000000003</v>
      </c>
      <c r="Z59" s="125">
        <v>49.768000000000001</v>
      </c>
      <c r="AA59" s="125">
        <v>39.127000000000002</v>
      </c>
      <c r="AB59" s="125">
        <v>42.357999999999997</v>
      </c>
      <c r="AC59" s="125">
        <v>41.529000000000003</v>
      </c>
      <c r="AD59" s="125">
        <v>35.366999999999997</v>
      </c>
      <c r="AE59" s="126">
        <v>38.959000000000003</v>
      </c>
      <c r="AF59" s="125">
        <v>21.332000000000001</v>
      </c>
      <c r="AG59" s="125">
        <v>34.792000000000002</v>
      </c>
      <c r="AH59" s="125">
        <v>43.762</v>
      </c>
      <c r="AI59" s="173">
        <v>33.06</v>
      </c>
      <c r="AJ59" s="173">
        <v>28.709</v>
      </c>
      <c r="AK59" s="173">
        <v>37</v>
      </c>
      <c r="AL59" s="173">
        <v>35.134999999999998</v>
      </c>
      <c r="AM59" s="173">
        <v>57.981999999999999</v>
      </c>
      <c r="AN59" s="173"/>
      <c r="AO59" s="173"/>
      <c r="AP59" s="173"/>
      <c r="AQ59" s="173"/>
      <c r="AR59" s="173"/>
      <c r="AS59" s="173"/>
      <c r="AT59" s="173"/>
      <c r="AU59" s="173"/>
      <c r="AV59" s="173"/>
      <c r="AW59" s="173"/>
      <c r="AX59" s="173"/>
      <c r="AY59" s="173"/>
      <c r="ALQ59" s="2" t="e">
        <v>#N/A</v>
      </c>
    </row>
    <row r="60" spans="1:1005" ht="15">
      <c r="A60" s="208">
        <v>45261</v>
      </c>
      <c r="B60" s="142">
        <v>32.43</v>
      </c>
      <c r="C60" s="142">
        <v>32.43</v>
      </c>
      <c r="D60" s="142">
        <v>32.43</v>
      </c>
      <c r="E60" s="124">
        <v>43.627000000000002</v>
      </c>
      <c r="F60" s="124">
        <v>43.807000000000002</v>
      </c>
      <c r="G60" s="125">
        <v>34.548999999999999</v>
      </c>
      <c r="H60" s="125">
        <v>26.591000000000001</v>
      </c>
      <c r="I60" s="125">
        <v>27.044</v>
      </c>
      <c r="J60" s="125">
        <v>33.731000000000002</v>
      </c>
      <c r="K60" s="125">
        <v>29.585999999999999</v>
      </c>
      <c r="L60" s="125">
        <v>27.052</v>
      </c>
      <c r="M60" s="125">
        <v>38.231000000000002</v>
      </c>
      <c r="N60" s="125">
        <v>31.013000000000002</v>
      </c>
      <c r="O60" s="125">
        <v>46.612000000000002</v>
      </c>
      <c r="P60" s="125">
        <v>38.610999999999997</v>
      </c>
      <c r="Q60" s="125">
        <v>42.865000000000002</v>
      </c>
      <c r="R60" s="125">
        <v>37.429000000000002</v>
      </c>
      <c r="S60" s="125">
        <v>33.521999999999998</v>
      </c>
      <c r="T60" s="125">
        <v>27.122</v>
      </c>
      <c r="U60" s="125">
        <v>27.736000000000001</v>
      </c>
      <c r="V60" s="125">
        <v>17.943999999999999</v>
      </c>
      <c r="W60" s="125">
        <v>27.367000000000001</v>
      </c>
      <c r="X60" s="125">
        <v>28.628</v>
      </c>
      <c r="Y60" s="125">
        <v>33.279000000000003</v>
      </c>
      <c r="Z60" s="125">
        <v>35.292999999999999</v>
      </c>
      <c r="AA60" s="125">
        <v>30.088000000000001</v>
      </c>
      <c r="AB60" s="125">
        <v>38.694000000000003</v>
      </c>
      <c r="AC60" s="125">
        <v>34.69</v>
      </c>
      <c r="AD60" s="125">
        <v>30.238</v>
      </c>
      <c r="AE60" s="126">
        <v>34.868000000000002</v>
      </c>
      <c r="AF60" s="125">
        <v>19.946000000000002</v>
      </c>
      <c r="AG60" s="125">
        <v>27.033999999999999</v>
      </c>
      <c r="AH60" s="125">
        <v>33.862000000000002</v>
      </c>
      <c r="AI60" s="173">
        <v>31.312000000000001</v>
      </c>
      <c r="AJ60" s="173">
        <v>23.32</v>
      </c>
      <c r="AK60" s="173">
        <v>32.618000000000002</v>
      </c>
      <c r="AL60" s="173">
        <v>33.448</v>
      </c>
      <c r="AM60" s="173">
        <v>49.765999999999998</v>
      </c>
      <c r="AN60" s="173"/>
      <c r="AO60" s="173"/>
      <c r="AP60" s="173"/>
      <c r="AQ60" s="173"/>
      <c r="AR60" s="173"/>
      <c r="AS60" s="173"/>
      <c r="AT60" s="173"/>
      <c r="AU60" s="173"/>
      <c r="AV60" s="173"/>
      <c r="AW60" s="173"/>
      <c r="AX60" s="173"/>
      <c r="AY60" s="173"/>
      <c r="ALQ60" s="2" t="e">
        <v>#N/A</v>
      </c>
    </row>
    <row r="61" spans="1:1005" ht="15">
      <c r="A61" s="208">
        <v>45292</v>
      </c>
      <c r="B61" s="142">
        <v>31.25</v>
      </c>
      <c r="C61" s="142">
        <v>31.25</v>
      </c>
      <c r="D61" s="142">
        <v>31.25</v>
      </c>
      <c r="E61" s="124">
        <v>37.889000000000003</v>
      </c>
      <c r="F61" s="124">
        <v>36.808999999999997</v>
      </c>
      <c r="G61" s="125">
        <v>30.734000000000002</v>
      </c>
      <c r="H61" s="125">
        <v>23.945</v>
      </c>
      <c r="I61" s="125">
        <v>24.271000000000001</v>
      </c>
      <c r="J61" s="125">
        <v>26.838000000000001</v>
      </c>
      <c r="K61" s="125">
        <v>25.991</v>
      </c>
      <c r="L61" s="125">
        <v>24.646000000000001</v>
      </c>
      <c r="M61" s="125">
        <v>34.314999999999998</v>
      </c>
      <c r="N61" s="125">
        <v>27.715</v>
      </c>
      <c r="O61" s="125">
        <v>40.651000000000003</v>
      </c>
      <c r="P61" s="125">
        <v>33.381999999999998</v>
      </c>
      <c r="Q61" s="125">
        <v>38.479999999999997</v>
      </c>
      <c r="R61" s="125">
        <v>32.49</v>
      </c>
      <c r="S61" s="125">
        <v>32.359000000000002</v>
      </c>
      <c r="T61" s="125">
        <v>24.289000000000001</v>
      </c>
      <c r="U61" s="125">
        <v>24.637</v>
      </c>
      <c r="V61" s="125">
        <v>16.122</v>
      </c>
      <c r="W61" s="125">
        <v>24.251000000000001</v>
      </c>
      <c r="X61" s="125">
        <v>29.207999999999998</v>
      </c>
      <c r="Y61" s="125">
        <v>28.888999999999999</v>
      </c>
      <c r="Z61" s="125">
        <v>31.495999999999999</v>
      </c>
      <c r="AA61" s="125">
        <v>26.096</v>
      </c>
      <c r="AB61" s="125">
        <v>35.040999999999997</v>
      </c>
      <c r="AC61" s="125">
        <v>30.568000000000001</v>
      </c>
      <c r="AD61" s="125">
        <v>26.895</v>
      </c>
      <c r="AE61" s="126">
        <v>31.850999999999999</v>
      </c>
      <c r="AF61" s="125">
        <v>18.039000000000001</v>
      </c>
      <c r="AG61" s="125">
        <v>23.6</v>
      </c>
      <c r="AH61" s="125">
        <v>29.684000000000001</v>
      </c>
      <c r="AI61" s="173">
        <v>28.8</v>
      </c>
      <c r="AJ61" s="173">
        <v>19.946999999999999</v>
      </c>
      <c r="AK61" s="173">
        <v>29.349</v>
      </c>
      <c r="AL61" s="173">
        <v>32.304000000000002</v>
      </c>
      <c r="AM61" s="173">
        <v>44.466000000000001</v>
      </c>
      <c r="AN61" s="173"/>
      <c r="AO61" s="173"/>
      <c r="AP61" s="173"/>
      <c r="AQ61" s="173"/>
      <c r="AR61" s="173"/>
      <c r="AS61" s="173"/>
      <c r="AT61" s="173"/>
      <c r="AU61" s="173"/>
      <c r="AV61" s="173"/>
      <c r="AW61" s="173"/>
      <c r="AX61" s="173"/>
      <c r="AY61" s="173"/>
      <c r="ALQ61" s="2" t="e">
        <v>#N/A</v>
      </c>
    </row>
    <row r="62" spans="1:1005" ht="15">
      <c r="A62" s="208">
        <v>45323</v>
      </c>
      <c r="B62" s="142">
        <v>28.83</v>
      </c>
      <c r="C62" s="142">
        <v>28.83</v>
      </c>
      <c r="D62" s="142">
        <v>28.83</v>
      </c>
      <c r="E62" s="124">
        <v>50.898000000000003</v>
      </c>
      <c r="F62" s="124">
        <v>35.183</v>
      </c>
      <c r="G62" s="125">
        <v>26.12</v>
      </c>
      <c r="H62" s="125">
        <v>20.638000000000002</v>
      </c>
      <c r="I62" s="125">
        <v>21.646999999999998</v>
      </c>
      <c r="J62" s="125">
        <v>24.288</v>
      </c>
      <c r="K62" s="125">
        <v>23.283999999999999</v>
      </c>
      <c r="L62" s="125">
        <v>23.367999999999999</v>
      </c>
      <c r="M62" s="125">
        <v>29.062999999999999</v>
      </c>
      <c r="N62" s="125">
        <v>29.36</v>
      </c>
      <c r="O62" s="125">
        <v>38.104999999999997</v>
      </c>
      <c r="P62" s="125">
        <v>28.044</v>
      </c>
      <c r="Q62" s="125">
        <v>34.271999999999998</v>
      </c>
      <c r="R62" s="125">
        <v>32.731000000000002</v>
      </c>
      <c r="S62" s="125">
        <v>33.222000000000001</v>
      </c>
      <c r="T62" s="125">
        <v>24.812000000000001</v>
      </c>
      <c r="U62" s="125">
        <v>20.948</v>
      </c>
      <c r="V62" s="125">
        <v>20.18</v>
      </c>
      <c r="W62" s="125">
        <v>20.91</v>
      </c>
      <c r="X62" s="125">
        <v>25.859000000000002</v>
      </c>
      <c r="Y62" s="125">
        <v>24.210999999999999</v>
      </c>
      <c r="Z62" s="125">
        <v>30.488</v>
      </c>
      <c r="AA62" s="125">
        <v>22.024000000000001</v>
      </c>
      <c r="AB62" s="125">
        <v>32.095999999999997</v>
      </c>
      <c r="AC62" s="125">
        <v>25.922000000000001</v>
      </c>
      <c r="AD62" s="125">
        <v>22.72</v>
      </c>
      <c r="AE62" s="126">
        <v>27.46</v>
      </c>
      <c r="AF62" s="125">
        <v>15.515000000000001</v>
      </c>
      <c r="AG62" s="125">
        <v>24.65</v>
      </c>
      <c r="AH62" s="125">
        <v>30.827999999999999</v>
      </c>
      <c r="AI62" s="173">
        <v>25.381</v>
      </c>
      <c r="AJ62" s="173">
        <v>17.422000000000001</v>
      </c>
      <c r="AK62" s="173">
        <v>25.815999999999999</v>
      </c>
      <c r="AL62" s="173">
        <v>25.873999999999999</v>
      </c>
      <c r="AM62" s="173">
        <v>38.405999999999999</v>
      </c>
      <c r="AN62" s="173"/>
      <c r="AO62" s="173"/>
      <c r="AP62" s="173"/>
      <c r="AQ62" s="173"/>
      <c r="AR62" s="173"/>
      <c r="AS62" s="173"/>
      <c r="AT62" s="173"/>
      <c r="AU62" s="173"/>
      <c r="AV62" s="173"/>
      <c r="AW62" s="173"/>
      <c r="AX62" s="173"/>
      <c r="AY62" s="173"/>
      <c r="ALQ62" s="2" t="e">
        <v>#N/A</v>
      </c>
    </row>
    <row r="63" spans="1:1005" ht="15">
      <c r="A63" s="208">
        <v>45352</v>
      </c>
      <c r="B63" s="142">
        <v>46.35</v>
      </c>
      <c r="C63" s="142">
        <v>46.35</v>
      </c>
      <c r="D63" s="142">
        <v>46.35</v>
      </c>
      <c r="E63" s="124">
        <v>93.119</v>
      </c>
      <c r="F63" s="124">
        <v>41.024000000000001</v>
      </c>
      <c r="G63" s="125">
        <v>37.664000000000001</v>
      </c>
      <c r="H63" s="125">
        <v>56.667999999999999</v>
      </c>
      <c r="I63" s="125">
        <v>34.408999999999999</v>
      </c>
      <c r="J63" s="125">
        <v>34.987000000000002</v>
      </c>
      <c r="K63" s="125">
        <v>39.036999999999999</v>
      </c>
      <c r="L63" s="125">
        <v>43.767000000000003</v>
      </c>
      <c r="M63" s="125">
        <v>52.076999999999998</v>
      </c>
      <c r="N63" s="125">
        <v>63.646999999999998</v>
      </c>
      <c r="O63" s="125">
        <v>50.929000000000002</v>
      </c>
      <c r="P63" s="125">
        <v>56.945999999999998</v>
      </c>
      <c r="Q63" s="125">
        <v>54.256999999999998</v>
      </c>
      <c r="R63" s="125">
        <v>45.67</v>
      </c>
      <c r="S63" s="125">
        <v>38.899000000000001</v>
      </c>
      <c r="T63" s="125">
        <v>38.081000000000003</v>
      </c>
      <c r="U63" s="125">
        <v>26.167000000000002</v>
      </c>
      <c r="V63" s="125">
        <v>33.49</v>
      </c>
      <c r="W63" s="125">
        <v>61.112000000000002</v>
      </c>
      <c r="X63" s="125">
        <v>30.431999999999999</v>
      </c>
      <c r="Y63" s="125">
        <v>34.194000000000003</v>
      </c>
      <c r="Z63" s="125">
        <v>81.593000000000004</v>
      </c>
      <c r="AA63" s="125">
        <v>23.97</v>
      </c>
      <c r="AB63" s="125">
        <v>61.158000000000001</v>
      </c>
      <c r="AC63" s="125">
        <v>31.402999999999999</v>
      </c>
      <c r="AD63" s="125">
        <v>41.792999999999999</v>
      </c>
      <c r="AE63" s="126">
        <v>53.902000000000001</v>
      </c>
      <c r="AF63" s="125">
        <v>25.315999999999999</v>
      </c>
      <c r="AG63" s="125">
        <v>27.318999999999999</v>
      </c>
      <c r="AH63" s="125">
        <v>57.287999999999997</v>
      </c>
      <c r="AI63" s="173">
        <v>27.8</v>
      </c>
      <c r="AJ63" s="173">
        <v>30.225000000000001</v>
      </c>
      <c r="AK63" s="173">
        <v>40.148000000000003</v>
      </c>
      <c r="AL63" s="173">
        <v>25.855</v>
      </c>
      <c r="AM63" s="173">
        <v>55.32</v>
      </c>
      <c r="AN63" s="173"/>
      <c r="AO63" s="173"/>
      <c r="AP63" s="173"/>
      <c r="AQ63" s="173"/>
      <c r="AR63" s="173"/>
      <c r="AS63" s="173"/>
      <c r="AT63" s="173"/>
      <c r="AU63" s="173"/>
      <c r="AV63" s="173"/>
      <c r="AW63" s="173"/>
      <c r="AX63" s="173"/>
      <c r="AY63" s="173"/>
      <c r="ALQ63" s="2" t="e">
        <v>#N/A</v>
      </c>
    </row>
    <row r="64" spans="1:1005" ht="15">
      <c r="A64" s="208">
        <v>45383</v>
      </c>
      <c r="B64" s="142">
        <v>100.63</v>
      </c>
      <c r="C64" s="142">
        <v>100.63</v>
      </c>
      <c r="D64" s="164">
        <v>100.63</v>
      </c>
      <c r="E64" s="124">
        <v>156.06299999999999</v>
      </c>
      <c r="F64" s="124">
        <v>123.245</v>
      </c>
      <c r="G64" s="125">
        <v>84.775999999999996</v>
      </c>
      <c r="H64" s="125">
        <v>138.667</v>
      </c>
      <c r="I64" s="125">
        <v>77.602999999999994</v>
      </c>
      <c r="J64" s="125">
        <v>66.549000000000007</v>
      </c>
      <c r="K64" s="125">
        <v>101.379</v>
      </c>
      <c r="L64" s="125">
        <v>120.834</v>
      </c>
      <c r="M64" s="125">
        <v>100.098</v>
      </c>
      <c r="N64" s="125">
        <v>75.921999999999997</v>
      </c>
      <c r="O64" s="125">
        <v>117.95699999999999</v>
      </c>
      <c r="P64" s="125">
        <v>116.22</v>
      </c>
      <c r="Q64" s="125">
        <v>84.766000000000005</v>
      </c>
      <c r="R64" s="125">
        <v>60.466999999999999</v>
      </c>
      <c r="S64" s="125">
        <v>101.789</v>
      </c>
      <c r="T64" s="125">
        <v>77.353999999999999</v>
      </c>
      <c r="U64" s="125">
        <v>67.067999999999998</v>
      </c>
      <c r="V64" s="125">
        <v>66.382999999999996</v>
      </c>
      <c r="W64" s="125">
        <v>129.01900000000001</v>
      </c>
      <c r="X64" s="125">
        <v>80.42</v>
      </c>
      <c r="Y64" s="125">
        <v>110.252</v>
      </c>
      <c r="Z64" s="125">
        <v>115.76900000000001</v>
      </c>
      <c r="AA64" s="125">
        <v>84.096000000000004</v>
      </c>
      <c r="AB64" s="125">
        <v>102.196</v>
      </c>
      <c r="AC64" s="125">
        <v>78.727000000000004</v>
      </c>
      <c r="AD64" s="125">
        <v>94.465000000000003</v>
      </c>
      <c r="AE64" s="126">
        <v>112.583</v>
      </c>
      <c r="AF64" s="125">
        <v>55.259</v>
      </c>
      <c r="AG64" s="125">
        <v>65.881</v>
      </c>
      <c r="AH64" s="125">
        <v>97.128</v>
      </c>
      <c r="AI64" s="173">
        <v>67.338999999999999</v>
      </c>
      <c r="AJ64" s="173">
        <v>52.606999999999999</v>
      </c>
      <c r="AK64" s="173">
        <v>48.356000000000002</v>
      </c>
      <c r="AL64" s="173">
        <v>59.953000000000003</v>
      </c>
      <c r="AM64" s="173">
        <v>59.953000000000003</v>
      </c>
      <c r="AN64" s="173"/>
      <c r="AO64" s="173"/>
      <c r="AP64" s="173"/>
      <c r="AQ64" s="173"/>
      <c r="AR64" s="173"/>
      <c r="AS64" s="173"/>
      <c r="AT64" s="173"/>
      <c r="AU64" s="173"/>
      <c r="AV64" s="173"/>
      <c r="AW64" s="173"/>
      <c r="AX64" s="173"/>
      <c r="AY64" s="173"/>
      <c r="ALQ64" s="2" t="e">
        <v>#N/A</v>
      </c>
    </row>
    <row r="65" spans="1:1005" ht="15">
      <c r="A65" s="208">
        <v>45413</v>
      </c>
      <c r="B65" s="142">
        <v>281.23</v>
      </c>
      <c r="C65" s="142">
        <v>281.23</v>
      </c>
      <c r="D65" s="164">
        <v>281.23</v>
      </c>
      <c r="E65" s="124">
        <v>400.33499999999998</v>
      </c>
      <c r="F65" s="124">
        <v>391.5</v>
      </c>
      <c r="G65" s="125">
        <v>183.35</v>
      </c>
      <c r="H65" s="125">
        <v>224.083</v>
      </c>
      <c r="I65" s="125">
        <v>145.71799999999999</v>
      </c>
      <c r="J65" s="125">
        <v>207.78</v>
      </c>
      <c r="K65" s="125">
        <v>251.018</v>
      </c>
      <c r="L65" s="125">
        <v>350.06200000000001</v>
      </c>
      <c r="M65" s="125">
        <v>261.74900000000002</v>
      </c>
      <c r="N65" s="125">
        <v>251.14400000000001</v>
      </c>
      <c r="O65" s="125">
        <v>431.858</v>
      </c>
      <c r="P65" s="125">
        <v>420.22699999999998</v>
      </c>
      <c r="Q65" s="125">
        <v>262.89699999999999</v>
      </c>
      <c r="R65" s="125">
        <v>274.58</v>
      </c>
      <c r="S65" s="125">
        <v>279.637</v>
      </c>
      <c r="T65" s="125">
        <v>305.71699999999998</v>
      </c>
      <c r="U65" s="125">
        <v>85.096000000000004</v>
      </c>
      <c r="V65" s="125">
        <v>184.88200000000001</v>
      </c>
      <c r="W65" s="125">
        <v>268.47199999999998</v>
      </c>
      <c r="X65" s="125">
        <v>312.98700000000002</v>
      </c>
      <c r="Y65" s="125">
        <v>258.46699999999998</v>
      </c>
      <c r="Z65" s="125">
        <v>303.94400000000002</v>
      </c>
      <c r="AA65" s="125">
        <v>354.38900000000001</v>
      </c>
      <c r="AB65" s="125">
        <v>341.51</v>
      </c>
      <c r="AC65" s="125">
        <v>146.27099999999999</v>
      </c>
      <c r="AD65" s="125">
        <v>215.23099999999999</v>
      </c>
      <c r="AE65" s="126">
        <v>151.88300000000001</v>
      </c>
      <c r="AF65" s="125">
        <v>127.72799999999999</v>
      </c>
      <c r="AG65" s="125">
        <v>280.01900000000001</v>
      </c>
      <c r="AH65" s="125">
        <v>234.142</v>
      </c>
      <c r="AI65" s="173">
        <v>128.84800000000001</v>
      </c>
      <c r="AJ65" s="173">
        <v>192.84700000000001</v>
      </c>
      <c r="AK65" s="173">
        <v>179.07599999999999</v>
      </c>
      <c r="AL65" s="173">
        <v>600.32899999999995</v>
      </c>
      <c r="AM65" s="173">
        <v>600.32899999999995</v>
      </c>
      <c r="AN65" s="173"/>
      <c r="AO65" s="173"/>
      <c r="AP65" s="173"/>
      <c r="AQ65" s="173"/>
      <c r="AR65" s="173"/>
      <c r="AS65" s="173"/>
      <c r="AT65" s="173"/>
      <c r="AU65" s="173"/>
      <c r="AV65" s="173"/>
      <c r="AW65" s="173"/>
      <c r="AX65" s="173"/>
      <c r="AY65" s="173"/>
      <c r="ALQ65" s="2" t="e">
        <v>#N/A</v>
      </c>
    </row>
    <row r="66" spans="1:1005" ht="15">
      <c r="A66" s="208">
        <v>45444</v>
      </c>
      <c r="B66" s="142">
        <v>314.85000000000002</v>
      </c>
      <c r="C66" s="142">
        <v>314.85000000000002</v>
      </c>
      <c r="D66" s="164">
        <v>314.85000000000002</v>
      </c>
      <c r="E66" s="124">
        <v>465.56700000000001</v>
      </c>
      <c r="F66" s="125">
        <v>342.726</v>
      </c>
      <c r="G66" s="125">
        <v>209.827</v>
      </c>
      <c r="H66" s="125">
        <v>174.99199999999999</v>
      </c>
      <c r="I66" s="125">
        <v>211.452</v>
      </c>
      <c r="J66" s="125">
        <v>332.95</v>
      </c>
      <c r="K66" s="125">
        <v>211.61099999999999</v>
      </c>
      <c r="L66" s="125">
        <v>477.1</v>
      </c>
      <c r="M66" s="125">
        <v>260.97899999999998</v>
      </c>
      <c r="N66" s="125">
        <v>648.68299999999999</v>
      </c>
      <c r="O66" s="125">
        <v>357.17200000000003</v>
      </c>
      <c r="P66" s="125">
        <v>616.322</v>
      </c>
      <c r="Q66" s="125">
        <v>252.44300000000001</v>
      </c>
      <c r="R66" s="125">
        <v>431.87200000000001</v>
      </c>
      <c r="S66" s="125">
        <v>184.24100000000001</v>
      </c>
      <c r="T66" s="125">
        <v>235.55799999999999</v>
      </c>
      <c r="U66" s="125">
        <v>63.097999999999999</v>
      </c>
      <c r="V66" s="125">
        <v>256.65899999999999</v>
      </c>
      <c r="W66" s="125">
        <v>171.721</v>
      </c>
      <c r="X66" s="125">
        <v>340.89499999999998</v>
      </c>
      <c r="Y66" s="125">
        <v>234.268</v>
      </c>
      <c r="Z66" s="125">
        <v>236.49100000000001</v>
      </c>
      <c r="AA66" s="125">
        <v>595.66499999999996</v>
      </c>
      <c r="AB66" s="125">
        <v>326.11599999999999</v>
      </c>
      <c r="AC66" s="125">
        <v>307.125</v>
      </c>
      <c r="AD66" s="125">
        <v>529.33500000000004</v>
      </c>
      <c r="AE66" s="126">
        <v>62.56</v>
      </c>
      <c r="AF66" s="125">
        <v>167.04</v>
      </c>
      <c r="AG66" s="125">
        <v>395.33699999999999</v>
      </c>
      <c r="AH66" s="125">
        <v>388.05099999999999</v>
      </c>
      <c r="AI66" s="173">
        <v>134.23599999999999</v>
      </c>
      <c r="AJ66" s="173">
        <v>356.84500000000003</v>
      </c>
      <c r="AK66" s="173">
        <v>464.99700000000001</v>
      </c>
      <c r="AL66" s="173">
        <v>823.71799999999996</v>
      </c>
      <c r="AM66" s="173">
        <v>823.71799999999996</v>
      </c>
      <c r="AN66" s="173"/>
      <c r="AO66" s="173"/>
      <c r="AP66" s="173"/>
      <c r="AQ66" s="173"/>
      <c r="AR66" s="173"/>
      <c r="AS66" s="173"/>
      <c r="AT66" s="173"/>
      <c r="AU66" s="173"/>
      <c r="AV66" s="173"/>
      <c r="AW66" s="173"/>
      <c r="AX66" s="173"/>
      <c r="AY66" s="173"/>
      <c r="ALQ66" s="2" t="e">
        <v>#N/A</v>
      </c>
    </row>
    <row r="67" spans="1:1005" ht="15">
      <c r="A67" s="208">
        <v>45474</v>
      </c>
      <c r="B67" s="142">
        <v>137.63</v>
      </c>
      <c r="C67" s="142">
        <v>137.63</v>
      </c>
      <c r="D67" s="164">
        <v>137.63</v>
      </c>
      <c r="E67" s="124">
        <v>191.59200000000001</v>
      </c>
      <c r="F67" s="125">
        <v>114.517</v>
      </c>
      <c r="G67" s="125">
        <v>79.185000000000002</v>
      </c>
      <c r="H67" s="125">
        <v>72.424000000000007</v>
      </c>
      <c r="I67" s="125">
        <v>82.938000000000002</v>
      </c>
      <c r="J67" s="125">
        <v>152.102</v>
      </c>
      <c r="K67" s="125">
        <v>79.188999999999993</v>
      </c>
      <c r="L67" s="125">
        <v>219.02600000000001</v>
      </c>
      <c r="M67" s="125">
        <v>81.319000000000003</v>
      </c>
      <c r="N67" s="125">
        <v>566.99099999999999</v>
      </c>
      <c r="O67" s="125">
        <v>135.22999999999999</v>
      </c>
      <c r="P67" s="125">
        <v>217.672</v>
      </c>
      <c r="Q67" s="125">
        <v>117.85</v>
      </c>
      <c r="R67" s="125">
        <v>254.446</v>
      </c>
      <c r="S67" s="125">
        <v>56.847000000000001</v>
      </c>
      <c r="T67" s="125">
        <v>67.477000000000004</v>
      </c>
      <c r="U67" s="125">
        <v>24.952000000000002</v>
      </c>
      <c r="V67" s="125">
        <v>72.512</v>
      </c>
      <c r="W67" s="125">
        <v>62.298999999999999</v>
      </c>
      <c r="X67" s="125">
        <v>132.78800000000001</v>
      </c>
      <c r="Y67" s="125">
        <v>85.477000000000004</v>
      </c>
      <c r="Z67" s="125">
        <v>81.194999999999993</v>
      </c>
      <c r="AA67" s="125">
        <v>242.495</v>
      </c>
      <c r="AB67" s="125">
        <v>165.01400000000001</v>
      </c>
      <c r="AC67" s="125">
        <v>89.753</v>
      </c>
      <c r="AD67" s="125">
        <v>250.25399999999999</v>
      </c>
      <c r="AE67" s="126">
        <v>29.56</v>
      </c>
      <c r="AF67" s="125">
        <v>58.667000000000002</v>
      </c>
      <c r="AG67" s="125">
        <v>120.59099999999999</v>
      </c>
      <c r="AH67" s="125">
        <v>117.14400000000001</v>
      </c>
      <c r="AI67" s="173">
        <v>52.893000000000001</v>
      </c>
      <c r="AJ67" s="173">
        <v>202.00200000000001</v>
      </c>
      <c r="AK67" s="173">
        <v>256.34899999999999</v>
      </c>
      <c r="AL67" s="173">
        <v>362.28199999999998</v>
      </c>
      <c r="AM67" s="173">
        <v>362.28199999999998</v>
      </c>
      <c r="AN67" s="173"/>
      <c r="AO67" s="173"/>
      <c r="AP67" s="173"/>
      <c r="AQ67" s="173"/>
      <c r="AR67" s="173"/>
      <c r="AS67" s="173"/>
      <c r="AT67" s="173"/>
      <c r="AU67" s="173"/>
      <c r="AV67" s="173"/>
      <c r="AW67" s="173"/>
      <c r="AX67" s="173"/>
      <c r="AY67" s="173"/>
      <c r="ALQ67" s="2" t="e">
        <v>#N/A</v>
      </c>
    </row>
    <row r="68" spans="1:1005" ht="15">
      <c r="A68" s="208">
        <v>45505</v>
      </c>
      <c r="B68" s="142">
        <v>75.010000000000005</v>
      </c>
      <c r="C68" s="142">
        <v>75.010000000000005</v>
      </c>
      <c r="D68" s="164">
        <v>75.010000000000005</v>
      </c>
      <c r="E68" s="124">
        <v>74.266999999999996</v>
      </c>
      <c r="F68" s="125">
        <v>63.472000000000001</v>
      </c>
      <c r="G68" s="125">
        <v>47.838000000000001</v>
      </c>
      <c r="H68" s="125">
        <v>54.313000000000002</v>
      </c>
      <c r="I68" s="125">
        <v>43.468000000000004</v>
      </c>
      <c r="J68" s="125">
        <v>63.47</v>
      </c>
      <c r="K68" s="125">
        <v>61.393999999999998</v>
      </c>
      <c r="L68" s="125">
        <v>76</v>
      </c>
      <c r="M68" s="125">
        <v>46.725999999999999</v>
      </c>
      <c r="N68" s="125">
        <v>153.06200000000001</v>
      </c>
      <c r="O68" s="125">
        <v>58.914000000000001</v>
      </c>
      <c r="P68" s="125">
        <v>93.364999999999995</v>
      </c>
      <c r="Q68" s="125">
        <v>56.158999999999999</v>
      </c>
      <c r="R68" s="125">
        <v>100.64100000000001</v>
      </c>
      <c r="S68" s="125">
        <v>46.417000000000002</v>
      </c>
      <c r="T68" s="125">
        <v>51.515000000000001</v>
      </c>
      <c r="U68" s="125">
        <v>20.597000000000001</v>
      </c>
      <c r="V68" s="125">
        <v>42.994999999999997</v>
      </c>
      <c r="W68" s="125">
        <v>39.238999999999997</v>
      </c>
      <c r="X68" s="125">
        <v>62.500999999999998</v>
      </c>
      <c r="Y68" s="125">
        <v>60.588999999999999</v>
      </c>
      <c r="Z68" s="125">
        <v>54.755000000000003</v>
      </c>
      <c r="AA68" s="125">
        <v>87.32</v>
      </c>
      <c r="AB68" s="125">
        <v>62.874000000000002</v>
      </c>
      <c r="AC68" s="125">
        <v>54.808</v>
      </c>
      <c r="AD68" s="125">
        <v>76.974999999999994</v>
      </c>
      <c r="AE68" s="126">
        <v>29.582000000000001</v>
      </c>
      <c r="AF68" s="125">
        <v>41.938000000000002</v>
      </c>
      <c r="AG68" s="125">
        <v>63.061999999999998</v>
      </c>
      <c r="AH68" s="125">
        <v>49.612000000000002</v>
      </c>
      <c r="AI68" s="173">
        <v>33.286000000000001</v>
      </c>
      <c r="AJ68" s="173">
        <v>104.282</v>
      </c>
      <c r="AK68" s="173">
        <v>95.356999999999999</v>
      </c>
      <c r="AL68" s="173">
        <v>140.59399999999999</v>
      </c>
      <c r="AM68" s="173">
        <v>140.59399999999999</v>
      </c>
      <c r="AN68" s="173"/>
      <c r="AO68" s="173"/>
      <c r="AP68" s="173"/>
      <c r="AQ68" s="173"/>
      <c r="AR68" s="173"/>
      <c r="AS68" s="173"/>
      <c r="AT68" s="173"/>
      <c r="AU68" s="173"/>
      <c r="AV68" s="173"/>
      <c r="AW68" s="173"/>
      <c r="AX68" s="173"/>
      <c r="AY68" s="173"/>
      <c r="ALQ68" s="2" t="e">
        <v>#N/A</v>
      </c>
    </row>
    <row r="69" spans="1:1005" ht="15">
      <c r="A69" s="208">
        <v>45536</v>
      </c>
      <c r="B69" s="142">
        <v>46.81</v>
      </c>
      <c r="C69" s="142">
        <v>46.81</v>
      </c>
      <c r="D69" s="164">
        <v>46.81</v>
      </c>
      <c r="E69" s="124">
        <v>76.855999999999995</v>
      </c>
      <c r="F69" s="124">
        <v>50.377000000000002</v>
      </c>
      <c r="G69" s="125">
        <v>49.603000000000002</v>
      </c>
      <c r="H69" s="125">
        <v>39.180999999999997</v>
      </c>
      <c r="I69" s="125">
        <v>36.938000000000002</v>
      </c>
      <c r="J69" s="125">
        <v>41.595999999999997</v>
      </c>
      <c r="K69" s="125">
        <v>49.665999999999997</v>
      </c>
      <c r="L69" s="125">
        <v>65.037999999999997</v>
      </c>
      <c r="M69" s="125">
        <v>44.951000000000001</v>
      </c>
      <c r="N69" s="125">
        <v>74.900000000000006</v>
      </c>
      <c r="O69" s="125">
        <v>49.069000000000003</v>
      </c>
      <c r="P69" s="125">
        <v>70.867999999999995</v>
      </c>
      <c r="Q69" s="125">
        <v>40.908999999999999</v>
      </c>
      <c r="R69" s="125">
        <v>57.12</v>
      </c>
      <c r="S69" s="125">
        <v>39.576000000000001</v>
      </c>
      <c r="T69" s="125">
        <v>36.933</v>
      </c>
      <c r="U69" s="125">
        <v>24.547999999999998</v>
      </c>
      <c r="V69" s="125">
        <v>65.134</v>
      </c>
      <c r="W69" s="125">
        <v>45.624000000000002</v>
      </c>
      <c r="X69" s="125">
        <v>42.3</v>
      </c>
      <c r="Y69" s="125">
        <v>45.981999999999999</v>
      </c>
      <c r="Z69" s="125">
        <v>55.777999999999999</v>
      </c>
      <c r="AA69" s="125">
        <v>55.344999999999999</v>
      </c>
      <c r="AB69" s="125">
        <v>45.514000000000003</v>
      </c>
      <c r="AC69" s="125">
        <v>35.673999999999999</v>
      </c>
      <c r="AD69" s="125">
        <v>48.354999999999997</v>
      </c>
      <c r="AE69" s="126">
        <v>26.81</v>
      </c>
      <c r="AF69" s="125">
        <v>63.174999999999997</v>
      </c>
      <c r="AG69" s="125">
        <v>58.371000000000002</v>
      </c>
      <c r="AH69" s="125">
        <v>40.804000000000002</v>
      </c>
      <c r="AI69" s="173">
        <v>29.565000000000001</v>
      </c>
      <c r="AJ69" s="173">
        <v>87.167000000000002</v>
      </c>
      <c r="AK69" s="173">
        <v>49.146000000000001</v>
      </c>
      <c r="AL69" s="173">
        <v>82.295000000000002</v>
      </c>
      <c r="AM69" s="173">
        <v>82.295000000000002</v>
      </c>
      <c r="AN69" s="173"/>
      <c r="AO69" s="173"/>
      <c r="AP69" s="173"/>
      <c r="AQ69" s="173"/>
      <c r="AR69" s="173"/>
      <c r="AS69" s="173"/>
      <c r="AT69" s="173"/>
      <c r="AU69" s="173"/>
      <c r="AV69" s="173"/>
      <c r="AW69" s="173"/>
      <c r="AX69" s="173"/>
      <c r="AY69" s="173"/>
      <c r="ALQ69" s="2" t="e">
        <v>#N/A</v>
      </c>
    </row>
    <row r="70" spans="1:1005" ht="1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4">
        <v>43556</v>
      </c>
      <c r="B4" s="163">
        <v>55.9</v>
      </c>
      <c r="C4" s="163">
        <v>97.68</v>
      </c>
      <c r="D4" s="159">
        <v>80</v>
      </c>
      <c r="E4" s="11">
        <v>108.21299999999999</v>
      </c>
      <c r="F4" s="11">
        <v>74.418999999999997</v>
      </c>
      <c r="G4" s="11">
        <v>75.792000000000002</v>
      </c>
      <c r="H4" s="11">
        <v>80</v>
      </c>
      <c r="I4" s="11">
        <v>92.656000000000006</v>
      </c>
      <c r="J4" s="11">
        <v>96.915999999999997</v>
      </c>
      <c r="K4" s="11">
        <v>96.83</v>
      </c>
      <c r="L4" s="11">
        <v>100.441</v>
      </c>
      <c r="M4" s="11">
        <v>108.271</v>
      </c>
      <c r="N4" s="11">
        <v>111.03100000000001</v>
      </c>
      <c r="O4" s="11">
        <v>72.811999999999998</v>
      </c>
      <c r="P4" s="11">
        <v>89.102999999999994</v>
      </c>
      <c r="Q4" s="11">
        <v>66.599000000000004</v>
      </c>
      <c r="R4" s="11">
        <v>113.917</v>
      </c>
      <c r="S4" s="11">
        <v>71.632000000000005</v>
      </c>
      <c r="T4" s="11">
        <v>62.030999999999999</v>
      </c>
      <c r="U4" s="11">
        <v>73.69</v>
      </c>
      <c r="V4" s="11">
        <v>71.673000000000002</v>
      </c>
      <c r="W4" s="11">
        <v>77.941000000000003</v>
      </c>
      <c r="X4" s="11">
        <v>88.096000000000004</v>
      </c>
      <c r="Y4" s="11">
        <v>88.652000000000001</v>
      </c>
      <c r="Z4" s="11">
        <v>78.527000000000001</v>
      </c>
      <c r="AA4" s="11">
        <v>80.894000000000005</v>
      </c>
      <c r="AB4" s="11">
        <v>87.641000000000005</v>
      </c>
      <c r="AC4" s="11">
        <v>75.114999999999995</v>
      </c>
      <c r="AD4" s="11">
        <v>93.460999999999999</v>
      </c>
      <c r="AE4" s="11">
        <v>77.953999999999994</v>
      </c>
      <c r="AF4" s="11">
        <v>62.677</v>
      </c>
      <c r="AG4" s="11">
        <v>100.599</v>
      </c>
      <c r="AH4" s="127">
        <v>108.486</v>
      </c>
      <c r="AI4" s="173">
        <v>74.444000000000003</v>
      </c>
      <c r="AJ4" s="173">
        <v>97.909000000000006</v>
      </c>
      <c r="AK4" s="173">
        <v>68.162999999999997</v>
      </c>
      <c r="AL4" s="173">
        <v>74.882999999999996</v>
      </c>
      <c r="AM4" s="173">
        <v>77.481999999999999</v>
      </c>
      <c r="AN4" s="173"/>
      <c r="AO4" s="173"/>
      <c r="AP4" s="173"/>
      <c r="AQ4" s="173"/>
      <c r="AR4" s="173"/>
      <c r="AS4" s="173"/>
      <c r="AT4" s="173"/>
      <c r="AU4" s="173"/>
      <c r="AV4" s="173"/>
      <c r="AW4" s="173"/>
      <c r="AX4" s="173"/>
      <c r="AY4" s="173"/>
    </row>
    <row r="5" spans="1:54" ht="15">
      <c r="A5" s="184">
        <v>43586</v>
      </c>
      <c r="B5" s="163">
        <v>107.15</v>
      </c>
      <c r="C5" s="163">
        <v>187.23</v>
      </c>
      <c r="D5" s="159">
        <v>130</v>
      </c>
      <c r="E5" s="11">
        <v>156.66800000000001</v>
      </c>
      <c r="F5" s="11">
        <v>111.00700000000001</v>
      </c>
      <c r="G5" s="11">
        <v>125.227</v>
      </c>
      <c r="H5" s="11">
        <v>115.678</v>
      </c>
      <c r="I5" s="11">
        <v>174.34800000000001</v>
      </c>
      <c r="J5" s="11">
        <v>157.47200000000001</v>
      </c>
      <c r="K5" s="11">
        <v>261.74799999999999</v>
      </c>
      <c r="L5" s="11">
        <v>159.761</v>
      </c>
      <c r="M5" s="11">
        <v>136.054</v>
      </c>
      <c r="N5" s="11">
        <v>107.68300000000001</v>
      </c>
      <c r="O5" s="11">
        <v>126.369</v>
      </c>
      <c r="P5" s="11">
        <v>225.52699999999999</v>
      </c>
      <c r="Q5" s="11">
        <v>193.238</v>
      </c>
      <c r="R5" s="11">
        <v>191.08</v>
      </c>
      <c r="S5" s="11">
        <v>121.047</v>
      </c>
      <c r="T5" s="11">
        <v>77.856999999999999</v>
      </c>
      <c r="U5" s="11">
        <v>137.20599999999999</v>
      </c>
      <c r="V5" s="11">
        <v>115.886</v>
      </c>
      <c r="W5" s="11">
        <v>140.262</v>
      </c>
      <c r="X5" s="11">
        <v>152.67500000000001</v>
      </c>
      <c r="Y5" s="11">
        <v>168.999</v>
      </c>
      <c r="Z5" s="11">
        <v>95.647999999999996</v>
      </c>
      <c r="AA5" s="11">
        <v>73.304000000000002</v>
      </c>
      <c r="AB5" s="11">
        <v>121.256</v>
      </c>
      <c r="AC5" s="11">
        <v>138.97900000000001</v>
      </c>
      <c r="AD5" s="11">
        <v>147.74700000000001</v>
      </c>
      <c r="AE5" s="11">
        <v>211.738</v>
      </c>
      <c r="AF5" s="11">
        <v>93.296000000000006</v>
      </c>
      <c r="AG5" s="11">
        <v>127.637</v>
      </c>
      <c r="AH5" s="127">
        <v>78.147999999999996</v>
      </c>
      <c r="AI5" s="173">
        <v>90.203999999999994</v>
      </c>
      <c r="AJ5" s="173">
        <v>130</v>
      </c>
      <c r="AK5" s="173">
        <v>154.053</v>
      </c>
      <c r="AL5" s="173">
        <v>103.07599999999999</v>
      </c>
      <c r="AM5" s="173">
        <v>121.009</v>
      </c>
      <c r="AN5" s="173"/>
      <c r="AO5" s="173"/>
      <c r="AP5" s="173"/>
      <c r="AQ5" s="173"/>
      <c r="AR5" s="173"/>
      <c r="AS5" s="173"/>
      <c r="AT5" s="173"/>
      <c r="AU5" s="173"/>
      <c r="AV5" s="173"/>
      <c r="AW5" s="173"/>
      <c r="AX5" s="173"/>
      <c r="AY5" s="173"/>
    </row>
    <row r="6" spans="1:54" ht="15">
      <c r="A6" s="184">
        <v>43617</v>
      </c>
      <c r="B6" s="163">
        <v>195.8</v>
      </c>
      <c r="C6" s="163">
        <v>342.13</v>
      </c>
      <c r="D6" s="159">
        <v>255</v>
      </c>
      <c r="E6" s="11">
        <v>298.678</v>
      </c>
      <c r="F6" s="11">
        <v>212.98599999999999</v>
      </c>
      <c r="G6" s="11">
        <v>336.75400000000002</v>
      </c>
      <c r="H6" s="11">
        <v>289.10500000000002</v>
      </c>
      <c r="I6" s="11">
        <v>168.28800000000001</v>
      </c>
      <c r="J6" s="11">
        <v>390.85199999999998</v>
      </c>
      <c r="K6" s="11">
        <v>210.74799999999999</v>
      </c>
      <c r="L6" s="11">
        <v>229.822</v>
      </c>
      <c r="M6" s="11">
        <v>227.69</v>
      </c>
      <c r="N6" s="11">
        <v>269.32799999999997</v>
      </c>
      <c r="O6" s="11">
        <v>384.858</v>
      </c>
      <c r="P6" s="11">
        <v>165.256</v>
      </c>
      <c r="Q6" s="11">
        <v>329.59</v>
      </c>
      <c r="R6" s="11">
        <v>200.084</v>
      </c>
      <c r="S6" s="11">
        <v>400.60399999999998</v>
      </c>
      <c r="T6" s="11">
        <v>339.89100000000002</v>
      </c>
      <c r="U6" s="11">
        <v>332.04700000000003</v>
      </c>
      <c r="V6" s="11">
        <v>237.94</v>
      </c>
      <c r="W6" s="11">
        <v>352.45699999999999</v>
      </c>
      <c r="X6" s="11">
        <v>211.149</v>
      </c>
      <c r="Y6" s="11">
        <v>203.35499999999999</v>
      </c>
      <c r="Z6" s="11">
        <v>259.149</v>
      </c>
      <c r="AA6" s="11">
        <v>201.108</v>
      </c>
      <c r="AB6" s="11">
        <v>280.99400000000003</v>
      </c>
      <c r="AC6" s="11">
        <v>300.21100000000001</v>
      </c>
      <c r="AD6" s="11">
        <v>154.13300000000001</v>
      </c>
      <c r="AE6" s="11">
        <v>160.542</v>
      </c>
      <c r="AF6" s="11">
        <v>222.22399999999999</v>
      </c>
      <c r="AG6" s="11">
        <v>381.73899999999998</v>
      </c>
      <c r="AH6" s="127">
        <v>291.733</v>
      </c>
      <c r="AI6" s="173">
        <v>255</v>
      </c>
      <c r="AJ6" s="173">
        <v>194.66300000000001</v>
      </c>
      <c r="AK6" s="173">
        <v>216.48599999999999</v>
      </c>
      <c r="AL6" s="173">
        <v>213.285</v>
      </c>
      <c r="AM6" s="173">
        <v>318.68799999999999</v>
      </c>
      <c r="AN6" s="173"/>
      <c r="AO6" s="173"/>
      <c r="AP6" s="173"/>
      <c r="AQ6" s="173"/>
      <c r="AR6" s="173"/>
      <c r="AS6" s="173"/>
      <c r="AT6" s="173"/>
      <c r="AU6" s="173"/>
      <c r="AV6" s="173"/>
      <c r="AW6" s="173"/>
      <c r="AX6" s="173"/>
      <c r="AY6" s="173"/>
    </row>
    <row r="7" spans="1:54" ht="15">
      <c r="A7" s="184">
        <v>43647</v>
      </c>
      <c r="B7" s="163">
        <v>116.16</v>
      </c>
      <c r="C7" s="163">
        <v>202.97</v>
      </c>
      <c r="D7" s="159">
        <v>165</v>
      </c>
      <c r="E7" s="11">
        <v>165</v>
      </c>
      <c r="F7" s="11">
        <v>228.81299999999999</v>
      </c>
      <c r="G7" s="11">
        <v>292.24</v>
      </c>
      <c r="H7" s="11">
        <v>220.66200000000001</v>
      </c>
      <c r="I7" s="11">
        <v>71.126999999999995</v>
      </c>
      <c r="J7" s="11">
        <v>131.70099999999999</v>
      </c>
      <c r="K7" s="11">
        <v>88.48</v>
      </c>
      <c r="L7" s="11">
        <v>62.396999999999998</v>
      </c>
      <c r="M7" s="11">
        <v>131.721</v>
      </c>
      <c r="N7" s="11">
        <v>218.91900000000001</v>
      </c>
      <c r="O7" s="11">
        <v>213.97200000000001</v>
      </c>
      <c r="P7" s="11">
        <v>92.328000000000003</v>
      </c>
      <c r="Q7" s="11">
        <v>216.27</v>
      </c>
      <c r="R7" s="11">
        <v>50.165999999999997</v>
      </c>
      <c r="S7" s="11">
        <v>393.99</v>
      </c>
      <c r="T7" s="11">
        <v>179.75</v>
      </c>
      <c r="U7" s="11">
        <v>134.465</v>
      </c>
      <c r="V7" s="11">
        <v>327.53500000000003</v>
      </c>
      <c r="W7" s="11">
        <v>239.10400000000001</v>
      </c>
      <c r="X7" s="11">
        <v>69.418999999999997</v>
      </c>
      <c r="Y7" s="11">
        <v>82.361999999999995</v>
      </c>
      <c r="Z7" s="11">
        <v>129.46299999999999</v>
      </c>
      <c r="AA7" s="11">
        <v>78.722999999999999</v>
      </c>
      <c r="AB7" s="11">
        <v>227.56200000000001</v>
      </c>
      <c r="AC7" s="11">
        <v>233.33699999999999</v>
      </c>
      <c r="AD7" s="11">
        <v>38.590000000000003</v>
      </c>
      <c r="AE7" s="11">
        <v>53.71</v>
      </c>
      <c r="AF7" s="11">
        <v>170.06</v>
      </c>
      <c r="AG7" s="11">
        <v>319.161</v>
      </c>
      <c r="AH7" s="127">
        <v>327.404</v>
      </c>
      <c r="AI7" s="173">
        <v>419.88900000000001</v>
      </c>
      <c r="AJ7" s="173">
        <v>74.218000000000004</v>
      </c>
      <c r="AK7" s="173">
        <v>103.955</v>
      </c>
      <c r="AL7" s="173">
        <v>138.39099999999999</v>
      </c>
      <c r="AM7" s="173">
        <v>183.77199999999999</v>
      </c>
      <c r="AN7" s="173"/>
      <c r="AO7" s="173"/>
      <c r="AP7" s="173"/>
      <c r="AQ7" s="173"/>
      <c r="AR7" s="173"/>
      <c r="AS7" s="173"/>
      <c r="AT7" s="173"/>
      <c r="AU7" s="173"/>
      <c r="AV7" s="173"/>
      <c r="AW7" s="173"/>
      <c r="AX7" s="173"/>
      <c r="AY7" s="173"/>
    </row>
    <row r="8" spans="1:54" ht="15">
      <c r="A8" s="184">
        <v>43678</v>
      </c>
      <c r="B8" s="163">
        <v>52.17</v>
      </c>
      <c r="C8" s="163">
        <v>88.29</v>
      </c>
      <c r="D8" s="159">
        <v>67</v>
      </c>
      <c r="E8" s="11">
        <v>67</v>
      </c>
      <c r="F8" s="11">
        <v>112.965</v>
      </c>
      <c r="G8" s="11">
        <v>141.358</v>
      </c>
      <c r="H8" s="11">
        <v>89.058999999999997</v>
      </c>
      <c r="I8" s="11">
        <v>42.56</v>
      </c>
      <c r="J8" s="11">
        <v>66.287999999999997</v>
      </c>
      <c r="K8" s="11">
        <v>66.879000000000005</v>
      </c>
      <c r="L8" s="11">
        <v>41.433999999999997</v>
      </c>
      <c r="M8" s="11">
        <v>59.68</v>
      </c>
      <c r="N8" s="11">
        <v>78.179000000000002</v>
      </c>
      <c r="O8" s="11">
        <v>99.682000000000002</v>
      </c>
      <c r="P8" s="11">
        <v>46.546999999999997</v>
      </c>
      <c r="Q8" s="11">
        <v>188.845</v>
      </c>
      <c r="R8" s="11">
        <v>38.344000000000001</v>
      </c>
      <c r="S8" s="11">
        <v>153.63499999999999</v>
      </c>
      <c r="T8" s="11">
        <v>68.314999999999998</v>
      </c>
      <c r="U8" s="11">
        <v>91.331999999999994</v>
      </c>
      <c r="V8" s="11">
        <v>122.45</v>
      </c>
      <c r="W8" s="11">
        <v>98.525999999999996</v>
      </c>
      <c r="X8" s="11">
        <v>41.555999999999997</v>
      </c>
      <c r="Y8" s="11">
        <v>42.95</v>
      </c>
      <c r="Z8" s="11">
        <v>54.55</v>
      </c>
      <c r="AA8" s="11">
        <v>39.427</v>
      </c>
      <c r="AB8" s="11">
        <v>95.188999999999993</v>
      </c>
      <c r="AC8" s="11">
        <v>88.001000000000005</v>
      </c>
      <c r="AD8" s="11">
        <v>33.719000000000001</v>
      </c>
      <c r="AE8" s="11">
        <v>47.448</v>
      </c>
      <c r="AF8" s="11">
        <v>61.241999999999997</v>
      </c>
      <c r="AG8" s="11">
        <v>109.184</v>
      </c>
      <c r="AH8" s="127">
        <v>119.794</v>
      </c>
      <c r="AI8" s="173">
        <v>142.64500000000001</v>
      </c>
      <c r="AJ8" s="173">
        <v>39.976999999999997</v>
      </c>
      <c r="AK8" s="173">
        <v>49.994999999999997</v>
      </c>
      <c r="AL8" s="173">
        <v>62.53</v>
      </c>
      <c r="AM8" s="173">
        <v>67.706000000000003</v>
      </c>
      <c r="AN8" s="173"/>
      <c r="AO8" s="173"/>
      <c r="AP8" s="173"/>
      <c r="AQ8" s="173"/>
      <c r="AR8" s="173"/>
      <c r="AS8" s="173"/>
      <c r="AT8" s="173"/>
      <c r="AU8" s="173"/>
      <c r="AV8" s="173"/>
      <c r="AW8" s="173"/>
      <c r="AX8" s="173"/>
      <c r="AY8" s="173"/>
    </row>
    <row r="9" spans="1:54" ht="15">
      <c r="A9" s="184">
        <v>43709</v>
      </c>
      <c r="B9" s="163">
        <v>32.54</v>
      </c>
      <c r="C9" s="163">
        <v>53.42</v>
      </c>
      <c r="D9" s="159">
        <v>41</v>
      </c>
      <c r="E9" s="11">
        <v>35.329000000000001</v>
      </c>
      <c r="F9" s="11">
        <v>60.093000000000004</v>
      </c>
      <c r="G9" s="11">
        <v>66.522000000000006</v>
      </c>
      <c r="H9" s="11">
        <v>55.563000000000002</v>
      </c>
      <c r="I9" s="11">
        <v>37.981000000000002</v>
      </c>
      <c r="J9" s="11">
        <v>39.621000000000002</v>
      </c>
      <c r="K9" s="11">
        <v>38.274000000000001</v>
      </c>
      <c r="L9" s="11">
        <v>29.088000000000001</v>
      </c>
      <c r="M9" s="11">
        <v>40.22</v>
      </c>
      <c r="N9" s="11">
        <v>46.323</v>
      </c>
      <c r="O9" s="11">
        <v>64.144000000000005</v>
      </c>
      <c r="P9" s="11">
        <v>34.228999999999999</v>
      </c>
      <c r="Q9" s="11">
        <v>62.896000000000001</v>
      </c>
      <c r="R9" s="11">
        <v>28.651</v>
      </c>
      <c r="S9" s="11">
        <v>59.716999999999999</v>
      </c>
      <c r="T9" s="11">
        <v>37.515999999999998</v>
      </c>
      <c r="U9" s="11">
        <v>60.578000000000003</v>
      </c>
      <c r="V9" s="11">
        <v>49.271999999999998</v>
      </c>
      <c r="W9" s="11">
        <v>63.069000000000003</v>
      </c>
      <c r="X9" s="11">
        <v>39.241999999999997</v>
      </c>
      <c r="Y9" s="11">
        <v>29.221</v>
      </c>
      <c r="Z9" s="11">
        <v>41.536000000000001</v>
      </c>
      <c r="AA9" s="11">
        <v>33.555</v>
      </c>
      <c r="AB9" s="11">
        <v>58.069000000000003</v>
      </c>
      <c r="AC9" s="11">
        <v>43.064</v>
      </c>
      <c r="AD9" s="11">
        <v>26.212</v>
      </c>
      <c r="AE9" s="11">
        <v>32.555999999999997</v>
      </c>
      <c r="AF9" s="11">
        <v>40.819000000000003</v>
      </c>
      <c r="AG9" s="11">
        <v>46.656999999999996</v>
      </c>
      <c r="AH9" s="127">
        <v>55.22</v>
      </c>
      <c r="AI9" s="173">
        <v>57.192</v>
      </c>
      <c r="AJ9" s="173">
        <v>26.32</v>
      </c>
      <c r="AK9" s="173">
        <v>41</v>
      </c>
      <c r="AL9" s="173">
        <v>43.484999999999999</v>
      </c>
      <c r="AM9" s="173">
        <v>40.054000000000002</v>
      </c>
      <c r="AN9" s="173"/>
      <c r="AO9" s="173"/>
      <c r="AP9" s="173"/>
      <c r="AQ9" s="173"/>
      <c r="AR9" s="173"/>
      <c r="AS9" s="173"/>
      <c r="AT9" s="173"/>
      <c r="AU9" s="173"/>
      <c r="AV9" s="173"/>
      <c r="AW9" s="173"/>
      <c r="AX9" s="173"/>
      <c r="AY9" s="173"/>
    </row>
    <row r="10" spans="1:54" ht="15">
      <c r="A10" s="184">
        <v>43739</v>
      </c>
      <c r="B10" s="163">
        <v>35.83</v>
      </c>
      <c r="C10" s="163">
        <v>57.15</v>
      </c>
      <c r="D10" s="159">
        <v>45.19</v>
      </c>
      <c r="E10" s="11">
        <v>43.414999999999999</v>
      </c>
      <c r="F10" s="11">
        <v>89.912000000000006</v>
      </c>
      <c r="G10" s="11">
        <v>72.695999999999998</v>
      </c>
      <c r="H10" s="11">
        <v>65.744</v>
      </c>
      <c r="I10" s="11">
        <v>45.372</v>
      </c>
      <c r="J10" s="11">
        <v>50.82</v>
      </c>
      <c r="K10" s="11">
        <v>34.338999999999999</v>
      </c>
      <c r="L10" s="11">
        <v>31.614999999999998</v>
      </c>
      <c r="M10" s="11">
        <v>40.661999999999999</v>
      </c>
      <c r="N10" s="11">
        <v>53.981999999999999</v>
      </c>
      <c r="O10" s="11">
        <v>46.835999999999999</v>
      </c>
      <c r="P10" s="11">
        <v>32.869999999999997</v>
      </c>
      <c r="Q10" s="11">
        <v>53.185000000000002</v>
      </c>
      <c r="R10" s="11">
        <v>41.457999999999998</v>
      </c>
      <c r="S10" s="11">
        <v>57.569000000000003</v>
      </c>
      <c r="T10" s="11">
        <v>41.277000000000001</v>
      </c>
      <c r="U10" s="11">
        <v>62.823999999999998</v>
      </c>
      <c r="V10" s="11">
        <v>51.768999999999998</v>
      </c>
      <c r="W10" s="11">
        <v>46.756</v>
      </c>
      <c r="X10" s="11">
        <v>39.734000000000002</v>
      </c>
      <c r="Y10" s="11">
        <v>32.183999999999997</v>
      </c>
      <c r="Z10" s="11">
        <v>43.991</v>
      </c>
      <c r="AA10" s="11">
        <v>30.184999999999999</v>
      </c>
      <c r="AB10" s="11">
        <v>54.329000000000001</v>
      </c>
      <c r="AC10" s="11">
        <v>46.201000000000001</v>
      </c>
      <c r="AD10" s="11">
        <v>45.627000000000002</v>
      </c>
      <c r="AE10" s="11">
        <v>51.906999999999996</v>
      </c>
      <c r="AF10" s="11">
        <v>39.274999999999999</v>
      </c>
      <c r="AG10" s="11">
        <v>51.320999999999998</v>
      </c>
      <c r="AH10" s="127">
        <v>46.331000000000003</v>
      </c>
      <c r="AI10" s="173">
        <v>55.567999999999998</v>
      </c>
      <c r="AJ10" s="173">
        <v>29.957000000000001</v>
      </c>
      <c r="AK10" s="173">
        <v>46.494999999999997</v>
      </c>
      <c r="AL10" s="173">
        <v>99.11</v>
      </c>
      <c r="AM10" s="173">
        <v>40.74</v>
      </c>
      <c r="AN10" s="173"/>
      <c r="AO10" s="173"/>
      <c r="AP10" s="173"/>
      <c r="AQ10" s="173"/>
      <c r="AR10" s="173"/>
      <c r="AS10" s="173"/>
      <c r="AT10" s="173"/>
      <c r="AU10" s="173"/>
      <c r="AV10" s="173"/>
      <c r="AW10" s="173"/>
      <c r="AX10" s="173"/>
      <c r="AY10" s="173"/>
    </row>
    <row r="11" spans="1:54" ht="15">
      <c r="A11" s="184">
        <v>43770</v>
      </c>
      <c r="B11" s="163">
        <v>38.119999999999997</v>
      </c>
      <c r="C11" s="163">
        <v>48.08</v>
      </c>
      <c r="D11" s="159">
        <v>40.61</v>
      </c>
      <c r="E11" s="11">
        <v>45.563000000000002</v>
      </c>
      <c r="F11" s="11">
        <v>50.293999999999997</v>
      </c>
      <c r="G11" s="11">
        <v>58.12</v>
      </c>
      <c r="H11" s="11">
        <v>43.637</v>
      </c>
      <c r="I11" s="11">
        <v>43.05</v>
      </c>
      <c r="J11" s="11">
        <v>45.454000000000001</v>
      </c>
      <c r="K11" s="11">
        <v>34.231000000000002</v>
      </c>
      <c r="L11" s="11">
        <v>33.204000000000001</v>
      </c>
      <c r="M11" s="11">
        <v>36.027000000000001</v>
      </c>
      <c r="N11" s="11">
        <v>45.966999999999999</v>
      </c>
      <c r="O11" s="11">
        <v>45.761000000000003</v>
      </c>
      <c r="P11" s="11">
        <v>32.956000000000003</v>
      </c>
      <c r="Q11" s="11">
        <v>44.445999999999998</v>
      </c>
      <c r="R11" s="11">
        <v>37.771999999999998</v>
      </c>
      <c r="S11" s="11">
        <v>51.106999999999999</v>
      </c>
      <c r="T11" s="11">
        <v>41.65</v>
      </c>
      <c r="U11" s="11">
        <v>43.143000000000001</v>
      </c>
      <c r="V11" s="11">
        <v>42.1</v>
      </c>
      <c r="W11" s="11">
        <v>41.683999999999997</v>
      </c>
      <c r="X11" s="11">
        <v>35.482999999999997</v>
      </c>
      <c r="Y11" s="11">
        <v>40.128</v>
      </c>
      <c r="Z11" s="11">
        <v>37.481999999999999</v>
      </c>
      <c r="AA11" s="11">
        <v>31.27</v>
      </c>
      <c r="AB11" s="11">
        <v>52.24</v>
      </c>
      <c r="AC11" s="11">
        <v>41.575000000000003</v>
      </c>
      <c r="AD11" s="11">
        <v>34.944000000000003</v>
      </c>
      <c r="AE11" s="11">
        <v>42.820999999999998</v>
      </c>
      <c r="AF11" s="11">
        <v>41.052</v>
      </c>
      <c r="AG11" s="11">
        <v>47.875999999999998</v>
      </c>
      <c r="AH11" s="127">
        <v>44.103999999999999</v>
      </c>
      <c r="AI11" s="173">
        <v>48.601999999999997</v>
      </c>
      <c r="AJ11" s="173">
        <v>36.405999999999999</v>
      </c>
      <c r="AK11" s="173">
        <v>38.973999999999997</v>
      </c>
      <c r="AL11" s="173">
        <v>50.646999999999998</v>
      </c>
      <c r="AM11" s="173">
        <v>39.128999999999998</v>
      </c>
      <c r="AN11" s="173"/>
      <c r="AO11" s="173"/>
      <c r="AP11" s="173"/>
      <c r="AQ11" s="173"/>
      <c r="AR11" s="173"/>
      <c r="AS11" s="173"/>
      <c r="AT11" s="173"/>
      <c r="AU11" s="173"/>
      <c r="AV11" s="173"/>
      <c r="AW11" s="173"/>
      <c r="AX11" s="173"/>
      <c r="AY11" s="173"/>
    </row>
    <row r="12" spans="1:54" ht="15">
      <c r="A12" s="184">
        <v>43800</v>
      </c>
      <c r="B12" s="163">
        <v>30.35</v>
      </c>
      <c r="C12" s="163">
        <v>34.65</v>
      </c>
      <c r="D12" s="159">
        <v>31.99</v>
      </c>
      <c r="E12" s="11">
        <v>40.412999999999997</v>
      </c>
      <c r="F12" s="11">
        <v>38.472999999999999</v>
      </c>
      <c r="G12" s="11">
        <v>43.67</v>
      </c>
      <c r="H12" s="11">
        <v>35.67</v>
      </c>
      <c r="I12" s="11">
        <v>30.657</v>
      </c>
      <c r="J12" s="11">
        <v>35.936</v>
      </c>
      <c r="K12" s="11">
        <v>30.332999999999998</v>
      </c>
      <c r="L12" s="11">
        <v>29.088000000000001</v>
      </c>
      <c r="M12" s="11">
        <v>30.863</v>
      </c>
      <c r="N12" s="11">
        <v>37.021000000000001</v>
      </c>
      <c r="O12" s="11">
        <v>39.646999999999998</v>
      </c>
      <c r="P12" s="11">
        <v>28.63</v>
      </c>
      <c r="Q12" s="11">
        <v>37.646999999999998</v>
      </c>
      <c r="R12" s="11">
        <v>30.495000000000001</v>
      </c>
      <c r="S12" s="11">
        <v>49.640999999999998</v>
      </c>
      <c r="T12" s="11">
        <v>38.642000000000003</v>
      </c>
      <c r="U12" s="11">
        <v>34.569000000000003</v>
      </c>
      <c r="V12" s="11">
        <v>37.061</v>
      </c>
      <c r="W12" s="11">
        <v>36.292999999999999</v>
      </c>
      <c r="X12" s="11">
        <v>29.3</v>
      </c>
      <c r="Y12" s="11">
        <v>31.457999999999998</v>
      </c>
      <c r="Z12" s="11">
        <v>31.414000000000001</v>
      </c>
      <c r="AA12" s="11">
        <v>26.850999999999999</v>
      </c>
      <c r="AB12" s="11">
        <v>38.045999999999999</v>
      </c>
      <c r="AC12" s="11">
        <v>36.378999999999998</v>
      </c>
      <c r="AD12" s="11">
        <v>30.404</v>
      </c>
      <c r="AE12" s="11">
        <v>31.959</v>
      </c>
      <c r="AF12" s="11">
        <v>32.686</v>
      </c>
      <c r="AG12" s="11">
        <v>38.750999999999998</v>
      </c>
      <c r="AH12" s="127">
        <v>37.472999999999999</v>
      </c>
      <c r="AI12" s="173">
        <v>39.603000000000002</v>
      </c>
      <c r="AJ12" s="173">
        <v>30.55</v>
      </c>
      <c r="AK12" s="173">
        <v>31.773</v>
      </c>
      <c r="AL12" s="173">
        <v>38.207000000000001</v>
      </c>
      <c r="AM12" s="173">
        <v>36.103999999999999</v>
      </c>
      <c r="AN12" s="173"/>
      <c r="AO12" s="173"/>
      <c r="AP12" s="173"/>
      <c r="AQ12" s="173"/>
      <c r="AR12" s="173"/>
      <c r="AS12" s="173"/>
      <c r="AT12" s="173"/>
      <c r="AU12" s="173"/>
      <c r="AV12" s="173"/>
      <c r="AW12" s="173"/>
      <c r="AX12" s="173"/>
      <c r="AY12" s="173"/>
    </row>
    <row r="13" spans="1:54" ht="15">
      <c r="A13" s="184">
        <v>43831</v>
      </c>
      <c r="B13" s="163">
        <v>28.41</v>
      </c>
      <c r="C13" s="163">
        <v>33.58</v>
      </c>
      <c r="D13" s="159">
        <v>30.31</v>
      </c>
      <c r="E13" s="11">
        <v>36.19</v>
      </c>
      <c r="F13" s="11">
        <v>34.381999999999998</v>
      </c>
      <c r="G13" s="11">
        <v>37.612000000000002</v>
      </c>
      <c r="H13" s="11">
        <v>30.763000000000002</v>
      </c>
      <c r="I13" s="11">
        <v>26.327999999999999</v>
      </c>
      <c r="J13" s="11">
        <v>30.914000000000001</v>
      </c>
      <c r="K13" s="11">
        <v>26.515000000000001</v>
      </c>
      <c r="L13" s="11">
        <v>25.565000000000001</v>
      </c>
      <c r="M13" s="11">
        <v>26.83</v>
      </c>
      <c r="N13" s="11">
        <v>31.388999999999999</v>
      </c>
      <c r="O13" s="11">
        <v>34.072000000000003</v>
      </c>
      <c r="P13" s="11">
        <v>25.603999999999999</v>
      </c>
      <c r="Q13" s="11">
        <v>32.796999999999997</v>
      </c>
      <c r="R13" s="11">
        <v>26.510999999999999</v>
      </c>
      <c r="S13" s="11">
        <v>39.276000000000003</v>
      </c>
      <c r="T13" s="11">
        <v>38.991999999999997</v>
      </c>
      <c r="U13" s="11">
        <v>29.675999999999998</v>
      </c>
      <c r="V13" s="11">
        <v>31.507000000000001</v>
      </c>
      <c r="W13" s="11">
        <v>31.826000000000001</v>
      </c>
      <c r="X13" s="11">
        <v>25.49</v>
      </c>
      <c r="Y13" s="11">
        <v>26.356999999999999</v>
      </c>
      <c r="Z13" s="11">
        <v>27.411999999999999</v>
      </c>
      <c r="AA13" s="11">
        <v>23.899000000000001</v>
      </c>
      <c r="AB13" s="11">
        <v>32.146000000000001</v>
      </c>
      <c r="AC13" s="11">
        <v>35.637999999999998</v>
      </c>
      <c r="AD13" s="11">
        <v>28.138999999999999</v>
      </c>
      <c r="AE13" s="11">
        <v>26.696999999999999</v>
      </c>
      <c r="AF13" s="11">
        <v>29.93</v>
      </c>
      <c r="AG13" s="11">
        <v>33.276000000000003</v>
      </c>
      <c r="AH13" s="127">
        <v>33.618000000000002</v>
      </c>
      <c r="AI13" s="173">
        <v>35.607999999999997</v>
      </c>
      <c r="AJ13" s="173">
        <v>25.783000000000001</v>
      </c>
      <c r="AK13" s="173">
        <v>28.065000000000001</v>
      </c>
      <c r="AL13" s="173">
        <v>35.049999999999997</v>
      </c>
      <c r="AM13" s="173">
        <v>39.36</v>
      </c>
      <c r="AN13" s="173"/>
      <c r="AO13" s="173"/>
      <c r="AP13" s="173"/>
      <c r="AQ13" s="173"/>
      <c r="AR13" s="173"/>
      <c r="AS13" s="173"/>
      <c r="AT13" s="173"/>
      <c r="AU13" s="173"/>
      <c r="AV13" s="173"/>
      <c r="AW13" s="173"/>
      <c r="AX13" s="173"/>
      <c r="AY13" s="173"/>
    </row>
    <row r="14" spans="1:54" ht="15">
      <c r="A14" s="184">
        <v>43862</v>
      </c>
      <c r="B14" s="163">
        <v>26.21</v>
      </c>
      <c r="C14" s="163">
        <v>30.45</v>
      </c>
      <c r="D14" s="159">
        <v>27.66</v>
      </c>
      <c r="E14" s="11">
        <v>36.04</v>
      </c>
      <c r="F14" s="11">
        <v>31.431000000000001</v>
      </c>
      <c r="G14" s="11">
        <v>33.036000000000001</v>
      </c>
      <c r="H14" s="11">
        <v>27.773</v>
      </c>
      <c r="I14" s="11">
        <v>66.94</v>
      </c>
      <c r="J14" s="11">
        <v>29.058</v>
      </c>
      <c r="K14" s="11">
        <v>23.454000000000001</v>
      </c>
      <c r="L14" s="11">
        <v>24.712</v>
      </c>
      <c r="M14" s="11">
        <v>24.888999999999999</v>
      </c>
      <c r="N14" s="11">
        <v>32.015999999999998</v>
      </c>
      <c r="O14" s="11">
        <v>30.279</v>
      </c>
      <c r="P14" s="11">
        <v>24.08</v>
      </c>
      <c r="Q14" s="11">
        <v>28.742000000000001</v>
      </c>
      <c r="R14" s="11">
        <v>35.414000000000001</v>
      </c>
      <c r="S14" s="11">
        <v>43.524999999999999</v>
      </c>
      <c r="T14" s="11">
        <v>32.588999999999999</v>
      </c>
      <c r="U14" s="11">
        <v>26.055</v>
      </c>
      <c r="V14" s="11">
        <v>29.75</v>
      </c>
      <c r="W14" s="11">
        <v>32.414999999999999</v>
      </c>
      <c r="X14" s="11">
        <v>23.169</v>
      </c>
      <c r="Y14" s="11">
        <v>23.47</v>
      </c>
      <c r="Z14" s="11">
        <v>33.182000000000002</v>
      </c>
      <c r="AA14" s="11">
        <v>22.782</v>
      </c>
      <c r="AB14" s="11">
        <v>29.145</v>
      </c>
      <c r="AC14" s="11">
        <v>30.855</v>
      </c>
      <c r="AD14" s="11">
        <v>27.157</v>
      </c>
      <c r="AE14" s="11">
        <v>23.324000000000002</v>
      </c>
      <c r="AF14" s="11">
        <v>29.338000000000001</v>
      </c>
      <c r="AG14" s="11">
        <v>28.969000000000001</v>
      </c>
      <c r="AH14" s="127">
        <v>31.617000000000001</v>
      </c>
      <c r="AI14" s="173">
        <v>33.646999999999998</v>
      </c>
      <c r="AJ14" s="173">
        <v>23.468</v>
      </c>
      <c r="AK14" s="173">
        <v>32.47</v>
      </c>
      <c r="AL14" s="173">
        <v>39.395000000000003</v>
      </c>
      <c r="AM14" s="173">
        <v>34.914999999999999</v>
      </c>
      <c r="AN14" s="173"/>
      <c r="AO14" s="173"/>
      <c r="AP14" s="173"/>
      <c r="AQ14" s="173"/>
      <c r="AR14" s="173"/>
      <c r="AS14" s="173"/>
      <c r="AT14" s="173"/>
      <c r="AU14" s="173"/>
      <c r="AV14" s="173"/>
      <c r="AW14" s="173"/>
      <c r="AX14" s="173"/>
      <c r="AY14" s="173"/>
    </row>
    <row r="15" spans="1:54" ht="15">
      <c r="A15" s="184">
        <v>43891</v>
      </c>
      <c r="B15" s="163">
        <v>47.46</v>
      </c>
      <c r="C15" s="163">
        <v>58.86</v>
      </c>
      <c r="D15" s="159">
        <v>52.6</v>
      </c>
      <c r="E15" s="11">
        <v>51.756999999999998</v>
      </c>
      <c r="F15" s="11">
        <v>43.762</v>
      </c>
      <c r="G15" s="11">
        <v>41.250999999999998</v>
      </c>
      <c r="H15" s="11">
        <v>35.006</v>
      </c>
      <c r="I15" s="11">
        <v>122.128</v>
      </c>
      <c r="J15" s="11">
        <v>42.843000000000004</v>
      </c>
      <c r="K15" s="11">
        <v>36.276000000000003</v>
      </c>
      <c r="L15" s="11">
        <v>58.021000000000001</v>
      </c>
      <c r="M15" s="11">
        <v>43.021999999999998</v>
      </c>
      <c r="N15" s="11">
        <v>38.14</v>
      </c>
      <c r="O15" s="11">
        <v>51.756</v>
      </c>
      <c r="P15" s="11">
        <v>47.381</v>
      </c>
      <c r="Q15" s="11">
        <v>49.790999999999997</v>
      </c>
      <c r="R15" s="11">
        <v>63.646999999999998</v>
      </c>
      <c r="S15" s="11">
        <v>58.426000000000002</v>
      </c>
      <c r="T15" s="11">
        <v>56.284999999999997</v>
      </c>
      <c r="U15" s="11">
        <v>44.911999999999999</v>
      </c>
      <c r="V15" s="11">
        <v>46.106999999999999</v>
      </c>
      <c r="W15" s="11">
        <v>41.347000000000001</v>
      </c>
      <c r="X15" s="11">
        <v>36.307000000000002</v>
      </c>
      <c r="Y15" s="11">
        <v>31.600999999999999</v>
      </c>
      <c r="Z15" s="11">
        <v>40.713000000000001</v>
      </c>
      <c r="AA15" s="11">
        <v>54.003999999999998</v>
      </c>
      <c r="AB15" s="11">
        <v>50.238</v>
      </c>
      <c r="AC15" s="11">
        <v>38.746000000000002</v>
      </c>
      <c r="AD15" s="11">
        <v>61.51</v>
      </c>
      <c r="AE15" s="11">
        <v>30.838999999999999</v>
      </c>
      <c r="AF15" s="11">
        <v>47.543999999999997</v>
      </c>
      <c r="AG15" s="11">
        <v>38.35</v>
      </c>
      <c r="AH15" s="127">
        <v>38.414999999999999</v>
      </c>
      <c r="AI15" s="173">
        <v>61.531999999999996</v>
      </c>
      <c r="AJ15" s="173">
        <v>37.595999999999997</v>
      </c>
      <c r="AK15" s="173">
        <v>44.524999999999999</v>
      </c>
      <c r="AL15" s="173">
        <v>68.156000000000006</v>
      </c>
      <c r="AM15" s="173">
        <v>47.838000000000001</v>
      </c>
      <c r="AN15" s="173"/>
      <c r="AO15" s="173"/>
      <c r="AP15" s="173"/>
      <c r="AQ15" s="173"/>
      <c r="AR15" s="173"/>
      <c r="AS15" s="173"/>
      <c r="AT15" s="173"/>
      <c r="AU15" s="173"/>
      <c r="AV15" s="173"/>
      <c r="AW15" s="173"/>
      <c r="AX15" s="173"/>
      <c r="AY15" s="173"/>
    </row>
    <row r="16" spans="1:54" ht="15">
      <c r="A16" s="184">
        <v>43922</v>
      </c>
      <c r="B16" s="163">
        <v>64.97</v>
      </c>
      <c r="C16" s="163">
        <v>102.28</v>
      </c>
      <c r="D16" s="159">
        <v>85.43</v>
      </c>
      <c r="E16" s="11">
        <v>61.826999999999998</v>
      </c>
      <c r="F16" s="11">
        <v>53.41</v>
      </c>
      <c r="G16" s="11">
        <v>53.786000000000001</v>
      </c>
      <c r="H16" s="11">
        <v>88.323999999999998</v>
      </c>
      <c r="I16" s="11">
        <v>203.81700000000001</v>
      </c>
      <c r="J16" s="11">
        <v>86.480999999999995</v>
      </c>
      <c r="K16" s="11">
        <v>70.227999999999994</v>
      </c>
      <c r="L16" s="11">
        <v>115.64100000000001</v>
      </c>
      <c r="M16" s="11">
        <v>88.233000000000004</v>
      </c>
      <c r="N16" s="11">
        <v>61.686999999999998</v>
      </c>
      <c r="O16" s="11">
        <v>68.218000000000004</v>
      </c>
      <c r="P16" s="11">
        <v>66.647000000000006</v>
      </c>
      <c r="Q16" s="11">
        <v>88.847999999999999</v>
      </c>
      <c r="R16" s="11">
        <v>62.548000000000002</v>
      </c>
      <c r="S16" s="11">
        <v>113.61199999999999</v>
      </c>
      <c r="T16" s="11">
        <v>86.751999999999995</v>
      </c>
      <c r="U16" s="11">
        <v>73.465000000000003</v>
      </c>
      <c r="V16" s="11">
        <v>62.762</v>
      </c>
      <c r="W16" s="11">
        <v>75.501000000000005</v>
      </c>
      <c r="X16" s="11">
        <v>47.381999999999998</v>
      </c>
      <c r="Y16" s="11">
        <v>61.454000000000001</v>
      </c>
      <c r="Z16" s="11">
        <v>64.894000000000005</v>
      </c>
      <c r="AA16" s="11">
        <v>106.953</v>
      </c>
      <c r="AB16" s="11">
        <v>74.631</v>
      </c>
      <c r="AC16" s="11">
        <v>98.492999999999995</v>
      </c>
      <c r="AD16" s="11">
        <v>64.040000000000006</v>
      </c>
      <c r="AE16" s="11">
        <v>34.984999999999999</v>
      </c>
      <c r="AF16" s="11">
        <v>78.085999999999999</v>
      </c>
      <c r="AG16" s="11">
        <v>52.402000000000001</v>
      </c>
      <c r="AH16" s="127">
        <v>62.284999999999997</v>
      </c>
      <c r="AI16" s="173">
        <v>122.053</v>
      </c>
      <c r="AJ16" s="173">
        <v>44.25</v>
      </c>
      <c r="AK16" s="173">
        <v>75.644000000000005</v>
      </c>
      <c r="AL16" s="173">
        <v>72.918999999999997</v>
      </c>
      <c r="AM16" s="173">
        <v>56.048000000000002</v>
      </c>
      <c r="AN16" s="173"/>
      <c r="AO16" s="173"/>
      <c r="AP16" s="173"/>
      <c r="AQ16" s="173"/>
      <c r="AR16" s="173"/>
      <c r="AS16" s="173"/>
      <c r="AT16" s="173"/>
      <c r="AU16" s="173"/>
      <c r="AV16" s="173"/>
      <c r="AW16" s="173"/>
      <c r="AX16" s="173"/>
      <c r="AY16" s="173"/>
    </row>
    <row r="17" spans="1:51" ht="15">
      <c r="A17" s="184">
        <v>43952</v>
      </c>
      <c r="B17" s="163">
        <v>116.46</v>
      </c>
      <c r="C17" s="163">
        <v>212.36</v>
      </c>
      <c r="D17" s="159">
        <v>163.75</v>
      </c>
      <c r="E17" s="11">
        <v>226.17099999999999</v>
      </c>
      <c r="F17" s="11">
        <v>139.251</v>
      </c>
      <c r="G17" s="11">
        <v>158.63399999999999</v>
      </c>
      <c r="H17" s="11">
        <v>240.49199999999999</v>
      </c>
      <c r="I17" s="11">
        <v>322.70299999999997</v>
      </c>
      <c r="J17" s="11">
        <v>254.44</v>
      </c>
      <c r="K17" s="11">
        <v>117.166</v>
      </c>
      <c r="L17" s="11">
        <v>148.62200000000001</v>
      </c>
      <c r="M17" s="11">
        <v>89.912999999999997</v>
      </c>
      <c r="N17" s="11">
        <v>101.414</v>
      </c>
      <c r="O17" s="11">
        <v>158.44499999999999</v>
      </c>
      <c r="P17" s="11">
        <v>210.62299999999999</v>
      </c>
      <c r="Q17" s="11">
        <v>189.68700000000001</v>
      </c>
      <c r="R17" s="11">
        <v>63.518999999999998</v>
      </c>
      <c r="S17" s="11">
        <v>154.56200000000001</v>
      </c>
      <c r="T17" s="11">
        <v>329.95100000000002</v>
      </c>
      <c r="U17" s="11">
        <v>146.661</v>
      </c>
      <c r="V17" s="11">
        <v>171.62299999999999</v>
      </c>
      <c r="W17" s="11">
        <v>162.339</v>
      </c>
      <c r="X17" s="11">
        <v>106.524</v>
      </c>
      <c r="Y17" s="11">
        <v>60.6</v>
      </c>
      <c r="Z17" s="11">
        <v>75.974000000000004</v>
      </c>
      <c r="AA17" s="11">
        <v>101.761</v>
      </c>
      <c r="AB17" s="11">
        <v>151.05000000000001</v>
      </c>
      <c r="AC17" s="11">
        <v>239.23099999999999</v>
      </c>
      <c r="AD17" s="11">
        <v>160.78700000000001</v>
      </c>
      <c r="AE17" s="11">
        <v>116.628</v>
      </c>
      <c r="AF17" s="11">
        <v>144.53800000000001</v>
      </c>
      <c r="AG17" s="11">
        <v>28.425000000000001</v>
      </c>
      <c r="AH17" s="127">
        <v>155.06200000000001</v>
      </c>
      <c r="AI17" s="173">
        <v>165.989</v>
      </c>
      <c r="AJ17" s="173">
        <v>71.492999999999995</v>
      </c>
      <c r="AK17" s="173">
        <v>202.00899999999999</v>
      </c>
      <c r="AL17" s="173">
        <v>170.89500000000001</v>
      </c>
      <c r="AM17" s="173">
        <v>110.205</v>
      </c>
      <c r="AN17" s="173"/>
      <c r="AO17" s="173"/>
      <c r="AP17" s="173"/>
      <c r="AQ17" s="173"/>
      <c r="AR17" s="173"/>
      <c r="AS17" s="173"/>
      <c r="AT17" s="173"/>
      <c r="AU17" s="173"/>
      <c r="AV17" s="173"/>
      <c r="AW17" s="173"/>
      <c r="AX17" s="173"/>
      <c r="AY17" s="173"/>
    </row>
    <row r="18" spans="1:51" ht="15">
      <c r="A18" s="184">
        <v>43983</v>
      </c>
      <c r="B18" s="163">
        <v>179.95</v>
      </c>
      <c r="C18" s="163">
        <v>388.98</v>
      </c>
      <c r="D18" s="159">
        <v>299.23</v>
      </c>
      <c r="E18" s="11">
        <v>470.11500000000001</v>
      </c>
      <c r="F18" s="11">
        <v>529.05600000000004</v>
      </c>
      <c r="G18" s="11">
        <v>378.79700000000003</v>
      </c>
      <c r="H18" s="11">
        <v>198.15299999999999</v>
      </c>
      <c r="I18" s="11">
        <v>866.20500000000004</v>
      </c>
      <c r="J18" s="11">
        <v>185.26</v>
      </c>
      <c r="K18" s="11">
        <v>134.72900000000001</v>
      </c>
      <c r="L18" s="11">
        <v>259.83499999999998</v>
      </c>
      <c r="M18" s="11">
        <v>264.57900000000001</v>
      </c>
      <c r="N18" s="11">
        <v>381.74200000000002</v>
      </c>
      <c r="O18" s="11">
        <v>63.07</v>
      </c>
      <c r="P18" s="11">
        <v>361.303</v>
      </c>
      <c r="Q18" s="11">
        <v>153.113</v>
      </c>
      <c r="R18" s="11">
        <v>421.30200000000002</v>
      </c>
      <c r="S18" s="11">
        <v>581.85699999999997</v>
      </c>
      <c r="T18" s="11">
        <v>700.90800000000002</v>
      </c>
      <c r="U18" s="11">
        <v>294.03899999999999</v>
      </c>
      <c r="V18" s="11">
        <v>533.04999999999995</v>
      </c>
      <c r="W18" s="11">
        <v>214.422</v>
      </c>
      <c r="X18" s="11">
        <v>117.83499999999999</v>
      </c>
      <c r="Y18" s="11">
        <v>202.619</v>
      </c>
      <c r="Z18" s="11">
        <v>224.303</v>
      </c>
      <c r="AA18" s="11">
        <v>246.542</v>
      </c>
      <c r="AB18" s="11">
        <v>377.28500000000003</v>
      </c>
      <c r="AC18" s="11">
        <v>272.93200000000002</v>
      </c>
      <c r="AD18" s="11">
        <v>61.585999999999999</v>
      </c>
      <c r="AE18" s="11">
        <v>287.13900000000001</v>
      </c>
      <c r="AF18" s="11">
        <v>453.00900000000001</v>
      </c>
      <c r="AG18" s="11">
        <v>206.989</v>
      </c>
      <c r="AH18" s="127">
        <v>423.39800000000002</v>
      </c>
      <c r="AI18" s="173">
        <v>201.82499999999999</v>
      </c>
      <c r="AJ18" s="173">
        <v>96.989000000000004</v>
      </c>
      <c r="AK18" s="173">
        <v>456.53500000000003</v>
      </c>
      <c r="AL18" s="173">
        <v>287.33600000000001</v>
      </c>
      <c r="AM18" s="173">
        <v>180.72800000000001</v>
      </c>
      <c r="AN18" s="173"/>
      <c r="AO18" s="173"/>
      <c r="AP18" s="173"/>
      <c r="AQ18" s="173"/>
      <c r="AR18" s="173"/>
      <c r="AS18" s="173"/>
      <c r="AT18" s="173"/>
      <c r="AU18" s="173"/>
      <c r="AV18" s="173"/>
      <c r="AW18" s="173"/>
      <c r="AX18" s="173"/>
      <c r="AY18" s="173"/>
    </row>
    <row r="19" spans="1:51" ht="15">
      <c r="A19" s="184">
        <v>44013</v>
      </c>
      <c r="B19" s="163">
        <v>98.65</v>
      </c>
      <c r="C19" s="163">
        <v>239.56</v>
      </c>
      <c r="D19" s="159">
        <v>177.52</v>
      </c>
      <c r="E19" s="11">
        <v>460.60899999999998</v>
      </c>
      <c r="F19" s="11">
        <v>390.66199999999998</v>
      </c>
      <c r="G19" s="11">
        <v>239.46700000000001</v>
      </c>
      <c r="H19" s="11">
        <v>78.292000000000002</v>
      </c>
      <c r="I19" s="11">
        <v>303.63400000000001</v>
      </c>
      <c r="J19" s="11">
        <v>80.935000000000002</v>
      </c>
      <c r="K19" s="11">
        <v>28.17</v>
      </c>
      <c r="L19" s="11">
        <v>147.738</v>
      </c>
      <c r="M19" s="11">
        <v>159.07599999999999</v>
      </c>
      <c r="N19" s="11">
        <v>176.916</v>
      </c>
      <c r="O19" s="11">
        <v>35.847000000000001</v>
      </c>
      <c r="P19" s="11">
        <v>229.94</v>
      </c>
      <c r="Q19" s="11">
        <v>30.706</v>
      </c>
      <c r="R19" s="11">
        <v>417.48700000000002</v>
      </c>
      <c r="S19" s="11">
        <v>288.13499999999999</v>
      </c>
      <c r="T19" s="11">
        <v>302.36200000000002</v>
      </c>
      <c r="U19" s="11">
        <v>345.68799999999999</v>
      </c>
      <c r="V19" s="11">
        <v>325.125</v>
      </c>
      <c r="W19" s="11">
        <v>66.012</v>
      </c>
      <c r="X19" s="11">
        <v>30.945</v>
      </c>
      <c r="Y19" s="11">
        <v>80.968999999999994</v>
      </c>
      <c r="Z19" s="11">
        <v>79.186000000000007</v>
      </c>
      <c r="AA19" s="11">
        <v>170.755</v>
      </c>
      <c r="AB19" s="11">
        <v>250.34</v>
      </c>
      <c r="AC19" s="11">
        <v>76.426000000000002</v>
      </c>
      <c r="AD19" s="11">
        <v>11.28</v>
      </c>
      <c r="AE19" s="11">
        <v>200.77</v>
      </c>
      <c r="AF19" s="11">
        <v>337.76100000000002</v>
      </c>
      <c r="AG19" s="11">
        <v>172.18700000000001</v>
      </c>
      <c r="AH19" s="127">
        <v>621.28700000000003</v>
      </c>
      <c r="AI19" s="173">
        <v>71.88</v>
      </c>
      <c r="AJ19" s="173">
        <v>36.631999999999998</v>
      </c>
      <c r="AK19" s="173">
        <v>287.21899999999999</v>
      </c>
      <c r="AL19" s="173">
        <v>131.76300000000001</v>
      </c>
      <c r="AM19" s="173">
        <v>72.765000000000001</v>
      </c>
      <c r="AN19" s="173"/>
      <c r="AO19" s="173"/>
      <c r="AP19" s="173"/>
      <c r="AQ19" s="173"/>
      <c r="AR19" s="173"/>
      <c r="AS19" s="173"/>
      <c r="AT19" s="173"/>
      <c r="AU19" s="173"/>
      <c r="AV19" s="173"/>
      <c r="AW19" s="173"/>
      <c r="AX19" s="173"/>
      <c r="AY19" s="173"/>
    </row>
    <row r="20" spans="1:51" ht="15">
      <c r="A20" s="184">
        <v>44044</v>
      </c>
      <c r="B20" s="163">
        <v>46.5</v>
      </c>
      <c r="C20" s="163">
        <v>100.5</v>
      </c>
      <c r="D20" s="159">
        <v>76.510000000000005</v>
      </c>
      <c r="E20" s="11">
        <v>173.49</v>
      </c>
      <c r="F20" s="11">
        <v>158.226</v>
      </c>
      <c r="G20" s="11">
        <v>87.494</v>
      </c>
      <c r="H20" s="11">
        <v>42.292000000000002</v>
      </c>
      <c r="I20" s="11">
        <v>109.279</v>
      </c>
      <c r="J20" s="11">
        <v>56.789000000000001</v>
      </c>
      <c r="K20" s="11">
        <v>25.79</v>
      </c>
      <c r="L20" s="11">
        <v>59.856999999999999</v>
      </c>
      <c r="M20" s="11">
        <v>54.676000000000002</v>
      </c>
      <c r="N20" s="11">
        <v>76.597999999999999</v>
      </c>
      <c r="O20" s="11">
        <v>23.146999999999998</v>
      </c>
      <c r="P20" s="11">
        <v>175.3</v>
      </c>
      <c r="Q20" s="11">
        <v>27.49</v>
      </c>
      <c r="R20" s="11">
        <v>146.96899999999999</v>
      </c>
      <c r="S20" s="11">
        <v>92.41</v>
      </c>
      <c r="T20" s="11">
        <v>148.59800000000001</v>
      </c>
      <c r="U20" s="11">
        <v>112.625</v>
      </c>
      <c r="V20" s="11">
        <v>113.392</v>
      </c>
      <c r="W20" s="11">
        <v>37.945</v>
      </c>
      <c r="X20" s="11">
        <v>21.552</v>
      </c>
      <c r="Y20" s="11">
        <v>36.576000000000001</v>
      </c>
      <c r="Z20" s="11">
        <v>37.112000000000002</v>
      </c>
      <c r="AA20" s="11">
        <v>67.897000000000006</v>
      </c>
      <c r="AB20" s="11">
        <v>83.65</v>
      </c>
      <c r="AC20" s="11">
        <v>45.843000000000004</v>
      </c>
      <c r="AD20" s="11">
        <v>26.940999999999999</v>
      </c>
      <c r="AE20" s="11">
        <v>64.53</v>
      </c>
      <c r="AF20" s="11">
        <v>104.911</v>
      </c>
      <c r="AG20" s="11">
        <v>59.13</v>
      </c>
      <c r="AH20" s="127">
        <v>181.089</v>
      </c>
      <c r="AI20" s="173">
        <v>37.049999999999997</v>
      </c>
      <c r="AJ20" s="173">
        <v>24.047000000000001</v>
      </c>
      <c r="AK20" s="173">
        <v>99.765000000000001</v>
      </c>
      <c r="AL20" s="173">
        <v>51.218000000000004</v>
      </c>
      <c r="AM20" s="173">
        <v>34.673000000000002</v>
      </c>
      <c r="AN20" s="173"/>
      <c r="AO20" s="173"/>
      <c r="AP20" s="173"/>
      <c r="AQ20" s="173"/>
      <c r="AR20" s="173"/>
      <c r="AS20" s="173"/>
      <c r="AT20" s="173"/>
      <c r="AU20" s="173"/>
      <c r="AV20" s="173"/>
      <c r="AW20" s="173"/>
      <c r="AX20" s="173"/>
      <c r="AY20" s="173"/>
    </row>
    <row r="21" spans="1:51" ht="15">
      <c r="A21" s="184">
        <v>44075</v>
      </c>
      <c r="B21" s="163">
        <v>33.159999999999997</v>
      </c>
      <c r="C21" s="163">
        <v>56.51</v>
      </c>
      <c r="D21" s="159">
        <v>45.87</v>
      </c>
      <c r="E21" s="11">
        <v>100.92400000000001</v>
      </c>
      <c r="F21" s="11">
        <v>82.061999999999998</v>
      </c>
      <c r="G21" s="11">
        <v>64.53</v>
      </c>
      <c r="H21" s="11">
        <v>44.173999999999999</v>
      </c>
      <c r="I21" s="11">
        <v>66.116</v>
      </c>
      <c r="J21" s="11">
        <v>37.258000000000003</v>
      </c>
      <c r="K21" s="11">
        <v>23.25</v>
      </c>
      <c r="L21" s="11">
        <v>46.996000000000002</v>
      </c>
      <c r="M21" s="11">
        <v>42.9</v>
      </c>
      <c r="N21" s="11">
        <v>60.896000000000001</v>
      </c>
      <c r="O21" s="11">
        <v>26.082000000000001</v>
      </c>
      <c r="P21" s="11">
        <v>69.218000000000004</v>
      </c>
      <c r="Q21" s="11">
        <v>26.013999999999999</v>
      </c>
      <c r="R21" s="11">
        <v>63.503</v>
      </c>
      <c r="S21" s="11">
        <v>55.76</v>
      </c>
      <c r="T21" s="11">
        <v>95.563000000000002</v>
      </c>
      <c r="U21" s="11">
        <v>54.125999999999998</v>
      </c>
      <c r="V21" s="11">
        <v>78.277000000000001</v>
      </c>
      <c r="W21" s="11">
        <v>42.256999999999998</v>
      </c>
      <c r="X21" s="11">
        <v>20.413</v>
      </c>
      <c r="Y21" s="11">
        <v>36.957999999999998</v>
      </c>
      <c r="Z21" s="11">
        <v>36.499000000000002</v>
      </c>
      <c r="AA21" s="11">
        <v>54.530999999999999</v>
      </c>
      <c r="AB21" s="11">
        <v>47.68</v>
      </c>
      <c r="AC21" s="11">
        <v>37.622999999999998</v>
      </c>
      <c r="AD21" s="11">
        <v>25.585000000000001</v>
      </c>
      <c r="AE21" s="11">
        <v>48.015000000000001</v>
      </c>
      <c r="AF21" s="11">
        <v>51.953000000000003</v>
      </c>
      <c r="AG21" s="11">
        <v>38.755000000000003</v>
      </c>
      <c r="AH21" s="127">
        <v>80.225999999999999</v>
      </c>
      <c r="AI21" s="173">
        <v>29.027999999999999</v>
      </c>
      <c r="AJ21" s="173">
        <v>30.78</v>
      </c>
      <c r="AK21" s="173">
        <v>69.302999999999997</v>
      </c>
      <c r="AL21" s="173">
        <v>39.287999999999997</v>
      </c>
      <c r="AM21" s="173">
        <v>24.641999999999999</v>
      </c>
      <c r="AN21" s="173"/>
      <c r="AO21" s="173"/>
      <c r="AP21" s="173"/>
      <c r="AQ21" s="173"/>
      <c r="AR21" s="173"/>
      <c r="AS21" s="173"/>
      <c r="AT21" s="173"/>
      <c r="AU21" s="173"/>
      <c r="AV21" s="173"/>
      <c r="AW21" s="173"/>
      <c r="AX21" s="173"/>
      <c r="AY21" s="173"/>
    </row>
    <row r="22" spans="1:51" ht="15">
      <c r="A22" s="184">
        <v>44105</v>
      </c>
      <c r="B22" s="163">
        <v>36.479999999999997</v>
      </c>
      <c r="C22" s="163">
        <v>55.69</v>
      </c>
      <c r="D22" s="159">
        <v>48.63</v>
      </c>
      <c r="E22" s="11">
        <v>105.39</v>
      </c>
      <c r="F22" s="11">
        <v>79.778000000000006</v>
      </c>
      <c r="G22" s="11">
        <v>69.349000000000004</v>
      </c>
      <c r="H22" s="11">
        <v>47.536999999999999</v>
      </c>
      <c r="I22" s="11">
        <v>69.965999999999994</v>
      </c>
      <c r="J22" s="11">
        <v>31.341999999999999</v>
      </c>
      <c r="K22" s="11">
        <v>24.539000000000001</v>
      </c>
      <c r="L22" s="11">
        <v>42.095999999999997</v>
      </c>
      <c r="M22" s="11">
        <v>46.353999999999999</v>
      </c>
      <c r="N22" s="11">
        <v>41.542000000000002</v>
      </c>
      <c r="O22" s="11">
        <v>24.768999999999998</v>
      </c>
      <c r="P22" s="11">
        <v>53.45</v>
      </c>
      <c r="Q22" s="11">
        <v>37.286000000000001</v>
      </c>
      <c r="R22" s="11">
        <v>55.073999999999998</v>
      </c>
      <c r="S22" s="11">
        <v>52.712000000000003</v>
      </c>
      <c r="T22" s="11">
        <v>80.197000000000003</v>
      </c>
      <c r="U22" s="11">
        <v>52.332000000000001</v>
      </c>
      <c r="V22" s="11">
        <v>51.493000000000002</v>
      </c>
      <c r="W22" s="11">
        <v>39.460999999999999</v>
      </c>
      <c r="X22" s="11">
        <v>22.977</v>
      </c>
      <c r="Y22" s="11">
        <v>37.317999999999998</v>
      </c>
      <c r="Z22" s="11">
        <v>29.786000000000001</v>
      </c>
      <c r="AA22" s="11">
        <v>49.427</v>
      </c>
      <c r="AB22" s="11">
        <v>47.177999999999997</v>
      </c>
      <c r="AC22" s="11">
        <v>53.481999999999999</v>
      </c>
      <c r="AD22" s="11">
        <v>42.375999999999998</v>
      </c>
      <c r="AE22" s="11">
        <v>41.533999999999999</v>
      </c>
      <c r="AF22" s="11">
        <v>52.088999999999999</v>
      </c>
      <c r="AG22" s="11">
        <v>33.142000000000003</v>
      </c>
      <c r="AH22" s="127">
        <v>68.566999999999993</v>
      </c>
      <c r="AI22" s="173">
        <v>30.548999999999999</v>
      </c>
      <c r="AJ22" s="173">
        <v>34.576000000000001</v>
      </c>
      <c r="AK22" s="173">
        <v>115.851</v>
      </c>
      <c r="AL22" s="173">
        <v>37.527999999999999</v>
      </c>
      <c r="AM22" s="173">
        <v>32.515000000000001</v>
      </c>
      <c r="AN22" s="173"/>
      <c r="AO22" s="173"/>
      <c r="AP22" s="173"/>
      <c r="AQ22" s="173"/>
      <c r="AR22" s="173"/>
      <c r="AS22" s="173"/>
      <c r="AT22" s="173"/>
      <c r="AU22" s="173"/>
      <c r="AV22" s="173"/>
      <c r="AW22" s="173"/>
      <c r="AX22" s="173"/>
      <c r="AY22" s="173"/>
    </row>
    <row r="23" spans="1:51" ht="15">
      <c r="A23" s="184">
        <v>44136</v>
      </c>
      <c r="B23" s="163">
        <v>39.49</v>
      </c>
      <c r="C23" s="163">
        <v>45.62</v>
      </c>
      <c r="D23" s="159">
        <v>42.1</v>
      </c>
      <c r="E23" s="11">
        <v>62.473999999999997</v>
      </c>
      <c r="F23" s="11">
        <v>61.042999999999999</v>
      </c>
      <c r="G23" s="11">
        <v>46.28</v>
      </c>
      <c r="H23" s="11">
        <v>43.63</v>
      </c>
      <c r="I23" s="11">
        <v>58.39</v>
      </c>
      <c r="J23" s="11">
        <v>31.905999999999999</v>
      </c>
      <c r="K23" s="11">
        <v>27.228000000000002</v>
      </c>
      <c r="L23" s="11">
        <v>37.360999999999997</v>
      </c>
      <c r="M23" s="11">
        <v>40.915999999999997</v>
      </c>
      <c r="N23" s="11">
        <v>41.698</v>
      </c>
      <c r="O23" s="11">
        <v>26.475000000000001</v>
      </c>
      <c r="P23" s="11">
        <v>44.917000000000002</v>
      </c>
      <c r="Q23" s="11">
        <v>34.045000000000002</v>
      </c>
      <c r="R23" s="11">
        <v>48.88</v>
      </c>
      <c r="S23" s="11">
        <v>50.735999999999997</v>
      </c>
      <c r="T23" s="11">
        <v>56.128999999999998</v>
      </c>
      <c r="U23" s="11">
        <v>42.396000000000001</v>
      </c>
      <c r="V23" s="11">
        <v>45.348999999999997</v>
      </c>
      <c r="W23" s="11">
        <v>35.225000000000001</v>
      </c>
      <c r="X23" s="11">
        <v>32.003</v>
      </c>
      <c r="Y23" s="11">
        <v>32.143999999999998</v>
      </c>
      <c r="Z23" s="11">
        <v>30.791</v>
      </c>
      <c r="AA23" s="11">
        <v>48.795999999999999</v>
      </c>
      <c r="AB23" s="11">
        <v>42.156999999999996</v>
      </c>
      <c r="AC23" s="11">
        <v>40.545000000000002</v>
      </c>
      <c r="AD23" s="11">
        <v>35.210999999999999</v>
      </c>
      <c r="AE23" s="11">
        <v>42.793999999999997</v>
      </c>
      <c r="AF23" s="11">
        <v>47.878</v>
      </c>
      <c r="AG23" s="11">
        <v>34.081000000000003</v>
      </c>
      <c r="AH23" s="127">
        <v>57.267000000000003</v>
      </c>
      <c r="AI23" s="173">
        <v>37.084000000000003</v>
      </c>
      <c r="AJ23" s="173">
        <v>29.596</v>
      </c>
      <c r="AK23" s="173">
        <v>60.814</v>
      </c>
      <c r="AL23" s="173">
        <v>36.616</v>
      </c>
      <c r="AM23" s="173">
        <v>36.524999999999999</v>
      </c>
      <c r="AN23" s="173"/>
      <c r="AO23" s="173"/>
      <c r="AP23" s="173"/>
      <c r="AQ23" s="173"/>
      <c r="AR23" s="173"/>
      <c r="AS23" s="173"/>
      <c r="AT23" s="173"/>
      <c r="AU23" s="173"/>
      <c r="AV23" s="173"/>
      <c r="AW23" s="173"/>
      <c r="AX23" s="173"/>
      <c r="AY23" s="173"/>
    </row>
    <row r="24" spans="1:51" ht="15">
      <c r="A24" s="184">
        <v>44166</v>
      </c>
      <c r="B24" s="163">
        <v>31.99</v>
      </c>
      <c r="C24" s="163">
        <v>31.99</v>
      </c>
      <c r="D24" s="159">
        <v>31.99</v>
      </c>
      <c r="E24" s="11">
        <v>49.125</v>
      </c>
      <c r="F24" s="11">
        <v>46.475999999999999</v>
      </c>
      <c r="G24" s="11">
        <v>38.003</v>
      </c>
      <c r="H24" s="11">
        <v>31.504000000000001</v>
      </c>
      <c r="I24" s="11">
        <v>47.348999999999997</v>
      </c>
      <c r="J24" s="11">
        <v>28.175999999999998</v>
      </c>
      <c r="K24" s="11">
        <v>23.576000000000001</v>
      </c>
      <c r="L24" s="11">
        <v>32.020000000000003</v>
      </c>
      <c r="M24" s="11">
        <v>32.643000000000001</v>
      </c>
      <c r="N24" s="11">
        <v>35.933999999999997</v>
      </c>
      <c r="O24" s="11">
        <v>22.762</v>
      </c>
      <c r="P24" s="11">
        <v>38.113</v>
      </c>
      <c r="Q24" s="11">
        <v>27.387</v>
      </c>
      <c r="R24" s="11">
        <v>47.106000000000002</v>
      </c>
      <c r="S24" s="11">
        <v>46.588000000000001</v>
      </c>
      <c r="T24" s="11">
        <v>46.027000000000001</v>
      </c>
      <c r="U24" s="11">
        <v>37.485999999999997</v>
      </c>
      <c r="V24" s="11">
        <v>39.487000000000002</v>
      </c>
      <c r="W24" s="11">
        <v>29.044</v>
      </c>
      <c r="X24" s="11">
        <v>24.298999999999999</v>
      </c>
      <c r="Y24" s="11">
        <v>26.687000000000001</v>
      </c>
      <c r="Z24" s="11">
        <v>26.37</v>
      </c>
      <c r="AA24" s="11">
        <v>35.043999999999997</v>
      </c>
      <c r="AB24" s="11">
        <v>37.009</v>
      </c>
      <c r="AC24" s="11">
        <v>35.457000000000001</v>
      </c>
      <c r="AD24" s="11">
        <v>25.777000000000001</v>
      </c>
      <c r="AE24" s="11">
        <v>34.051000000000002</v>
      </c>
      <c r="AF24" s="11">
        <v>38.747999999999998</v>
      </c>
      <c r="AG24" s="11">
        <v>28.634</v>
      </c>
      <c r="AH24" s="127">
        <v>47.116</v>
      </c>
      <c r="AI24" s="173">
        <v>31.084</v>
      </c>
      <c r="AJ24" s="173">
        <v>23.593</v>
      </c>
      <c r="AK24" s="173">
        <v>46.774999999999999</v>
      </c>
      <c r="AL24" s="173">
        <v>34.1</v>
      </c>
      <c r="AM24" s="173">
        <v>32.220999999999997</v>
      </c>
      <c r="AN24" s="173"/>
      <c r="AO24" s="173"/>
      <c r="AP24" s="173"/>
      <c r="AQ24" s="173"/>
      <c r="AR24" s="173"/>
      <c r="AS24" s="173"/>
      <c r="AT24" s="173"/>
      <c r="AU24" s="173"/>
      <c r="AV24" s="173"/>
      <c r="AW24" s="173"/>
      <c r="AX24" s="173"/>
      <c r="AY24" s="173"/>
    </row>
    <row r="25" spans="1:51" ht="15">
      <c r="A25" s="184">
        <v>44197</v>
      </c>
      <c r="B25" s="163">
        <v>30.31</v>
      </c>
      <c r="C25" s="163">
        <v>30.31</v>
      </c>
      <c r="D25" s="159">
        <v>30.31</v>
      </c>
      <c r="E25" s="11">
        <v>43.66</v>
      </c>
      <c r="F25" s="11">
        <v>40.29</v>
      </c>
      <c r="G25" s="11">
        <v>32.845999999999997</v>
      </c>
      <c r="H25" s="11">
        <v>27.196999999999999</v>
      </c>
      <c r="I25" s="11">
        <v>40.902000000000001</v>
      </c>
      <c r="J25" s="11">
        <v>24.699000000000002</v>
      </c>
      <c r="K25" s="11">
        <v>20.696999999999999</v>
      </c>
      <c r="L25" s="11">
        <v>27.878</v>
      </c>
      <c r="M25" s="11">
        <v>27.741</v>
      </c>
      <c r="N25" s="11">
        <v>31.001999999999999</v>
      </c>
      <c r="O25" s="11">
        <v>20.462</v>
      </c>
      <c r="P25" s="11">
        <v>33.253999999999998</v>
      </c>
      <c r="Q25" s="11">
        <v>23.832000000000001</v>
      </c>
      <c r="R25" s="11">
        <v>37.277999999999999</v>
      </c>
      <c r="S25" s="11">
        <v>45.863999999999997</v>
      </c>
      <c r="T25" s="11">
        <v>39.752000000000002</v>
      </c>
      <c r="U25" s="11">
        <v>31.899000000000001</v>
      </c>
      <c r="V25" s="11">
        <v>34.67</v>
      </c>
      <c r="W25" s="11">
        <v>25.295999999999999</v>
      </c>
      <c r="X25" s="11">
        <v>20.216000000000001</v>
      </c>
      <c r="Y25" s="11">
        <v>23.305</v>
      </c>
      <c r="Z25" s="11">
        <v>23.492000000000001</v>
      </c>
      <c r="AA25" s="11">
        <v>29.541</v>
      </c>
      <c r="AB25" s="11">
        <v>36</v>
      </c>
      <c r="AC25" s="11">
        <v>32.325000000000003</v>
      </c>
      <c r="AD25" s="11">
        <v>21.405000000000001</v>
      </c>
      <c r="AE25" s="11">
        <v>31.085999999999999</v>
      </c>
      <c r="AF25" s="11">
        <v>33.338999999999999</v>
      </c>
      <c r="AG25" s="11">
        <v>25.942</v>
      </c>
      <c r="AH25" s="127">
        <v>42.252000000000002</v>
      </c>
      <c r="AI25" s="173">
        <v>26.283999999999999</v>
      </c>
      <c r="AJ25" s="173">
        <v>20.838999999999999</v>
      </c>
      <c r="AK25" s="173">
        <v>42.408999999999999</v>
      </c>
      <c r="AL25" s="173">
        <v>36.759</v>
      </c>
      <c r="AM25" s="173">
        <v>29.367999999999999</v>
      </c>
      <c r="AN25" s="173"/>
      <c r="AO25" s="173"/>
      <c r="AP25" s="173"/>
      <c r="AQ25" s="173"/>
      <c r="AR25" s="173"/>
      <c r="AS25" s="173"/>
      <c r="AT25" s="173"/>
      <c r="AU25" s="173"/>
      <c r="AV25" s="173"/>
      <c r="AW25" s="173"/>
      <c r="AX25" s="173"/>
      <c r="AY25" s="173"/>
    </row>
    <row r="26" spans="1:51" ht="15">
      <c r="A26" s="184">
        <v>44228</v>
      </c>
      <c r="B26" s="163">
        <v>27.66</v>
      </c>
      <c r="C26" s="163">
        <v>27.66</v>
      </c>
      <c r="D26" s="159">
        <v>27.66</v>
      </c>
      <c r="E26" s="11">
        <v>37.828000000000003</v>
      </c>
      <c r="F26" s="11">
        <v>34.072000000000003</v>
      </c>
      <c r="G26" s="11">
        <v>28.422000000000001</v>
      </c>
      <c r="H26" s="11">
        <v>66.381</v>
      </c>
      <c r="I26" s="11">
        <v>36.042000000000002</v>
      </c>
      <c r="J26" s="11">
        <v>21.196999999999999</v>
      </c>
      <c r="K26" s="11">
        <v>19.693999999999999</v>
      </c>
      <c r="L26" s="11">
        <v>24.826000000000001</v>
      </c>
      <c r="M26" s="11">
        <v>27.948</v>
      </c>
      <c r="N26" s="11">
        <v>26.821999999999999</v>
      </c>
      <c r="O26" s="11">
        <v>19.074999999999999</v>
      </c>
      <c r="P26" s="11">
        <v>28.106999999999999</v>
      </c>
      <c r="Q26" s="11">
        <v>32.188000000000002</v>
      </c>
      <c r="R26" s="11">
        <v>40.542999999999999</v>
      </c>
      <c r="S26" s="11">
        <v>36.951999999999998</v>
      </c>
      <c r="T26" s="11">
        <v>33.207000000000001</v>
      </c>
      <c r="U26" s="11">
        <v>29.084</v>
      </c>
      <c r="V26" s="11">
        <v>33.719000000000001</v>
      </c>
      <c r="W26" s="11">
        <v>22.074999999999999</v>
      </c>
      <c r="X26" s="11">
        <v>17.725999999999999</v>
      </c>
      <c r="Y26" s="11">
        <v>28.768999999999998</v>
      </c>
      <c r="Z26" s="11">
        <v>21.605</v>
      </c>
      <c r="AA26" s="11">
        <v>25.989000000000001</v>
      </c>
      <c r="AB26" s="11">
        <v>30.228999999999999</v>
      </c>
      <c r="AC26" s="11">
        <v>29.817</v>
      </c>
      <c r="AD26" s="11">
        <v>18.257999999999999</v>
      </c>
      <c r="AE26" s="11">
        <v>28.885999999999999</v>
      </c>
      <c r="AF26" s="11">
        <v>28.021000000000001</v>
      </c>
      <c r="AG26" s="11">
        <v>24.242000000000001</v>
      </c>
      <c r="AH26" s="127">
        <v>37.593000000000004</v>
      </c>
      <c r="AI26" s="173">
        <v>23.036000000000001</v>
      </c>
      <c r="AJ26" s="173">
        <v>25.62</v>
      </c>
      <c r="AK26" s="173">
        <v>44.417999999999999</v>
      </c>
      <c r="AL26" s="173">
        <v>31.937999999999999</v>
      </c>
      <c r="AM26" s="173">
        <v>28.78</v>
      </c>
      <c r="AN26" s="173"/>
      <c r="AO26" s="173"/>
      <c r="AP26" s="173"/>
      <c r="AQ26" s="173"/>
      <c r="AR26" s="173"/>
      <c r="AS26" s="173"/>
      <c r="AT26" s="173"/>
      <c r="AU26" s="173"/>
      <c r="AV26" s="173"/>
      <c r="AW26" s="173"/>
      <c r="AX26" s="173"/>
      <c r="AY26" s="173"/>
    </row>
    <row r="27" spans="1:51" ht="15">
      <c r="A27" s="184">
        <v>44256</v>
      </c>
      <c r="B27" s="163">
        <v>52.6</v>
      </c>
      <c r="C27" s="163">
        <v>52.6</v>
      </c>
      <c r="D27" s="159">
        <v>52.6</v>
      </c>
      <c r="E27" s="11">
        <v>51.798999999999999</v>
      </c>
      <c r="F27" s="11">
        <v>43.59</v>
      </c>
      <c r="G27" s="11">
        <v>36.642000000000003</v>
      </c>
      <c r="H27" s="11">
        <v>122.569</v>
      </c>
      <c r="I27" s="11">
        <v>51.158999999999999</v>
      </c>
      <c r="J27" s="11">
        <v>34.871000000000002</v>
      </c>
      <c r="K27" s="11">
        <v>52.878999999999998</v>
      </c>
      <c r="L27" s="11">
        <v>44.054000000000002</v>
      </c>
      <c r="M27" s="11">
        <v>35.351999999999997</v>
      </c>
      <c r="N27" s="11">
        <v>49.216999999999999</v>
      </c>
      <c r="O27" s="11">
        <v>41.334000000000003</v>
      </c>
      <c r="P27" s="11">
        <v>50.423999999999999</v>
      </c>
      <c r="Q27" s="11">
        <v>61.198</v>
      </c>
      <c r="R27" s="11">
        <v>56.923999999999999</v>
      </c>
      <c r="S27" s="11">
        <v>61.447000000000003</v>
      </c>
      <c r="T27" s="11">
        <v>53.960999999999999</v>
      </c>
      <c r="U27" s="11">
        <v>46.66</v>
      </c>
      <c r="V27" s="11">
        <v>43.872</v>
      </c>
      <c r="W27" s="11">
        <v>35.755000000000003</v>
      </c>
      <c r="X27" s="11">
        <v>26.811</v>
      </c>
      <c r="Y27" s="11">
        <v>37.378999999999998</v>
      </c>
      <c r="Z27" s="11">
        <v>53.457000000000001</v>
      </c>
      <c r="AA27" s="11">
        <v>47.402999999999999</v>
      </c>
      <c r="AB27" s="11">
        <v>39.325000000000003</v>
      </c>
      <c r="AC27" s="11">
        <v>66.408000000000001</v>
      </c>
      <c r="AD27" s="11">
        <v>26.707999999999998</v>
      </c>
      <c r="AE27" s="11">
        <v>48.496000000000002</v>
      </c>
      <c r="AF27" s="11">
        <v>38.567</v>
      </c>
      <c r="AG27" s="11">
        <v>32.323</v>
      </c>
      <c r="AH27" s="127">
        <v>68.061000000000007</v>
      </c>
      <c r="AI27" s="173">
        <v>37.457000000000001</v>
      </c>
      <c r="AJ27" s="173">
        <v>38.695999999999998</v>
      </c>
      <c r="AK27" s="173">
        <v>76.153000000000006</v>
      </c>
      <c r="AL27" s="173">
        <v>46.034999999999997</v>
      </c>
      <c r="AM27" s="173">
        <v>45.97</v>
      </c>
      <c r="AN27" s="173"/>
      <c r="AO27" s="173"/>
      <c r="AP27" s="173"/>
      <c r="AQ27" s="173"/>
      <c r="AR27" s="173"/>
      <c r="AS27" s="173"/>
      <c r="AT27" s="173"/>
      <c r="AU27" s="173"/>
      <c r="AV27" s="173"/>
      <c r="AW27" s="173"/>
      <c r="AX27" s="173"/>
      <c r="AY27" s="173"/>
    </row>
    <row r="28" spans="1:51" ht="15">
      <c r="A28" s="184">
        <v>44287</v>
      </c>
      <c r="B28" s="163">
        <v>85.43</v>
      </c>
      <c r="C28" s="163">
        <v>85.43</v>
      </c>
      <c r="D28" s="159">
        <v>85.43</v>
      </c>
      <c r="E28" s="11">
        <v>62.017000000000003</v>
      </c>
      <c r="F28" s="11">
        <v>57.000999999999998</v>
      </c>
      <c r="G28" s="11">
        <v>89.787999999999997</v>
      </c>
      <c r="H28" s="11">
        <v>205.86</v>
      </c>
      <c r="I28" s="11">
        <v>99.313000000000002</v>
      </c>
      <c r="J28" s="11">
        <v>69.59</v>
      </c>
      <c r="K28" s="11">
        <v>107.967</v>
      </c>
      <c r="L28" s="11">
        <v>91.168000000000006</v>
      </c>
      <c r="M28" s="11">
        <v>59.243000000000002</v>
      </c>
      <c r="N28" s="11">
        <v>66.263000000000005</v>
      </c>
      <c r="O28" s="11">
        <v>63.088999999999999</v>
      </c>
      <c r="P28" s="11">
        <v>90.635000000000005</v>
      </c>
      <c r="Q28" s="11">
        <v>61.194000000000003</v>
      </c>
      <c r="R28" s="11">
        <v>112.36499999999999</v>
      </c>
      <c r="S28" s="11">
        <v>90.311000000000007</v>
      </c>
      <c r="T28" s="11">
        <v>84.936999999999998</v>
      </c>
      <c r="U28" s="11">
        <v>64.254000000000005</v>
      </c>
      <c r="V28" s="11">
        <v>80.129000000000005</v>
      </c>
      <c r="W28" s="11">
        <v>46.44</v>
      </c>
      <c r="X28" s="11">
        <v>56.753999999999998</v>
      </c>
      <c r="Y28" s="11">
        <v>61.789000000000001</v>
      </c>
      <c r="Z28" s="11">
        <v>107.06399999999999</v>
      </c>
      <c r="AA28" s="11">
        <v>71.488</v>
      </c>
      <c r="AB28" s="11">
        <v>100.142</v>
      </c>
      <c r="AC28" s="11">
        <v>69.563999999999993</v>
      </c>
      <c r="AD28" s="11">
        <v>31.873999999999999</v>
      </c>
      <c r="AE28" s="11">
        <v>77.924999999999997</v>
      </c>
      <c r="AF28" s="11">
        <v>53.838999999999999</v>
      </c>
      <c r="AG28" s="11">
        <v>56.762</v>
      </c>
      <c r="AH28" s="127">
        <v>131.57</v>
      </c>
      <c r="AI28" s="173">
        <v>44.566000000000003</v>
      </c>
      <c r="AJ28" s="173">
        <v>70.042000000000002</v>
      </c>
      <c r="AK28" s="173">
        <v>82.259</v>
      </c>
      <c r="AL28" s="173">
        <v>54.804000000000002</v>
      </c>
      <c r="AM28" s="173">
        <v>53.661000000000001</v>
      </c>
      <c r="AN28" s="173"/>
      <c r="AO28" s="173"/>
      <c r="AP28" s="173"/>
      <c r="AQ28" s="173"/>
      <c r="AR28" s="173"/>
      <c r="AS28" s="173"/>
      <c r="AT28" s="173"/>
      <c r="AU28" s="173"/>
      <c r="AV28" s="173"/>
      <c r="AW28" s="173"/>
      <c r="AX28" s="173"/>
      <c r="AY28" s="173"/>
    </row>
    <row r="29" spans="1:51" ht="15">
      <c r="A29" s="184">
        <v>44317</v>
      </c>
      <c r="B29" s="163">
        <v>163.75</v>
      </c>
      <c r="C29" s="163">
        <v>163.75</v>
      </c>
      <c r="D29" s="159">
        <v>163.75</v>
      </c>
      <c r="E29" s="11">
        <v>154.97399999999999</v>
      </c>
      <c r="F29" s="11">
        <v>167.11</v>
      </c>
      <c r="G29" s="11">
        <v>235.68700000000001</v>
      </c>
      <c r="H29" s="11">
        <v>325.77199999999999</v>
      </c>
      <c r="I29" s="11">
        <v>278.24099999999999</v>
      </c>
      <c r="J29" s="11">
        <v>114.86199999999999</v>
      </c>
      <c r="K29" s="11">
        <v>138.87</v>
      </c>
      <c r="L29" s="11">
        <v>93.28</v>
      </c>
      <c r="M29" s="11">
        <v>96.281999999999996</v>
      </c>
      <c r="N29" s="11">
        <v>152.76499999999999</v>
      </c>
      <c r="O29" s="11">
        <v>185.376</v>
      </c>
      <c r="P29" s="11">
        <v>192.08500000000001</v>
      </c>
      <c r="Q29" s="11">
        <v>61.771999999999998</v>
      </c>
      <c r="R29" s="11">
        <v>154.14099999999999</v>
      </c>
      <c r="S29" s="11">
        <v>339.10599999999999</v>
      </c>
      <c r="T29" s="11">
        <v>167.43700000000001</v>
      </c>
      <c r="U29" s="11">
        <v>173.55699999999999</v>
      </c>
      <c r="V29" s="11">
        <v>170.86199999999999</v>
      </c>
      <c r="W29" s="11">
        <v>101.828</v>
      </c>
      <c r="X29" s="11">
        <v>54.213999999999999</v>
      </c>
      <c r="Y29" s="11">
        <v>70.468000000000004</v>
      </c>
      <c r="Z29" s="11">
        <v>101.83499999999999</v>
      </c>
      <c r="AA29" s="11">
        <v>135.94200000000001</v>
      </c>
      <c r="AB29" s="11">
        <v>242.631</v>
      </c>
      <c r="AC29" s="11">
        <v>172.666</v>
      </c>
      <c r="AD29" s="11">
        <v>104.934</v>
      </c>
      <c r="AE29" s="11">
        <v>136.43600000000001</v>
      </c>
      <c r="AF29" s="11">
        <v>29.719000000000001</v>
      </c>
      <c r="AG29" s="11">
        <v>143.79300000000001</v>
      </c>
      <c r="AH29" s="127">
        <v>179.602</v>
      </c>
      <c r="AI29" s="173">
        <v>69.322999999999993</v>
      </c>
      <c r="AJ29" s="173">
        <v>186.98</v>
      </c>
      <c r="AK29" s="173">
        <v>188.91900000000001</v>
      </c>
      <c r="AL29" s="173">
        <v>104.77500000000001</v>
      </c>
      <c r="AM29" s="173">
        <v>200.494</v>
      </c>
      <c r="AN29" s="173"/>
      <c r="AO29" s="173"/>
      <c r="AP29" s="173"/>
      <c r="AQ29" s="173"/>
      <c r="AR29" s="173"/>
      <c r="AS29" s="173"/>
      <c r="AT29" s="173"/>
      <c r="AU29" s="173"/>
      <c r="AV29" s="173"/>
      <c r="AW29" s="173"/>
      <c r="AX29" s="173"/>
      <c r="AY29" s="173"/>
    </row>
    <row r="30" spans="1:51" ht="15">
      <c r="A30" s="184">
        <v>44348</v>
      </c>
      <c r="B30" s="145">
        <v>299.23</v>
      </c>
      <c r="C30" s="145">
        <v>299.23</v>
      </c>
      <c r="D30" s="159">
        <v>299.23</v>
      </c>
      <c r="E30" s="11">
        <v>557.41200000000003</v>
      </c>
      <c r="F30" s="11">
        <v>385.92599999999999</v>
      </c>
      <c r="G30" s="11">
        <v>204.59</v>
      </c>
      <c r="H30" s="11">
        <v>869.00900000000001</v>
      </c>
      <c r="I30" s="11">
        <v>194.50800000000001</v>
      </c>
      <c r="J30" s="11">
        <v>130.017</v>
      </c>
      <c r="K30" s="11">
        <v>248.72900000000001</v>
      </c>
      <c r="L30" s="11">
        <v>265.47000000000003</v>
      </c>
      <c r="M30" s="11">
        <v>371.45499999999998</v>
      </c>
      <c r="N30" s="11">
        <v>58.686999999999998</v>
      </c>
      <c r="O30" s="11">
        <v>349.05700000000002</v>
      </c>
      <c r="P30" s="11">
        <v>152.93299999999999</v>
      </c>
      <c r="Q30" s="11">
        <v>413.07400000000001</v>
      </c>
      <c r="R30" s="11">
        <v>580.76800000000003</v>
      </c>
      <c r="S30" s="11">
        <v>711.34799999999996</v>
      </c>
      <c r="T30" s="11">
        <v>311.20800000000003</v>
      </c>
      <c r="U30" s="11">
        <v>532.07799999999997</v>
      </c>
      <c r="V30" s="11">
        <v>219.21600000000001</v>
      </c>
      <c r="W30" s="11">
        <v>120.11</v>
      </c>
      <c r="X30" s="11">
        <v>188.89</v>
      </c>
      <c r="Y30" s="11">
        <v>212.73</v>
      </c>
      <c r="Z30" s="11">
        <v>244.83600000000001</v>
      </c>
      <c r="AA30" s="11">
        <v>359.92099999999999</v>
      </c>
      <c r="AB30" s="11">
        <v>273.50299999999999</v>
      </c>
      <c r="AC30" s="11">
        <v>65.206000000000003</v>
      </c>
      <c r="AD30" s="11">
        <v>268.69499999999999</v>
      </c>
      <c r="AE30" s="11">
        <v>447.30799999999999</v>
      </c>
      <c r="AF30" s="11">
        <v>207.22900000000001</v>
      </c>
      <c r="AG30" s="11">
        <v>394.238</v>
      </c>
      <c r="AH30" s="127">
        <v>208.739</v>
      </c>
      <c r="AI30" s="173">
        <v>95.016999999999996</v>
      </c>
      <c r="AJ30" s="173">
        <v>438.19600000000003</v>
      </c>
      <c r="AK30" s="173">
        <v>298.27800000000002</v>
      </c>
      <c r="AL30" s="173">
        <v>175.42400000000001</v>
      </c>
      <c r="AM30" s="173">
        <v>435.55399999999997</v>
      </c>
      <c r="AN30" s="173"/>
      <c r="AO30" s="173"/>
      <c r="AP30" s="173"/>
      <c r="AQ30" s="173"/>
      <c r="AR30" s="173"/>
      <c r="AS30" s="173"/>
      <c r="AT30" s="173"/>
      <c r="AU30" s="173"/>
      <c r="AV30" s="173"/>
      <c r="AW30" s="173"/>
      <c r="AX30" s="173"/>
      <c r="AY30" s="173"/>
    </row>
    <row r="31" spans="1:51" ht="15">
      <c r="A31" s="184">
        <v>44378</v>
      </c>
      <c r="B31" s="145">
        <v>177.52</v>
      </c>
      <c r="C31" s="145">
        <v>177.52</v>
      </c>
      <c r="D31" s="159">
        <v>177.52</v>
      </c>
      <c r="E31" s="11">
        <v>397.63600000000002</v>
      </c>
      <c r="F31" s="11">
        <v>239.94200000000001</v>
      </c>
      <c r="G31" s="11">
        <v>81.513999999999996</v>
      </c>
      <c r="H31" s="11">
        <v>302.18599999999998</v>
      </c>
      <c r="I31" s="11">
        <v>84.212999999999994</v>
      </c>
      <c r="J31" s="11">
        <v>24.956</v>
      </c>
      <c r="K31" s="11">
        <v>148.35300000000001</v>
      </c>
      <c r="L31" s="11">
        <v>158.17699999999999</v>
      </c>
      <c r="M31" s="11">
        <v>172.3</v>
      </c>
      <c r="N31" s="11">
        <v>32.353999999999999</v>
      </c>
      <c r="O31" s="11">
        <v>226.33</v>
      </c>
      <c r="P31" s="11">
        <v>29.401</v>
      </c>
      <c r="Q31" s="11">
        <v>412.87299999999999</v>
      </c>
      <c r="R31" s="11">
        <v>285.73399999999998</v>
      </c>
      <c r="S31" s="11">
        <v>315.08499999999998</v>
      </c>
      <c r="T31" s="11">
        <v>352.11</v>
      </c>
      <c r="U31" s="11">
        <v>323.57600000000002</v>
      </c>
      <c r="V31" s="11">
        <v>65.971999999999994</v>
      </c>
      <c r="W31" s="11">
        <v>31.594000000000001</v>
      </c>
      <c r="X31" s="11">
        <v>74.561999999999998</v>
      </c>
      <c r="Y31" s="11">
        <v>74.072000000000003</v>
      </c>
      <c r="Z31" s="11">
        <v>168.875</v>
      </c>
      <c r="AA31" s="11">
        <v>258.613</v>
      </c>
      <c r="AB31" s="11">
        <v>74.906000000000006</v>
      </c>
      <c r="AC31" s="11">
        <v>11.688000000000001</v>
      </c>
      <c r="AD31" s="11">
        <v>192.733</v>
      </c>
      <c r="AE31" s="11">
        <v>348.61700000000002</v>
      </c>
      <c r="AF31" s="11">
        <v>170.68299999999999</v>
      </c>
      <c r="AG31" s="11">
        <v>604.54399999999998</v>
      </c>
      <c r="AH31" s="127">
        <v>73.682000000000002</v>
      </c>
      <c r="AI31" s="173">
        <v>36.837000000000003</v>
      </c>
      <c r="AJ31" s="173">
        <v>280.23700000000002</v>
      </c>
      <c r="AK31" s="173">
        <v>134.125</v>
      </c>
      <c r="AL31" s="173">
        <v>69.596000000000004</v>
      </c>
      <c r="AM31" s="173">
        <v>461.798</v>
      </c>
      <c r="AN31" s="173"/>
      <c r="AO31" s="173"/>
      <c r="AP31" s="173"/>
      <c r="AQ31" s="173"/>
      <c r="AR31" s="173"/>
      <c r="AS31" s="173"/>
      <c r="AT31" s="173"/>
      <c r="AU31" s="173"/>
      <c r="AV31" s="173"/>
      <c r="AW31" s="173"/>
      <c r="AX31" s="173"/>
      <c r="AY31" s="173"/>
    </row>
    <row r="32" spans="1:51" ht="15">
      <c r="A32" s="184">
        <v>44409</v>
      </c>
      <c r="B32" s="145">
        <v>76.510000000000005</v>
      </c>
      <c r="C32" s="145">
        <v>76.510000000000005</v>
      </c>
      <c r="D32" s="159">
        <v>76.510000000000005</v>
      </c>
      <c r="E32" s="11">
        <v>160.71</v>
      </c>
      <c r="F32" s="11">
        <v>87.63</v>
      </c>
      <c r="G32" s="11">
        <v>43.238999999999997</v>
      </c>
      <c r="H32" s="11">
        <v>108.607</v>
      </c>
      <c r="I32" s="11">
        <v>59.780999999999999</v>
      </c>
      <c r="J32" s="11">
        <v>24.248999999999999</v>
      </c>
      <c r="K32" s="11">
        <v>58.774999999999999</v>
      </c>
      <c r="L32" s="11">
        <v>54.591999999999999</v>
      </c>
      <c r="M32" s="11">
        <v>74.341999999999999</v>
      </c>
      <c r="N32" s="11">
        <v>21.093</v>
      </c>
      <c r="O32" s="11">
        <v>178.518</v>
      </c>
      <c r="P32" s="11">
        <v>27.140999999999998</v>
      </c>
      <c r="Q32" s="11">
        <v>145.07300000000001</v>
      </c>
      <c r="R32" s="11">
        <v>91.137</v>
      </c>
      <c r="S32" s="11">
        <v>151.941</v>
      </c>
      <c r="T32" s="11">
        <v>115.5</v>
      </c>
      <c r="U32" s="11">
        <v>112.79900000000001</v>
      </c>
      <c r="V32" s="11">
        <v>38.225000000000001</v>
      </c>
      <c r="W32" s="11">
        <v>21.26</v>
      </c>
      <c r="X32" s="11">
        <v>33.332000000000001</v>
      </c>
      <c r="Y32" s="11">
        <v>34.558999999999997</v>
      </c>
      <c r="Z32" s="11">
        <v>67.128</v>
      </c>
      <c r="AA32" s="11">
        <v>84.037000000000006</v>
      </c>
      <c r="AB32" s="11">
        <v>45.35</v>
      </c>
      <c r="AC32" s="11">
        <v>28.085000000000001</v>
      </c>
      <c r="AD32" s="11">
        <v>61.374000000000002</v>
      </c>
      <c r="AE32" s="11">
        <v>108.86799999999999</v>
      </c>
      <c r="AF32" s="11">
        <v>58.582000000000001</v>
      </c>
      <c r="AG32" s="11">
        <v>177.31</v>
      </c>
      <c r="AH32" s="127">
        <v>38.935000000000002</v>
      </c>
      <c r="AI32" s="173">
        <v>23.888999999999999</v>
      </c>
      <c r="AJ32" s="173">
        <v>96.995999999999995</v>
      </c>
      <c r="AK32" s="173">
        <v>52.853000000000002</v>
      </c>
      <c r="AL32" s="173">
        <v>33.046999999999997</v>
      </c>
      <c r="AM32" s="173">
        <v>179.82400000000001</v>
      </c>
      <c r="AN32" s="173"/>
      <c r="AO32" s="173"/>
      <c r="AP32" s="173"/>
      <c r="AQ32" s="173"/>
      <c r="AR32" s="173"/>
      <c r="AS32" s="173"/>
      <c r="AT32" s="173"/>
      <c r="AU32" s="173"/>
      <c r="AV32" s="173"/>
      <c r="AW32" s="173"/>
      <c r="AX32" s="173"/>
      <c r="AY32" s="173"/>
    </row>
    <row r="33" spans="1:51" ht="15">
      <c r="A33" s="184">
        <v>44440</v>
      </c>
      <c r="B33" s="148">
        <v>45.87</v>
      </c>
      <c r="C33" s="148">
        <v>45.87</v>
      </c>
      <c r="D33" s="146">
        <v>45.87</v>
      </c>
      <c r="E33" s="11">
        <v>83.941000000000003</v>
      </c>
      <c r="F33" s="11">
        <v>65.069999999999993</v>
      </c>
      <c r="G33" s="11">
        <v>44.23</v>
      </c>
      <c r="H33" s="11">
        <v>65.918000000000006</v>
      </c>
      <c r="I33" s="11">
        <v>39.948</v>
      </c>
      <c r="J33" s="11">
        <v>22.454000000000001</v>
      </c>
      <c r="K33" s="11">
        <v>45.33</v>
      </c>
      <c r="L33" s="11">
        <v>43.231000000000002</v>
      </c>
      <c r="M33" s="11">
        <v>59.524999999999999</v>
      </c>
      <c r="N33" s="11">
        <v>24.847999999999999</v>
      </c>
      <c r="O33" s="11">
        <v>68.965999999999994</v>
      </c>
      <c r="P33" s="11">
        <v>26.158000000000001</v>
      </c>
      <c r="Q33" s="11">
        <v>62.530999999999999</v>
      </c>
      <c r="R33" s="11">
        <v>55.12</v>
      </c>
      <c r="S33" s="11">
        <v>95.875</v>
      </c>
      <c r="T33" s="11">
        <v>56.603000000000002</v>
      </c>
      <c r="U33" s="11">
        <v>78.188000000000002</v>
      </c>
      <c r="V33" s="11">
        <v>42.954999999999998</v>
      </c>
      <c r="W33" s="11">
        <v>20.297000000000001</v>
      </c>
      <c r="X33" s="11">
        <v>34.673999999999999</v>
      </c>
      <c r="Y33" s="11">
        <v>34.851999999999997</v>
      </c>
      <c r="Z33" s="11">
        <v>54.279000000000003</v>
      </c>
      <c r="AA33" s="11">
        <v>47.345999999999997</v>
      </c>
      <c r="AB33" s="11">
        <v>37.630000000000003</v>
      </c>
      <c r="AC33" s="11">
        <v>26.937000000000001</v>
      </c>
      <c r="AD33" s="11">
        <v>45.994</v>
      </c>
      <c r="AE33" s="11">
        <v>52.655999999999999</v>
      </c>
      <c r="AF33" s="11">
        <v>38.679000000000002</v>
      </c>
      <c r="AG33" s="11">
        <v>78.367999999999995</v>
      </c>
      <c r="AH33" s="127">
        <v>30.960999999999999</v>
      </c>
      <c r="AI33" s="173">
        <v>30.347999999999999</v>
      </c>
      <c r="AJ33" s="173">
        <v>67.536000000000001</v>
      </c>
      <c r="AK33" s="173">
        <v>41.027000000000001</v>
      </c>
      <c r="AL33" s="173">
        <v>23.716999999999999</v>
      </c>
      <c r="AM33" s="173">
        <v>93.713999999999999</v>
      </c>
      <c r="AN33" s="173"/>
      <c r="AO33" s="173"/>
      <c r="AP33" s="173"/>
      <c r="AQ33" s="173"/>
      <c r="AR33" s="173"/>
      <c r="AS33" s="173"/>
      <c r="AT33" s="173"/>
      <c r="AU33" s="173"/>
      <c r="AV33" s="173"/>
      <c r="AW33" s="173"/>
      <c r="AX33" s="173"/>
      <c r="AY33" s="173"/>
    </row>
    <row r="34" spans="1:51" ht="15">
      <c r="A34" s="184">
        <v>44470</v>
      </c>
      <c r="B34" s="145">
        <v>36.479999999999997</v>
      </c>
      <c r="C34" s="145">
        <v>55.69</v>
      </c>
      <c r="D34" s="146">
        <v>48.63</v>
      </c>
      <c r="E34" s="11">
        <v>81.340999999999994</v>
      </c>
      <c r="F34" s="11">
        <v>69.816000000000003</v>
      </c>
      <c r="G34" s="11">
        <v>47.747</v>
      </c>
      <c r="H34" s="11">
        <v>69.700999999999993</v>
      </c>
      <c r="I34" s="11">
        <v>33.628999999999998</v>
      </c>
      <c r="J34" s="11">
        <v>23.745000000000001</v>
      </c>
      <c r="K34" s="11">
        <v>41.308999999999997</v>
      </c>
      <c r="L34" s="11">
        <v>46.551000000000002</v>
      </c>
      <c r="M34" s="11">
        <v>40.329000000000001</v>
      </c>
      <c r="N34" s="11">
        <v>23.571999999999999</v>
      </c>
      <c r="O34" s="11">
        <v>52.932000000000002</v>
      </c>
      <c r="P34" s="11">
        <v>37.338000000000001</v>
      </c>
      <c r="Q34" s="11">
        <v>54.164999999999999</v>
      </c>
      <c r="R34" s="11">
        <v>52.079000000000001</v>
      </c>
      <c r="S34" s="11">
        <v>82.674999999999997</v>
      </c>
      <c r="T34" s="11">
        <v>54.469000000000001</v>
      </c>
      <c r="U34" s="11">
        <v>51.325000000000003</v>
      </c>
      <c r="V34" s="11">
        <v>39.975000000000001</v>
      </c>
      <c r="W34" s="11">
        <v>22.712</v>
      </c>
      <c r="X34" s="11">
        <v>35.265999999999998</v>
      </c>
      <c r="Y34" s="11">
        <v>28.274999999999999</v>
      </c>
      <c r="Z34" s="11">
        <v>49.06</v>
      </c>
      <c r="AA34" s="11">
        <v>46.46</v>
      </c>
      <c r="AB34" s="11">
        <v>53.472000000000001</v>
      </c>
      <c r="AC34" s="11">
        <v>43.69</v>
      </c>
      <c r="AD34" s="11">
        <v>39.710999999999999</v>
      </c>
      <c r="AE34" s="11">
        <v>51.939</v>
      </c>
      <c r="AF34" s="11">
        <v>32.991999999999997</v>
      </c>
      <c r="AG34" s="11">
        <v>66.899000000000001</v>
      </c>
      <c r="AH34" s="127">
        <v>32.204000000000001</v>
      </c>
      <c r="AI34" s="173">
        <v>34.549999999999997</v>
      </c>
      <c r="AJ34" s="173">
        <v>113.81399999999999</v>
      </c>
      <c r="AK34" s="173">
        <v>38.972999999999999</v>
      </c>
      <c r="AL34" s="173">
        <v>31.56</v>
      </c>
      <c r="AM34" s="173">
        <v>110.16</v>
      </c>
      <c r="AN34" s="173"/>
      <c r="AO34" s="173"/>
      <c r="AP34" s="173"/>
      <c r="AQ34" s="173"/>
      <c r="AR34" s="173"/>
      <c r="AS34" s="173"/>
      <c r="AT34" s="173"/>
      <c r="AU34" s="173"/>
      <c r="AV34" s="173"/>
      <c r="AW34" s="173"/>
      <c r="AX34" s="173"/>
      <c r="AY34" s="173"/>
    </row>
    <row r="35" spans="1:51" ht="15">
      <c r="A35" s="184">
        <v>44501</v>
      </c>
      <c r="B35" s="145">
        <v>39.49</v>
      </c>
      <c r="C35" s="145">
        <v>45.62</v>
      </c>
      <c r="D35" s="146">
        <v>42.1</v>
      </c>
      <c r="E35" s="11">
        <v>62.238</v>
      </c>
      <c r="F35" s="11">
        <v>46.595999999999997</v>
      </c>
      <c r="G35" s="11">
        <v>44.887</v>
      </c>
      <c r="H35" s="11">
        <v>58.191000000000003</v>
      </c>
      <c r="I35" s="11">
        <v>33.884</v>
      </c>
      <c r="J35" s="11">
        <v>26.602</v>
      </c>
      <c r="K35" s="11">
        <v>36.366999999999997</v>
      </c>
      <c r="L35" s="11">
        <v>41.12</v>
      </c>
      <c r="M35" s="11">
        <v>40.691000000000003</v>
      </c>
      <c r="N35" s="11">
        <v>25.501999999999999</v>
      </c>
      <c r="O35" s="11">
        <v>44.137999999999998</v>
      </c>
      <c r="P35" s="11">
        <v>34.127000000000002</v>
      </c>
      <c r="Q35" s="11">
        <v>48.128999999999998</v>
      </c>
      <c r="R35" s="11">
        <v>50.183</v>
      </c>
      <c r="S35" s="11">
        <v>57.021000000000001</v>
      </c>
      <c r="T35" s="11">
        <v>44.204999999999998</v>
      </c>
      <c r="U35" s="11">
        <v>45.218000000000004</v>
      </c>
      <c r="V35" s="11">
        <v>35.69</v>
      </c>
      <c r="W35" s="11">
        <v>31.838000000000001</v>
      </c>
      <c r="X35" s="11">
        <v>30.478000000000002</v>
      </c>
      <c r="Y35" s="11">
        <v>29.582999999999998</v>
      </c>
      <c r="Z35" s="11">
        <v>48.49</v>
      </c>
      <c r="AA35" s="11">
        <v>41.637</v>
      </c>
      <c r="AB35" s="11">
        <v>40.517000000000003</v>
      </c>
      <c r="AC35" s="11">
        <v>36.262</v>
      </c>
      <c r="AD35" s="11">
        <v>41.238999999999997</v>
      </c>
      <c r="AE35" s="11">
        <v>48.171999999999997</v>
      </c>
      <c r="AF35" s="11">
        <v>33.996000000000002</v>
      </c>
      <c r="AG35" s="11">
        <v>55.99</v>
      </c>
      <c r="AH35" s="127">
        <v>38.573999999999998</v>
      </c>
      <c r="AI35" s="173">
        <v>29.757999999999999</v>
      </c>
      <c r="AJ35" s="173">
        <v>59.546999999999997</v>
      </c>
      <c r="AK35" s="173">
        <v>37.86</v>
      </c>
      <c r="AL35" s="173">
        <v>35.685000000000002</v>
      </c>
      <c r="AM35" s="173">
        <v>62.037999999999997</v>
      </c>
      <c r="AN35" s="173"/>
      <c r="AO35" s="173"/>
      <c r="AP35" s="173"/>
      <c r="AQ35" s="173"/>
      <c r="AR35" s="173"/>
      <c r="AS35" s="173"/>
      <c r="AT35" s="173"/>
      <c r="AU35" s="173"/>
      <c r="AV35" s="173"/>
      <c r="AW35" s="173"/>
      <c r="AX35" s="173"/>
      <c r="AY35" s="173"/>
    </row>
    <row r="36" spans="1:51" ht="15">
      <c r="A36" s="184">
        <v>44531</v>
      </c>
      <c r="B36" s="145">
        <v>31.99</v>
      </c>
      <c r="C36" s="145">
        <v>31.99</v>
      </c>
      <c r="D36" s="148">
        <v>31.99</v>
      </c>
      <c r="E36" s="11">
        <v>47.639000000000003</v>
      </c>
      <c r="F36" s="11">
        <v>38.378999999999998</v>
      </c>
      <c r="G36" s="11">
        <v>32.14</v>
      </c>
      <c r="H36" s="11">
        <v>47.241999999999997</v>
      </c>
      <c r="I36" s="11">
        <v>30.091999999999999</v>
      </c>
      <c r="J36" s="11">
        <v>23.102</v>
      </c>
      <c r="K36" s="11">
        <v>31.138999999999999</v>
      </c>
      <c r="L36" s="11">
        <v>32.893000000000001</v>
      </c>
      <c r="M36" s="11">
        <v>35.094000000000001</v>
      </c>
      <c r="N36" s="11">
        <v>21.963000000000001</v>
      </c>
      <c r="O36" s="11">
        <v>37.375</v>
      </c>
      <c r="P36" s="11">
        <v>27.545000000000002</v>
      </c>
      <c r="Q36" s="11">
        <v>46.491</v>
      </c>
      <c r="R36" s="11">
        <v>46.177</v>
      </c>
      <c r="S36" s="11">
        <v>46.686</v>
      </c>
      <c r="T36" s="11">
        <v>39.255000000000003</v>
      </c>
      <c r="U36" s="11">
        <v>39.472000000000001</v>
      </c>
      <c r="V36" s="11">
        <v>29.516999999999999</v>
      </c>
      <c r="W36" s="11">
        <v>24.398</v>
      </c>
      <c r="X36" s="11">
        <v>25.245000000000001</v>
      </c>
      <c r="Y36" s="11">
        <v>25.309000000000001</v>
      </c>
      <c r="Z36" s="11">
        <v>34.872</v>
      </c>
      <c r="AA36" s="11">
        <v>36.466000000000001</v>
      </c>
      <c r="AB36" s="11">
        <v>35.521999999999998</v>
      </c>
      <c r="AC36" s="11">
        <v>26.782</v>
      </c>
      <c r="AD36" s="11">
        <v>32.783999999999999</v>
      </c>
      <c r="AE36" s="11">
        <v>38.936999999999998</v>
      </c>
      <c r="AF36" s="11">
        <v>28.641999999999999</v>
      </c>
      <c r="AG36" s="10">
        <v>46.046999999999997</v>
      </c>
      <c r="AH36" s="10">
        <v>32.511000000000003</v>
      </c>
      <c r="AI36" s="173">
        <v>23.64</v>
      </c>
      <c r="AJ36" s="173">
        <v>45.725000000000001</v>
      </c>
      <c r="AK36" s="173">
        <v>35.329000000000001</v>
      </c>
      <c r="AL36" s="173">
        <v>31.561</v>
      </c>
      <c r="AM36" s="173">
        <v>48.378999999999998</v>
      </c>
      <c r="AN36" s="173"/>
      <c r="AO36" s="173"/>
      <c r="AP36" s="173"/>
      <c r="AQ36" s="173"/>
      <c r="AR36" s="173"/>
      <c r="AS36" s="173"/>
      <c r="AT36" s="173"/>
      <c r="AU36" s="173"/>
      <c r="AV36" s="173"/>
      <c r="AW36" s="173"/>
      <c r="AX36" s="173"/>
      <c r="AY36" s="173"/>
    </row>
    <row r="37" spans="1:51" ht="15">
      <c r="A37" s="184">
        <v>44562</v>
      </c>
      <c r="B37" s="147">
        <v>30.31</v>
      </c>
      <c r="C37" s="147">
        <v>30.31</v>
      </c>
      <c r="D37" s="148">
        <v>30.31</v>
      </c>
      <c r="E37" s="11">
        <v>41.322000000000003</v>
      </c>
      <c r="F37" s="11">
        <v>33.194000000000003</v>
      </c>
      <c r="G37" s="11">
        <v>27.655000000000001</v>
      </c>
      <c r="H37" s="11">
        <v>40.811999999999998</v>
      </c>
      <c r="I37" s="11">
        <v>26.398</v>
      </c>
      <c r="J37" s="11">
        <v>20.289000000000001</v>
      </c>
      <c r="K37" s="11">
        <v>27.06</v>
      </c>
      <c r="L37" s="11">
        <v>27.960999999999999</v>
      </c>
      <c r="M37" s="11">
        <v>30.27</v>
      </c>
      <c r="N37" s="11">
        <v>19.765000000000001</v>
      </c>
      <c r="O37" s="11">
        <v>32.581000000000003</v>
      </c>
      <c r="P37" s="11">
        <v>23.981000000000002</v>
      </c>
      <c r="Q37" s="11">
        <v>36.768000000000001</v>
      </c>
      <c r="R37" s="11">
        <v>45.496000000000002</v>
      </c>
      <c r="S37" s="11">
        <v>40.276000000000003</v>
      </c>
      <c r="T37" s="11">
        <v>33.432000000000002</v>
      </c>
      <c r="U37" s="11">
        <v>34.662999999999997</v>
      </c>
      <c r="V37" s="11">
        <v>25.725000000000001</v>
      </c>
      <c r="W37" s="11">
        <v>20.225000000000001</v>
      </c>
      <c r="X37" s="11">
        <v>22.029</v>
      </c>
      <c r="Y37" s="11">
        <v>22.548999999999999</v>
      </c>
      <c r="Z37" s="11">
        <v>29.393000000000001</v>
      </c>
      <c r="AA37" s="11">
        <v>35.744999999999997</v>
      </c>
      <c r="AB37" s="11">
        <v>32.393000000000001</v>
      </c>
      <c r="AC37" s="11">
        <v>22.298999999999999</v>
      </c>
      <c r="AD37" s="11">
        <v>29.97</v>
      </c>
      <c r="AE37" s="11">
        <v>33.453000000000003</v>
      </c>
      <c r="AF37" s="11">
        <v>25.952999999999999</v>
      </c>
      <c r="AG37" s="10">
        <v>41.311</v>
      </c>
      <c r="AH37" s="10">
        <v>27.542000000000002</v>
      </c>
      <c r="AI37" s="173">
        <v>20.9</v>
      </c>
      <c r="AJ37" s="173">
        <v>41.481000000000002</v>
      </c>
      <c r="AK37" s="173">
        <v>37.911000000000001</v>
      </c>
      <c r="AL37" s="173">
        <v>28.791</v>
      </c>
      <c r="AM37" s="173">
        <v>42.944000000000003</v>
      </c>
      <c r="AN37" s="173"/>
      <c r="AO37" s="173"/>
      <c r="AP37" s="173"/>
      <c r="AQ37" s="173"/>
      <c r="AR37" s="173"/>
      <c r="AS37" s="173"/>
      <c r="AT37" s="173"/>
      <c r="AU37" s="173"/>
      <c r="AV37" s="173"/>
      <c r="AW37" s="173"/>
      <c r="AX37" s="173"/>
      <c r="AY37" s="173"/>
    </row>
    <row r="38" spans="1:51" ht="15">
      <c r="A38" s="184">
        <v>44593</v>
      </c>
      <c r="B38" s="147">
        <v>27.66</v>
      </c>
      <c r="C38" s="147">
        <v>27.66</v>
      </c>
      <c r="D38" s="148">
        <v>27.66</v>
      </c>
      <c r="E38" s="11">
        <v>34.905999999999999</v>
      </c>
      <c r="F38" s="11">
        <v>28.713000000000001</v>
      </c>
      <c r="G38" s="11">
        <v>63.088999999999999</v>
      </c>
      <c r="H38" s="11">
        <v>35.97</v>
      </c>
      <c r="I38" s="11">
        <v>22.571000000000002</v>
      </c>
      <c r="J38" s="11">
        <v>19.373000000000001</v>
      </c>
      <c r="K38" s="11">
        <v>24.024999999999999</v>
      </c>
      <c r="L38" s="11">
        <v>28.132999999999999</v>
      </c>
      <c r="M38" s="11">
        <v>26.236999999999998</v>
      </c>
      <c r="N38" s="11">
        <v>18.52</v>
      </c>
      <c r="O38" s="11">
        <v>27.503</v>
      </c>
      <c r="P38" s="11">
        <v>32.323</v>
      </c>
      <c r="Q38" s="11">
        <v>40.116</v>
      </c>
      <c r="R38" s="11">
        <v>36.677</v>
      </c>
      <c r="S38" s="11">
        <v>33.619</v>
      </c>
      <c r="T38" s="11">
        <v>30.315999999999999</v>
      </c>
      <c r="U38" s="11">
        <v>33.716000000000001</v>
      </c>
      <c r="V38" s="11">
        <v>22.428000000000001</v>
      </c>
      <c r="W38" s="11">
        <v>17.645</v>
      </c>
      <c r="X38" s="11">
        <v>27.704000000000001</v>
      </c>
      <c r="Y38" s="11">
        <v>20.838999999999999</v>
      </c>
      <c r="Z38" s="11">
        <v>25.867999999999999</v>
      </c>
      <c r="AA38" s="11">
        <v>29.902000000000001</v>
      </c>
      <c r="AB38" s="11">
        <v>29.885999999999999</v>
      </c>
      <c r="AC38" s="11">
        <v>18.988</v>
      </c>
      <c r="AD38" s="11">
        <v>27.98</v>
      </c>
      <c r="AE38" s="11">
        <v>28.103999999999999</v>
      </c>
      <c r="AF38" s="11">
        <v>24.254999999999999</v>
      </c>
      <c r="AG38" s="10">
        <v>36.835999999999999</v>
      </c>
      <c r="AH38" s="10">
        <v>24.052</v>
      </c>
      <c r="AI38" s="173">
        <v>25.184000000000001</v>
      </c>
      <c r="AJ38" s="173">
        <v>43.615000000000002</v>
      </c>
      <c r="AK38" s="173">
        <v>32.872999999999998</v>
      </c>
      <c r="AL38" s="173">
        <v>28.302</v>
      </c>
      <c r="AM38" s="173">
        <v>37.085000000000001</v>
      </c>
      <c r="AN38" s="173"/>
      <c r="AO38" s="173"/>
      <c r="AP38" s="173"/>
      <c r="AQ38" s="173"/>
      <c r="AR38" s="173"/>
      <c r="AS38" s="173"/>
      <c r="AT38" s="173"/>
      <c r="AU38" s="173"/>
      <c r="AV38" s="173"/>
      <c r="AW38" s="173"/>
      <c r="AX38" s="173"/>
      <c r="AY38" s="173"/>
    </row>
    <row r="39" spans="1:51" ht="15">
      <c r="A39" s="184">
        <v>44621</v>
      </c>
      <c r="B39" s="147">
        <v>52.6</v>
      </c>
      <c r="C39" s="147">
        <v>52.6</v>
      </c>
      <c r="D39" s="148">
        <v>52.6</v>
      </c>
      <c r="E39" s="11">
        <v>44.414999999999999</v>
      </c>
      <c r="F39" s="11">
        <v>36.942</v>
      </c>
      <c r="G39" s="11">
        <v>122.875</v>
      </c>
      <c r="H39" s="11">
        <v>51.087000000000003</v>
      </c>
      <c r="I39" s="11">
        <v>36.356999999999999</v>
      </c>
      <c r="J39" s="11">
        <v>52.548999999999999</v>
      </c>
      <c r="K39" s="11">
        <v>42.750999999999998</v>
      </c>
      <c r="L39" s="11">
        <v>35.534999999999997</v>
      </c>
      <c r="M39" s="11">
        <v>48.564</v>
      </c>
      <c r="N39" s="11">
        <v>40.741</v>
      </c>
      <c r="O39" s="11">
        <v>49.408000000000001</v>
      </c>
      <c r="P39" s="11">
        <v>61.387999999999998</v>
      </c>
      <c r="Q39" s="11">
        <v>56.485999999999997</v>
      </c>
      <c r="R39" s="11">
        <v>61.139000000000003</v>
      </c>
      <c r="S39" s="11">
        <v>52.732999999999997</v>
      </c>
      <c r="T39" s="11">
        <v>48.082999999999998</v>
      </c>
      <c r="U39" s="11">
        <v>43.878</v>
      </c>
      <c r="V39" s="11">
        <v>36.130000000000003</v>
      </c>
      <c r="W39" s="11">
        <v>26.503</v>
      </c>
      <c r="X39" s="11">
        <v>36.314</v>
      </c>
      <c r="Y39" s="11">
        <v>52.582000000000001</v>
      </c>
      <c r="Z39" s="11">
        <v>47.259</v>
      </c>
      <c r="AA39" s="11">
        <v>38.674999999999997</v>
      </c>
      <c r="AB39" s="11">
        <v>66.525000000000006</v>
      </c>
      <c r="AC39" s="11">
        <v>27.436</v>
      </c>
      <c r="AD39" s="11">
        <v>47.536999999999999</v>
      </c>
      <c r="AE39" s="11">
        <v>38.299999999999997</v>
      </c>
      <c r="AF39" s="11">
        <v>32.343000000000004</v>
      </c>
      <c r="AG39" s="10">
        <v>67.17</v>
      </c>
      <c r="AH39" s="10">
        <v>38.579000000000001</v>
      </c>
      <c r="AI39" s="173">
        <v>38.619</v>
      </c>
      <c r="AJ39" s="173">
        <v>75.155000000000001</v>
      </c>
      <c r="AK39" s="173">
        <v>47.133000000000003</v>
      </c>
      <c r="AL39" s="173">
        <v>45.465000000000003</v>
      </c>
      <c r="AM39" s="173">
        <v>51.128999999999998</v>
      </c>
      <c r="AN39" s="173"/>
      <c r="AO39" s="173"/>
      <c r="AP39" s="173"/>
      <c r="AQ39" s="173"/>
      <c r="AR39" s="173"/>
      <c r="AS39" s="173"/>
      <c r="AT39" s="173"/>
      <c r="AU39" s="173"/>
      <c r="AV39" s="173"/>
      <c r="AW39" s="173"/>
      <c r="AX39" s="173"/>
      <c r="AY39" s="173"/>
    </row>
    <row r="40" spans="1:51" ht="15">
      <c r="A40" s="184">
        <v>44652</v>
      </c>
      <c r="B40" s="147">
        <v>85.43</v>
      </c>
      <c r="C40" s="147">
        <v>85.43</v>
      </c>
      <c r="D40" s="148">
        <v>85.43</v>
      </c>
      <c r="E40" s="11">
        <v>57.932000000000002</v>
      </c>
      <c r="F40" s="10">
        <v>90.397000000000006</v>
      </c>
      <c r="G40" s="10">
        <v>205.46700000000001</v>
      </c>
      <c r="H40" s="10">
        <v>99.286000000000001</v>
      </c>
      <c r="I40" s="10">
        <v>71.653999999999996</v>
      </c>
      <c r="J40" s="10">
        <v>107.611</v>
      </c>
      <c r="K40" s="10">
        <v>88.558999999999997</v>
      </c>
      <c r="L40" s="10">
        <v>59.506999999999998</v>
      </c>
      <c r="M40" s="10">
        <v>65.590999999999994</v>
      </c>
      <c r="N40" s="10">
        <v>62.503</v>
      </c>
      <c r="O40" s="10">
        <v>88.028000000000006</v>
      </c>
      <c r="P40" s="10">
        <v>61.41</v>
      </c>
      <c r="Q40" s="10">
        <v>111.798</v>
      </c>
      <c r="R40" s="10">
        <v>90.001000000000005</v>
      </c>
      <c r="S40" s="10">
        <v>84.162999999999997</v>
      </c>
      <c r="T40" s="10">
        <v>65.893000000000001</v>
      </c>
      <c r="U40" s="10">
        <v>80.239000000000004</v>
      </c>
      <c r="V40" s="10">
        <v>46.878</v>
      </c>
      <c r="W40" s="10">
        <v>55.814999999999998</v>
      </c>
      <c r="X40" s="10">
        <v>60.613999999999997</v>
      </c>
      <c r="Y40" s="10">
        <v>106.02</v>
      </c>
      <c r="Z40" s="10">
        <v>71.343000000000004</v>
      </c>
      <c r="AA40" s="10">
        <v>96.712999999999994</v>
      </c>
      <c r="AB40" s="10">
        <v>69.700999999999993</v>
      </c>
      <c r="AC40" s="10">
        <v>32.555</v>
      </c>
      <c r="AD40" s="10">
        <v>76.816000000000003</v>
      </c>
      <c r="AE40" s="10">
        <v>52.182000000000002</v>
      </c>
      <c r="AF40" s="10">
        <v>56.796999999999997</v>
      </c>
      <c r="AG40" s="10">
        <v>130.488</v>
      </c>
      <c r="AH40" s="10">
        <v>45.728000000000002</v>
      </c>
      <c r="AI40" s="173">
        <v>68.156999999999996</v>
      </c>
      <c r="AJ40" s="173">
        <v>81.438999999999993</v>
      </c>
      <c r="AK40" s="173">
        <v>55.982999999999997</v>
      </c>
      <c r="AL40" s="173">
        <v>53.152999999999999</v>
      </c>
      <c r="AM40" s="173">
        <v>59.265999999999998</v>
      </c>
      <c r="AN40" s="173"/>
      <c r="AO40" s="173"/>
      <c r="AP40" s="173"/>
      <c r="AQ40" s="173"/>
      <c r="AR40" s="173"/>
      <c r="AS40" s="173"/>
      <c r="AT40" s="173"/>
      <c r="AU40" s="173"/>
      <c r="AV40" s="173"/>
      <c r="AW40" s="173"/>
      <c r="AX40" s="173"/>
      <c r="AY40" s="173"/>
    </row>
    <row r="41" spans="1:51" ht="15">
      <c r="A41" s="184">
        <v>44682</v>
      </c>
      <c r="B41" s="147">
        <v>163.75</v>
      </c>
      <c r="C41" s="147">
        <v>163.75</v>
      </c>
      <c r="D41" s="148">
        <v>163.75</v>
      </c>
      <c r="E41" s="11">
        <v>168.97200000000001</v>
      </c>
      <c r="F41" s="10">
        <v>236.495</v>
      </c>
      <c r="G41" s="10">
        <v>308.57299999999998</v>
      </c>
      <c r="H41" s="10">
        <v>278.262</v>
      </c>
      <c r="I41" s="10">
        <v>116.943</v>
      </c>
      <c r="J41" s="10">
        <v>138.44800000000001</v>
      </c>
      <c r="K41" s="10">
        <v>87.061000000000007</v>
      </c>
      <c r="L41" s="10">
        <v>96.704999999999998</v>
      </c>
      <c r="M41" s="10">
        <v>152.05699999999999</v>
      </c>
      <c r="N41" s="10">
        <v>184.49600000000001</v>
      </c>
      <c r="O41" s="10">
        <v>182.911</v>
      </c>
      <c r="P41" s="10">
        <v>61.988999999999997</v>
      </c>
      <c r="Q41" s="10">
        <v>153.60900000000001</v>
      </c>
      <c r="R41" s="10">
        <v>338.77300000000002</v>
      </c>
      <c r="S41" s="10">
        <v>160.67099999999999</v>
      </c>
      <c r="T41" s="10">
        <v>176.20099999999999</v>
      </c>
      <c r="U41" s="10">
        <v>170.959</v>
      </c>
      <c r="V41" s="10">
        <v>102.648</v>
      </c>
      <c r="W41" s="10">
        <v>49.673000000000002</v>
      </c>
      <c r="X41" s="10">
        <v>69.09</v>
      </c>
      <c r="Y41" s="10">
        <v>100.68300000000001</v>
      </c>
      <c r="Z41" s="10">
        <v>135.77799999999999</v>
      </c>
      <c r="AA41" s="10">
        <v>232.16800000000001</v>
      </c>
      <c r="AB41" s="10">
        <v>172.95</v>
      </c>
      <c r="AC41" s="10">
        <v>106.441</v>
      </c>
      <c r="AD41" s="10">
        <v>134.81399999999999</v>
      </c>
      <c r="AE41" s="10">
        <v>27.036999999999999</v>
      </c>
      <c r="AF41" s="10">
        <v>144.06299999999999</v>
      </c>
      <c r="AG41" s="10">
        <v>178.58699999999999</v>
      </c>
      <c r="AH41" s="10">
        <v>70.775000000000006</v>
      </c>
      <c r="AI41" s="173">
        <v>169.499</v>
      </c>
      <c r="AJ41" s="173">
        <v>187.72200000000001</v>
      </c>
      <c r="AK41" s="173">
        <v>106.193</v>
      </c>
      <c r="AL41" s="173">
        <v>199.446</v>
      </c>
      <c r="AM41" s="173">
        <v>137.023</v>
      </c>
      <c r="AN41" s="173"/>
      <c r="AO41" s="173"/>
      <c r="AP41" s="173"/>
      <c r="AQ41" s="173"/>
      <c r="AR41" s="173"/>
      <c r="AS41" s="173"/>
      <c r="AT41" s="173"/>
      <c r="AU41" s="173"/>
      <c r="AV41" s="173"/>
      <c r="AW41" s="173"/>
      <c r="AX41" s="173"/>
      <c r="AY41" s="173"/>
    </row>
    <row r="42" spans="1:51" ht="15">
      <c r="A42" s="184">
        <v>44713</v>
      </c>
      <c r="B42" s="147">
        <v>299.23</v>
      </c>
      <c r="C42" s="147">
        <v>299.23</v>
      </c>
      <c r="D42" s="148">
        <v>299.23</v>
      </c>
      <c r="E42" s="11">
        <v>387.22</v>
      </c>
      <c r="F42" s="10">
        <v>204.98699999999999</v>
      </c>
      <c r="G42" s="10">
        <v>872.54200000000003</v>
      </c>
      <c r="H42" s="10">
        <v>194.48500000000001</v>
      </c>
      <c r="I42" s="10">
        <v>131.33000000000001</v>
      </c>
      <c r="J42" s="10">
        <v>248.39400000000001</v>
      </c>
      <c r="K42" s="10">
        <v>258.00700000000001</v>
      </c>
      <c r="L42" s="10">
        <v>371.76600000000002</v>
      </c>
      <c r="M42" s="10">
        <v>58.287999999999997</v>
      </c>
      <c r="N42" s="10">
        <v>348.41399999999999</v>
      </c>
      <c r="O42" s="10">
        <v>159.41499999999999</v>
      </c>
      <c r="P42" s="10">
        <v>413.33600000000001</v>
      </c>
      <c r="Q42" s="10">
        <v>580.25900000000001</v>
      </c>
      <c r="R42" s="10">
        <v>711.303</v>
      </c>
      <c r="S42" s="10">
        <v>309.72199999999998</v>
      </c>
      <c r="T42" s="10">
        <v>534.25300000000004</v>
      </c>
      <c r="U42" s="10">
        <v>219.23</v>
      </c>
      <c r="V42" s="10">
        <v>120.545</v>
      </c>
      <c r="W42" s="10">
        <v>187.48699999999999</v>
      </c>
      <c r="X42" s="10">
        <v>211.32</v>
      </c>
      <c r="Y42" s="10">
        <v>243.614</v>
      </c>
      <c r="Z42" s="10">
        <v>359.79899999999998</v>
      </c>
      <c r="AA42" s="10">
        <v>279.94799999999998</v>
      </c>
      <c r="AB42" s="10">
        <v>65.301000000000002</v>
      </c>
      <c r="AC42" s="10">
        <v>270.27300000000002</v>
      </c>
      <c r="AD42" s="10">
        <v>445.39600000000002</v>
      </c>
      <c r="AE42" s="10">
        <v>200.208</v>
      </c>
      <c r="AF42" s="10">
        <v>394.55799999999999</v>
      </c>
      <c r="AG42" s="10">
        <v>208.001</v>
      </c>
      <c r="AH42" s="10">
        <v>95.92</v>
      </c>
      <c r="AI42" s="173">
        <v>444.31099999999998</v>
      </c>
      <c r="AJ42" s="173">
        <v>297.39600000000002</v>
      </c>
      <c r="AK42" s="173">
        <v>176.43700000000001</v>
      </c>
      <c r="AL42" s="173">
        <v>434.64499999999998</v>
      </c>
      <c r="AM42" s="173">
        <v>554.09100000000001</v>
      </c>
      <c r="AN42" s="173"/>
      <c r="AO42" s="173"/>
      <c r="AP42" s="173"/>
      <c r="AQ42" s="173"/>
      <c r="AR42" s="173"/>
      <c r="AS42" s="173"/>
      <c r="AT42" s="173"/>
      <c r="AU42" s="173"/>
      <c r="AV42" s="173"/>
      <c r="AW42" s="173"/>
      <c r="AX42" s="173"/>
      <c r="AY42" s="173"/>
    </row>
    <row r="43" spans="1:51" ht="15">
      <c r="A43" s="184">
        <v>44743</v>
      </c>
      <c r="B43" s="147">
        <v>177.52</v>
      </c>
      <c r="C43" s="147">
        <v>177.52</v>
      </c>
      <c r="D43" s="148">
        <v>177.52</v>
      </c>
      <c r="E43" s="11">
        <v>240.46100000000001</v>
      </c>
      <c r="F43" s="10">
        <v>81.694000000000003</v>
      </c>
      <c r="G43" s="10">
        <v>316.09899999999999</v>
      </c>
      <c r="H43" s="10">
        <v>84.183000000000007</v>
      </c>
      <c r="I43" s="10">
        <v>25.701000000000001</v>
      </c>
      <c r="J43" s="10">
        <v>148.209</v>
      </c>
      <c r="K43" s="10">
        <v>167.828</v>
      </c>
      <c r="L43" s="10">
        <v>172.4</v>
      </c>
      <c r="M43" s="10">
        <v>32.031999999999996</v>
      </c>
      <c r="N43" s="10">
        <v>226.02</v>
      </c>
      <c r="O43" s="10">
        <v>31.417999999999999</v>
      </c>
      <c r="P43" s="10">
        <v>413.00099999999998</v>
      </c>
      <c r="Q43" s="10">
        <v>285.52999999999997</v>
      </c>
      <c r="R43" s="10">
        <v>314.98399999999998</v>
      </c>
      <c r="S43" s="10">
        <v>355.80099999999999</v>
      </c>
      <c r="T43" s="10">
        <v>324.29199999999997</v>
      </c>
      <c r="U43" s="10">
        <v>65.974999999999994</v>
      </c>
      <c r="V43" s="10">
        <v>31.802</v>
      </c>
      <c r="W43" s="10">
        <v>80.018000000000001</v>
      </c>
      <c r="X43" s="10">
        <v>73.448999999999998</v>
      </c>
      <c r="Y43" s="10">
        <v>168.333</v>
      </c>
      <c r="Z43" s="10">
        <v>258.529</v>
      </c>
      <c r="AA43" s="10">
        <v>79.016999999999996</v>
      </c>
      <c r="AB43" s="10">
        <v>11.74</v>
      </c>
      <c r="AC43" s="10">
        <v>193.37299999999999</v>
      </c>
      <c r="AD43" s="10">
        <v>347.904</v>
      </c>
      <c r="AE43" s="10">
        <v>179.86099999999999</v>
      </c>
      <c r="AF43" s="10">
        <v>604.61</v>
      </c>
      <c r="AG43" s="10">
        <v>73.296000000000006</v>
      </c>
      <c r="AH43" s="10">
        <v>37.433</v>
      </c>
      <c r="AI43" s="173">
        <v>288.75700000000001</v>
      </c>
      <c r="AJ43" s="173">
        <v>133.71799999999999</v>
      </c>
      <c r="AK43" s="173">
        <v>70.116</v>
      </c>
      <c r="AL43" s="173">
        <v>461.46600000000001</v>
      </c>
      <c r="AM43" s="173">
        <v>411.61200000000002</v>
      </c>
      <c r="AN43" s="173"/>
      <c r="AO43" s="173"/>
      <c r="AP43" s="173"/>
      <c r="AQ43" s="173"/>
      <c r="AR43" s="173"/>
      <c r="AS43" s="173"/>
      <c r="AT43" s="173"/>
      <c r="AU43" s="173"/>
      <c r="AV43" s="173"/>
      <c r="AW43" s="173"/>
      <c r="AX43" s="173"/>
      <c r="AY43" s="173"/>
    </row>
    <row r="44" spans="1:51" ht="15">
      <c r="A44" s="184">
        <v>44774</v>
      </c>
      <c r="B44" s="147">
        <v>76.510000000000005</v>
      </c>
      <c r="C44" s="147">
        <v>76.510000000000005</v>
      </c>
      <c r="D44" s="148">
        <v>76.510000000000005</v>
      </c>
      <c r="E44" s="11">
        <v>87.941000000000003</v>
      </c>
      <c r="F44" s="10">
        <v>43.366999999999997</v>
      </c>
      <c r="G44" s="10">
        <v>111.899</v>
      </c>
      <c r="H44" s="10">
        <v>59.752000000000002</v>
      </c>
      <c r="I44" s="10">
        <v>24.864999999999998</v>
      </c>
      <c r="J44" s="10">
        <v>58.670999999999999</v>
      </c>
      <c r="K44" s="10">
        <v>55.817</v>
      </c>
      <c r="L44" s="10">
        <v>74.411000000000001</v>
      </c>
      <c r="M44" s="10">
        <v>20.821999999999999</v>
      </c>
      <c r="N44" s="10">
        <v>178.303</v>
      </c>
      <c r="O44" s="10">
        <v>27.216999999999999</v>
      </c>
      <c r="P44" s="10">
        <v>145.14500000000001</v>
      </c>
      <c r="Q44" s="10">
        <v>91.004000000000005</v>
      </c>
      <c r="R44" s="10">
        <v>151.83699999999999</v>
      </c>
      <c r="S44" s="10">
        <v>120.90300000000001</v>
      </c>
      <c r="T44" s="10">
        <v>113.21</v>
      </c>
      <c r="U44" s="10">
        <v>38.228000000000002</v>
      </c>
      <c r="V44" s="10">
        <v>21.42</v>
      </c>
      <c r="W44" s="10">
        <v>34.203000000000003</v>
      </c>
      <c r="X44" s="10">
        <v>34.118000000000002</v>
      </c>
      <c r="Y44" s="10">
        <v>66.816000000000003</v>
      </c>
      <c r="Z44" s="10">
        <v>83.986999999999995</v>
      </c>
      <c r="AA44" s="10">
        <v>45.91</v>
      </c>
      <c r="AB44" s="10">
        <v>28.132000000000001</v>
      </c>
      <c r="AC44" s="10">
        <v>61.658000000000001</v>
      </c>
      <c r="AD44" s="10">
        <v>108.57</v>
      </c>
      <c r="AE44" s="10">
        <v>59.671999999999997</v>
      </c>
      <c r="AF44" s="10">
        <v>177.286</v>
      </c>
      <c r="AG44" s="10">
        <v>38.637999999999998</v>
      </c>
      <c r="AH44" s="10">
        <v>24.379000000000001</v>
      </c>
      <c r="AI44" s="173">
        <v>97.917000000000002</v>
      </c>
      <c r="AJ44" s="173">
        <v>52.563000000000002</v>
      </c>
      <c r="AK44" s="173">
        <v>33.445999999999998</v>
      </c>
      <c r="AL44" s="173">
        <v>179.666</v>
      </c>
      <c r="AM44" s="173">
        <v>164.86099999999999</v>
      </c>
      <c r="AN44" s="173"/>
      <c r="AO44" s="173"/>
      <c r="AP44" s="173"/>
      <c r="AQ44" s="173"/>
      <c r="AR44" s="173"/>
      <c r="AS44" s="173"/>
      <c r="AT44" s="173"/>
      <c r="AU44" s="173"/>
      <c r="AV44" s="173"/>
      <c r="AW44" s="173"/>
      <c r="AX44" s="173"/>
      <c r="AY44" s="173"/>
    </row>
    <row r="45" spans="1:51" ht="15">
      <c r="A45" s="184">
        <v>44805</v>
      </c>
      <c r="B45" s="147">
        <v>45.87</v>
      </c>
      <c r="C45" s="147">
        <v>45.87</v>
      </c>
      <c r="D45" s="148">
        <v>45.87</v>
      </c>
      <c r="E45" s="11">
        <v>65.334000000000003</v>
      </c>
      <c r="F45" s="10">
        <v>44.353000000000002</v>
      </c>
      <c r="G45" s="10">
        <v>66.774000000000001</v>
      </c>
      <c r="H45" s="10">
        <v>39.923000000000002</v>
      </c>
      <c r="I45" s="10">
        <v>22.981999999999999</v>
      </c>
      <c r="J45" s="10">
        <v>45.249000000000002</v>
      </c>
      <c r="K45" s="10">
        <v>41.792000000000002</v>
      </c>
      <c r="L45" s="10">
        <v>59.58</v>
      </c>
      <c r="M45" s="10">
        <v>24.616</v>
      </c>
      <c r="N45" s="10">
        <v>68.808999999999997</v>
      </c>
      <c r="O45" s="10">
        <v>26.006</v>
      </c>
      <c r="P45" s="10">
        <v>62.591000000000001</v>
      </c>
      <c r="Q45" s="10">
        <v>55.014000000000003</v>
      </c>
      <c r="R45" s="10">
        <v>95.790999999999997</v>
      </c>
      <c r="S45" s="10">
        <v>57.488</v>
      </c>
      <c r="T45" s="10">
        <v>78.522999999999996</v>
      </c>
      <c r="U45" s="10">
        <v>42.959000000000003</v>
      </c>
      <c r="V45" s="10">
        <v>20.436</v>
      </c>
      <c r="W45" s="10">
        <v>34.631999999999998</v>
      </c>
      <c r="X45" s="10">
        <v>34.47</v>
      </c>
      <c r="Y45" s="10">
        <v>54.024999999999999</v>
      </c>
      <c r="Z45" s="10">
        <v>47.302999999999997</v>
      </c>
      <c r="AA45" s="10">
        <v>37.24</v>
      </c>
      <c r="AB45" s="10">
        <v>26.98</v>
      </c>
      <c r="AC45" s="10">
        <v>46.222999999999999</v>
      </c>
      <c r="AD45" s="10">
        <v>52.435000000000002</v>
      </c>
      <c r="AE45" s="10">
        <v>39.531999999999996</v>
      </c>
      <c r="AF45" s="10">
        <v>78.340999999999994</v>
      </c>
      <c r="AG45" s="10">
        <v>30.713000000000001</v>
      </c>
      <c r="AH45" s="10">
        <v>30.783000000000001</v>
      </c>
      <c r="AI45" s="173">
        <v>66.703000000000003</v>
      </c>
      <c r="AJ45" s="173">
        <v>40.78</v>
      </c>
      <c r="AK45" s="173">
        <v>24.055</v>
      </c>
      <c r="AL45" s="173">
        <v>93.584999999999994</v>
      </c>
      <c r="AM45" s="173">
        <v>85.355000000000004</v>
      </c>
      <c r="AN45" s="173"/>
      <c r="AO45" s="173"/>
      <c r="AP45" s="173"/>
      <c r="AQ45" s="173"/>
      <c r="AR45" s="173"/>
      <c r="AS45" s="173"/>
      <c r="AT45" s="173"/>
      <c r="AU45" s="173"/>
      <c r="AV45" s="173"/>
      <c r="AW45" s="173"/>
      <c r="AX45" s="173"/>
      <c r="AY45" s="173"/>
    </row>
    <row r="46" spans="1:51" ht="15">
      <c r="A46" s="184">
        <v>44835</v>
      </c>
      <c r="B46" s="147">
        <v>36.479999999999997</v>
      </c>
      <c r="C46" s="147">
        <v>55.69</v>
      </c>
      <c r="D46" s="148">
        <v>48.63</v>
      </c>
      <c r="E46" s="11">
        <v>70.063999999999993</v>
      </c>
      <c r="F46" s="10">
        <v>47.868000000000002</v>
      </c>
      <c r="G46" s="10">
        <v>69.423000000000002</v>
      </c>
      <c r="H46" s="10">
        <v>33.606999999999999</v>
      </c>
      <c r="I46" s="10">
        <v>24.234000000000002</v>
      </c>
      <c r="J46" s="10">
        <v>41.237000000000002</v>
      </c>
      <c r="K46" s="10">
        <v>47.524000000000001</v>
      </c>
      <c r="L46" s="10">
        <v>40.380000000000003</v>
      </c>
      <c r="M46" s="10">
        <v>23.361000000000001</v>
      </c>
      <c r="N46" s="10">
        <v>52.790999999999997</v>
      </c>
      <c r="O46" s="10">
        <v>36.981000000000002</v>
      </c>
      <c r="P46" s="10">
        <v>54.222000000000001</v>
      </c>
      <c r="Q46" s="10">
        <v>51.984000000000002</v>
      </c>
      <c r="R46" s="10">
        <v>82.602000000000004</v>
      </c>
      <c r="S46" s="10">
        <v>54.917000000000002</v>
      </c>
      <c r="T46" s="10">
        <v>51.622</v>
      </c>
      <c r="U46" s="10">
        <v>39.981000000000002</v>
      </c>
      <c r="V46" s="10">
        <v>22.843</v>
      </c>
      <c r="W46" s="10">
        <v>35.308999999999997</v>
      </c>
      <c r="X46" s="10">
        <v>27.939</v>
      </c>
      <c r="Y46" s="10">
        <v>48.83</v>
      </c>
      <c r="Z46" s="10">
        <v>46.418999999999997</v>
      </c>
      <c r="AA46" s="10">
        <v>53.81</v>
      </c>
      <c r="AB46" s="10">
        <v>43.743000000000002</v>
      </c>
      <c r="AC46" s="10">
        <v>39.915999999999997</v>
      </c>
      <c r="AD46" s="10">
        <v>51.73</v>
      </c>
      <c r="AE46" s="10">
        <v>33.085999999999999</v>
      </c>
      <c r="AF46" s="10">
        <v>66.876999999999995</v>
      </c>
      <c r="AG46" s="10">
        <v>31.978000000000002</v>
      </c>
      <c r="AH46" s="10">
        <v>34.963999999999999</v>
      </c>
      <c r="AI46" s="173">
        <v>116.30500000000001</v>
      </c>
      <c r="AJ46" s="173">
        <v>38.747999999999998</v>
      </c>
      <c r="AK46" s="173">
        <v>31.887</v>
      </c>
      <c r="AL46" s="173">
        <v>110.015</v>
      </c>
      <c r="AM46" s="173">
        <v>81.180000000000007</v>
      </c>
      <c r="AN46" s="173"/>
      <c r="AO46" s="173"/>
      <c r="AP46" s="173"/>
      <c r="AQ46" s="173"/>
      <c r="AR46" s="173"/>
      <c r="AS46" s="173"/>
      <c r="AT46" s="173"/>
      <c r="AU46" s="173"/>
      <c r="AV46" s="173"/>
      <c r="AW46" s="173"/>
      <c r="AX46" s="173"/>
      <c r="AY46" s="173"/>
    </row>
    <row r="47" spans="1:51" ht="15">
      <c r="A47" s="184">
        <v>44866</v>
      </c>
      <c r="B47" s="147">
        <v>39.49</v>
      </c>
      <c r="C47" s="147">
        <v>45.62</v>
      </c>
      <c r="D47" s="148">
        <v>42.1</v>
      </c>
      <c r="E47" s="11">
        <v>46.792000000000002</v>
      </c>
      <c r="F47" s="10">
        <v>44.99</v>
      </c>
      <c r="G47" s="10">
        <v>59.029000000000003</v>
      </c>
      <c r="H47" s="10">
        <v>33.866999999999997</v>
      </c>
      <c r="I47" s="10">
        <v>27.030999999999999</v>
      </c>
      <c r="J47" s="10">
        <v>36.307000000000002</v>
      </c>
      <c r="K47" s="10">
        <v>41.194000000000003</v>
      </c>
      <c r="L47" s="10">
        <v>40.734999999999999</v>
      </c>
      <c r="M47" s="10">
        <v>25.32</v>
      </c>
      <c r="N47" s="10">
        <v>44.02</v>
      </c>
      <c r="O47" s="10">
        <v>34.319000000000003</v>
      </c>
      <c r="P47" s="10">
        <v>48.183</v>
      </c>
      <c r="Q47" s="10">
        <v>50.097999999999999</v>
      </c>
      <c r="R47" s="10">
        <v>56.96</v>
      </c>
      <c r="S47" s="10">
        <v>44.593000000000004</v>
      </c>
      <c r="T47" s="10">
        <v>45.475000000000001</v>
      </c>
      <c r="U47" s="10">
        <v>35.697000000000003</v>
      </c>
      <c r="V47" s="10">
        <v>31.97</v>
      </c>
      <c r="W47" s="10">
        <v>30.67</v>
      </c>
      <c r="X47" s="10">
        <v>29.294</v>
      </c>
      <c r="Y47" s="10">
        <v>48.286999999999999</v>
      </c>
      <c r="Z47" s="10">
        <v>41.601999999999997</v>
      </c>
      <c r="AA47" s="10">
        <v>40.728000000000002</v>
      </c>
      <c r="AB47" s="10">
        <v>36.305</v>
      </c>
      <c r="AC47" s="10">
        <v>41.42</v>
      </c>
      <c r="AD47" s="10">
        <v>47.997</v>
      </c>
      <c r="AE47" s="10">
        <v>34.064</v>
      </c>
      <c r="AF47" s="10">
        <v>55.970999999999997</v>
      </c>
      <c r="AG47" s="10">
        <v>38.372</v>
      </c>
      <c r="AH47" s="10">
        <v>30.11</v>
      </c>
      <c r="AI47" s="173">
        <v>60.598999999999997</v>
      </c>
      <c r="AJ47" s="173">
        <v>37.665999999999997</v>
      </c>
      <c r="AK47" s="173">
        <v>35.981000000000002</v>
      </c>
      <c r="AL47" s="173">
        <v>61.945999999999998</v>
      </c>
      <c r="AM47" s="173">
        <v>63.435000000000002</v>
      </c>
      <c r="AN47" s="173"/>
      <c r="AO47" s="173"/>
      <c r="AP47" s="173"/>
      <c r="AQ47" s="173"/>
      <c r="AR47" s="173"/>
      <c r="AS47" s="173"/>
      <c r="AT47" s="173"/>
      <c r="AU47" s="173"/>
      <c r="AV47" s="173"/>
      <c r="AW47" s="173"/>
      <c r="AX47" s="173"/>
      <c r="AY47" s="173"/>
    </row>
    <row r="48" spans="1:51" ht="15">
      <c r="A48" s="184">
        <v>44896</v>
      </c>
      <c r="B48" s="147">
        <v>31.99</v>
      </c>
      <c r="C48" s="147">
        <v>31.99</v>
      </c>
      <c r="D48" s="148">
        <v>31.99</v>
      </c>
      <c r="E48" s="11">
        <v>38.558999999999997</v>
      </c>
      <c r="F48" s="10">
        <v>32.229999999999997</v>
      </c>
      <c r="G48" s="10">
        <v>47.457999999999998</v>
      </c>
      <c r="H48" s="10">
        <v>30.076000000000001</v>
      </c>
      <c r="I48" s="10">
        <v>23.501000000000001</v>
      </c>
      <c r="J48" s="10">
        <v>31.085000000000001</v>
      </c>
      <c r="K48" s="10">
        <v>32.933999999999997</v>
      </c>
      <c r="L48" s="10">
        <v>35.136000000000003</v>
      </c>
      <c r="M48" s="10">
        <v>21.795000000000002</v>
      </c>
      <c r="N48" s="10">
        <v>37.268999999999998</v>
      </c>
      <c r="O48" s="10">
        <v>27.51</v>
      </c>
      <c r="P48" s="10">
        <v>46.548000000000002</v>
      </c>
      <c r="Q48" s="10">
        <v>46.1</v>
      </c>
      <c r="R48" s="10">
        <v>46.631</v>
      </c>
      <c r="S48" s="10">
        <v>39.441000000000003</v>
      </c>
      <c r="T48" s="10">
        <v>39.710999999999999</v>
      </c>
      <c r="U48" s="10">
        <v>29.524999999999999</v>
      </c>
      <c r="V48" s="10">
        <v>24.507000000000001</v>
      </c>
      <c r="W48" s="10">
        <v>25.300999999999998</v>
      </c>
      <c r="X48" s="10">
        <v>25.042000000000002</v>
      </c>
      <c r="Y48" s="10">
        <v>34.695</v>
      </c>
      <c r="Z48" s="10">
        <v>36.433999999999997</v>
      </c>
      <c r="AA48" s="10">
        <v>35.548999999999999</v>
      </c>
      <c r="AB48" s="10">
        <v>26.824000000000002</v>
      </c>
      <c r="AC48" s="10">
        <v>32.948</v>
      </c>
      <c r="AD48" s="10">
        <v>38.783000000000001</v>
      </c>
      <c r="AE48" s="10">
        <v>28.715</v>
      </c>
      <c r="AF48" s="10">
        <v>46.030999999999999</v>
      </c>
      <c r="AG48" s="10">
        <v>32.331000000000003</v>
      </c>
      <c r="AH48" s="10">
        <v>23.968</v>
      </c>
      <c r="AI48" s="173">
        <v>46.024000000000001</v>
      </c>
      <c r="AJ48" s="173">
        <v>35.149000000000001</v>
      </c>
      <c r="AK48" s="173">
        <v>31.838000000000001</v>
      </c>
      <c r="AL48" s="173">
        <v>48.296999999999997</v>
      </c>
      <c r="AM48" s="173">
        <v>47.970999999999997</v>
      </c>
      <c r="AN48" s="173"/>
      <c r="AO48" s="173"/>
      <c r="AP48" s="173"/>
      <c r="AQ48" s="173"/>
      <c r="AR48" s="173"/>
      <c r="AS48" s="173"/>
      <c r="AT48" s="173"/>
      <c r="AU48" s="173"/>
      <c r="AV48" s="173"/>
      <c r="AW48" s="173"/>
      <c r="AX48" s="173"/>
      <c r="AY48" s="173"/>
    </row>
    <row r="49" spans="1:1005" ht="15">
      <c r="A49" s="184">
        <v>44927</v>
      </c>
      <c r="B49" s="147">
        <v>30.31</v>
      </c>
      <c r="C49" s="147">
        <v>30.31</v>
      </c>
      <c r="D49" s="148">
        <v>30.31</v>
      </c>
      <c r="E49" s="11">
        <v>33.356000000000002</v>
      </c>
      <c r="F49" s="10">
        <v>27.739000000000001</v>
      </c>
      <c r="G49" s="10">
        <v>40.942</v>
      </c>
      <c r="H49" s="10">
        <v>26.385999999999999</v>
      </c>
      <c r="I49" s="10">
        <v>20.649000000000001</v>
      </c>
      <c r="J49" s="10">
        <v>27.013999999999999</v>
      </c>
      <c r="K49" s="10">
        <v>27.885000000000002</v>
      </c>
      <c r="L49" s="10">
        <v>30.308</v>
      </c>
      <c r="M49" s="10">
        <v>19.614999999999998</v>
      </c>
      <c r="N49" s="10">
        <v>32.487000000000002</v>
      </c>
      <c r="O49" s="10">
        <v>23.960999999999999</v>
      </c>
      <c r="P49" s="10">
        <v>36.816000000000003</v>
      </c>
      <c r="Q49" s="10">
        <v>45.427999999999997</v>
      </c>
      <c r="R49" s="10">
        <v>40.228999999999999</v>
      </c>
      <c r="S49" s="10">
        <v>33.588999999999999</v>
      </c>
      <c r="T49" s="10">
        <v>34.880000000000003</v>
      </c>
      <c r="U49" s="10">
        <v>25.733000000000001</v>
      </c>
      <c r="V49" s="10">
        <v>20.324000000000002</v>
      </c>
      <c r="W49" s="10">
        <v>22.036999999999999</v>
      </c>
      <c r="X49" s="10">
        <v>22.309000000000001</v>
      </c>
      <c r="Y49" s="10">
        <v>29.234999999999999</v>
      </c>
      <c r="Z49" s="10">
        <v>35.715000000000003</v>
      </c>
      <c r="AA49" s="10">
        <v>32.610999999999997</v>
      </c>
      <c r="AB49" s="10">
        <v>22.338999999999999</v>
      </c>
      <c r="AC49" s="10">
        <v>30.117999999999999</v>
      </c>
      <c r="AD49" s="10">
        <v>33.316000000000003</v>
      </c>
      <c r="AE49" s="10">
        <v>25.954999999999998</v>
      </c>
      <c r="AF49" s="10">
        <v>41.298000000000002</v>
      </c>
      <c r="AG49" s="10">
        <v>27.384</v>
      </c>
      <c r="AH49" s="10">
        <v>21.198</v>
      </c>
      <c r="AI49" s="173">
        <v>41.600999999999999</v>
      </c>
      <c r="AJ49" s="173">
        <v>37.743000000000002</v>
      </c>
      <c r="AK49" s="173">
        <v>29.032</v>
      </c>
      <c r="AL49" s="173">
        <v>42.871000000000002</v>
      </c>
      <c r="AM49" s="173">
        <v>41.405000000000001</v>
      </c>
      <c r="AN49" s="173"/>
      <c r="AO49" s="173"/>
      <c r="AP49" s="173"/>
      <c r="AQ49" s="173"/>
      <c r="AR49" s="173"/>
      <c r="AS49" s="173"/>
      <c r="AT49" s="173"/>
      <c r="AU49" s="173"/>
      <c r="AV49" s="173"/>
      <c r="AW49" s="173"/>
      <c r="AX49" s="173"/>
      <c r="AY49" s="173"/>
    </row>
    <row r="50" spans="1:1005" ht="15">
      <c r="A50" s="184">
        <v>44958</v>
      </c>
      <c r="B50" s="147">
        <v>27.66</v>
      </c>
      <c r="C50" s="147">
        <v>27.66</v>
      </c>
      <c r="D50" s="148">
        <v>27.66</v>
      </c>
      <c r="E50" s="11">
        <v>28.844999999999999</v>
      </c>
      <c r="F50" s="10">
        <v>63.203000000000003</v>
      </c>
      <c r="G50" s="10">
        <v>36.067999999999998</v>
      </c>
      <c r="H50" s="10">
        <v>22.561</v>
      </c>
      <c r="I50" s="10">
        <v>19.667999999999999</v>
      </c>
      <c r="J50" s="10">
        <v>23.989000000000001</v>
      </c>
      <c r="K50" s="10">
        <v>27.891999999999999</v>
      </c>
      <c r="L50" s="10">
        <v>26.268999999999998</v>
      </c>
      <c r="M50" s="10">
        <v>18.398</v>
      </c>
      <c r="N50" s="10">
        <v>27.428000000000001</v>
      </c>
      <c r="O50" s="10">
        <v>31.417999999999999</v>
      </c>
      <c r="P50" s="10">
        <v>40.161999999999999</v>
      </c>
      <c r="Q50" s="10">
        <v>36.622999999999998</v>
      </c>
      <c r="R50" s="10">
        <v>33.581000000000003</v>
      </c>
      <c r="S50" s="10">
        <v>30.263000000000002</v>
      </c>
      <c r="T50" s="10">
        <v>33.896000000000001</v>
      </c>
      <c r="U50" s="10">
        <v>22.436</v>
      </c>
      <c r="V50" s="10">
        <v>17.725999999999999</v>
      </c>
      <c r="W50" s="10">
        <v>27.632000000000001</v>
      </c>
      <c r="X50" s="10">
        <v>20.643000000000001</v>
      </c>
      <c r="Y50" s="10">
        <v>25.739000000000001</v>
      </c>
      <c r="Z50" s="10">
        <v>29.879000000000001</v>
      </c>
      <c r="AA50" s="10">
        <v>29.838999999999999</v>
      </c>
      <c r="AB50" s="10">
        <v>19.023</v>
      </c>
      <c r="AC50" s="10">
        <v>28.103000000000002</v>
      </c>
      <c r="AD50" s="10">
        <v>27.992999999999999</v>
      </c>
      <c r="AE50" s="10">
        <v>24.323</v>
      </c>
      <c r="AF50" s="10">
        <v>36.825000000000003</v>
      </c>
      <c r="AG50" s="10">
        <v>23.925000000000001</v>
      </c>
      <c r="AH50" s="10">
        <v>25.428000000000001</v>
      </c>
      <c r="AI50" s="173">
        <v>43.716000000000001</v>
      </c>
      <c r="AJ50" s="173">
        <v>32.734000000000002</v>
      </c>
      <c r="AK50" s="173">
        <v>28.503</v>
      </c>
      <c r="AL50" s="173">
        <v>37.024999999999999</v>
      </c>
      <c r="AM50" s="173">
        <v>34.976999999999997</v>
      </c>
      <c r="AN50" s="173"/>
      <c r="AO50" s="173"/>
      <c r="AP50" s="173"/>
      <c r="AQ50" s="173"/>
      <c r="AR50" s="173"/>
      <c r="AS50" s="173"/>
      <c r="AT50" s="173"/>
      <c r="AU50" s="173"/>
      <c r="AV50" s="173"/>
      <c r="AW50" s="173"/>
      <c r="AX50" s="173"/>
      <c r="AY50" s="173"/>
    </row>
    <row r="51" spans="1:1005" ht="15">
      <c r="A51" s="184">
        <v>44986</v>
      </c>
      <c r="B51" s="147">
        <v>52.6</v>
      </c>
      <c r="C51" s="147">
        <v>52.6</v>
      </c>
      <c r="D51" s="148">
        <v>52.6</v>
      </c>
      <c r="E51" s="11">
        <v>37.076000000000001</v>
      </c>
      <c r="F51" s="10">
        <v>123.063</v>
      </c>
      <c r="G51" s="10">
        <v>50.896000000000001</v>
      </c>
      <c r="H51" s="10">
        <v>36.348999999999997</v>
      </c>
      <c r="I51" s="10">
        <v>52.932000000000002</v>
      </c>
      <c r="J51" s="10">
        <v>42.716000000000001</v>
      </c>
      <c r="K51" s="10">
        <v>35.453000000000003</v>
      </c>
      <c r="L51" s="10">
        <v>48.603999999999999</v>
      </c>
      <c r="M51" s="10">
        <v>40.601999999999997</v>
      </c>
      <c r="N51" s="10">
        <v>49.322000000000003</v>
      </c>
      <c r="O51" s="10">
        <v>61.453000000000003</v>
      </c>
      <c r="P51" s="10">
        <v>56.540999999999997</v>
      </c>
      <c r="Q51" s="10">
        <v>61.073999999999998</v>
      </c>
      <c r="R51" s="10">
        <v>52.692</v>
      </c>
      <c r="S51" s="10">
        <v>47.598999999999997</v>
      </c>
      <c r="T51" s="10">
        <v>44.072000000000003</v>
      </c>
      <c r="U51" s="10">
        <v>36.140999999999998</v>
      </c>
      <c r="V51" s="10">
        <v>26.585999999999999</v>
      </c>
      <c r="W51" s="10">
        <v>36.115000000000002</v>
      </c>
      <c r="X51" s="10">
        <v>52.35</v>
      </c>
      <c r="Y51" s="10">
        <v>47.12</v>
      </c>
      <c r="Z51" s="10">
        <v>38.651000000000003</v>
      </c>
      <c r="AA51" s="10">
        <v>64.921000000000006</v>
      </c>
      <c r="AB51" s="10">
        <v>27.474</v>
      </c>
      <c r="AC51" s="10">
        <v>47.679000000000002</v>
      </c>
      <c r="AD51" s="10">
        <v>38.183</v>
      </c>
      <c r="AE51" s="10">
        <v>32.253</v>
      </c>
      <c r="AF51" s="10">
        <v>67.165000000000006</v>
      </c>
      <c r="AG51" s="10">
        <v>38.444000000000003</v>
      </c>
      <c r="AH51" s="10">
        <v>38.896000000000001</v>
      </c>
      <c r="AI51" s="173">
        <v>73.299000000000007</v>
      </c>
      <c r="AJ51" s="173">
        <v>46.982999999999997</v>
      </c>
      <c r="AK51" s="173">
        <v>45.680999999999997</v>
      </c>
      <c r="AL51" s="173">
        <v>51.061999999999998</v>
      </c>
      <c r="AM51" s="173">
        <v>44.454999999999998</v>
      </c>
      <c r="AN51" s="173"/>
      <c r="AO51" s="173"/>
      <c r="AP51" s="173"/>
      <c r="AQ51" s="173"/>
      <c r="AR51" s="173"/>
      <c r="AS51" s="173"/>
      <c r="AT51" s="173"/>
      <c r="AU51" s="173"/>
      <c r="AV51" s="173"/>
      <c r="AW51" s="173"/>
      <c r="AX51" s="173"/>
      <c r="AY51" s="173"/>
    </row>
    <row r="52" spans="1:1005" ht="15">
      <c r="A52" s="184">
        <v>45017</v>
      </c>
      <c r="B52" s="147">
        <v>85.43</v>
      </c>
      <c r="C52" s="147">
        <v>85.43</v>
      </c>
      <c r="D52" s="148">
        <v>85.43</v>
      </c>
      <c r="E52" s="11">
        <v>90.647000000000006</v>
      </c>
      <c r="F52" s="10">
        <v>205.71100000000001</v>
      </c>
      <c r="G52" s="10">
        <v>91.891000000000005</v>
      </c>
      <c r="H52" s="10">
        <v>71.650000000000006</v>
      </c>
      <c r="I52" s="10">
        <v>108.148</v>
      </c>
      <c r="J52" s="10">
        <v>88.516000000000005</v>
      </c>
      <c r="K52" s="10">
        <v>58.110999999999997</v>
      </c>
      <c r="L52" s="10">
        <v>65.646000000000001</v>
      </c>
      <c r="M52" s="10">
        <v>62.353000000000002</v>
      </c>
      <c r="N52" s="10">
        <v>87.936999999999998</v>
      </c>
      <c r="O52" s="10">
        <v>60.395000000000003</v>
      </c>
      <c r="P52" s="10">
        <v>111.92100000000001</v>
      </c>
      <c r="Q52" s="10">
        <v>89.924000000000007</v>
      </c>
      <c r="R52" s="10">
        <v>84.117000000000004</v>
      </c>
      <c r="S52" s="10">
        <v>62.453000000000003</v>
      </c>
      <c r="T52" s="10">
        <v>80.55</v>
      </c>
      <c r="U52" s="10">
        <v>46.896000000000001</v>
      </c>
      <c r="V52" s="10">
        <v>55.933</v>
      </c>
      <c r="W52" s="10">
        <v>59.634999999999998</v>
      </c>
      <c r="X52" s="10">
        <v>105.715</v>
      </c>
      <c r="Y52" s="10">
        <v>71.174999999999997</v>
      </c>
      <c r="Z52" s="10">
        <v>96.674000000000007</v>
      </c>
      <c r="AA52" s="10">
        <v>68.795000000000002</v>
      </c>
      <c r="AB52" s="10">
        <v>32.597999999999999</v>
      </c>
      <c r="AC52" s="10">
        <v>77.010000000000005</v>
      </c>
      <c r="AD52" s="10">
        <v>52.052</v>
      </c>
      <c r="AE52" s="10">
        <v>55.546999999999997</v>
      </c>
      <c r="AF52" s="10">
        <v>130.495</v>
      </c>
      <c r="AG52" s="10">
        <v>45.591999999999999</v>
      </c>
      <c r="AH52" s="10">
        <v>68.540999999999997</v>
      </c>
      <c r="AI52" s="173">
        <v>81.84</v>
      </c>
      <c r="AJ52" s="173">
        <v>55.831000000000003</v>
      </c>
      <c r="AK52" s="173">
        <v>53.384999999999998</v>
      </c>
      <c r="AL52" s="173">
        <v>59.192999999999998</v>
      </c>
      <c r="AM52" s="173">
        <v>58.18</v>
      </c>
      <c r="AN52" s="173"/>
      <c r="AO52" s="173"/>
      <c r="AP52" s="173"/>
      <c r="AQ52" s="173"/>
      <c r="AR52" s="173"/>
      <c r="AS52" s="173"/>
      <c r="AT52" s="173"/>
      <c r="AU52" s="173"/>
      <c r="AV52" s="173"/>
      <c r="AW52" s="173"/>
      <c r="AX52" s="173"/>
      <c r="AY52" s="173"/>
    </row>
    <row r="53" spans="1:1005" ht="15">
      <c r="A53" s="184">
        <v>45047</v>
      </c>
      <c r="B53" s="147">
        <v>163.75</v>
      </c>
      <c r="C53" s="147">
        <v>163.75</v>
      </c>
      <c r="D53" s="148">
        <v>163.75</v>
      </c>
      <c r="E53" s="11">
        <v>236.69800000000001</v>
      </c>
      <c r="F53" s="10">
        <v>308.78699999999998</v>
      </c>
      <c r="G53" s="10">
        <v>276.178</v>
      </c>
      <c r="H53" s="10">
        <v>116.94799999999999</v>
      </c>
      <c r="I53" s="10">
        <v>138.97499999999999</v>
      </c>
      <c r="J53" s="10">
        <v>87.019000000000005</v>
      </c>
      <c r="K53" s="10">
        <v>91.488</v>
      </c>
      <c r="L53" s="10">
        <v>152.11600000000001</v>
      </c>
      <c r="M53" s="10">
        <v>184.22900000000001</v>
      </c>
      <c r="N53" s="10">
        <v>182.833</v>
      </c>
      <c r="O53" s="10">
        <v>57.820999999999998</v>
      </c>
      <c r="P53" s="10">
        <v>153.66200000000001</v>
      </c>
      <c r="Q53" s="10">
        <v>338.65</v>
      </c>
      <c r="R53" s="10">
        <v>160.63399999999999</v>
      </c>
      <c r="S53" s="10">
        <v>162.96</v>
      </c>
      <c r="T53" s="10">
        <v>171.22399999999999</v>
      </c>
      <c r="U53" s="10">
        <v>102.664</v>
      </c>
      <c r="V53" s="10">
        <v>49.817999999999998</v>
      </c>
      <c r="W53" s="10">
        <v>58.064</v>
      </c>
      <c r="X53" s="10">
        <v>100.389</v>
      </c>
      <c r="Y53" s="10">
        <v>135.506</v>
      </c>
      <c r="Z53" s="10">
        <v>232.148</v>
      </c>
      <c r="AA53" s="10">
        <v>170.226</v>
      </c>
      <c r="AB53" s="10">
        <v>106.52800000000001</v>
      </c>
      <c r="AC53" s="10">
        <v>135.107</v>
      </c>
      <c r="AD53" s="10">
        <v>26.942</v>
      </c>
      <c r="AE53" s="10">
        <v>138.471</v>
      </c>
      <c r="AF53" s="10">
        <v>178.58699999999999</v>
      </c>
      <c r="AG53" s="10">
        <v>70.614000000000004</v>
      </c>
      <c r="AH53" s="10">
        <v>170.08099999999999</v>
      </c>
      <c r="AI53" s="173">
        <v>183.01300000000001</v>
      </c>
      <c r="AJ53" s="173">
        <v>106.003</v>
      </c>
      <c r="AK53" s="173">
        <v>200.03</v>
      </c>
      <c r="AL53" s="173">
        <v>136.88399999999999</v>
      </c>
      <c r="AM53" s="173">
        <v>170.154</v>
      </c>
      <c r="AN53" s="173"/>
      <c r="AO53" s="173"/>
      <c r="AP53" s="173"/>
      <c r="AQ53" s="173"/>
      <c r="AR53" s="173"/>
      <c r="AS53" s="173"/>
      <c r="AT53" s="173"/>
      <c r="AU53" s="173"/>
      <c r="AV53" s="173"/>
      <c r="AW53" s="173"/>
      <c r="AX53" s="173"/>
      <c r="AY53" s="173"/>
    </row>
    <row r="54" spans="1:1005" ht="15">
      <c r="A54" s="184">
        <v>45078</v>
      </c>
      <c r="B54" s="147">
        <v>299.23</v>
      </c>
      <c r="C54" s="147">
        <v>299.23</v>
      </c>
      <c r="D54" s="148">
        <v>299.23</v>
      </c>
      <c r="E54" s="11">
        <v>205.095</v>
      </c>
      <c r="F54" s="10">
        <v>872.66300000000001</v>
      </c>
      <c r="G54" s="10">
        <v>199.49</v>
      </c>
      <c r="H54" s="10">
        <v>131.328</v>
      </c>
      <c r="I54" s="10">
        <v>248.76400000000001</v>
      </c>
      <c r="J54" s="10">
        <v>257.96800000000002</v>
      </c>
      <c r="K54" s="10">
        <v>366.19799999999998</v>
      </c>
      <c r="L54" s="10">
        <v>58.311</v>
      </c>
      <c r="M54" s="10">
        <v>348.25700000000001</v>
      </c>
      <c r="N54" s="10">
        <v>159.36099999999999</v>
      </c>
      <c r="O54" s="10">
        <v>396.72199999999998</v>
      </c>
      <c r="P54" s="10">
        <v>580.30600000000004</v>
      </c>
      <c r="Q54" s="10">
        <v>711.255</v>
      </c>
      <c r="R54" s="10">
        <v>309.70299999999997</v>
      </c>
      <c r="S54" s="10">
        <v>533.95100000000002</v>
      </c>
      <c r="T54" s="10">
        <v>219.37299999999999</v>
      </c>
      <c r="U54" s="10">
        <v>120.551</v>
      </c>
      <c r="V54" s="10">
        <v>187.631</v>
      </c>
      <c r="W54" s="10">
        <v>218.13800000000001</v>
      </c>
      <c r="X54" s="10">
        <v>243.33699999999999</v>
      </c>
      <c r="Y54" s="10">
        <v>359.57499999999999</v>
      </c>
      <c r="Z54" s="10">
        <v>279.93299999999999</v>
      </c>
      <c r="AA54" s="10">
        <v>68.472999999999999</v>
      </c>
      <c r="AB54" s="10">
        <v>270.36099999999999</v>
      </c>
      <c r="AC54" s="10">
        <v>445.69900000000001</v>
      </c>
      <c r="AD54" s="10">
        <v>200.06899999999999</v>
      </c>
      <c r="AE54" s="10">
        <v>374.41699999999997</v>
      </c>
      <c r="AF54" s="10">
        <v>208.00700000000001</v>
      </c>
      <c r="AG54" s="10">
        <v>95.816999999999993</v>
      </c>
      <c r="AH54" s="10">
        <v>444.69</v>
      </c>
      <c r="AI54" s="173">
        <v>296.50799999999998</v>
      </c>
      <c r="AJ54" s="173">
        <v>176.31200000000001</v>
      </c>
      <c r="AK54" s="173">
        <v>435.07299999999998</v>
      </c>
      <c r="AL54" s="173">
        <v>553.98299999999995</v>
      </c>
      <c r="AM54" s="173">
        <v>388.80099999999999</v>
      </c>
      <c r="AN54" s="173"/>
      <c r="AO54" s="173"/>
      <c r="AP54" s="173"/>
      <c r="AQ54" s="173"/>
      <c r="AR54" s="173"/>
      <c r="AS54" s="173"/>
      <c r="AT54" s="173"/>
      <c r="AU54" s="173"/>
      <c r="AV54" s="173"/>
      <c r="AW54" s="173"/>
      <c r="AX54" s="173"/>
      <c r="AY54" s="173"/>
    </row>
    <row r="55" spans="1:1005" ht="15">
      <c r="A55" s="184">
        <v>45108</v>
      </c>
      <c r="B55" s="147">
        <v>177.52</v>
      </c>
      <c r="C55" s="147">
        <v>177.52</v>
      </c>
      <c r="D55" s="148">
        <v>177.52</v>
      </c>
      <c r="E55" s="11">
        <v>81.771000000000001</v>
      </c>
      <c r="F55" s="10">
        <v>316.11700000000002</v>
      </c>
      <c r="G55" s="10">
        <v>86.073999999999998</v>
      </c>
      <c r="H55" s="10">
        <v>25.696999999999999</v>
      </c>
      <c r="I55" s="10">
        <v>148.38800000000001</v>
      </c>
      <c r="J55" s="10">
        <v>167.81</v>
      </c>
      <c r="K55" s="10">
        <v>179.20500000000001</v>
      </c>
      <c r="L55" s="10">
        <v>32.052</v>
      </c>
      <c r="M55" s="10">
        <v>225.947</v>
      </c>
      <c r="N55" s="10">
        <v>31.376999999999999</v>
      </c>
      <c r="O55" s="10">
        <v>423.90699999999998</v>
      </c>
      <c r="P55" s="10">
        <v>285.55599999999998</v>
      </c>
      <c r="Q55" s="10">
        <v>314.96100000000001</v>
      </c>
      <c r="R55" s="10">
        <v>355.78300000000002</v>
      </c>
      <c r="S55" s="10">
        <v>334.87599999999998</v>
      </c>
      <c r="T55" s="10">
        <v>66.078000000000003</v>
      </c>
      <c r="U55" s="10">
        <v>31.81</v>
      </c>
      <c r="V55" s="10">
        <v>80.075999999999993</v>
      </c>
      <c r="W55" s="10">
        <v>77.465999999999994</v>
      </c>
      <c r="X55" s="10">
        <v>168.20400000000001</v>
      </c>
      <c r="Y55" s="10">
        <v>258.43599999999998</v>
      </c>
      <c r="Z55" s="10">
        <v>79.004000000000005</v>
      </c>
      <c r="AA55" s="10">
        <v>12.461</v>
      </c>
      <c r="AB55" s="10">
        <v>193.411</v>
      </c>
      <c r="AC55" s="10">
        <v>348.00400000000002</v>
      </c>
      <c r="AD55" s="10">
        <v>179.78200000000001</v>
      </c>
      <c r="AE55" s="10">
        <v>619.72</v>
      </c>
      <c r="AF55" s="10">
        <v>73.290000000000006</v>
      </c>
      <c r="AG55" s="10">
        <v>37.357999999999997</v>
      </c>
      <c r="AH55" s="10">
        <v>288.91000000000003</v>
      </c>
      <c r="AI55" s="173">
        <v>138.86799999999999</v>
      </c>
      <c r="AJ55" s="173">
        <v>70.039000000000001</v>
      </c>
      <c r="AK55" s="173">
        <v>461.608</v>
      </c>
      <c r="AL55" s="173">
        <v>411.577</v>
      </c>
      <c r="AM55" s="173">
        <v>241.078</v>
      </c>
      <c r="AN55" s="173"/>
      <c r="AO55" s="173"/>
      <c r="AP55" s="173"/>
      <c r="AQ55" s="173"/>
      <c r="AR55" s="173"/>
      <c r="AS55" s="173"/>
      <c r="AT55" s="173"/>
      <c r="AU55" s="173"/>
      <c r="AV55" s="173"/>
      <c r="AW55" s="173"/>
      <c r="AX55" s="173"/>
      <c r="AY55" s="173"/>
    </row>
    <row r="56" spans="1:1005" ht="15">
      <c r="A56" s="184">
        <v>45139</v>
      </c>
      <c r="B56" s="147">
        <v>76.510000000000005</v>
      </c>
      <c r="C56" s="147">
        <v>76.510000000000005</v>
      </c>
      <c r="D56" s="148">
        <v>76.510000000000005</v>
      </c>
      <c r="E56" s="11">
        <v>43.432000000000002</v>
      </c>
      <c r="F56" s="10">
        <v>111.90300000000001</v>
      </c>
      <c r="G56" s="10">
        <v>60.182000000000002</v>
      </c>
      <c r="H56" s="10">
        <v>24.861000000000001</v>
      </c>
      <c r="I56" s="10">
        <v>58.801000000000002</v>
      </c>
      <c r="J56" s="10">
        <v>55.804000000000002</v>
      </c>
      <c r="K56" s="10">
        <v>76.02</v>
      </c>
      <c r="L56" s="10">
        <v>20.84</v>
      </c>
      <c r="M56" s="10">
        <v>178.25</v>
      </c>
      <c r="N56" s="10">
        <v>27.181000000000001</v>
      </c>
      <c r="O56" s="10">
        <v>150.90100000000001</v>
      </c>
      <c r="P56" s="10">
        <v>91.025999999999996</v>
      </c>
      <c r="Q56" s="10">
        <v>151.81800000000001</v>
      </c>
      <c r="R56" s="10">
        <v>120.88500000000001</v>
      </c>
      <c r="S56" s="10">
        <v>116.72</v>
      </c>
      <c r="T56" s="10">
        <v>38.317999999999998</v>
      </c>
      <c r="U56" s="10">
        <v>21.427</v>
      </c>
      <c r="V56" s="10">
        <v>34.241999999999997</v>
      </c>
      <c r="W56" s="10">
        <v>34.814</v>
      </c>
      <c r="X56" s="10">
        <v>66.728999999999999</v>
      </c>
      <c r="Y56" s="10">
        <v>83.936999999999998</v>
      </c>
      <c r="Z56" s="10">
        <v>45.899000000000001</v>
      </c>
      <c r="AA56" s="10">
        <v>28.73</v>
      </c>
      <c r="AB56" s="10">
        <v>61.682000000000002</v>
      </c>
      <c r="AC56" s="10">
        <v>108.616</v>
      </c>
      <c r="AD56" s="10">
        <v>59.616</v>
      </c>
      <c r="AE56" s="10">
        <v>183.685</v>
      </c>
      <c r="AF56" s="10">
        <v>38.634999999999998</v>
      </c>
      <c r="AG56" s="10">
        <v>24.317</v>
      </c>
      <c r="AH56" s="10">
        <v>98.022000000000006</v>
      </c>
      <c r="AI56" s="173">
        <v>53.802999999999997</v>
      </c>
      <c r="AJ56" s="173">
        <v>33.381999999999998</v>
      </c>
      <c r="AK56" s="173">
        <v>179.73500000000001</v>
      </c>
      <c r="AL56" s="173">
        <v>164.83699999999999</v>
      </c>
      <c r="AM56" s="173">
        <v>88.147000000000006</v>
      </c>
      <c r="AN56" s="173"/>
      <c r="AO56" s="173"/>
      <c r="AP56" s="173"/>
      <c r="AQ56" s="173"/>
      <c r="AR56" s="173"/>
      <c r="AS56" s="173"/>
      <c r="AT56" s="173"/>
      <c r="AU56" s="173"/>
      <c r="AV56" s="173"/>
      <c r="AW56" s="173"/>
      <c r="AX56" s="173"/>
      <c r="AY56" s="173"/>
    </row>
    <row r="57" spans="1:1005" ht="15">
      <c r="A57" s="184">
        <v>45170</v>
      </c>
      <c r="B57" s="147">
        <v>45.87</v>
      </c>
      <c r="C57" s="147">
        <v>45.87</v>
      </c>
      <c r="D57" s="148">
        <v>45.87</v>
      </c>
      <c r="E57" s="11">
        <v>44.411999999999999</v>
      </c>
      <c r="F57" s="10">
        <v>66.775999999999996</v>
      </c>
      <c r="G57" s="10">
        <v>40.857999999999997</v>
      </c>
      <c r="H57" s="10">
        <v>22.978999999999999</v>
      </c>
      <c r="I57" s="10">
        <v>45.362000000000002</v>
      </c>
      <c r="J57" s="10">
        <v>41.781999999999996</v>
      </c>
      <c r="K57" s="10">
        <v>60.991999999999997</v>
      </c>
      <c r="L57" s="10">
        <v>24.632000000000001</v>
      </c>
      <c r="M57" s="10">
        <v>68.768000000000001</v>
      </c>
      <c r="N57" s="10">
        <v>25.975000000000001</v>
      </c>
      <c r="O57" s="10">
        <v>63.512999999999998</v>
      </c>
      <c r="P57" s="10">
        <v>55.033000000000001</v>
      </c>
      <c r="Q57" s="10">
        <v>95.775999999999996</v>
      </c>
      <c r="R57" s="10">
        <v>57.473999999999997</v>
      </c>
      <c r="S57" s="10">
        <v>79.015000000000001</v>
      </c>
      <c r="T57" s="10">
        <v>43.039000000000001</v>
      </c>
      <c r="U57" s="10">
        <v>20.442</v>
      </c>
      <c r="V57" s="10">
        <v>34.668999999999997</v>
      </c>
      <c r="W57" s="10">
        <v>34.542999999999999</v>
      </c>
      <c r="X57" s="10">
        <v>53.951999999999998</v>
      </c>
      <c r="Y57" s="10">
        <v>47.262999999999998</v>
      </c>
      <c r="Z57" s="10">
        <v>37.229999999999997</v>
      </c>
      <c r="AA57" s="10">
        <v>26.738</v>
      </c>
      <c r="AB57" s="10">
        <v>46.244999999999997</v>
      </c>
      <c r="AC57" s="10">
        <v>52.472000000000001</v>
      </c>
      <c r="AD57" s="10">
        <v>39.484999999999999</v>
      </c>
      <c r="AE57" s="10">
        <v>79.835999999999999</v>
      </c>
      <c r="AF57" s="10">
        <v>30.710999999999999</v>
      </c>
      <c r="AG57" s="10">
        <v>30.728000000000002</v>
      </c>
      <c r="AH57" s="10">
        <v>66.796999999999997</v>
      </c>
      <c r="AI57" s="173">
        <v>40.801000000000002</v>
      </c>
      <c r="AJ57" s="173">
        <v>24</v>
      </c>
      <c r="AK57" s="173">
        <v>93.635999999999996</v>
      </c>
      <c r="AL57" s="173">
        <v>85.334999999999994</v>
      </c>
      <c r="AM57" s="173">
        <v>65.447000000000003</v>
      </c>
      <c r="AN57" s="173"/>
      <c r="AO57" s="173"/>
      <c r="AP57" s="173"/>
      <c r="AQ57" s="173"/>
      <c r="AR57" s="173"/>
      <c r="AS57" s="173"/>
      <c r="AT57" s="173"/>
      <c r="AU57" s="173"/>
      <c r="AV57" s="173"/>
      <c r="AW57" s="173"/>
      <c r="AX57" s="173"/>
      <c r="AY57" s="173"/>
    </row>
    <row r="58" spans="1:1005" ht="15">
      <c r="A58" s="184">
        <v>45200</v>
      </c>
      <c r="B58" s="147">
        <v>36.479999999999997</v>
      </c>
      <c r="C58" s="147">
        <v>55.69</v>
      </c>
      <c r="D58" s="148">
        <v>48.63</v>
      </c>
      <c r="E58" s="11">
        <v>47.923000000000002</v>
      </c>
      <c r="F58" s="10">
        <v>69.426000000000002</v>
      </c>
      <c r="G58" s="10">
        <v>33.771999999999998</v>
      </c>
      <c r="H58" s="10">
        <v>24.231000000000002</v>
      </c>
      <c r="I58" s="10">
        <v>41.341999999999999</v>
      </c>
      <c r="J58" s="10">
        <v>47.515000000000001</v>
      </c>
      <c r="K58" s="10">
        <v>40.609000000000002</v>
      </c>
      <c r="L58" s="10">
        <v>23.375</v>
      </c>
      <c r="M58" s="10">
        <v>52.753999999999998</v>
      </c>
      <c r="N58" s="10">
        <v>36.951999999999998</v>
      </c>
      <c r="O58" s="10">
        <v>54.585000000000001</v>
      </c>
      <c r="P58" s="10">
        <v>52.003</v>
      </c>
      <c r="Q58" s="10">
        <v>82.587999999999994</v>
      </c>
      <c r="R58" s="10">
        <v>54.904000000000003</v>
      </c>
      <c r="S58" s="10">
        <v>52.100999999999999</v>
      </c>
      <c r="T58" s="10">
        <v>40.057000000000002</v>
      </c>
      <c r="U58" s="10">
        <v>22.849</v>
      </c>
      <c r="V58" s="10">
        <v>35.340000000000003</v>
      </c>
      <c r="W58" s="10">
        <v>28.047000000000001</v>
      </c>
      <c r="X58" s="10">
        <v>48.762999999999998</v>
      </c>
      <c r="Y58" s="10">
        <v>46.381999999999998</v>
      </c>
      <c r="Z58" s="10">
        <v>53.8</v>
      </c>
      <c r="AA58" s="10">
        <v>43.55</v>
      </c>
      <c r="AB58" s="10">
        <v>39.936</v>
      </c>
      <c r="AC58" s="10">
        <v>51.767000000000003</v>
      </c>
      <c r="AD58" s="10">
        <v>33.042999999999999</v>
      </c>
      <c r="AE58" s="10">
        <v>66.91</v>
      </c>
      <c r="AF58" s="10">
        <v>31.977</v>
      </c>
      <c r="AG58" s="10">
        <v>34.911000000000001</v>
      </c>
      <c r="AH58" s="10">
        <v>116.416</v>
      </c>
      <c r="AI58" s="173">
        <v>39.036999999999999</v>
      </c>
      <c r="AJ58" s="173">
        <v>31.832999999999998</v>
      </c>
      <c r="AK58" s="173">
        <v>110.074</v>
      </c>
      <c r="AL58" s="173">
        <v>81.162999999999997</v>
      </c>
      <c r="AM58" s="173">
        <v>70.153999999999996</v>
      </c>
      <c r="AN58" s="173"/>
      <c r="AO58" s="173"/>
      <c r="AP58" s="173"/>
      <c r="AQ58" s="173"/>
      <c r="AR58" s="173"/>
      <c r="AS58" s="173"/>
      <c r="AT58" s="173"/>
      <c r="AU58" s="173"/>
      <c r="AV58" s="173"/>
      <c r="AW58" s="173"/>
      <c r="AX58" s="173"/>
      <c r="AY58" s="173"/>
    </row>
    <row r="59" spans="1:1005" ht="15">
      <c r="A59" s="184">
        <v>45231</v>
      </c>
      <c r="B59" s="147">
        <v>39.49</v>
      </c>
      <c r="C59" s="147">
        <v>45.62</v>
      </c>
      <c r="D59" s="148">
        <v>42.1</v>
      </c>
      <c r="E59" s="11">
        <v>45.037999999999997</v>
      </c>
      <c r="F59" s="10">
        <v>59.030999999999999</v>
      </c>
      <c r="G59" s="10">
        <v>33.917000000000002</v>
      </c>
      <c r="H59" s="10">
        <v>27.029</v>
      </c>
      <c r="I59" s="10">
        <v>36.399000000000001</v>
      </c>
      <c r="J59" s="10">
        <v>41.186</v>
      </c>
      <c r="K59" s="10">
        <v>40.798999999999999</v>
      </c>
      <c r="L59" s="10">
        <v>25.332999999999998</v>
      </c>
      <c r="M59" s="10">
        <v>43.988</v>
      </c>
      <c r="N59" s="10">
        <v>34.293999999999997</v>
      </c>
      <c r="O59" s="10">
        <v>48.061999999999998</v>
      </c>
      <c r="P59" s="10">
        <v>50.116999999999997</v>
      </c>
      <c r="Q59" s="10">
        <v>56.948</v>
      </c>
      <c r="R59" s="10">
        <v>44.582000000000001</v>
      </c>
      <c r="S59" s="10">
        <v>45.595999999999997</v>
      </c>
      <c r="T59" s="10">
        <v>35.764000000000003</v>
      </c>
      <c r="U59" s="10">
        <v>31.978999999999999</v>
      </c>
      <c r="V59" s="10">
        <v>30.696999999999999</v>
      </c>
      <c r="W59" s="10">
        <v>29.36</v>
      </c>
      <c r="X59" s="10">
        <v>48.225999999999999</v>
      </c>
      <c r="Y59" s="10">
        <v>41.57</v>
      </c>
      <c r="Z59" s="10">
        <v>40.720999999999997</v>
      </c>
      <c r="AA59" s="10">
        <v>36.889000000000003</v>
      </c>
      <c r="AB59" s="10">
        <v>41.439</v>
      </c>
      <c r="AC59" s="10">
        <v>48.03</v>
      </c>
      <c r="AD59" s="10">
        <v>34.024999999999999</v>
      </c>
      <c r="AE59" s="10">
        <v>56.344999999999999</v>
      </c>
      <c r="AF59" s="10">
        <v>38.372</v>
      </c>
      <c r="AG59" s="10">
        <v>30.067</v>
      </c>
      <c r="AH59" s="10">
        <v>60.674999999999997</v>
      </c>
      <c r="AI59" s="173">
        <v>37.808999999999997</v>
      </c>
      <c r="AJ59" s="173">
        <v>35.933</v>
      </c>
      <c r="AK59" s="173">
        <v>61.984000000000002</v>
      </c>
      <c r="AL59" s="173">
        <v>63.420999999999999</v>
      </c>
      <c r="AM59" s="173">
        <v>46.847000000000001</v>
      </c>
      <c r="AN59" s="173"/>
      <c r="AO59" s="173"/>
      <c r="AP59" s="173"/>
      <c r="AQ59" s="173"/>
      <c r="AR59" s="173"/>
      <c r="AS59" s="173"/>
      <c r="AT59" s="173"/>
      <c r="AU59" s="173"/>
      <c r="AV59" s="173"/>
      <c r="AW59" s="173"/>
      <c r="AX59" s="173"/>
      <c r="AY59" s="173"/>
    </row>
    <row r="60" spans="1:1005" ht="15">
      <c r="A60" s="184">
        <v>45261</v>
      </c>
      <c r="B60" s="147">
        <v>31.99</v>
      </c>
      <c r="C60" s="147">
        <v>31.99</v>
      </c>
      <c r="D60" s="148">
        <v>31.99</v>
      </c>
      <c r="E60" s="11">
        <v>32.274000000000001</v>
      </c>
      <c r="F60" s="10">
        <v>47.46</v>
      </c>
      <c r="G60" s="10">
        <v>30.157</v>
      </c>
      <c r="H60" s="10">
        <v>23.498999999999999</v>
      </c>
      <c r="I60" s="10">
        <v>31.172999999999998</v>
      </c>
      <c r="J60" s="10">
        <v>32.927999999999997</v>
      </c>
      <c r="K60" s="10">
        <v>35.319000000000003</v>
      </c>
      <c r="L60" s="10">
        <v>21.806999999999999</v>
      </c>
      <c r="M60" s="10">
        <v>37.238</v>
      </c>
      <c r="N60" s="10">
        <v>27.486999999999998</v>
      </c>
      <c r="O60" s="10">
        <v>46.765000000000001</v>
      </c>
      <c r="P60" s="10">
        <v>46.118000000000002</v>
      </c>
      <c r="Q60" s="10">
        <v>46.62</v>
      </c>
      <c r="R60" s="10">
        <v>39.430999999999997</v>
      </c>
      <c r="S60" s="10">
        <v>39.762</v>
      </c>
      <c r="T60" s="10">
        <v>29.587</v>
      </c>
      <c r="U60" s="10">
        <v>24.513999999999999</v>
      </c>
      <c r="V60" s="10">
        <v>25.327000000000002</v>
      </c>
      <c r="W60" s="10">
        <v>25.077999999999999</v>
      </c>
      <c r="X60" s="10">
        <v>34.640999999999998</v>
      </c>
      <c r="Y60" s="10">
        <v>36.404000000000003</v>
      </c>
      <c r="Z60" s="10">
        <v>35.540999999999997</v>
      </c>
      <c r="AA60" s="10">
        <v>27.013000000000002</v>
      </c>
      <c r="AB60" s="10">
        <v>32.966999999999999</v>
      </c>
      <c r="AC60" s="10">
        <v>38.811999999999998</v>
      </c>
      <c r="AD60" s="10">
        <v>28.678999999999998</v>
      </c>
      <c r="AE60" s="10">
        <v>46.143999999999998</v>
      </c>
      <c r="AF60" s="10">
        <v>32.331000000000003</v>
      </c>
      <c r="AG60" s="10">
        <v>23.928999999999998</v>
      </c>
      <c r="AH60" s="10">
        <v>46.094999999999999</v>
      </c>
      <c r="AI60" s="173">
        <v>34.887999999999998</v>
      </c>
      <c r="AJ60" s="173">
        <v>31.792000000000002</v>
      </c>
      <c r="AK60" s="173">
        <v>48.332000000000001</v>
      </c>
      <c r="AL60" s="173">
        <v>47.957999999999998</v>
      </c>
      <c r="AM60" s="173">
        <v>38.606000000000002</v>
      </c>
      <c r="AN60" s="173"/>
      <c r="AO60" s="173"/>
      <c r="AP60" s="173"/>
      <c r="AQ60" s="173"/>
      <c r="AR60" s="173"/>
      <c r="AS60" s="173"/>
      <c r="AT60" s="173"/>
      <c r="AU60" s="173"/>
      <c r="AV60" s="173"/>
      <c r="AW60" s="173"/>
      <c r="AX60" s="173"/>
      <c r="AY60" s="173"/>
    </row>
    <row r="61" spans="1:1005" ht="15">
      <c r="A61" s="184">
        <v>45292</v>
      </c>
      <c r="B61" s="147">
        <v>30.31</v>
      </c>
      <c r="C61" s="147">
        <v>30.31</v>
      </c>
      <c r="D61" s="148">
        <v>30.31</v>
      </c>
      <c r="E61" s="11">
        <v>27.779</v>
      </c>
      <c r="F61" s="10">
        <v>40.944000000000003</v>
      </c>
      <c r="G61" s="10">
        <v>26.44</v>
      </c>
      <c r="H61" s="10">
        <v>20.648</v>
      </c>
      <c r="I61" s="10">
        <v>27.094000000000001</v>
      </c>
      <c r="J61" s="10">
        <v>27.88</v>
      </c>
      <c r="K61" s="10">
        <v>30.376000000000001</v>
      </c>
      <c r="L61" s="10">
        <v>19.626999999999999</v>
      </c>
      <c r="M61" s="10">
        <v>32.46</v>
      </c>
      <c r="N61" s="10">
        <v>23.940999999999999</v>
      </c>
      <c r="O61" s="10">
        <v>36.942</v>
      </c>
      <c r="P61" s="10">
        <v>45.444000000000003</v>
      </c>
      <c r="Q61" s="10">
        <v>40.219000000000001</v>
      </c>
      <c r="R61" s="10">
        <v>33.58</v>
      </c>
      <c r="S61" s="10">
        <v>34.912999999999997</v>
      </c>
      <c r="T61" s="10">
        <v>25.79</v>
      </c>
      <c r="U61" s="10">
        <v>20.329999999999998</v>
      </c>
      <c r="V61" s="10">
        <v>22.061</v>
      </c>
      <c r="W61" s="10">
        <v>22.314</v>
      </c>
      <c r="X61" s="10">
        <v>29.187000000000001</v>
      </c>
      <c r="Y61" s="10">
        <v>35.688000000000002</v>
      </c>
      <c r="Z61" s="10">
        <v>32.603999999999999</v>
      </c>
      <c r="AA61" s="10">
        <v>22.405999999999999</v>
      </c>
      <c r="AB61" s="10">
        <v>30.135999999999999</v>
      </c>
      <c r="AC61" s="10">
        <v>33.341999999999999</v>
      </c>
      <c r="AD61" s="10">
        <v>25.922999999999998</v>
      </c>
      <c r="AE61" s="10">
        <v>41.222000000000001</v>
      </c>
      <c r="AF61" s="10">
        <v>27.384</v>
      </c>
      <c r="AG61" s="10">
        <v>21.163</v>
      </c>
      <c r="AH61" s="10">
        <v>41.664999999999999</v>
      </c>
      <c r="AI61" s="173">
        <v>38.189</v>
      </c>
      <c r="AJ61" s="173">
        <v>28.992000000000001</v>
      </c>
      <c r="AK61" s="173">
        <v>42.902000000000001</v>
      </c>
      <c r="AL61" s="173">
        <v>41.393000000000001</v>
      </c>
      <c r="AM61" s="173">
        <v>33.396999999999998</v>
      </c>
      <c r="AN61" s="173"/>
      <c r="AO61" s="173"/>
      <c r="AP61" s="173"/>
      <c r="AQ61" s="173"/>
      <c r="AR61" s="173"/>
      <c r="AS61" s="173"/>
      <c r="AT61" s="173"/>
      <c r="AU61" s="173"/>
      <c r="AV61" s="173"/>
      <c r="AW61" s="173"/>
      <c r="AX61" s="173"/>
      <c r="AY61" s="173"/>
    </row>
    <row r="62" spans="1:1005" ht="15">
      <c r="A62" s="184">
        <v>45323</v>
      </c>
      <c r="B62" s="147">
        <v>27.66</v>
      </c>
      <c r="C62" s="147">
        <v>27.66</v>
      </c>
      <c r="D62" s="148">
        <v>27.66</v>
      </c>
      <c r="E62" s="11">
        <v>68.379000000000005</v>
      </c>
      <c r="F62" s="10">
        <v>37.369</v>
      </c>
      <c r="G62" s="10">
        <v>23.457000000000001</v>
      </c>
      <c r="H62" s="10">
        <v>20.603999999999999</v>
      </c>
      <c r="I62" s="10">
        <v>25.103999999999999</v>
      </c>
      <c r="J62" s="10">
        <v>29.067</v>
      </c>
      <c r="K62" s="10">
        <v>27.271999999999998</v>
      </c>
      <c r="L62" s="10">
        <v>19.132000000000001</v>
      </c>
      <c r="M62" s="10">
        <v>28.484000000000002</v>
      </c>
      <c r="N62" s="10">
        <v>33.183999999999997</v>
      </c>
      <c r="O62" s="10">
        <v>41.457000000000001</v>
      </c>
      <c r="P62" s="10">
        <v>37.942</v>
      </c>
      <c r="Q62" s="10">
        <v>34.802999999999997</v>
      </c>
      <c r="R62" s="10">
        <v>31.486999999999998</v>
      </c>
      <c r="S62" s="10">
        <v>35.003999999999998</v>
      </c>
      <c r="T62" s="10">
        <v>23.452000000000002</v>
      </c>
      <c r="U62" s="10">
        <v>18.497</v>
      </c>
      <c r="V62" s="10">
        <v>28.561</v>
      </c>
      <c r="W62" s="10">
        <v>21.442</v>
      </c>
      <c r="X62" s="10">
        <v>26.684999999999999</v>
      </c>
      <c r="Y62" s="10">
        <v>30.963999999999999</v>
      </c>
      <c r="Z62" s="10">
        <v>30.951000000000001</v>
      </c>
      <c r="AA62" s="10">
        <v>19.792000000000002</v>
      </c>
      <c r="AB62" s="10">
        <v>29.486000000000001</v>
      </c>
      <c r="AC62" s="10">
        <v>29.050999999999998</v>
      </c>
      <c r="AD62" s="10">
        <v>25.212</v>
      </c>
      <c r="AE62" s="10">
        <v>38.244</v>
      </c>
      <c r="AF62" s="10">
        <v>24.832000000000001</v>
      </c>
      <c r="AG62" s="10">
        <v>26.587</v>
      </c>
      <c r="AH62" s="10">
        <v>45.301000000000002</v>
      </c>
      <c r="AI62" s="173">
        <v>33.978000000000002</v>
      </c>
      <c r="AJ62" s="173">
        <v>29.962</v>
      </c>
      <c r="AK62" s="173">
        <v>38.484000000000002</v>
      </c>
      <c r="AL62" s="173">
        <v>36.241999999999997</v>
      </c>
      <c r="AM62" s="173">
        <v>29.994</v>
      </c>
      <c r="AN62" s="173"/>
      <c r="AO62" s="173"/>
      <c r="AP62" s="173"/>
      <c r="AQ62" s="173"/>
      <c r="AR62" s="173"/>
      <c r="AS62" s="173"/>
      <c r="AT62" s="173"/>
      <c r="AU62" s="173"/>
      <c r="AV62" s="173"/>
      <c r="AW62" s="173"/>
      <c r="AX62" s="173"/>
      <c r="AY62" s="173"/>
    </row>
    <row r="63" spans="1:1005" ht="15">
      <c r="A63" s="184">
        <v>45352</v>
      </c>
      <c r="B63" s="147">
        <v>52.6</v>
      </c>
      <c r="C63" s="147">
        <v>52.6</v>
      </c>
      <c r="D63" s="148">
        <v>52.6</v>
      </c>
      <c r="E63" s="11">
        <v>124.098</v>
      </c>
      <c r="F63" s="10">
        <v>51.030999999999999</v>
      </c>
      <c r="G63" s="10">
        <v>36.429000000000002</v>
      </c>
      <c r="H63" s="10">
        <v>53.628999999999998</v>
      </c>
      <c r="I63" s="10">
        <v>43.283999999999999</v>
      </c>
      <c r="J63" s="10">
        <v>35.369999999999997</v>
      </c>
      <c r="K63" s="10">
        <v>48.570999999999998</v>
      </c>
      <c r="L63" s="10">
        <v>42.323</v>
      </c>
      <c r="M63" s="10">
        <v>49.62</v>
      </c>
      <c r="N63" s="10">
        <v>61.286999999999999</v>
      </c>
      <c r="O63" s="10">
        <v>56.411000000000001</v>
      </c>
      <c r="P63" s="10">
        <v>62.021000000000001</v>
      </c>
      <c r="Q63" s="10">
        <v>54.241999999999997</v>
      </c>
      <c r="R63" s="10">
        <v>48.073</v>
      </c>
      <c r="S63" s="10">
        <v>43.951999999999998</v>
      </c>
      <c r="T63" s="10">
        <v>36.652000000000001</v>
      </c>
      <c r="U63" s="10">
        <v>26.838000000000001</v>
      </c>
      <c r="V63" s="10">
        <v>36.301000000000002</v>
      </c>
      <c r="W63" s="10">
        <v>52.331000000000003</v>
      </c>
      <c r="X63" s="10">
        <v>47.752000000000002</v>
      </c>
      <c r="Y63" s="10">
        <v>38.902999999999999</v>
      </c>
      <c r="Z63" s="10">
        <v>66.501999999999995</v>
      </c>
      <c r="AA63" s="10">
        <v>27.466000000000001</v>
      </c>
      <c r="AB63" s="10">
        <v>47.685000000000002</v>
      </c>
      <c r="AC63" s="10">
        <v>38.47</v>
      </c>
      <c r="AD63" s="10">
        <v>32.286000000000001</v>
      </c>
      <c r="AE63" s="10">
        <v>67.064999999999998</v>
      </c>
      <c r="AF63" s="10">
        <v>39.018000000000001</v>
      </c>
      <c r="AG63" s="10">
        <v>38.844999999999999</v>
      </c>
      <c r="AH63" s="10">
        <v>75.375</v>
      </c>
      <c r="AI63" s="173">
        <v>46.901000000000003</v>
      </c>
      <c r="AJ63" s="173">
        <v>45.698</v>
      </c>
      <c r="AK63" s="173">
        <v>51.006999999999998</v>
      </c>
      <c r="AL63" s="173">
        <v>44.57</v>
      </c>
      <c r="AM63" s="173">
        <v>36.866999999999997</v>
      </c>
      <c r="AN63" s="173"/>
      <c r="AO63" s="173"/>
      <c r="AP63" s="173"/>
      <c r="AQ63" s="173"/>
      <c r="AR63" s="173"/>
      <c r="AS63" s="173"/>
      <c r="AT63" s="173"/>
      <c r="AU63" s="173"/>
      <c r="AV63" s="173"/>
      <c r="AW63" s="173"/>
      <c r="AX63" s="173"/>
      <c r="AY63" s="173"/>
    </row>
    <row r="64" spans="1:1005" ht="15">
      <c r="A64" s="184">
        <v>45383</v>
      </c>
      <c r="B64" s="147">
        <v>85.43</v>
      </c>
      <c r="C64" s="147">
        <v>85.43</v>
      </c>
      <c r="D64" s="164">
        <v>85.43</v>
      </c>
      <c r="E64" s="11">
        <v>205.71100000000001</v>
      </c>
      <c r="F64" s="10">
        <v>91.891000000000005</v>
      </c>
      <c r="G64" s="10">
        <v>71.650000000000006</v>
      </c>
      <c r="H64" s="10">
        <v>108.148</v>
      </c>
      <c r="I64" s="10">
        <v>88.516000000000005</v>
      </c>
      <c r="J64" s="10">
        <v>58.110999999999997</v>
      </c>
      <c r="K64" s="10">
        <v>65.646000000000001</v>
      </c>
      <c r="L64" s="10">
        <v>62.353000000000002</v>
      </c>
      <c r="M64" s="10">
        <v>87.936999999999998</v>
      </c>
      <c r="N64" s="10">
        <v>60.395000000000003</v>
      </c>
      <c r="O64" s="10">
        <v>111.92100000000001</v>
      </c>
      <c r="P64" s="10">
        <v>89.924000000000007</v>
      </c>
      <c r="Q64" s="10">
        <v>84.117000000000004</v>
      </c>
      <c r="R64" s="10">
        <v>62.453000000000003</v>
      </c>
      <c r="S64" s="10">
        <v>80.55</v>
      </c>
      <c r="T64" s="10">
        <v>46.896000000000001</v>
      </c>
      <c r="U64" s="10">
        <v>55.933</v>
      </c>
      <c r="V64" s="10">
        <v>59.634999999999998</v>
      </c>
      <c r="W64" s="10">
        <v>105.715</v>
      </c>
      <c r="X64" s="10">
        <v>71.174999999999997</v>
      </c>
      <c r="Y64" s="10">
        <v>96.674000000000007</v>
      </c>
      <c r="Z64" s="10">
        <v>68.795000000000002</v>
      </c>
      <c r="AA64" s="10">
        <v>32.597999999999999</v>
      </c>
      <c r="AB64" s="10">
        <v>77.010000000000005</v>
      </c>
      <c r="AC64" s="10">
        <v>52.052</v>
      </c>
      <c r="AD64" s="10">
        <v>55.546999999999997</v>
      </c>
      <c r="AE64" s="10">
        <v>130.495</v>
      </c>
      <c r="AF64" s="10">
        <v>45.591999999999999</v>
      </c>
      <c r="AG64" s="10">
        <v>68.540999999999997</v>
      </c>
      <c r="AH64" s="10">
        <v>81.84</v>
      </c>
      <c r="AI64" s="173">
        <v>55.831000000000003</v>
      </c>
      <c r="AJ64" s="173">
        <v>53.384999999999998</v>
      </c>
      <c r="AK64" s="173">
        <v>59.192999999999998</v>
      </c>
      <c r="AL64" s="173">
        <v>58.18</v>
      </c>
      <c r="AM64" s="173">
        <v>58.18</v>
      </c>
      <c r="AN64" s="173"/>
      <c r="AO64" s="173"/>
      <c r="AP64" s="173"/>
      <c r="AQ64" s="173"/>
      <c r="AR64" s="173"/>
      <c r="AS64" s="173"/>
      <c r="AT64" s="173"/>
      <c r="AU64" s="173"/>
      <c r="AV64" s="173"/>
      <c r="AW64" s="173"/>
      <c r="AX64" s="173"/>
      <c r="AY64" s="173"/>
      <c r="ALQ64" s="2" t="e">
        <v>#N/A</v>
      </c>
    </row>
    <row r="65" spans="1:1005" ht="15">
      <c r="A65" s="184">
        <v>45413</v>
      </c>
      <c r="B65" s="147">
        <v>163.75</v>
      </c>
      <c r="C65" s="147">
        <v>163.75</v>
      </c>
      <c r="D65" s="164">
        <v>163.75</v>
      </c>
      <c r="E65" s="11">
        <v>308.78699999999998</v>
      </c>
      <c r="F65" s="10">
        <v>276.178</v>
      </c>
      <c r="G65" s="10">
        <v>116.94799999999999</v>
      </c>
      <c r="H65" s="10">
        <v>138.97499999999999</v>
      </c>
      <c r="I65" s="10">
        <v>87.019000000000005</v>
      </c>
      <c r="J65" s="10">
        <v>91.488</v>
      </c>
      <c r="K65" s="10">
        <v>152.11600000000001</v>
      </c>
      <c r="L65" s="10">
        <v>184.22900000000001</v>
      </c>
      <c r="M65" s="10">
        <v>182.833</v>
      </c>
      <c r="N65" s="10">
        <v>57.820999999999998</v>
      </c>
      <c r="O65" s="10">
        <v>153.66200000000001</v>
      </c>
      <c r="P65" s="10">
        <v>338.65</v>
      </c>
      <c r="Q65" s="10">
        <v>160.63399999999999</v>
      </c>
      <c r="R65" s="10">
        <v>162.96</v>
      </c>
      <c r="S65" s="10">
        <v>171.22399999999999</v>
      </c>
      <c r="T65" s="10">
        <v>102.664</v>
      </c>
      <c r="U65" s="10">
        <v>49.817999999999998</v>
      </c>
      <c r="V65" s="10">
        <v>58.064</v>
      </c>
      <c r="W65" s="10">
        <v>100.389</v>
      </c>
      <c r="X65" s="10">
        <v>135.506</v>
      </c>
      <c r="Y65" s="10">
        <v>232.148</v>
      </c>
      <c r="Z65" s="10">
        <v>170.226</v>
      </c>
      <c r="AA65" s="10">
        <v>106.52800000000001</v>
      </c>
      <c r="AB65" s="10">
        <v>135.107</v>
      </c>
      <c r="AC65" s="10">
        <v>26.942</v>
      </c>
      <c r="AD65" s="10">
        <v>138.471</v>
      </c>
      <c r="AE65" s="10">
        <v>178.58699999999999</v>
      </c>
      <c r="AF65" s="10">
        <v>70.614000000000004</v>
      </c>
      <c r="AG65" s="10">
        <v>170.08099999999999</v>
      </c>
      <c r="AH65" s="10">
        <v>183.01300000000001</v>
      </c>
      <c r="AI65" s="173">
        <v>106.003</v>
      </c>
      <c r="AJ65" s="173">
        <v>200.03</v>
      </c>
      <c r="AK65" s="173">
        <v>136.88399999999999</v>
      </c>
      <c r="AL65" s="173">
        <v>170.154</v>
      </c>
      <c r="AM65" s="173">
        <v>170.154</v>
      </c>
      <c r="AN65" s="173"/>
      <c r="AO65" s="173"/>
      <c r="AP65" s="173"/>
      <c r="AQ65" s="173"/>
      <c r="AR65" s="173"/>
      <c r="AS65" s="173"/>
      <c r="AT65" s="173"/>
      <c r="AU65" s="173"/>
      <c r="AV65" s="173"/>
      <c r="AW65" s="173"/>
      <c r="AX65" s="173"/>
      <c r="AY65" s="173"/>
      <c r="ALQ65" s="2" t="e">
        <v>#N/A</v>
      </c>
    </row>
    <row r="66" spans="1:1005" ht="15">
      <c r="A66" s="184">
        <v>45444</v>
      </c>
      <c r="B66" s="147">
        <v>299.23</v>
      </c>
      <c r="C66" s="147">
        <v>299.23</v>
      </c>
      <c r="D66" s="164">
        <v>299.23</v>
      </c>
      <c r="E66" s="11">
        <v>872.66300000000001</v>
      </c>
      <c r="F66" s="10">
        <v>199.49</v>
      </c>
      <c r="G66" s="10">
        <v>131.328</v>
      </c>
      <c r="H66" s="10">
        <v>248.76400000000001</v>
      </c>
      <c r="I66" s="10">
        <v>257.96800000000002</v>
      </c>
      <c r="J66" s="10">
        <v>366.19799999999998</v>
      </c>
      <c r="K66" s="10">
        <v>58.311</v>
      </c>
      <c r="L66" s="10">
        <v>348.25700000000001</v>
      </c>
      <c r="M66" s="10">
        <v>159.36099999999999</v>
      </c>
      <c r="N66" s="10">
        <v>396.72199999999998</v>
      </c>
      <c r="O66" s="10">
        <v>580.30600000000004</v>
      </c>
      <c r="P66" s="10">
        <v>711.255</v>
      </c>
      <c r="Q66" s="10">
        <v>309.70299999999997</v>
      </c>
      <c r="R66" s="10">
        <v>533.95100000000002</v>
      </c>
      <c r="S66" s="10">
        <v>219.37299999999999</v>
      </c>
      <c r="T66" s="10">
        <v>120.551</v>
      </c>
      <c r="U66" s="10">
        <v>187.631</v>
      </c>
      <c r="V66" s="10">
        <v>218.13800000000001</v>
      </c>
      <c r="W66" s="10">
        <v>243.33699999999999</v>
      </c>
      <c r="X66" s="10">
        <v>359.57499999999999</v>
      </c>
      <c r="Y66" s="10">
        <v>279.93299999999999</v>
      </c>
      <c r="Z66" s="10">
        <v>68.472999999999999</v>
      </c>
      <c r="AA66" s="10">
        <v>270.36099999999999</v>
      </c>
      <c r="AB66" s="10">
        <v>445.69900000000001</v>
      </c>
      <c r="AC66" s="10">
        <v>200.06899999999999</v>
      </c>
      <c r="AD66" s="10">
        <v>374.41699999999997</v>
      </c>
      <c r="AE66" s="10">
        <v>208.00700000000001</v>
      </c>
      <c r="AF66" s="10">
        <v>95.816999999999993</v>
      </c>
      <c r="AG66" s="10">
        <v>444.69</v>
      </c>
      <c r="AH66" s="10">
        <v>296.50799999999998</v>
      </c>
      <c r="AI66" s="173">
        <v>176.31200000000001</v>
      </c>
      <c r="AJ66" s="173">
        <v>435.07299999999998</v>
      </c>
      <c r="AK66" s="173">
        <v>553.98299999999995</v>
      </c>
      <c r="AL66" s="173">
        <v>388.80099999999999</v>
      </c>
      <c r="AM66" s="173">
        <v>388.80099999999999</v>
      </c>
      <c r="AN66" s="173"/>
      <c r="AO66" s="173"/>
      <c r="AP66" s="173"/>
      <c r="AQ66" s="173"/>
      <c r="AR66" s="173"/>
      <c r="AS66" s="173"/>
      <c r="AT66" s="173"/>
      <c r="AU66" s="173"/>
      <c r="AV66" s="173"/>
      <c r="AW66" s="173"/>
      <c r="AX66" s="173"/>
      <c r="AY66" s="173"/>
      <c r="ALQ66" s="2" t="e">
        <v>#N/A</v>
      </c>
    </row>
    <row r="67" spans="1:1005" ht="15">
      <c r="A67" s="184">
        <v>45474</v>
      </c>
      <c r="B67" s="147">
        <v>177.52</v>
      </c>
      <c r="C67" s="147">
        <v>177.52</v>
      </c>
      <c r="D67" s="164">
        <v>177.52</v>
      </c>
      <c r="E67" s="11">
        <v>316.11700000000002</v>
      </c>
      <c r="F67" s="10">
        <v>86.073999999999998</v>
      </c>
      <c r="G67" s="10">
        <v>25.696999999999999</v>
      </c>
      <c r="H67" s="10">
        <v>148.38800000000001</v>
      </c>
      <c r="I67" s="10">
        <v>167.81</v>
      </c>
      <c r="J67" s="10">
        <v>179.20500000000001</v>
      </c>
      <c r="K67" s="10">
        <v>32.052</v>
      </c>
      <c r="L67" s="10">
        <v>225.947</v>
      </c>
      <c r="M67" s="10">
        <v>31.376999999999999</v>
      </c>
      <c r="N67" s="10">
        <v>423.90699999999998</v>
      </c>
      <c r="O67" s="10">
        <v>285.55599999999998</v>
      </c>
      <c r="P67" s="10">
        <v>314.96100000000001</v>
      </c>
      <c r="Q67" s="10">
        <v>355.78300000000002</v>
      </c>
      <c r="R67" s="10">
        <v>334.87599999999998</v>
      </c>
      <c r="S67" s="10">
        <v>66.078000000000003</v>
      </c>
      <c r="T67" s="10">
        <v>31.81</v>
      </c>
      <c r="U67" s="10">
        <v>80.075999999999993</v>
      </c>
      <c r="V67" s="10">
        <v>77.465999999999994</v>
      </c>
      <c r="W67" s="10">
        <v>168.20400000000001</v>
      </c>
      <c r="X67" s="10">
        <v>258.43599999999998</v>
      </c>
      <c r="Y67" s="10">
        <v>79.004000000000005</v>
      </c>
      <c r="Z67" s="10">
        <v>12.461</v>
      </c>
      <c r="AA67" s="10">
        <v>193.411</v>
      </c>
      <c r="AB67" s="10">
        <v>348.00400000000002</v>
      </c>
      <c r="AC67" s="10">
        <v>179.78200000000001</v>
      </c>
      <c r="AD67" s="10">
        <v>619.72</v>
      </c>
      <c r="AE67" s="10">
        <v>73.290000000000006</v>
      </c>
      <c r="AF67" s="10">
        <v>37.357999999999997</v>
      </c>
      <c r="AG67" s="10">
        <v>288.91000000000003</v>
      </c>
      <c r="AH67" s="10">
        <v>138.86799999999999</v>
      </c>
      <c r="AI67" s="173">
        <v>70.039000000000001</v>
      </c>
      <c r="AJ67" s="173">
        <v>461.608</v>
      </c>
      <c r="AK67" s="173">
        <v>411.577</v>
      </c>
      <c r="AL67" s="173">
        <v>241.078</v>
      </c>
      <c r="AM67" s="173">
        <v>241.078</v>
      </c>
      <c r="AN67" s="173"/>
      <c r="AO67" s="173"/>
      <c r="AP67" s="173"/>
      <c r="AQ67" s="173"/>
      <c r="AR67" s="173"/>
      <c r="AS67" s="173"/>
      <c r="AT67" s="173"/>
      <c r="AU67" s="173"/>
      <c r="AV67" s="173"/>
      <c r="AW67" s="173"/>
      <c r="AX67" s="173"/>
      <c r="AY67" s="173"/>
      <c r="ALQ67" s="2" t="e">
        <v>#N/A</v>
      </c>
    </row>
    <row r="68" spans="1:1005" ht="15">
      <c r="A68" s="184">
        <v>45505</v>
      </c>
      <c r="B68" s="147">
        <v>76.510000000000005</v>
      </c>
      <c r="C68" s="147">
        <v>76.510000000000005</v>
      </c>
      <c r="D68" s="164">
        <v>76.510000000000005</v>
      </c>
      <c r="E68" s="11">
        <v>111.90300000000001</v>
      </c>
      <c r="F68" s="10">
        <v>60.182000000000002</v>
      </c>
      <c r="G68" s="10">
        <v>24.861000000000001</v>
      </c>
      <c r="H68" s="10">
        <v>58.801000000000002</v>
      </c>
      <c r="I68" s="10">
        <v>55.804000000000002</v>
      </c>
      <c r="J68" s="10">
        <v>76.02</v>
      </c>
      <c r="K68" s="10">
        <v>20.84</v>
      </c>
      <c r="L68" s="10">
        <v>178.25</v>
      </c>
      <c r="M68" s="10">
        <v>27.181000000000001</v>
      </c>
      <c r="N68" s="10">
        <v>150.90100000000001</v>
      </c>
      <c r="O68" s="10">
        <v>91.025999999999996</v>
      </c>
      <c r="P68" s="10">
        <v>151.81800000000001</v>
      </c>
      <c r="Q68" s="10">
        <v>120.88500000000001</v>
      </c>
      <c r="R68" s="10">
        <v>116.72</v>
      </c>
      <c r="S68" s="10">
        <v>38.317999999999998</v>
      </c>
      <c r="T68" s="10">
        <v>21.427</v>
      </c>
      <c r="U68" s="10">
        <v>34.241999999999997</v>
      </c>
      <c r="V68" s="10">
        <v>34.814</v>
      </c>
      <c r="W68" s="10">
        <v>66.728999999999999</v>
      </c>
      <c r="X68" s="10">
        <v>83.936999999999998</v>
      </c>
      <c r="Y68" s="10">
        <v>45.899000000000001</v>
      </c>
      <c r="Z68" s="10">
        <v>28.73</v>
      </c>
      <c r="AA68" s="10">
        <v>61.682000000000002</v>
      </c>
      <c r="AB68" s="10">
        <v>108.616</v>
      </c>
      <c r="AC68" s="10">
        <v>59.616</v>
      </c>
      <c r="AD68" s="10">
        <v>183.685</v>
      </c>
      <c r="AE68" s="10">
        <v>38.634999999999998</v>
      </c>
      <c r="AF68" s="10">
        <v>24.317</v>
      </c>
      <c r="AG68" s="10">
        <v>98.022000000000006</v>
      </c>
      <c r="AH68" s="10">
        <v>53.802999999999997</v>
      </c>
      <c r="AI68" s="173">
        <v>33.381999999999998</v>
      </c>
      <c r="AJ68" s="173">
        <v>179.73500000000001</v>
      </c>
      <c r="AK68" s="173">
        <v>164.83699999999999</v>
      </c>
      <c r="AL68" s="173">
        <v>88.147000000000006</v>
      </c>
      <c r="AM68" s="173">
        <v>88.147000000000006</v>
      </c>
      <c r="AN68" s="173"/>
      <c r="AO68" s="173"/>
      <c r="AP68" s="173"/>
      <c r="AQ68" s="173"/>
      <c r="AR68" s="173"/>
      <c r="AS68" s="173"/>
      <c r="AT68" s="173"/>
      <c r="AU68" s="173"/>
      <c r="AV68" s="173"/>
      <c r="AW68" s="173"/>
      <c r="AX68" s="173"/>
      <c r="AY68" s="173"/>
      <c r="ALQ68" s="2" t="e">
        <v>#N/A</v>
      </c>
    </row>
    <row r="69" spans="1:1005" ht="15">
      <c r="A69" s="184">
        <v>45536</v>
      </c>
      <c r="B69" s="147">
        <v>45.87</v>
      </c>
      <c r="C69" s="147">
        <v>45.87</v>
      </c>
      <c r="D69" s="164">
        <v>45.87</v>
      </c>
      <c r="E69" s="11">
        <v>66.775999999999996</v>
      </c>
      <c r="F69" s="10">
        <v>40.857999999999997</v>
      </c>
      <c r="G69" s="10">
        <v>22.978999999999999</v>
      </c>
      <c r="H69" s="10">
        <v>45.362000000000002</v>
      </c>
      <c r="I69" s="10">
        <v>41.781999999999996</v>
      </c>
      <c r="J69" s="10">
        <v>60.991999999999997</v>
      </c>
      <c r="K69" s="10">
        <v>24.632000000000001</v>
      </c>
      <c r="L69" s="10">
        <v>68.768000000000001</v>
      </c>
      <c r="M69" s="10">
        <v>25.975000000000001</v>
      </c>
      <c r="N69" s="10">
        <v>63.512999999999998</v>
      </c>
      <c r="O69" s="10">
        <v>55.033000000000001</v>
      </c>
      <c r="P69" s="10">
        <v>95.775999999999996</v>
      </c>
      <c r="Q69" s="10">
        <v>57.473999999999997</v>
      </c>
      <c r="R69" s="10">
        <v>79.015000000000001</v>
      </c>
      <c r="S69" s="10">
        <v>43.039000000000001</v>
      </c>
      <c r="T69" s="10">
        <v>20.442</v>
      </c>
      <c r="U69" s="10">
        <v>34.668999999999997</v>
      </c>
      <c r="V69" s="10">
        <v>34.542999999999999</v>
      </c>
      <c r="W69" s="10">
        <v>53.951999999999998</v>
      </c>
      <c r="X69" s="10">
        <v>47.262999999999998</v>
      </c>
      <c r="Y69" s="10">
        <v>37.229999999999997</v>
      </c>
      <c r="Z69" s="10">
        <v>26.738</v>
      </c>
      <c r="AA69" s="10">
        <v>46.244999999999997</v>
      </c>
      <c r="AB69" s="10">
        <v>52.472000000000001</v>
      </c>
      <c r="AC69" s="10">
        <v>39.484999999999999</v>
      </c>
      <c r="AD69" s="10">
        <v>79.835999999999999</v>
      </c>
      <c r="AE69" s="10">
        <v>30.710999999999999</v>
      </c>
      <c r="AF69" s="10">
        <v>30.728000000000002</v>
      </c>
      <c r="AG69" s="10">
        <v>66.796999999999997</v>
      </c>
      <c r="AH69" s="10">
        <v>40.801000000000002</v>
      </c>
      <c r="AI69" s="173">
        <v>24</v>
      </c>
      <c r="AJ69" s="173">
        <v>93.635999999999996</v>
      </c>
      <c r="AK69" s="173">
        <v>85.334999999999994</v>
      </c>
      <c r="AL69" s="173">
        <v>65.447000000000003</v>
      </c>
      <c r="AM69" s="173">
        <v>65.447000000000003</v>
      </c>
      <c r="AN69" s="173"/>
      <c r="AO69" s="173"/>
      <c r="AP69" s="173"/>
      <c r="AQ69" s="173"/>
      <c r="AR69" s="173"/>
      <c r="AS69" s="173"/>
      <c r="AT69" s="173"/>
      <c r="AU69" s="173"/>
      <c r="AV69" s="173"/>
      <c r="AW69" s="173"/>
      <c r="AX69" s="173"/>
      <c r="AY69" s="173"/>
      <c r="ALQ69" s="2" t="e">
        <v>#N/A</v>
      </c>
    </row>
    <row r="70" spans="1:1005" ht="1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5">
        <v>43556</v>
      </c>
      <c r="B4" s="163">
        <v>1032.5899999999999</v>
      </c>
      <c r="C4" s="163">
        <v>1770.15</v>
      </c>
      <c r="D4" s="166">
        <v>1300</v>
      </c>
      <c r="E4" s="124">
        <v>1584.028</v>
      </c>
      <c r="F4" s="124">
        <v>1089.001</v>
      </c>
      <c r="G4" s="124">
        <v>1001.371</v>
      </c>
      <c r="H4" s="125">
        <v>1182.623</v>
      </c>
      <c r="I4" s="125">
        <v>1518.71</v>
      </c>
      <c r="J4" s="125">
        <v>1624.473</v>
      </c>
      <c r="K4" s="125">
        <v>1300</v>
      </c>
      <c r="L4" s="125">
        <v>1388.492</v>
      </c>
      <c r="M4" s="125">
        <v>1609.57</v>
      </c>
      <c r="N4" s="125">
        <v>1725.288</v>
      </c>
      <c r="O4" s="125">
        <v>948.38300000000004</v>
      </c>
      <c r="P4" s="125">
        <v>1370.3409999999999</v>
      </c>
      <c r="Q4" s="125">
        <v>1206.6400000000001</v>
      </c>
      <c r="R4" s="125">
        <v>1855.8340000000001</v>
      </c>
      <c r="S4" s="125">
        <v>1017.367</v>
      </c>
      <c r="T4" s="125">
        <v>1053.7560000000001</v>
      </c>
      <c r="U4" s="125">
        <v>1503.694</v>
      </c>
      <c r="V4" s="125">
        <v>1178.5429999999999</v>
      </c>
      <c r="W4" s="125">
        <v>1459.7750000000001</v>
      </c>
      <c r="X4" s="125">
        <v>1275.9649999999999</v>
      </c>
      <c r="Y4" s="125">
        <v>1516.174</v>
      </c>
      <c r="Z4" s="125">
        <v>1246.472</v>
      </c>
      <c r="AA4" s="125">
        <v>1270.8510000000001</v>
      </c>
      <c r="AB4" s="125">
        <v>1712.0719999999999</v>
      </c>
      <c r="AC4" s="125">
        <v>1287.912</v>
      </c>
      <c r="AD4" s="125">
        <v>1558.807</v>
      </c>
      <c r="AE4" s="125">
        <v>1139.3889999999999</v>
      </c>
      <c r="AF4" s="125">
        <v>1139.0999999999999</v>
      </c>
      <c r="AG4" s="125">
        <v>1475.712</v>
      </c>
      <c r="AH4" s="126">
        <v>1490.575</v>
      </c>
      <c r="AI4" s="173">
        <v>1398.0160000000001</v>
      </c>
      <c r="AJ4" s="173">
        <v>1333.335</v>
      </c>
      <c r="AK4" s="173">
        <v>1088.6559999999999</v>
      </c>
      <c r="AL4" s="173">
        <v>1257.875</v>
      </c>
      <c r="AM4" s="173">
        <v>1059.1849999999999</v>
      </c>
      <c r="AN4" s="173"/>
      <c r="AO4" s="173"/>
      <c r="AP4" s="173"/>
      <c r="AQ4" s="173"/>
      <c r="AR4" s="173"/>
      <c r="AS4" s="173"/>
      <c r="AT4" s="173"/>
      <c r="AU4" s="173"/>
      <c r="AV4" s="173"/>
      <c r="AW4" s="173"/>
      <c r="AX4" s="173"/>
      <c r="AY4" s="173"/>
    </row>
    <row r="5" spans="1:54" ht="15">
      <c r="A5" s="185">
        <v>43586</v>
      </c>
      <c r="B5" s="163">
        <v>2292.11</v>
      </c>
      <c r="C5" s="163">
        <v>3929.33</v>
      </c>
      <c r="D5" s="166">
        <v>3000</v>
      </c>
      <c r="E5" s="124">
        <v>2999.9989999999998</v>
      </c>
      <c r="F5" s="124">
        <v>1788.5809999999999</v>
      </c>
      <c r="G5" s="124">
        <v>1875.7239999999999</v>
      </c>
      <c r="H5" s="125">
        <v>3316.9740000000002</v>
      </c>
      <c r="I5" s="125">
        <v>3641.4490000000001</v>
      </c>
      <c r="J5" s="125">
        <v>3163.1869999999999</v>
      </c>
      <c r="K5" s="125">
        <v>3277.5340000000001</v>
      </c>
      <c r="L5" s="125">
        <v>2431.373</v>
      </c>
      <c r="M5" s="125">
        <v>2390.0309999999999</v>
      </c>
      <c r="N5" s="125">
        <v>2357.3829999999998</v>
      </c>
      <c r="O5" s="125">
        <v>1916.0940000000001</v>
      </c>
      <c r="P5" s="125">
        <v>3704.8409999999999</v>
      </c>
      <c r="Q5" s="125">
        <v>3027.538</v>
      </c>
      <c r="R5" s="125">
        <v>3408.7220000000002</v>
      </c>
      <c r="S5" s="125">
        <v>2779.7930000000001</v>
      </c>
      <c r="T5" s="125">
        <v>3188.4789999999998</v>
      </c>
      <c r="U5" s="125">
        <v>3492.6120000000001</v>
      </c>
      <c r="V5" s="125">
        <v>2585.06</v>
      </c>
      <c r="W5" s="125">
        <v>3422.0929999999998</v>
      </c>
      <c r="X5" s="125">
        <v>3253.6930000000002</v>
      </c>
      <c r="Y5" s="125">
        <v>4095.1410000000001</v>
      </c>
      <c r="Z5" s="125">
        <v>1948.2070000000001</v>
      </c>
      <c r="AA5" s="125">
        <v>2612.3539999999998</v>
      </c>
      <c r="AB5" s="125">
        <v>3547.6880000000001</v>
      </c>
      <c r="AC5" s="125">
        <v>2892.7190000000001</v>
      </c>
      <c r="AD5" s="125">
        <v>2975.1239999999998</v>
      </c>
      <c r="AE5" s="125">
        <v>3444.3270000000002</v>
      </c>
      <c r="AF5" s="125">
        <v>1910.53</v>
      </c>
      <c r="AG5" s="125">
        <v>3613.7869999999998</v>
      </c>
      <c r="AH5" s="126">
        <v>1899.855</v>
      </c>
      <c r="AI5" s="173">
        <v>2438.951</v>
      </c>
      <c r="AJ5" s="173">
        <v>3068.473</v>
      </c>
      <c r="AK5" s="173">
        <v>3088.5129999999999</v>
      </c>
      <c r="AL5" s="173">
        <v>2147.0920000000001</v>
      </c>
      <c r="AM5" s="173">
        <v>2627.1190000000001</v>
      </c>
      <c r="AN5" s="173"/>
      <c r="AO5" s="173"/>
      <c r="AP5" s="173"/>
      <c r="AQ5" s="173"/>
      <c r="AR5" s="173"/>
      <c r="AS5" s="173"/>
      <c r="AT5" s="173"/>
      <c r="AU5" s="173"/>
      <c r="AV5" s="173"/>
      <c r="AW5" s="173"/>
      <c r="AX5" s="173"/>
      <c r="AY5" s="173"/>
    </row>
    <row r="6" spans="1:54" ht="15">
      <c r="A6" s="185">
        <v>43617</v>
      </c>
      <c r="B6" s="163">
        <v>2608.15</v>
      </c>
      <c r="C6" s="163">
        <v>4471.12</v>
      </c>
      <c r="D6" s="166">
        <v>3600</v>
      </c>
      <c r="E6" s="124">
        <v>3841.9670000000001</v>
      </c>
      <c r="F6" s="124">
        <v>2937.4920000000002</v>
      </c>
      <c r="G6" s="124">
        <v>5131.7190000000001</v>
      </c>
      <c r="H6" s="125">
        <v>4853.3739999999998</v>
      </c>
      <c r="I6" s="125">
        <v>3633.8009999999999</v>
      </c>
      <c r="J6" s="125">
        <v>4550.5739999999996</v>
      </c>
      <c r="K6" s="125">
        <v>2564.5790000000002</v>
      </c>
      <c r="L6" s="125">
        <v>3533.9839999999999</v>
      </c>
      <c r="M6" s="125">
        <v>2080.8159999999998</v>
      </c>
      <c r="N6" s="125">
        <v>3815.0940000000001</v>
      </c>
      <c r="O6" s="125">
        <v>4110.0240000000003</v>
      </c>
      <c r="P6" s="125">
        <v>2512.3519999999999</v>
      </c>
      <c r="Q6" s="125">
        <v>4127.74</v>
      </c>
      <c r="R6" s="125">
        <v>3210.91</v>
      </c>
      <c r="S6" s="125">
        <v>5650.6220000000003</v>
      </c>
      <c r="T6" s="125">
        <v>3047.3</v>
      </c>
      <c r="U6" s="125">
        <v>4458.7030000000004</v>
      </c>
      <c r="V6" s="125">
        <v>3205.288</v>
      </c>
      <c r="W6" s="125">
        <v>5333.9690000000001</v>
      </c>
      <c r="X6" s="125">
        <v>2667.9879999999998</v>
      </c>
      <c r="Y6" s="125">
        <v>3119.5479999999998</v>
      </c>
      <c r="Z6" s="125">
        <v>2570.8319999999999</v>
      </c>
      <c r="AA6" s="125">
        <v>4060.4430000000002</v>
      </c>
      <c r="AB6" s="125">
        <v>2872.944</v>
      </c>
      <c r="AC6" s="125">
        <v>3600.0010000000002</v>
      </c>
      <c r="AD6" s="125">
        <v>2499.4749999999999</v>
      </c>
      <c r="AE6" s="125">
        <v>2926.98</v>
      </c>
      <c r="AF6" s="125">
        <v>3474.3319999999999</v>
      </c>
      <c r="AG6" s="125">
        <v>3355.355</v>
      </c>
      <c r="AH6" s="126">
        <v>4584.884</v>
      </c>
      <c r="AI6" s="173">
        <v>5024.8890000000001</v>
      </c>
      <c r="AJ6" s="173">
        <v>1922.5139999999999</v>
      </c>
      <c r="AK6" s="173">
        <v>3781.1039999999998</v>
      </c>
      <c r="AL6" s="173">
        <v>3708.1190000000001</v>
      </c>
      <c r="AM6" s="173">
        <v>5243.6319999999996</v>
      </c>
      <c r="AN6" s="173"/>
      <c r="AO6" s="173"/>
      <c r="AP6" s="173"/>
      <c r="AQ6" s="173"/>
      <c r="AR6" s="173"/>
      <c r="AS6" s="173"/>
      <c r="AT6" s="173"/>
      <c r="AU6" s="173"/>
      <c r="AV6" s="173"/>
      <c r="AW6" s="173"/>
      <c r="AX6" s="173"/>
      <c r="AY6" s="173"/>
    </row>
    <row r="7" spans="1:54" ht="15">
      <c r="A7" s="185">
        <v>43647</v>
      </c>
      <c r="B7" s="163">
        <v>1067.1500000000001</v>
      </c>
      <c r="C7" s="163">
        <v>1829.4</v>
      </c>
      <c r="D7" s="166">
        <v>1300</v>
      </c>
      <c r="E7" s="124">
        <v>1300</v>
      </c>
      <c r="F7" s="124">
        <v>1715.8610000000001</v>
      </c>
      <c r="G7" s="124">
        <v>3002.4940000000001</v>
      </c>
      <c r="H7" s="125">
        <v>1834.5350000000001</v>
      </c>
      <c r="I7" s="125">
        <v>1023.676</v>
      </c>
      <c r="J7" s="125">
        <v>1583.6110000000001</v>
      </c>
      <c r="K7" s="125">
        <v>811.55200000000002</v>
      </c>
      <c r="L7" s="125">
        <v>1085.644</v>
      </c>
      <c r="M7" s="125">
        <v>785.70399999999995</v>
      </c>
      <c r="N7" s="125">
        <v>1575.5609999999999</v>
      </c>
      <c r="O7" s="125">
        <v>1680.8579999999999</v>
      </c>
      <c r="P7" s="125">
        <v>951.08199999999999</v>
      </c>
      <c r="Q7" s="125">
        <v>1566.68</v>
      </c>
      <c r="R7" s="125">
        <v>718.73800000000006</v>
      </c>
      <c r="S7" s="125">
        <v>4156.1909999999998</v>
      </c>
      <c r="T7" s="125">
        <v>997.73</v>
      </c>
      <c r="U7" s="125">
        <v>1367.1310000000001</v>
      </c>
      <c r="V7" s="125">
        <v>1770.299</v>
      </c>
      <c r="W7" s="125">
        <v>2751.5010000000002</v>
      </c>
      <c r="X7" s="125">
        <v>558.06899999999996</v>
      </c>
      <c r="Y7" s="125">
        <v>752.73299999999995</v>
      </c>
      <c r="Z7" s="125">
        <v>582.99199999999996</v>
      </c>
      <c r="AA7" s="125">
        <v>951.81399999999996</v>
      </c>
      <c r="AB7" s="125">
        <v>1015.947</v>
      </c>
      <c r="AC7" s="125">
        <v>1403.6369999999999</v>
      </c>
      <c r="AD7" s="125">
        <v>601.173</v>
      </c>
      <c r="AE7" s="125">
        <v>874.697</v>
      </c>
      <c r="AF7" s="125">
        <v>1564.9269999999999</v>
      </c>
      <c r="AG7" s="125">
        <v>1689.7750000000001</v>
      </c>
      <c r="AH7" s="126">
        <v>1598.152</v>
      </c>
      <c r="AI7" s="173">
        <v>2891.2730000000001</v>
      </c>
      <c r="AJ7" s="173">
        <v>500.39699999999999</v>
      </c>
      <c r="AK7" s="173">
        <v>972.54600000000005</v>
      </c>
      <c r="AL7" s="173">
        <v>980.76499999999999</v>
      </c>
      <c r="AM7" s="173">
        <v>1864.8330000000001</v>
      </c>
      <c r="AN7" s="173"/>
      <c r="AO7" s="173"/>
      <c r="AP7" s="173"/>
      <c r="AQ7" s="173"/>
      <c r="AR7" s="173"/>
      <c r="AS7" s="173"/>
      <c r="AT7" s="173"/>
      <c r="AU7" s="173"/>
      <c r="AV7" s="173"/>
      <c r="AW7" s="173"/>
      <c r="AX7" s="173"/>
      <c r="AY7" s="173"/>
    </row>
    <row r="8" spans="1:54" ht="15">
      <c r="A8" s="185">
        <v>43678</v>
      </c>
      <c r="B8" s="163">
        <v>439.54</v>
      </c>
      <c r="C8" s="163">
        <v>764.96</v>
      </c>
      <c r="D8" s="166">
        <v>550</v>
      </c>
      <c r="E8" s="124">
        <v>521.87</v>
      </c>
      <c r="F8" s="124">
        <v>787.20699999999999</v>
      </c>
      <c r="G8" s="124">
        <v>1001.468</v>
      </c>
      <c r="H8" s="125">
        <v>852.16899999999998</v>
      </c>
      <c r="I8" s="125">
        <v>483.09500000000003</v>
      </c>
      <c r="J8" s="125">
        <v>550.23099999999999</v>
      </c>
      <c r="K8" s="125">
        <v>494.053</v>
      </c>
      <c r="L8" s="125">
        <v>477.774</v>
      </c>
      <c r="M8" s="125">
        <v>492.59199999999998</v>
      </c>
      <c r="N8" s="125">
        <v>567.66899999999998</v>
      </c>
      <c r="O8" s="125">
        <v>624.61400000000003</v>
      </c>
      <c r="P8" s="125">
        <v>513.20399999999995</v>
      </c>
      <c r="Q8" s="125">
        <v>664.02700000000004</v>
      </c>
      <c r="R8" s="125">
        <v>381.53199999999998</v>
      </c>
      <c r="S8" s="125">
        <v>1206.9870000000001</v>
      </c>
      <c r="T8" s="125">
        <v>403.37400000000002</v>
      </c>
      <c r="U8" s="125">
        <v>799.21799999999996</v>
      </c>
      <c r="V8" s="125">
        <v>676.65700000000004</v>
      </c>
      <c r="W8" s="125">
        <v>1055.8399999999999</v>
      </c>
      <c r="X8" s="125">
        <v>330.209</v>
      </c>
      <c r="Y8" s="125">
        <v>478.14299999999997</v>
      </c>
      <c r="Z8" s="125">
        <v>319.21899999999999</v>
      </c>
      <c r="AA8" s="125">
        <v>441.46199999999999</v>
      </c>
      <c r="AB8" s="125">
        <v>478.04199999999997</v>
      </c>
      <c r="AC8" s="125">
        <v>553.80499999999995</v>
      </c>
      <c r="AD8" s="125">
        <v>432.93299999999999</v>
      </c>
      <c r="AE8" s="125">
        <v>520.70899999999995</v>
      </c>
      <c r="AF8" s="125">
        <v>550</v>
      </c>
      <c r="AG8" s="125">
        <v>585.29200000000003</v>
      </c>
      <c r="AH8" s="126">
        <v>707.77700000000004</v>
      </c>
      <c r="AI8" s="173">
        <v>808.9</v>
      </c>
      <c r="AJ8" s="173">
        <v>335.697</v>
      </c>
      <c r="AK8" s="173">
        <v>602.87400000000002</v>
      </c>
      <c r="AL8" s="173">
        <v>506.24599999999998</v>
      </c>
      <c r="AM8" s="173">
        <v>605.90700000000004</v>
      </c>
      <c r="AN8" s="173"/>
      <c r="AO8" s="173"/>
      <c r="AP8" s="173"/>
      <c r="AQ8" s="173"/>
      <c r="AR8" s="173"/>
      <c r="AS8" s="173"/>
      <c r="AT8" s="173"/>
      <c r="AU8" s="173"/>
      <c r="AV8" s="173"/>
      <c r="AW8" s="173"/>
      <c r="AX8" s="173"/>
      <c r="AY8" s="173"/>
    </row>
    <row r="9" spans="1:54" ht="15">
      <c r="A9" s="185">
        <v>43709</v>
      </c>
      <c r="B9" s="163">
        <v>318.52999999999997</v>
      </c>
      <c r="C9" s="163">
        <v>564.77</v>
      </c>
      <c r="D9" s="166">
        <v>430</v>
      </c>
      <c r="E9" s="124">
        <v>426.29700000000003</v>
      </c>
      <c r="F9" s="124">
        <v>634.05600000000004</v>
      </c>
      <c r="G9" s="124">
        <v>502.08100000000002</v>
      </c>
      <c r="H9" s="125">
        <v>515.94200000000001</v>
      </c>
      <c r="I9" s="125">
        <v>463.88799999999998</v>
      </c>
      <c r="J9" s="125">
        <v>549.26700000000005</v>
      </c>
      <c r="K9" s="125">
        <v>376.16399999999999</v>
      </c>
      <c r="L9" s="125">
        <v>436.19200000000001</v>
      </c>
      <c r="M9" s="125">
        <v>319.19200000000001</v>
      </c>
      <c r="N9" s="125">
        <v>396.572</v>
      </c>
      <c r="O9" s="125">
        <v>523.65</v>
      </c>
      <c r="P9" s="125">
        <v>410.23700000000002</v>
      </c>
      <c r="Q9" s="125">
        <v>551.81299999999999</v>
      </c>
      <c r="R9" s="125">
        <v>388.005</v>
      </c>
      <c r="S9" s="125">
        <v>570.99699999999996</v>
      </c>
      <c r="T9" s="125">
        <v>380.839</v>
      </c>
      <c r="U9" s="125">
        <v>667.34100000000001</v>
      </c>
      <c r="V9" s="125">
        <v>426.53399999999999</v>
      </c>
      <c r="W9" s="125">
        <v>640.48099999999999</v>
      </c>
      <c r="X9" s="125">
        <v>344.90800000000002</v>
      </c>
      <c r="Y9" s="125">
        <v>347.36900000000003</v>
      </c>
      <c r="Z9" s="125">
        <v>415.505</v>
      </c>
      <c r="AA9" s="125">
        <v>551.94500000000005</v>
      </c>
      <c r="AB9" s="125">
        <v>450.70699999999999</v>
      </c>
      <c r="AC9" s="125">
        <v>378.05700000000002</v>
      </c>
      <c r="AD9" s="125">
        <v>388.98899999999998</v>
      </c>
      <c r="AE9" s="125">
        <v>439.45100000000002</v>
      </c>
      <c r="AF9" s="125">
        <v>403.03</v>
      </c>
      <c r="AG9" s="125">
        <v>374.69900000000001</v>
      </c>
      <c r="AH9" s="126">
        <v>407.61799999999999</v>
      </c>
      <c r="AI9" s="173">
        <v>496.38600000000002</v>
      </c>
      <c r="AJ9" s="173">
        <v>282.93400000000003</v>
      </c>
      <c r="AK9" s="173">
        <v>669.71799999999996</v>
      </c>
      <c r="AL9" s="173">
        <v>459.66899999999998</v>
      </c>
      <c r="AM9" s="173">
        <v>430</v>
      </c>
      <c r="AN9" s="173"/>
      <c r="AO9" s="173"/>
      <c r="AP9" s="173"/>
      <c r="AQ9" s="173"/>
      <c r="AR9" s="173"/>
      <c r="AS9" s="173"/>
      <c r="AT9" s="173"/>
      <c r="AU9" s="173"/>
      <c r="AV9" s="173"/>
      <c r="AW9" s="173"/>
      <c r="AX9" s="173"/>
      <c r="AY9" s="173"/>
    </row>
    <row r="10" spans="1:54" ht="15">
      <c r="A10" s="185">
        <v>43739</v>
      </c>
      <c r="B10" s="163">
        <v>349.01</v>
      </c>
      <c r="C10" s="163">
        <v>633.53</v>
      </c>
      <c r="D10" s="166">
        <v>530.48</v>
      </c>
      <c r="E10" s="124">
        <v>668.54200000000003</v>
      </c>
      <c r="F10" s="124">
        <v>759.428</v>
      </c>
      <c r="G10" s="124">
        <v>667.63800000000003</v>
      </c>
      <c r="H10" s="125">
        <v>714.51199999999994</v>
      </c>
      <c r="I10" s="125">
        <v>850.86</v>
      </c>
      <c r="J10" s="125">
        <v>866.26700000000005</v>
      </c>
      <c r="K10" s="125">
        <v>418.24400000000003</v>
      </c>
      <c r="L10" s="125">
        <v>463.98099999999999</v>
      </c>
      <c r="M10" s="125">
        <v>426.52800000000002</v>
      </c>
      <c r="N10" s="125">
        <v>586.29399999999998</v>
      </c>
      <c r="O10" s="125">
        <v>464.42099999999999</v>
      </c>
      <c r="P10" s="125">
        <v>404.68400000000003</v>
      </c>
      <c r="Q10" s="125">
        <v>578.05899999999997</v>
      </c>
      <c r="R10" s="125">
        <v>547.81100000000004</v>
      </c>
      <c r="S10" s="125">
        <v>681.83399999999995</v>
      </c>
      <c r="T10" s="125">
        <v>571.96199999999999</v>
      </c>
      <c r="U10" s="125">
        <v>922.59500000000003</v>
      </c>
      <c r="V10" s="125">
        <v>577.15200000000004</v>
      </c>
      <c r="W10" s="125">
        <v>552.96600000000001</v>
      </c>
      <c r="X10" s="125">
        <v>535.06600000000003</v>
      </c>
      <c r="Y10" s="125">
        <v>406.20299999999997</v>
      </c>
      <c r="Z10" s="125">
        <v>516.91300000000001</v>
      </c>
      <c r="AA10" s="125">
        <v>474.99099999999999</v>
      </c>
      <c r="AB10" s="125">
        <v>634.529</v>
      </c>
      <c r="AC10" s="125">
        <v>630.50199999999995</v>
      </c>
      <c r="AD10" s="125">
        <v>1183.7670000000001</v>
      </c>
      <c r="AE10" s="125">
        <v>663.42600000000004</v>
      </c>
      <c r="AF10" s="125">
        <v>446.29599999999999</v>
      </c>
      <c r="AG10" s="125">
        <v>474.78800000000001</v>
      </c>
      <c r="AH10" s="126">
        <v>583.57399999999996</v>
      </c>
      <c r="AI10" s="173">
        <v>651.71199999999999</v>
      </c>
      <c r="AJ10" s="173">
        <v>363.31799999999998</v>
      </c>
      <c r="AK10" s="173">
        <v>813.71699999999998</v>
      </c>
      <c r="AL10" s="173">
        <v>748.30899999999997</v>
      </c>
      <c r="AM10" s="173">
        <v>474.13499999999999</v>
      </c>
      <c r="AN10" s="173"/>
      <c r="AO10" s="173"/>
      <c r="AP10" s="173"/>
      <c r="AQ10" s="173"/>
      <c r="AR10" s="173"/>
      <c r="AS10" s="173"/>
      <c r="AT10" s="173"/>
      <c r="AU10" s="173"/>
      <c r="AV10" s="173"/>
      <c r="AW10" s="173"/>
      <c r="AX10" s="173"/>
      <c r="AY10" s="173"/>
    </row>
    <row r="11" spans="1:54" ht="15">
      <c r="A11" s="185">
        <v>43770</v>
      </c>
      <c r="B11" s="163">
        <v>418.75</v>
      </c>
      <c r="C11" s="163">
        <v>536.82000000000005</v>
      </c>
      <c r="D11" s="166">
        <v>481.33</v>
      </c>
      <c r="E11" s="124">
        <v>625.92399999999998</v>
      </c>
      <c r="F11" s="124">
        <v>600.88400000000001</v>
      </c>
      <c r="G11" s="124">
        <v>612.154</v>
      </c>
      <c r="H11" s="125">
        <v>609.86400000000003</v>
      </c>
      <c r="I11" s="125">
        <v>677.06600000000003</v>
      </c>
      <c r="J11" s="125">
        <v>803.72900000000004</v>
      </c>
      <c r="K11" s="125">
        <v>612.92200000000003</v>
      </c>
      <c r="L11" s="125">
        <v>457.34899999999999</v>
      </c>
      <c r="M11" s="125">
        <v>417.46300000000002</v>
      </c>
      <c r="N11" s="125">
        <v>637.15599999999995</v>
      </c>
      <c r="O11" s="125">
        <v>554.95000000000005</v>
      </c>
      <c r="P11" s="125">
        <v>459.53699999999998</v>
      </c>
      <c r="Q11" s="125">
        <v>566.31799999999998</v>
      </c>
      <c r="R11" s="125">
        <v>572.25699999999995</v>
      </c>
      <c r="S11" s="125">
        <v>613.58799999999997</v>
      </c>
      <c r="T11" s="125">
        <v>578.34500000000003</v>
      </c>
      <c r="U11" s="125">
        <v>639.78599999999994</v>
      </c>
      <c r="V11" s="125">
        <v>673.75099999999998</v>
      </c>
      <c r="W11" s="125">
        <v>532.48099999999999</v>
      </c>
      <c r="X11" s="125">
        <v>492.39600000000002</v>
      </c>
      <c r="Y11" s="125">
        <v>474.73599999999999</v>
      </c>
      <c r="Z11" s="125">
        <v>483.12299999999999</v>
      </c>
      <c r="AA11" s="125">
        <v>486.22</v>
      </c>
      <c r="AB11" s="125">
        <v>768.32</v>
      </c>
      <c r="AC11" s="125">
        <v>581.53</v>
      </c>
      <c r="AD11" s="125">
        <v>669.10599999999999</v>
      </c>
      <c r="AE11" s="125">
        <v>588.69200000000001</v>
      </c>
      <c r="AF11" s="125">
        <v>473.54599999999999</v>
      </c>
      <c r="AG11" s="125">
        <v>535.17200000000003</v>
      </c>
      <c r="AH11" s="126">
        <v>596.24599999999998</v>
      </c>
      <c r="AI11" s="173">
        <v>620.91399999999999</v>
      </c>
      <c r="AJ11" s="173">
        <v>400.90300000000002</v>
      </c>
      <c r="AK11" s="173">
        <v>687.52</v>
      </c>
      <c r="AL11" s="173">
        <v>567.42399999999998</v>
      </c>
      <c r="AM11" s="173">
        <v>528.56399999999996</v>
      </c>
      <c r="AN11" s="173"/>
      <c r="AO11" s="173"/>
      <c r="AP11" s="173"/>
      <c r="AQ11" s="173"/>
      <c r="AR11" s="173"/>
      <c r="AS11" s="173"/>
      <c r="AT11" s="173"/>
      <c r="AU11" s="173"/>
      <c r="AV11" s="173"/>
      <c r="AW11" s="173"/>
      <c r="AX11" s="173"/>
      <c r="AY11" s="173"/>
    </row>
    <row r="12" spans="1:54" ht="15">
      <c r="A12" s="185">
        <v>43800</v>
      </c>
      <c r="B12" s="163">
        <v>329.58</v>
      </c>
      <c r="C12" s="163">
        <v>409.45</v>
      </c>
      <c r="D12" s="166">
        <v>362.53</v>
      </c>
      <c r="E12" s="124">
        <v>517.83000000000004</v>
      </c>
      <c r="F12" s="124">
        <v>529.77700000000004</v>
      </c>
      <c r="G12" s="124">
        <v>553.64800000000002</v>
      </c>
      <c r="H12" s="125">
        <v>557.19200000000001</v>
      </c>
      <c r="I12" s="125">
        <v>538.29600000000005</v>
      </c>
      <c r="J12" s="125">
        <v>606.46500000000003</v>
      </c>
      <c r="K12" s="125">
        <v>454.71600000000001</v>
      </c>
      <c r="L12" s="125">
        <v>432.95100000000002</v>
      </c>
      <c r="M12" s="125">
        <v>392.27</v>
      </c>
      <c r="N12" s="125">
        <v>519.53399999999999</v>
      </c>
      <c r="O12" s="125">
        <v>494.779</v>
      </c>
      <c r="P12" s="125">
        <v>422.78699999999998</v>
      </c>
      <c r="Q12" s="125">
        <v>476.71199999999999</v>
      </c>
      <c r="R12" s="125">
        <v>495.53500000000003</v>
      </c>
      <c r="S12" s="125">
        <v>606.75699999999995</v>
      </c>
      <c r="T12" s="125">
        <v>608.04700000000003</v>
      </c>
      <c r="U12" s="125">
        <v>531.44399999999996</v>
      </c>
      <c r="V12" s="125">
        <v>566.65599999999995</v>
      </c>
      <c r="W12" s="125">
        <v>516.16399999999999</v>
      </c>
      <c r="X12" s="125">
        <v>412.08</v>
      </c>
      <c r="Y12" s="125">
        <v>453.83800000000002</v>
      </c>
      <c r="Z12" s="125">
        <v>414.79</v>
      </c>
      <c r="AA12" s="125">
        <v>471.53699999999998</v>
      </c>
      <c r="AB12" s="125">
        <v>528.62800000000004</v>
      </c>
      <c r="AC12" s="125">
        <v>475.41500000000002</v>
      </c>
      <c r="AD12" s="125">
        <v>501.38400000000001</v>
      </c>
      <c r="AE12" s="125">
        <v>551.49699999999996</v>
      </c>
      <c r="AF12" s="125">
        <v>465.63499999999999</v>
      </c>
      <c r="AG12" s="125">
        <v>489.97300000000001</v>
      </c>
      <c r="AH12" s="126">
        <v>566.553</v>
      </c>
      <c r="AI12" s="173">
        <v>546.649</v>
      </c>
      <c r="AJ12" s="173">
        <v>393.18700000000001</v>
      </c>
      <c r="AK12" s="173">
        <v>535.36900000000003</v>
      </c>
      <c r="AL12" s="173">
        <v>484.14699999999999</v>
      </c>
      <c r="AM12" s="173">
        <v>497.56299999999999</v>
      </c>
      <c r="AN12" s="173"/>
      <c r="AO12" s="173"/>
      <c r="AP12" s="173"/>
      <c r="AQ12" s="173"/>
      <c r="AR12" s="173"/>
      <c r="AS12" s="173"/>
      <c r="AT12" s="173"/>
      <c r="AU12" s="173"/>
      <c r="AV12" s="173"/>
      <c r="AW12" s="173"/>
      <c r="AX12" s="173"/>
      <c r="AY12" s="173"/>
    </row>
    <row r="13" spans="1:54" ht="15">
      <c r="A13" s="185">
        <v>43831</v>
      </c>
      <c r="B13" s="163">
        <v>329.05</v>
      </c>
      <c r="C13" s="163">
        <v>409.1</v>
      </c>
      <c r="D13" s="166">
        <v>361.18</v>
      </c>
      <c r="E13" s="124">
        <v>481.017</v>
      </c>
      <c r="F13" s="124">
        <v>449.54199999999997</v>
      </c>
      <c r="G13" s="124">
        <v>499.32600000000002</v>
      </c>
      <c r="H13" s="125">
        <v>530.30799999999999</v>
      </c>
      <c r="I13" s="125">
        <v>451.565</v>
      </c>
      <c r="J13" s="125">
        <v>480.334</v>
      </c>
      <c r="K13" s="125">
        <v>398.01900000000001</v>
      </c>
      <c r="L13" s="125">
        <v>397.00099999999998</v>
      </c>
      <c r="M13" s="125">
        <v>367.01499999999999</v>
      </c>
      <c r="N13" s="125">
        <v>431.20100000000002</v>
      </c>
      <c r="O13" s="125">
        <v>434.49900000000002</v>
      </c>
      <c r="P13" s="125">
        <v>538.96</v>
      </c>
      <c r="Q13" s="125">
        <v>431.423</v>
      </c>
      <c r="R13" s="125">
        <v>459.44600000000003</v>
      </c>
      <c r="S13" s="125">
        <v>525.00599999999997</v>
      </c>
      <c r="T13" s="125">
        <v>524.14599999999996</v>
      </c>
      <c r="U13" s="125">
        <v>476.07799999999997</v>
      </c>
      <c r="V13" s="125">
        <v>449.93400000000003</v>
      </c>
      <c r="W13" s="125">
        <v>488.23700000000002</v>
      </c>
      <c r="X13" s="125">
        <v>388.642</v>
      </c>
      <c r="Y13" s="125">
        <v>406.81799999999998</v>
      </c>
      <c r="Z13" s="125">
        <v>366.42599999999999</v>
      </c>
      <c r="AA13" s="125">
        <v>421.84699999999998</v>
      </c>
      <c r="AB13" s="125">
        <v>736.60900000000004</v>
      </c>
      <c r="AC13" s="125">
        <v>435.75900000000001</v>
      </c>
      <c r="AD13" s="125">
        <v>432.93099999999998</v>
      </c>
      <c r="AE13" s="125">
        <v>458.01100000000002</v>
      </c>
      <c r="AF13" s="125">
        <v>445.17</v>
      </c>
      <c r="AG13" s="125">
        <v>450.22500000000002</v>
      </c>
      <c r="AH13" s="126">
        <v>507.387</v>
      </c>
      <c r="AI13" s="173">
        <v>498.41</v>
      </c>
      <c r="AJ13" s="173">
        <v>374.38299999999998</v>
      </c>
      <c r="AK13" s="173">
        <v>444.35599999999999</v>
      </c>
      <c r="AL13" s="173">
        <v>434.49799999999999</v>
      </c>
      <c r="AM13" s="173">
        <v>479.767</v>
      </c>
      <c r="AN13" s="173"/>
      <c r="AO13" s="173"/>
      <c r="AP13" s="173"/>
      <c r="AQ13" s="173"/>
      <c r="AR13" s="173"/>
      <c r="AS13" s="173"/>
      <c r="AT13" s="173"/>
      <c r="AU13" s="173"/>
      <c r="AV13" s="173"/>
      <c r="AW13" s="173"/>
      <c r="AX13" s="173"/>
      <c r="AY13" s="173"/>
    </row>
    <row r="14" spans="1:54" ht="15">
      <c r="A14" s="185">
        <v>43862</v>
      </c>
      <c r="B14" s="163">
        <v>371.7</v>
      </c>
      <c r="C14" s="163">
        <v>445.68</v>
      </c>
      <c r="D14" s="166">
        <v>392.99</v>
      </c>
      <c r="E14" s="124">
        <v>413.28699999999998</v>
      </c>
      <c r="F14" s="124">
        <v>419.733</v>
      </c>
      <c r="G14" s="124">
        <v>423.55099999999999</v>
      </c>
      <c r="H14" s="125">
        <v>435.113</v>
      </c>
      <c r="I14" s="125">
        <v>561.553</v>
      </c>
      <c r="J14" s="125">
        <v>508.79500000000002</v>
      </c>
      <c r="K14" s="125">
        <v>374.815</v>
      </c>
      <c r="L14" s="125">
        <v>381.78199999999998</v>
      </c>
      <c r="M14" s="125">
        <v>328.82400000000001</v>
      </c>
      <c r="N14" s="125">
        <v>398.46899999999999</v>
      </c>
      <c r="O14" s="125">
        <v>439.75799999999998</v>
      </c>
      <c r="P14" s="125">
        <v>621.84100000000001</v>
      </c>
      <c r="Q14" s="125">
        <v>392.404</v>
      </c>
      <c r="R14" s="125">
        <v>473.86799999999999</v>
      </c>
      <c r="S14" s="125">
        <v>505.43400000000003</v>
      </c>
      <c r="T14" s="125">
        <v>467.82799999999997</v>
      </c>
      <c r="U14" s="125">
        <v>457.017</v>
      </c>
      <c r="V14" s="125">
        <v>433.899</v>
      </c>
      <c r="W14" s="125">
        <v>490.55099999999999</v>
      </c>
      <c r="X14" s="125">
        <v>364.77300000000002</v>
      </c>
      <c r="Y14" s="125">
        <v>338.65300000000002</v>
      </c>
      <c r="Z14" s="125">
        <v>373.74599999999998</v>
      </c>
      <c r="AA14" s="125">
        <v>377.56299999999999</v>
      </c>
      <c r="AB14" s="125">
        <v>704.33799999999997</v>
      </c>
      <c r="AC14" s="125">
        <v>370.55799999999999</v>
      </c>
      <c r="AD14" s="125">
        <v>436.46800000000002</v>
      </c>
      <c r="AE14" s="125">
        <v>420.05200000000002</v>
      </c>
      <c r="AF14" s="125">
        <v>420.61500000000001</v>
      </c>
      <c r="AG14" s="125">
        <v>467.22399999999999</v>
      </c>
      <c r="AH14" s="126">
        <v>450.11799999999999</v>
      </c>
      <c r="AI14" s="173">
        <v>441.54199999999997</v>
      </c>
      <c r="AJ14" s="173">
        <v>347.01400000000001</v>
      </c>
      <c r="AK14" s="173">
        <v>413.94900000000001</v>
      </c>
      <c r="AL14" s="173">
        <v>497.565</v>
      </c>
      <c r="AM14" s="173">
        <v>397.51900000000001</v>
      </c>
      <c r="AN14" s="173"/>
      <c r="AO14" s="173"/>
      <c r="AP14" s="173"/>
      <c r="AQ14" s="173"/>
      <c r="AR14" s="173"/>
      <c r="AS14" s="173"/>
      <c r="AT14" s="173"/>
      <c r="AU14" s="173"/>
      <c r="AV14" s="173"/>
      <c r="AW14" s="173"/>
      <c r="AX14" s="173"/>
      <c r="AY14" s="173"/>
    </row>
    <row r="15" spans="1:54" ht="15">
      <c r="A15" s="185">
        <v>43891</v>
      </c>
      <c r="B15" s="163">
        <v>585.07000000000005</v>
      </c>
      <c r="C15" s="163">
        <v>774.67</v>
      </c>
      <c r="D15" s="166">
        <v>665.38</v>
      </c>
      <c r="E15" s="124">
        <v>679.38</v>
      </c>
      <c r="F15" s="124">
        <v>775.72</v>
      </c>
      <c r="G15" s="124">
        <v>501.72899999999998</v>
      </c>
      <c r="H15" s="125">
        <v>765.86500000000001</v>
      </c>
      <c r="I15" s="125">
        <v>1279.5709999999999</v>
      </c>
      <c r="J15" s="125">
        <v>742.01199999999994</v>
      </c>
      <c r="K15" s="125">
        <v>487.00200000000001</v>
      </c>
      <c r="L15" s="125">
        <v>752.76700000000005</v>
      </c>
      <c r="M15" s="125">
        <v>462.10700000000003</v>
      </c>
      <c r="N15" s="125">
        <v>554.98900000000003</v>
      </c>
      <c r="O15" s="125">
        <v>683.17899999999997</v>
      </c>
      <c r="P15" s="125">
        <v>790.26900000000001</v>
      </c>
      <c r="Q15" s="125">
        <v>627.66099999999994</v>
      </c>
      <c r="R15" s="125">
        <v>1185.1510000000001</v>
      </c>
      <c r="S15" s="125">
        <v>681.26700000000005</v>
      </c>
      <c r="T15" s="125">
        <v>960.36800000000005</v>
      </c>
      <c r="U15" s="125">
        <v>598.58600000000001</v>
      </c>
      <c r="V15" s="125">
        <v>570.50800000000004</v>
      </c>
      <c r="W15" s="125">
        <v>610.16</v>
      </c>
      <c r="X15" s="125">
        <v>580.70799999999997</v>
      </c>
      <c r="Y15" s="125">
        <v>373.30099999999999</v>
      </c>
      <c r="Z15" s="125">
        <v>566.101</v>
      </c>
      <c r="AA15" s="125">
        <v>767.12599999999998</v>
      </c>
      <c r="AB15" s="125">
        <v>899.27099999999996</v>
      </c>
      <c r="AC15" s="125">
        <v>480.75</v>
      </c>
      <c r="AD15" s="125">
        <v>930.52599999999995</v>
      </c>
      <c r="AE15" s="125">
        <v>524.13199999999995</v>
      </c>
      <c r="AF15" s="125">
        <v>684.44600000000003</v>
      </c>
      <c r="AG15" s="125">
        <v>607.24800000000005</v>
      </c>
      <c r="AH15" s="126">
        <v>630.10900000000004</v>
      </c>
      <c r="AI15" s="173">
        <v>634.79700000000003</v>
      </c>
      <c r="AJ15" s="173">
        <v>435.24</v>
      </c>
      <c r="AK15" s="173">
        <v>575.81500000000005</v>
      </c>
      <c r="AL15" s="173">
        <v>712.02700000000004</v>
      </c>
      <c r="AM15" s="173">
        <v>520.90700000000004</v>
      </c>
      <c r="AN15" s="173"/>
      <c r="AO15" s="173"/>
      <c r="AP15" s="173"/>
      <c r="AQ15" s="173"/>
      <c r="AR15" s="173"/>
      <c r="AS15" s="173"/>
      <c r="AT15" s="173"/>
      <c r="AU15" s="173"/>
      <c r="AV15" s="173"/>
      <c r="AW15" s="173"/>
      <c r="AX15" s="173"/>
      <c r="AY15" s="173"/>
    </row>
    <row r="16" spans="1:54" ht="15">
      <c r="A16" s="185">
        <v>43922</v>
      </c>
      <c r="B16" s="163">
        <v>746.63</v>
      </c>
      <c r="C16" s="163">
        <v>1306.3499999999999</v>
      </c>
      <c r="D16" s="166">
        <v>1055.51</v>
      </c>
      <c r="E16" s="124">
        <v>762.02599999999995</v>
      </c>
      <c r="F16" s="124">
        <v>845.14599999999996</v>
      </c>
      <c r="G16" s="124">
        <v>924.61199999999997</v>
      </c>
      <c r="H16" s="125">
        <v>1825.4880000000001</v>
      </c>
      <c r="I16" s="125">
        <v>2370.8330000000001</v>
      </c>
      <c r="J16" s="125">
        <v>1196.704</v>
      </c>
      <c r="K16" s="125">
        <v>810.15800000000002</v>
      </c>
      <c r="L16" s="125">
        <v>1376.374</v>
      </c>
      <c r="M16" s="125">
        <v>791.00300000000004</v>
      </c>
      <c r="N16" s="125">
        <v>710.41099999999994</v>
      </c>
      <c r="O16" s="125">
        <v>1172.46</v>
      </c>
      <c r="P16" s="125">
        <v>1670.374</v>
      </c>
      <c r="Q16" s="125">
        <v>942.42899999999997</v>
      </c>
      <c r="R16" s="125">
        <v>955.18799999999999</v>
      </c>
      <c r="S16" s="125">
        <v>1114.6369999999999</v>
      </c>
      <c r="T16" s="125">
        <v>1563.8889999999999</v>
      </c>
      <c r="U16" s="125">
        <v>1121.53</v>
      </c>
      <c r="V16" s="125">
        <v>690.54399999999998</v>
      </c>
      <c r="W16" s="125">
        <v>946.09199999999998</v>
      </c>
      <c r="X16" s="125">
        <v>900.02499999999998</v>
      </c>
      <c r="Y16" s="125">
        <v>604.72</v>
      </c>
      <c r="Z16" s="125">
        <v>722.35400000000004</v>
      </c>
      <c r="AA16" s="125">
        <v>1511.6669999999999</v>
      </c>
      <c r="AB16" s="125">
        <v>1607.48</v>
      </c>
      <c r="AC16" s="125">
        <v>1173.634</v>
      </c>
      <c r="AD16" s="125">
        <v>1138.5150000000001</v>
      </c>
      <c r="AE16" s="125">
        <v>925.827</v>
      </c>
      <c r="AF16" s="125">
        <v>896.63400000000001</v>
      </c>
      <c r="AG16" s="125">
        <v>900.29499999999996</v>
      </c>
      <c r="AH16" s="126">
        <v>1303.123</v>
      </c>
      <c r="AI16" s="173">
        <v>1099.3050000000001</v>
      </c>
      <c r="AJ16" s="173">
        <v>480.43200000000002</v>
      </c>
      <c r="AK16" s="173">
        <v>842.25</v>
      </c>
      <c r="AL16" s="173">
        <v>705.94200000000001</v>
      </c>
      <c r="AM16" s="173">
        <v>640.89300000000003</v>
      </c>
      <c r="AN16" s="173"/>
      <c r="AO16" s="173"/>
      <c r="AP16" s="173"/>
      <c r="AQ16" s="173"/>
      <c r="AR16" s="173"/>
      <c r="AS16" s="173"/>
      <c r="AT16" s="173"/>
      <c r="AU16" s="173"/>
      <c r="AV16" s="173"/>
      <c r="AW16" s="173"/>
      <c r="AX16" s="173"/>
      <c r="AY16" s="173"/>
    </row>
    <row r="17" spans="1:51" ht="15">
      <c r="A17" s="185">
        <v>43952</v>
      </c>
      <c r="B17" s="163">
        <v>1624.85</v>
      </c>
      <c r="C17" s="163">
        <v>3063.16</v>
      </c>
      <c r="D17" s="166">
        <v>2342.9899999999998</v>
      </c>
      <c r="E17" s="124">
        <v>2234.8580000000002</v>
      </c>
      <c r="F17" s="124">
        <v>2397.884</v>
      </c>
      <c r="G17" s="124">
        <v>4342.96</v>
      </c>
      <c r="H17" s="125">
        <v>4206.2460000000001</v>
      </c>
      <c r="I17" s="125">
        <v>3604.3310000000001</v>
      </c>
      <c r="J17" s="125">
        <v>2884.203</v>
      </c>
      <c r="K17" s="125">
        <v>1359.1379999999999</v>
      </c>
      <c r="L17" s="125">
        <v>1613.557</v>
      </c>
      <c r="M17" s="125">
        <v>873.95299999999997</v>
      </c>
      <c r="N17" s="125">
        <v>1507.2529999999999</v>
      </c>
      <c r="O17" s="125">
        <v>2113.8809999999999</v>
      </c>
      <c r="P17" s="125">
        <v>4009.7089999999998</v>
      </c>
      <c r="Q17" s="125">
        <v>1994.3050000000001</v>
      </c>
      <c r="R17" s="125">
        <v>2589.5720000000001</v>
      </c>
      <c r="S17" s="125">
        <v>3196.1970000000001</v>
      </c>
      <c r="T17" s="125">
        <v>4223.8860000000004</v>
      </c>
      <c r="U17" s="125">
        <v>2745.5450000000001</v>
      </c>
      <c r="V17" s="125">
        <v>2129.7620000000002</v>
      </c>
      <c r="W17" s="125">
        <v>2108.9940000000001</v>
      </c>
      <c r="X17" s="125">
        <v>2440.7959999999998</v>
      </c>
      <c r="Y17" s="125">
        <v>366.73899999999998</v>
      </c>
      <c r="Z17" s="125">
        <v>1669.982</v>
      </c>
      <c r="AA17" s="125">
        <v>1900.4090000000001</v>
      </c>
      <c r="AB17" s="125">
        <v>3391.5279999999998</v>
      </c>
      <c r="AC17" s="125">
        <v>2512.9760000000001</v>
      </c>
      <c r="AD17" s="125">
        <v>2177.9090000000001</v>
      </c>
      <c r="AE17" s="125">
        <v>2525.6280000000002</v>
      </c>
      <c r="AF17" s="125">
        <v>2713.6190000000001</v>
      </c>
      <c r="AG17" s="125">
        <v>1080.2529999999999</v>
      </c>
      <c r="AH17" s="126">
        <v>2612.8069999999998</v>
      </c>
      <c r="AI17" s="173">
        <v>1187.367</v>
      </c>
      <c r="AJ17" s="173">
        <v>1026.3879999999999</v>
      </c>
      <c r="AK17" s="173">
        <v>2109.9879999999998</v>
      </c>
      <c r="AL17" s="173">
        <v>1381.58</v>
      </c>
      <c r="AM17" s="173">
        <v>1010.7</v>
      </c>
      <c r="AN17" s="173"/>
      <c r="AO17" s="173"/>
      <c r="AP17" s="173"/>
      <c r="AQ17" s="173"/>
      <c r="AR17" s="173"/>
      <c r="AS17" s="173"/>
      <c r="AT17" s="173"/>
      <c r="AU17" s="173"/>
      <c r="AV17" s="173"/>
      <c r="AW17" s="173"/>
      <c r="AX17" s="173"/>
      <c r="AY17" s="173"/>
    </row>
    <row r="18" spans="1:51" ht="15">
      <c r="A18" s="185">
        <v>43983</v>
      </c>
      <c r="B18" s="163">
        <v>1654.32</v>
      </c>
      <c r="C18" s="163">
        <v>3563.73</v>
      </c>
      <c r="D18" s="166">
        <v>2666.05</v>
      </c>
      <c r="E18" s="124">
        <v>3669.4319999999998</v>
      </c>
      <c r="F18" s="124">
        <v>6246.2730000000001</v>
      </c>
      <c r="G18" s="124">
        <v>6281.915</v>
      </c>
      <c r="H18" s="125">
        <v>3686.2130000000002</v>
      </c>
      <c r="I18" s="125">
        <v>4655.4759999999997</v>
      </c>
      <c r="J18" s="125">
        <v>1921.8430000000001</v>
      </c>
      <c r="K18" s="125">
        <v>2053.8159999999998</v>
      </c>
      <c r="L18" s="125">
        <v>1318.8420000000001</v>
      </c>
      <c r="M18" s="125">
        <v>1679.88</v>
      </c>
      <c r="N18" s="125">
        <v>2967.12</v>
      </c>
      <c r="O18" s="125">
        <v>1350.1659999999999</v>
      </c>
      <c r="P18" s="125">
        <v>5001.5169999999998</v>
      </c>
      <c r="Q18" s="125">
        <v>1668.0119999999999</v>
      </c>
      <c r="R18" s="125">
        <v>5421.4359999999997</v>
      </c>
      <c r="S18" s="125">
        <v>3059.3009999999999</v>
      </c>
      <c r="T18" s="125">
        <v>5286.9530000000004</v>
      </c>
      <c r="U18" s="125">
        <v>2705.7310000000002</v>
      </c>
      <c r="V18" s="125">
        <v>3644.761</v>
      </c>
      <c r="W18" s="125">
        <v>1548.287</v>
      </c>
      <c r="X18" s="125">
        <v>1643.1679999999999</v>
      </c>
      <c r="Y18" s="125">
        <v>419.33199999999999</v>
      </c>
      <c r="Z18" s="125">
        <v>2569.777</v>
      </c>
      <c r="AA18" s="125">
        <v>1147.6420000000001</v>
      </c>
      <c r="AB18" s="125">
        <v>3961.8890000000001</v>
      </c>
      <c r="AC18" s="125">
        <v>2059.0749999999998</v>
      </c>
      <c r="AD18" s="125">
        <v>1372.433</v>
      </c>
      <c r="AE18" s="125">
        <v>4393.8289999999997</v>
      </c>
      <c r="AF18" s="125">
        <v>2800.0889999999999</v>
      </c>
      <c r="AG18" s="125">
        <v>2782.1019999999999</v>
      </c>
      <c r="AH18" s="126">
        <v>5863.777</v>
      </c>
      <c r="AI18" s="173">
        <v>404.43700000000001</v>
      </c>
      <c r="AJ18" s="173">
        <v>1218.5340000000001</v>
      </c>
      <c r="AK18" s="173">
        <v>3478.4430000000002</v>
      </c>
      <c r="AL18" s="173">
        <v>2513.3989999999999</v>
      </c>
      <c r="AM18" s="173">
        <v>1314.86</v>
      </c>
      <c r="AN18" s="173"/>
      <c r="AO18" s="173"/>
      <c r="AP18" s="173"/>
      <c r="AQ18" s="173"/>
      <c r="AR18" s="173"/>
      <c r="AS18" s="173"/>
      <c r="AT18" s="173"/>
      <c r="AU18" s="173"/>
      <c r="AV18" s="173"/>
      <c r="AW18" s="173"/>
      <c r="AX18" s="173"/>
      <c r="AY18" s="173"/>
    </row>
    <row r="19" spans="1:51" ht="15">
      <c r="A19" s="185">
        <v>44013</v>
      </c>
      <c r="B19" s="163">
        <v>403.5</v>
      </c>
      <c r="C19" s="163">
        <v>1567.61</v>
      </c>
      <c r="D19" s="166">
        <v>1090.8399999999999</v>
      </c>
      <c r="E19" s="124">
        <v>2226.3519999999999</v>
      </c>
      <c r="F19" s="124">
        <v>3380.4009999999998</v>
      </c>
      <c r="G19" s="124">
        <v>2494.9690000000001</v>
      </c>
      <c r="H19" s="125">
        <v>1100.288</v>
      </c>
      <c r="I19" s="125">
        <v>1770.1679999999999</v>
      </c>
      <c r="J19" s="125">
        <v>627.726</v>
      </c>
      <c r="K19" s="125">
        <v>640.495</v>
      </c>
      <c r="L19" s="125">
        <v>565.84799999999996</v>
      </c>
      <c r="M19" s="125">
        <v>754.71400000000006</v>
      </c>
      <c r="N19" s="125">
        <v>1152.8399999999999</v>
      </c>
      <c r="O19" s="125">
        <v>518.33299999999997</v>
      </c>
      <c r="P19" s="125">
        <v>1983.992</v>
      </c>
      <c r="Q19" s="125">
        <v>393.178</v>
      </c>
      <c r="R19" s="125">
        <v>4225.5029999999997</v>
      </c>
      <c r="S19" s="125">
        <v>1224.6079999999999</v>
      </c>
      <c r="T19" s="125">
        <v>1772.1569999999999</v>
      </c>
      <c r="U19" s="125">
        <v>1501.5809999999999</v>
      </c>
      <c r="V19" s="125">
        <v>1915.307</v>
      </c>
      <c r="W19" s="125">
        <v>387.541</v>
      </c>
      <c r="X19" s="125">
        <v>398.20699999999999</v>
      </c>
      <c r="Y19" s="125">
        <v>126.745</v>
      </c>
      <c r="Z19" s="125">
        <v>668.80499999999995</v>
      </c>
      <c r="AA19" s="125">
        <v>524.85599999999999</v>
      </c>
      <c r="AB19" s="125">
        <v>1608.97</v>
      </c>
      <c r="AC19" s="125">
        <v>552.97699999999998</v>
      </c>
      <c r="AD19" s="125">
        <v>430.69400000000002</v>
      </c>
      <c r="AE19" s="125">
        <v>2018.5619999999999</v>
      </c>
      <c r="AF19" s="125">
        <v>1496.252</v>
      </c>
      <c r="AG19" s="125">
        <v>947.03300000000002</v>
      </c>
      <c r="AH19" s="126">
        <v>3866.085</v>
      </c>
      <c r="AI19" s="173">
        <v>175.136</v>
      </c>
      <c r="AJ19" s="173">
        <v>342.94799999999998</v>
      </c>
      <c r="AK19" s="173">
        <v>1070.404</v>
      </c>
      <c r="AL19" s="173">
        <v>883.202</v>
      </c>
      <c r="AM19" s="173">
        <v>458.57499999999999</v>
      </c>
      <c r="AN19" s="173"/>
      <c r="AO19" s="173"/>
      <c r="AP19" s="173"/>
      <c r="AQ19" s="173"/>
      <c r="AR19" s="173"/>
      <c r="AS19" s="173"/>
      <c r="AT19" s="173"/>
      <c r="AU19" s="173"/>
      <c r="AV19" s="173"/>
      <c r="AW19" s="173"/>
      <c r="AX19" s="173"/>
      <c r="AY19" s="173"/>
    </row>
    <row r="20" spans="1:51" ht="15">
      <c r="A20" s="185">
        <v>44044</v>
      </c>
      <c r="B20" s="163">
        <v>256.41000000000003</v>
      </c>
      <c r="C20" s="163">
        <v>693.8</v>
      </c>
      <c r="D20" s="166">
        <v>499.88</v>
      </c>
      <c r="E20" s="124">
        <v>952.97299999999996</v>
      </c>
      <c r="F20" s="124">
        <v>1082.2339999999999</v>
      </c>
      <c r="G20" s="124">
        <v>1031.3150000000001</v>
      </c>
      <c r="H20" s="125">
        <v>520.40700000000004</v>
      </c>
      <c r="I20" s="125">
        <v>626.55899999999997</v>
      </c>
      <c r="J20" s="125">
        <v>464.32400000000001</v>
      </c>
      <c r="K20" s="125">
        <v>359.43</v>
      </c>
      <c r="L20" s="125">
        <v>428.93700000000001</v>
      </c>
      <c r="M20" s="125">
        <v>358.85</v>
      </c>
      <c r="N20" s="125">
        <v>505.20699999999999</v>
      </c>
      <c r="O20" s="125">
        <v>388.25200000000001</v>
      </c>
      <c r="P20" s="125">
        <v>823.55899999999997</v>
      </c>
      <c r="Q20" s="125">
        <v>275.57400000000001</v>
      </c>
      <c r="R20" s="125">
        <v>1188.5139999999999</v>
      </c>
      <c r="S20" s="125">
        <v>474.14</v>
      </c>
      <c r="T20" s="125">
        <v>966.33</v>
      </c>
      <c r="U20" s="125">
        <v>624.05899999999997</v>
      </c>
      <c r="V20" s="125">
        <v>875.81899999999996</v>
      </c>
      <c r="W20" s="125">
        <v>285.32600000000002</v>
      </c>
      <c r="X20" s="125">
        <v>353.07499999999999</v>
      </c>
      <c r="Y20" s="125">
        <v>151.72300000000001</v>
      </c>
      <c r="Z20" s="125">
        <v>348.15899999999999</v>
      </c>
      <c r="AA20" s="125">
        <v>314.07100000000003</v>
      </c>
      <c r="AB20" s="125">
        <v>623.52599999999995</v>
      </c>
      <c r="AC20" s="125">
        <v>414.16199999999998</v>
      </c>
      <c r="AD20" s="125">
        <v>400.10199999999998</v>
      </c>
      <c r="AE20" s="125">
        <v>659.91499999999996</v>
      </c>
      <c r="AF20" s="125">
        <v>533.89700000000005</v>
      </c>
      <c r="AG20" s="125">
        <v>526.89700000000005</v>
      </c>
      <c r="AH20" s="126">
        <v>971.60599999999999</v>
      </c>
      <c r="AI20" s="173">
        <v>226.79300000000001</v>
      </c>
      <c r="AJ20" s="173">
        <v>371.95</v>
      </c>
      <c r="AK20" s="173">
        <v>540.84299999999996</v>
      </c>
      <c r="AL20" s="173">
        <v>423.69799999999998</v>
      </c>
      <c r="AM20" s="173">
        <v>292.31599999999997</v>
      </c>
      <c r="AN20" s="173"/>
      <c r="AO20" s="173"/>
      <c r="AP20" s="173"/>
      <c r="AQ20" s="173"/>
      <c r="AR20" s="173"/>
      <c r="AS20" s="173"/>
      <c r="AT20" s="173"/>
      <c r="AU20" s="173"/>
      <c r="AV20" s="173"/>
      <c r="AW20" s="173"/>
      <c r="AX20" s="173"/>
      <c r="AY20" s="173"/>
    </row>
    <row r="21" spans="1:51" ht="15">
      <c r="A21" s="185">
        <v>44075</v>
      </c>
      <c r="B21" s="163">
        <v>287.22000000000003</v>
      </c>
      <c r="C21" s="163">
        <v>493.43</v>
      </c>
      <c r="D21" s="166">
        <v>408.21</v>
      </c>
      <c r="E21" s="124">
        <v>793.61099999999999</v>
      </c>
      <c r="F21" s="124">
        <v>614.45399999999995</v>
      </c>
      <c r="G21" s="124">
        <v>676.05399999999997</v>
      </c>
      <c r="H21" s="125">
        <v>570.25300000000004</v>
      </c>
      <c r="I21" s="125">
        <v>678.33299999999997</v>
      </c>
      <c r="J21" s="125">
        <v>402.00200000000001</v>
      </c>
      <c r="K21" s="125">
        <v>412.58699999999999</v>
      </c>
      <c r="L21" s="125">
        <v>324.13</v>
      </c>
      <c r="M21" s="125">
        <v>316.59699999999998</v>
      </c>
      <c r="N21" s="125">
        <v>529.11800000000005</v>
      </c>
      <c r="O21" s="125">
        <v>397.40199999999999</v>
      </c>
      <c r="P21" s="125">
        <v>720.35400000000004</v>
      </c>
      <c r="Q21" s="125">
        <v>357.14</v>
      </c>
      <c r="R21" s="125">
        <v>630.40300000000002</v>
      </c>
      <c r="S21" s="125">
        <v>462.96899999999999</v>
      </c>
      <c r="T21" s="125">
        <v>870.81600000000003</v>
      </c>
      <c r="U21" s="125">
        <v>478.12900000000002</v>
      </c>
      <c r="V21" s="125">
        <v>616.20399999999995</v>
      </c>
      <c r="W21" s="125">
        <v>358.298</v>
      </c>
      <c r="X21" s="125">
        <v>302.43900000000002</v>
      </c>
      <c r="Y21" s="125">
        <v>333.36399999999998</v>
      </c>
      <c r="Z21" s="125">
        <v>543.54600000000005</v>
      </c>
      <c r="AA21" s="125">
        <v>410.02</v>
      </c>
      <c r="AB21" s="125">
        <v>487.21600000000001</v>
      </c>
      <c r="AC21" s="125">
        <v>424.20600000000002</v>
      </c>
      <c r="AD21" s="125">
        <v>421.79899999999998</v>
      </c>
      <c r="AE21" s="125">
        <v>518.87699999999995</v>
      </c>
      <c r="AF21" s="125">
        <v>384.255</v>
      </c>
      <c r="AG21" s="125">
        <v>362.99200000000002</v>
      </c>
      <c r="AH21" s="126">
        <v>626.79899999999998</v>
      </c>
      <c r="AI21" s="173">
        <v>236.61699999999999</v>
      </c>
      <c r="AJ21" s="173">
        <v>576.154</v>
      </c>
      <c r="AK21" s="173">
        <v>528.11</v>
      </c>
      <c r="AL21" s="173">
        <v>342.24900000000002</v>
      </c>
      <c r="AM21" s="173">
        <v>344.26600000000002</v>
      </c>
      <c r="AN21" s="173"/>
      <c r="AO21" s="173"/>
      <c r="AP21" s="173"/>
      <c r="AQ21" s="173"/>
      <c r="AR21" s="173"/>
      <c r="AS21" s="173"/>
      <c r="AT21" s="173"/>
      <c r="AU21" s="173"/>
      <c r="AV21" s="173"/>
      <c r="AW21" s="173"/>
      <c r="AX21" s="173"/>
      <c r="AY21" s="173"/>
    </row>
    <row r="22" spans="1:51" ht="15">
      <c r="A22" s="185">
        <v>44105</v>
      </c>
      <c r="B22" s="163">
        <v>360.64</v>
      </c>
      <c r="C22" s="163">
        <v>609.33000000000004</v>
      </c>
      <c r="D22" s="166">
        <v>512.25</v>
      </c>
      <c r="E22" s="124">
        <v>783.99900000000002</v>
      </c>
      <c r="F22" s="124">
        <v>693.88599999999997</v>
      </c>
      <c r="G22" s="124">
        <v>771.50199999999995</v>
      </c>
      <c r="H22" s="125">
        <v>865.827</v>
      </c>
      <c r="I22" s="125">
        <v>865.23599999999999</v>
      </c>
      <c r="J22" s="125">
        <v>386.57600000000002</v>
      </c>
      <c r="K22" s="125">
        <v>376.03300000000002</v>
      </c>
      <c r="L22" s="125">
        <v>372.38799999999998</v>
      </c>
      <c r="M22" s="125">
        <v>435.68700000000001</v>
      </c>
      <c r="N22" s="125">
        <v>391.59300000000002</v>
      </c>
      <c r="O22" s="125">
        <v>331.91399999999999</v>
      </c>
      <c r="P22" s="125">
        <v>645.99</v>
      </c>
      <c r="Q22" s="125">
        <v>448.33699999999999</v>
      </c>
      <c r="R22" s="125">
        <v>648.23800000000006</v>
      </c>
      <c r="S22" s="125">
        <v>571.68200000000002</v>
      </c>
      <c r="T22" s="125">
        <v>939.87300000000005</v>
      </c>
      <c r="U22" s="125">
        <v>573.74300000000005</v>
      </c>
      <c r="V22" s="125">
        <v>437.048</v>
      </c>
      <c r="W22" s="125">
        <v>480.34899999999999</v>
      </c>
      <c r="X22" s="125">
        <v>309.24799999999999</v>
      </c>
      <c r="Y22" s="125">
        <v>362.63299999999998</v>
      </c>
      <c r="Z22" s="125">
        <v>376.26</v>
      </c>
      <c r="AA22" s="125">
        <v>521.53599999999994</v>
      </c>
      <c r="AB22" s="125">
        <v>671.39599999999996</v>
      </c>
      <c r="AC22" s="125">
        <v>1117.2180000000001</v>
      </c>
      <c r="AD22" s="125">
        <v>554.93200000000002</v>
      </c>
      <c r="AE22" s="125">
        <v>477.26900000000001</v>
      </c>
      <c r="AF22" s="125">
        <v>414.81200000000001</v>
      </c>
      <c r="AG22" s="125">
        <v>487.81299999999999</v>
      </c>
      <c r="AH22" s="126">
        <v>676.94200000000001</v>
      </c>
      <c r="AI22" s="173">
        <v>266.47399999999999</v>
      </c>
      <c r="AJ22" s="173">
        <v>601.12400000000002</v>
      </c>
      <c r="AK22" s="173">
        <v>703.97</v>
      </c>
      <c r="AL22" s="173">
        <v>350.26299999999998</v>
      </c>
      <c r="AM22" s="173">
        <v>501.83300000000003</v>
      </c>
      <c r="AN22" s="173"/>
      <c r="AO22" s="173"/>
      <c r="AP22" s="173"/>
      <c r="AQ22" s="173"/>
      <c r="AR22" s="173"/>
      <c r="AS22" s="173"/>
      <c r="AT22" s="173"/>
      <c r="AU22" s="173"/>
      <c r="AV22" s="173"/>
      <c r="AW22" s="173"/>
      <c r="AX22" s="173"/>
      <c r="AY22" s="173"/>
    </row>
    <row r="23" spans="1:51" ht="15">
      <c r="A23" s="185">
        <v>44136</v>
      </c>
      <c r="B23" s="163">
        <v>446.66</v>
      </c>
      <c r="C23" s="163">
        <v>495.81</v>
      </c>
      <c r="D23" s="166">
        <v>472.92</v>
      </c>
      <c r="E23" s="124">
        <v>618.64200000000005</v>
      </c>
      <c r="F23" s="124">
        <v>634.125</v>
      </c>
      <c r="G23" s="124">
        <v>661.73199999999997</v>
      </c>
      <c r="H23" s="125">
        <v>680.73299999999995</v>
      </c>
      <c r="I23" s="125">
        <v>805.27700000000004</v>
      </c>
      <c r="J23" s="125">
        <v>579.93399999999997</v>
      </c>
      <c r="K23" s="125">
        <v>380.20699999999999</v>
      </c>
      <c r="L23" s="125">
        <v>369.53300000000002</v>
      </c>
      <c r="M23" s="125">
        <v>493.07799999999997</v>
      </c>
      <c r="N23" s="125">
        <v>490.23700000000002</v>
      </c>
      <c r="O23" s="125">
        <v>391.69200000000001</v>
      </c>
      <c r="P23" s="125">
        <v>622.56500000000005</v>
      </c>
      <c r="Q23" s="125">
        <v>476.21600000000001</v>
      </c>
      <c r="R23" s="125">
        <v>585.43399999999997</v>
      </c>
      <c r="S23" s="125">
        <v>582.95799999999997</v>
      </c>
      <c r="T23" s="125">
        <v>663.524</v>
      </c>
      <c r="U23" s="125">
        <v>641.346</v>
      </c>
      <c r="V23" s="125">
        <v>431.11</v>
      </c>
      <c r="W23" s="125">
        <v>451.666</v>
      </c>
      <c r="X23" s="125">
        <v>385.21899999999999</v>
      </c>
      <c r="Y23" s="125">
        <v>350.15499999999997</v>
      </c>
      <c r="Z23" s="125">
        <v>406.08499999999998</v>
      </c>
      <c r="AA23" s="125">
        <v>664.39099999999996</v>
      </c>
      <c r="AB23" s="125">
        <v>606.00599999999997</v>
      </c>
      <c r="AC23" s="125">
        <v>625.70500000000004</v>
      </c>
      <c r="AD23" s="125">
        <v>494.48099999999999</v>
      </c>
      <c r="AE23" s="125">
        <v>501.31700000000001</v>
      </c>
      <c r="AF23" s="125">
        <v>474.291</v>
      </c>
      <c r="AG23" s="125">
        <v>504.94900000000001</v>
      </c>
      <c r="AH23" s="126">
        <v>636.351</v>
      </c>
      <c r="AI23" s="173">
        <v>319.49599999999998</v>
      </c>
      <c r="AJ23" s="173">
        <v>517.59500000000003</v>
      </c>
      <c r="AK23" s="173">
        <v>531.21799999999996</v>
      </c>
      <c r="AL23" s="173">
        <v>403.74299999999999</v>
      </c>
      <c r="AM23" s="173">
        <v>485.39100000000002</v>
      </c>
      <c r="AN23" s="173"/>
      <c r="AO23" s="173"/>
      <c r="AP23" s="173"/>
      <c r="AQ23" s="173"/>
      <c r="AR23" s="173"/>
      <c r="AS23" s="173"/>
      <c r="AT23" s="173"/>
      <c r="AU23" s="173"/>
      <c r="AV23" s="173"/>
      <c r="AW23" s="173"/>
      <c r="AX23" s="173"/>
      <c r="AY23" s="173"/>
    </row>
    <row r="24" spans="1:51" ht="15">
      <c r="A24" s="185">
        <v>44166</v>
      </c>
      <c r="B24" s="163">
        <v>362.53</v>
      </c>
      <c r="C24" s="163">
        <v>362.53</v>
      </c>
      <c r="D24" s="166">
        <v>362.53</v>
      </c>
      <c r="E24" s="124">
        <v>548.53</v>
      </c>
      <c r="F24" s="124">
        <v>574.65499999999997</v>
      </c>
      <c r="G24" s="124">
        <v>604.28700000000003</v>
      </c>
      <c r="H24" s="125">
        <v>543.11400000000003</v>
      </c>
      <c r="I24" s="125">
        <v>607.70699999999999</v>
      </c>
      <c r="J24" s="125">
        <v>425.79599999999999</v>
      </c>
      <c r="K24" s="125">
        <v>359.77800000000002</v>
      </c>
      <c r="L24" s="125">
        <v>350.185</v>
      </c>
      <c r="M24" s="125">
        <v>392.00400000000002</v>
      </c>
      <c r="N24" s="125">
        <v>431.72800000000001</v>
      </c>
      <c r="O24" s="125">
        <v>361.892</v>
      </c>
      <c r="P24" s="125">
        <v>534.83199999999999</v>
      </c>
      <c r="Q24" s="125">
        <v>409.435</v>
      </c>
      <c r="R24" s="125">
        <v>578.32899999999995</v>
      </c>
      <c r="S24" s="125">
        <v>613.48299999999995</v>
      </c>
      <c r="T24" s="125">
        <v>556.59699999999998</v>
      </c>
      <c r="U24" s="125">
        <v>551.31799999999998</v>
      </c>
      <c r="V24" s="125">
        <v>418.62400000000002</v>
      </c>
      <c r="W24" s="125">
        <v>373.92399999999998</v>
      </c>
      <c r="X24" s="125">
        <v>367.56900000000002</v>
      </c>
      <c r="Y24" s="125">
        <v>298.14800000000002</v>
      </c>
      <c r="Z24" s="125">
        <v>394.53</v>
      </c>
      <c r="AA24" s="125">
        <v>439.18700000000001</v>
      </c>
      <c r="AB24" s="125">
        <v>508.08199999999999</v>
      </c>
      <c r="AC24" s="125">
        <v>473.19600000000003</v>
      </c>
      <c r="AD24" s="125">
        <v>475.03899999999999</v>
      </c>
      <c r="AE24" s="125">
        <v>492.20800000000003</v>
      </c>
      <c r="AF24" s="125">
        <v>432.67399999999998</v>
      </c>
      <c r="AG24" s="125">
        <v>487.77199999999999</v>
      </c>
      <c r="AH24" s="126">
        <v>566.94399999999996</v>
      </c>
      <c r="AI24" s="173">
        <v>316.839</v>
      </c>
      <c r="AJ24" s="173">
        <v>387.52800000000002</v>
      </c>
      <c r="AK24" s="173">
        <v>456.07600000000002</v>
      </c>
      <c r="AL24" s="173">
        <v>381.24</v>
      </c>
      <c r="AM24" s="173">
        <v>392.03</v>
      </c>
      <c r="AN24" s="173"/>
      <c r="AO24" s="173"/>
      <c r="AP24" s="173"/>
      <c r="AQ24" s="173"/>
      <c r="AR24" s="173"/>
      <c r="AS24" s="173"/>
      <c r="AT24" s="173"/>
      <c r="AU24" s="173"/>
      <c r="AV24" s="173"/>
      <c r="AW24" s="173"/>
      <c r="AX24" s="173"/>
      <c r="AY24" s="173"/>
    </row>
    <row r="25" spans="1:51" ht="15">
      <c r="A25" s="185">
        <v>44197</v>
      </c>
      <c r="B25" s="163">
        <v>361.18</v>
      </c>
      <c r="C25" s="163">
        <v>361.18</v>
      </c>
      <c r="D25" s="166">
        <v>361.18</v>
      </c>
      <c r="E25" s="124">
        <v>470.24599999999998</v>
      </c>
      <c r="F25" s="124">
        <v>516.09199999999998</v>
      </c>
      <c r="G25" s="124">
        <v>572.40599999999995</v>
      </c>
      <c r="H25" s="125">
        <v>460.601</v>
      </c>
      <c r="I25" s="125">
        <v>489.25700000000001</v>
      </c>
      <c r="J25" s="125">
        <v>373.80599999999998</v>
      </c>
      <c r="K25" s="125">
        <v>330.35700000000003</v>
      </c>
      <c r="L25" s="125">
        <v>330.76400000000001</v>
      </c>
      <c r="M25" s="125">
        <v>320.62599999999998</v>
      </c>
      <c r="N25" s="125">
        <v>380.33499999999998</v>
      </c>
      <c r="O25" s="125">
        <v>483.14499999999998</v>
      </c>
      <c r="P25" s="125">
        <v>485.834</v>
      </c>
      <c r="Q25" s="125">
        <v>384.92500000000001</v>
      </c>
      <c r="R25" s="125">
        <v>502.73599999999999</v>
      </c>
      <c r="S25" s="125">
        <v>532.67700000000002</v>
      </c>
      <c r="T25" s="125">
        <v>501.26900000000001</v>
      </c>
      <c r="U25" s="125">
        <v>440.96800000000002</v>
      </c>
      <c r="V25" s="125">
        <v>401.00799999999998</v>
      </c>
      <c r="W25" s="125">
        <v>356.09199999999998</v>
      </c>
      <c r="X25" s="125">
        <v>329.50700000000001</v>
      </c>
      <c r="Y25" s="125">
        <v>264.27699999999999</v>
      </c>
      <c r="Z25" s="125">
        <v>352.12099999999998</v>
      </c>
      <c r="AA25" s="125">
        <v>644.54700000000003</v>
      </c>
      <c r="AB25" s="125">
        <v>468.59800000000001</v>
      </c>
      <c r="AC25" s="125">
        <v>409.07600000000002</v>
      </c>
      <c r="AD25" s="125">
        <v>391.95699999999999</v>
      </c>
      <c r="AE25" s="125">
        <v>470.827</v>
      </c>
      <c r="AF25" s="125">
        <v>402.83300000000003</v>
      </c>
      <c r="AG25" s="125">
        <v>434.19900000000001</v>
      </c>
      <c r="AH25" s="126">
        <v>517.28700000000003</v>
      </c>
      <c r="AI25" s="173">
        <v>304.67399999999998</v>
      </c>
      <c r="AJ25" s="173">
        <v>318.33</v>
      </c>
      <c r="AK25" s="173">
        <v>409.572</v>
      </c>
      <c r="AL25" s="173">
        <v>369.88499999999999</v>
      </c>
      <c r="AM25" s="173">
        <v>369.87700000000001</v>
      </c>
      <c r="AN25" s="173"/>
      <c r="AO25" s="173"/>
      <c r="AP25" s="173"/>
      <c r="AQ25" s="173"/>
      <c r="AR25" s="173"/>
      <c r="AS25" s="173"/>
      <c r="AT25" s="173"/>
      <c r="AU25" s="173"/>
      <c r="AV25" s="173"/>
      <c r="AW25" s="173"/>
      <c r="AX25" s="173"/>
      <c r="AY25" s="173"/>
    </row>
    <row r="26" spans="1:51" ht="15">
      <c r="A26" s="185">
        <v>44228</v>
      </c>
      <c r="B26" s="163">
        <v>392.99</v>
      </c>
      <c r="C26" s="163">
        <v>392.99</v>
      </c>
      <c r="D26" s="166">
        <v>392.99</v>
      </c>
      <c r="E26" s="124">
        <v>420.428</v>
      </c>
      <c r="F26" s="124">
        <v>426.11799999999999</v>
      </c>
      <c r="G26" s="124">
        <v>453.63099999999997</v>
      </c>
      <c r="H26" s="125">
        <v>550.48800000000006</v>
      </c>
      <c r="I26" s="125">
        <v>493.20600000000002</v>
      </c>
      <c r="J26" s="125">
        <v>344.548</v>
      </c>
      <c r="K26" s="125">
        <v>314.137</v>
      </c>
      <c r="L26" s="125">
        <v>286.36200000000002</v>
      </c>
      <c r="M26" s="125">
        <v>294.97699999999998</v>
      </c>
      <c r="N26" s="125">
        <v>380.60199999999998</v>
      </c>
      <c r="O26" s="125">
        <v>559.62699999999995</v>
      </c>
      <c r="P26" s="125">
        <v>423.15699999999998</v>
      </c>
      <c r="Q26" s="125">
        <v>388.37599999999998</v>
      </c>
      <c r="R26" s="125">
        <v>471.63400000000001</v>
      </c>
      <c r="S26" s="125">
        <v>457.779</v>
      </c>
      <c r="T26" s="125">
        <v>465.07400000000001</v>
      </c>
      <c r="U26" s="125">
        <v>415.86200000000002</v>
      </c>
      <c r="V26" s="125">
        <v>396.84</v>
      </c>
      <c r="W26" s="125">
        <v>323.67099999999999</v>
      </c>
      <c r="X26" s="125">
        <v>265.82100000000003</v>
      </c>
      <c r="Y26" s="125">
        <v>277.48200000000003</v>
      </c>
      <c r="Z26" s="125">
        <v>310.58600000000001</v>
      </c>
      <c r="AA26" s="125">
        <v>597.68899999999996</v>
      </c>
      <c r="AB26" s="125">
        <v>383.94299999999998</v>
      </c>
      <c r="AC26" s="125">
        <v>398.92</v>
      </c>
      <c r="AD26" s="125">
        <v>354.09699999999998</v>
      </c>
      <c r="AE26" s="125">
        <v>428.74599999999998</v>
      </c>
      <c r="AF26" s="125">
        <v>412.27699999999999</v>
      </c>
      <c r="AG26" s="125">
        <v>381.904</v>
      </c>
      <c r="AH26" s="126">
        <v>440.95800000000003</v>
      </c>
      <c r="AI26" s="173">
        <v>280.33</v>
      </c>
      <c r="AJ26" s="173">
        <v>297.649</v>
      </c>
      <c r="AK26" s="173">
        <v>459.61500000000001</v>
      </c>
      <c r="AL26" s="173">
        <v>297.03399999999999</v>
      </c>
      <c r="AM26" s="173">
        <v>308.41699999999997</v>
      </c>
      <c r="AN26" s="173"/>
      <c r="AO26" s="173"/>
      <c r="AP26" s="173"/>
      <c r="AQ26" s="173"/>
      <c r="AR26" s="173"/>
      <c r="AS26" s="173"/>
      <c r="AT26" s="173"/>
      <c r="AU26" s="173"/>
      <c r="AV26" s="173"/>
      <c r="AW26" s="173"/>
      <c r="AX26" s="173"/>
      <c r="AY26" s="173"/>
    </row>
    <row r="27" spans="1:51" ht="15">
      <c r="A27" s="185">
        <v>44256</v>
      </c>
      <c r="B27" s="163">
        <v>665.38</v>
      </c>
      <c r="C27" s="163">
        <v>665.38</v>
      </c>
      <c r="D27" s="166">
        <v>665.38</v>
      </c>
      <c r="E27" s="124">
        <v>792.49099999999999</v>
      </c>
      <c r="F27" s="124">
        <v>523.15200000000004</v>
      </c>
      <c r="G27" s="124">
        <v>786.26099999999997</v>
      </c>
      <c r="H27" s="125">
        <v>1279.3499999999999</v>
      </c>
      <c r="I27" s="125">
        <v>737.00199999999995</v>
      </c>
      <c r="J27" s="125">
        <v>470.089</v>
      </c>
      <c r="K27" s="125">
        <v>660.17499999999995</v>
      </c>
      <c r="L27" s="125">
        <v>425.38200000000001</v>
      </c>
      <c r="M27" s="125">
        <v>451.61099999999999</v>
      </c>
      <c r="N27" s="125">
        <v>630.16600000000005</v>
      </c>
      <c r="O27" s="125">
        <v>699.50699999999995</v>
      </c>
      <c r="P27" s="125">
        <v>687.03</v>
      </c>
      <c r="Q27" s="125">
        <v>1066.5219999999999</v>
      </c>
      <c r="R27" s="125">
        <v>659.077</v>
      </c>
      <c r="S27" s="125">
        <v>901.93799999999999</v>
      </c>
      <c r="T27" s="125">
        <v>626.33600000000001</v>
      </c>
      <c r="U27" s="125">
        <v>565.25400000000002</v>
      </c>
      <c r="V27" s="125">
        <v>524.04300000000001</v>
      </c>
      <c r="W27" s="125">
        <v>532.97500000000002</v>
      </c>
      <c r="X27" s="125">
        <v>309.99799999999999</v>
      </c>
      <c r="Y27" s="125">
        <v>464.18400000000003</v>
      </c>
      <c r="Z27" s="125">
        <v>678.93799999999999</v>
      </c>
      <c r="AA27" s="125">
        <v>805.08100000000002</v>
      </c>
      <c r="AB27" s="125">
        <v>512.79300000000001</v>
      </c>
      <c r="AC27" s="125">
        <v>877.41</v>
      </c>
      <c r="AD27" s="125">
        <v>464.73899999999998</v>
      </c>
      <c r="AE27" s="125">
        <v>707.625</v>
      </c>
      <c r="AF27" s="125">
        <v>560.41800000000001</v>
      </c>
      <c r="AG27" s="125">
        <v>563.02599999999995</v>
      </c>
      <c r="AH27" s="126">
        <v>646.91200000000003</v>
      </c>
      <c r="AI27" s="173">
        <v>368.81400000000002</v>
      </c>
      <c r="AJ27" s="173">
        <v>459.07600000000002</v>
      </c>
      <c r="AK27" s="173">
        <v>680.45699999999999</v>
      </c>
      <c r="AL27" s="173">
        <v>428.791</v>
      </c>
      <c r="AM27" s="173">
        <v>555.45600000000002</v>
      </c>
      <c r="AN27" s="173"/>
      <c r="AO27" s="173"/>
      <c r="AP27" s="173"/>
      <c r="AQ27" s="173"/>
      <c r="AR27" s="173"/>
      <c r="AS27" s="173"/>
      <c r="AT27" s="173"/>
      <c r="AU27" s="173"/>
      <c r="AV27" s="173"/>
      <c r="AW27" s="173"/>
      <c r="AX27" s="173"/>
      <c r="AY27" s="173"/>
    </row>
    <row r="28" spans="1:51" ht="15">
      <c r="A28" s="185">
        <v>44287</v>
      </c>
      <c r="B28" s="163">
        <v>1055.51</v>
      </c>
      <c r="C28" s="163">
        <v>1055.51</v>
      </c>
      <c r="D28" s="166">
        <v>1055.51</v>
      </c>
      <c r="E28" s="124">
        <v>854.46500000000003</v>
      </c>
      <c r="F28" s="124">
        <v>950.98500000000001</v>
      </c>
      <c r="G28" s="124">
        <v>1854.08</v>
      </c>
      <c r="H28" s="125">
        <v>2380.8939999999998</v>
      </c>
      <c r="I28" s="125">
        <v>1181.338</v>
      </c>
      <c r="J28" s="125">
        <v>783.97500000000002</v>
      </c>
      <c r="K28" s="125">
        <v>1195.1189999999999</v>
      </c>
      <c r="L28" s="125">
        <v>743.63199999999995</v>
      </c>
      <c r="M28" s="125">
        <v>566.27499999999998</v>
      </c>
      <c r="N28" s="125">
        <v>1093.828</v>
      </c>
      <c r="O28" s="125">
        <v>1562.5440000000001</v>
      </c>
      <c r="P28" s="125">
        <v>1012.19</v>
      </c>
      <c r="Q28" s="125">
        <v>863.197</v>
      </c>
      <c r="R28" s="125">
        <v>1074.5070000000001</v>
      </c>
      <c r="S28" s="125">
        <v>1512.7449999999999</v>
      </c>
      <c r="T28" s="125">
        <v>1148.472</v>
      </c>
      <c r="U28" s="125">
        <v>683.51800000000003</v>
      </c>
      <c r="V28" s="125">
        <v>815.98099999999999</v>
      </c>
      <c r="W28" s="125">
        <v>819.81399999999996</v>
      </c>
      <c r="X28" s="125">
        <v>522.60299999999995</v>
      </c>
      <c r="Y28" s="125">
        <v>590.93799999999999</v>
      </c>
      <c r="Z28" s="125">
        <v>1403.7139999999999</v>
      </c>
      <c r="AA28" s="125">
        <v>1427.519</v>
      </c>
      <c r="AB28" s="125">
        <v>1199.481</v>
      </c>
      <c r="AC28" s="125">
        <v>1085.9770000000001</v>
      </c>
      <c r="AD28" s="125">
        <v>834.11400000000003</v>
      </c>
      <c r="AE28" s="125">
        <v>890.10500000000002</v>
      </c>
      <c r="AF28" s="125">
        <v>832.54700000000003</v>
      </c>
      <c r="AG28" s="125">
        <v>1204.7</v>
      </c>
      <c r="AH28" s="126">
        <v>1116.4269999999999</v>
      </c>
      <c r="AI28" s="173">
        <v>405.87</v>
      </c>
      <c r="AJ28" s="173">
        <v>674.22900000000004</v>
      </c>
      <c r="AK28" s="173">
        <v>672.92399999999998</v>
      </c>
      <c r="AL28" s="173">
        <v>517.04399999999998</v>
      </c>
      <c r="AM28" s="173">
        <v>602.22699999999998</v>
      </c>
      <c r="AN28" s="173"/>
      <c r="AO28" s="173"/>
      <c r="AP28" s="173"/>
      <c r="AQ28" s="173"/>
      <c r="AR28" s="173"/>
      <c r="AS28" s="173"/>
      <c r="AT28" s="173"/>
      <c r="AU28" s="173"/>
      <c r="AV28" s="173"/>
      <c r="AW28" s="173"/>
      <c r="AX28" s="173"/>
      <c r="AY28" s="173"/>
    </row>
    <row r="29" spans="1:51" ht="15">
      <c r="A29" s="185">
        <v>44317</v>
      </c>
      <c r="B29" s="163">
        <v>2342.9899999999998</v>
      </c>
      <c r="C29" s="163">
        <v>2342.9899999999998</v>
      </c>
      <c r="D29" s="166">
        <v>2342.9899999999998</v>
      </c>
      <c r="E29" s="124">
        <v>2408.9490000000001</v>
      </c>
      <c r="F29" s="124">
        <v>4372.4639999999999</v>
      </c>
      <c r="G29" s="124">
        <v>4216.3670000000002</v>
      </c>
      <c r="H29" s="125">
        <v>3625.451</v>
      </c>
      <c r="I29" s="125">
        <v>2879.8649999999998</v>
      </c>
      <c r="J29" s="125">
        <v>1299.338</v>
      </c>
      <c r="K29" s="125">
        <v>1512.5889999999999</v>
      </c>
      <c r="L29" s="125">
        <v>812.899</v>
      </c>
      <c r="M29" s="125">
        <v>1281.057</v>
      </c>
      <c r="N29" s="125">
        <v>1995.3910000000001</v>
      </c>
      <c r="O29" s="125">
        <v>3642.0479999999998</v>
      </c>
      <c r="P29" s="125">
        <v>2060.4859999999999</v>
      </c>
      <c r="Q29" s="125">
        <v>2428.0770000000002</v>
      </c>
      <c r="R29" s="125">
        <v>3126.3560000000002</v>
      </c>
      <c r="S29" s="125">
        <v>4115.0990000000002</v>
      </c>
      <c r="T29" s="125">
        <v>2790.806</v>
      </c>
      <c r="U29" s="125">
        <v>2089.8249999999998</v>
      </c>
      <c r="V29" s="125">
        <v>1955.203</v>
      </c>
      <c r="W29" s="125">
        <v>2261.2330000000002</v>
      </c>
      <c r="X29" s="125">
        <v>274.97300000000001</v>
      </c>
      <c r="Y29" s="125">
        <v>1403.864</v>
      </c>
      <c r="Z29" s="125">
        <v>1759.6790000000001</v>
      </c>
      <c r="AA29" s="125">
        <v>3010.2779999999998</v>
      </c>
      <c r="AB29" s="125">
        <v>2531.5079999999998</v>
      </c>
      <c r="AC29" s="125">
        <v>2112.143</v>
      </c>
      <c r="AD29" s="125">
        <v>2328.1289999999999</v>
      </c>
      <c r="AE29" s="125">
        <v>2701.614</v>
      </c>
      <c r="AF29" s="125">
        <v>1019.471</v>
      </c>
      <c r="AG29" s="125">
        <v>2455.8649999999998</v>
      </c>
      <c r="AH29" s="126">
        <v>1215.623</v>
      </c>
      <c r="AI29" s="173">
        <v>801.49800000000005</v>
      </c>
      <c r="AJ29" s="173">
        <v>1849.693</v>
      </c>
      <c r="AK29" s="173">
        <v>1353.252</v>
      </c>
      <c r="AL29" s="173">
        <v>849.19</v>
      </c>
      <c r="AM29" s="173">
        <v>1856.0070000000001</v>
      </c>
      <c r="AN29" s="173"/>
      <c r="AO29" s="173"/>
      <c r="AP29" s="173"/>
      <c r="AQ29" s="173"/>
      <c r="AR29" s="173"/>
      <c r="AS29" s="173"/>
      <c r="AT29" s="173"/>
      <c r="AU29" s="173"/>
      <c r="AV29" s="173"/>
      <c r="AW29" s="173"/>
      <c r="AX29" s="173"/>
      <c r="AY29" s="173"/>
    </row>
    <row r="30" spans="1:51" ht="15">
      <c r="A30" s="185">
        <v>44348</v>
      </c>
      <c r="B30" s="149">
        <v>2666.05</v>
      </c>
      <c r="C30" s="149">
        <v>2666.05</v>
      </c>
      <c r="D30" s="166">
        <v>2666.05</v>
      </c>
      <c r="E30" s="124">
        <v>6340.5590000000002</v>
      </c>
      <c r="F30" s="124">
        <v>6302.9080000000004</v>
      </c>
      <c r="G30" s="124">
        <v>3793.27</v>
      </c>
      <c r="H30" s="125">
        <v>4664.3580000000002</v>
      </c>
      <c r="I30" s="125">
        <v>1925.77</v>
      </c>
      <c r="J30" s="125">
        <v>1997.7729999999999</v>
      </c>
      <c r="K30" s="125">
        <v>1267.183</v>
      </c>
      <c r="L30" s="125">
        <v>1620.2670000000001</v>
      </c>
      <c r="M30" s="125">
        <v>2770.2040000000002</v>
      </c>
      <c r="N30" s="125">
        <v>1299.5160000000001</v>
      </c>
      <c r="O30" s="125">
        <v>4917.3860000000004</v>
      </c>
      <c r="P30" s="125">
        <v>1704.9880000000001</v>
      </c>
      <c r="Q30" s="125">
        <v>5219.7929999999997</v>
      </c>
      <c r="R30" s="125">
        <v>3031.5439999999999</v>
      </c>
      <c r="S30" s="125">
        <v>5301.7830000000004</v>
      </c>
      <c r="T30" s="125">
        <v>2743.18</v>
      </c>
      <c r="U30" s="125">
        <v>3584.9290000000001</v>
      </c>
      <c r="V30" s="125">
        <v>1483.577</v>
      </c>
      <c r="W30" s="125">
        <v>1644.654</v>
      </c>
      <c r="X30" s="125">
        <v>354.541</v>
      </c>
      <c r="Y30" s="125">
        <v>2357.567</v>
      </c>
      <c r="Z30" s="125">
        <v>1094.422</v>
      </c>
      <c r="AA30" s="125">
        <v>3861.585</v>
      </c>
      <c r="AB30" s="125">
        <v>2069.9879999999998</v>
      </c>
      <c r="AC30" s="125">
        <v>1354.627</v>
      </c>
      <c r="AD30" s="125">
        <v>4203.7139999999999</v>
      </c>
      <c r="AE30" s="125">
        <v>2824.4749999999999</v>
      </c>
      <c r="AF30" s="125">
        <v>2713.4259999999999</v>
      </c>
      <c r="AG30" s="125">
        <v>5640.4579999999996</v>
      </c>
      <c r="AH30" s="126">
        <v>417.76799999999997</v>
      </c>
      <c r="AI30" s="173">
        <v>1124.413</v>
      </c>
      <c r="AJ30" s="173">
        <v>3230.4059999999999</v>
      </c>
      <c r="AK30" s="173">
        <v>2475.8049999999998</v>
      </c>
      <c r="AL30" s="173">
        <v>1197.0139999999999</v>
      </c>
      <c r="AM30" s="173">
        <v>3395.288</v>
      </c>
      <c r="AN30" s="173"/>
      <c r="AO30" s="173"/>
      <c r="AP30" s="173"/>
      <c r="AQ30" s="173"/>
      <c r="AR30" s="173"/>
      <c r="AS30" s="173"/>
      <c r="AT30" s="173"/>
      <c r="AU30" s="173"/>
      <c r="AV30" s="173"/>
      <c r="AW30" s="173"/>
      <c r="AX30" s="173"/>
      <c r="AY30" s="173"/>
    </row>
    <row r="31" spans="1:51" ht="15">
      <c r="A31" s="185">
        <v>44378</v>
      </c>
      <c r="B31" s="149">
        <v>1090.8399999999999</v>
      </c>
      <c r="C31" s="149">
        <v>1090.8399999999999</v>
      </c>
      <c r="D31" s="166">
        <v>1090.8399999999999</v>
      </c>
      <c r="E31" s="124">
        <v>3396.473</v>
      </c>
      <c r="F31" s="124">
        <v>2497.752</v>
      </c>
      <c r="G31" s="124">
        <v>1160.2</v>
      </c>
      <c r="H31" s="125">
        <v>1763.77</v>
      </c>
      <c r="I31" s="125">
        <v>623.971</v>
      </c>
      <c r="J31" s="125">
        <v>621.94000000000005</v>
      </c>
      <c r="K31" s="125">
        <v>546.63099999999997</v>
      </c>
      <c r="L31" s="125">
        <v>726.05499999999995</v>
      </c>
      <c r="M31" s="125">
        <v>1083.586</v>
      </c>
      <c r="N31" s="125">
        <v>488.13499999999999</v>
      </c>
      <c r="O31" s="125">
        <v>2026.473</v>
      </c>
      <c r="P31" s="125">
        <v>411.584</v>
      </c>
      <c r="Q31" s="125">
        <v>4151.3220000000001</v>
      </c>
      <c r="R31" s="125">
        <v>1207.277</v>
      </c>
      <c r="S31" s="125">
        <v>1857.1590000000001</v>
      </c>
      <c r="T31" s="125">
        <v>1510.471</v>
      </c>
      <c r="U31" s="125">
        <v>1897.1769999999999</v>
      </c>
      <c r="V31" s="125">
        <v>344.86</v>
      </c>
      <c r="W31" s="125">
        <v>400.71199999999999</v>
      </c>
      <c r="X31" s="125">
        <v>88.835999999999999</v>
      </c>
      <c r="Y31" s="125">
        <v>604.99900000000002</v>
      </c>
      <c r="Z31" s="125">
        <v>491.44200000000001</v>
      </c>
      <c r="AA31" s="125">
        <v>1643.912</v>
      </c>
      <c r="AB31" s="125">
        <v>560.33500000000004</v>
      </c>
      <c r="AC31" s="125">
        <v>413.40199999999999</v>
      </c>
      <c r="AD31" s="125">
        <v>1963.3150000000001</v>
      </c>
      <c r="AE31" s="125">
        <v>1576.2950000000001</v>
      </c>
      <c r="AF31" s="125">
        <v>915.86</v>
      </c>
      <c r="AG31" s="125">
        <v>3788.3020000000001</v>
      </c>
      <c r="AH31" s="126">
        <v>176.89699999999999</v>
      </c>
      <c r="AI31" s="173">
        <v>313.78500000000003</v>
      </c>
      <c r="AJ31" s="173">
        <v>1006.415</v>
      </c>
      <c r="AK31" s="173">
        <v>865.04300000000001</v>
      </c>
      <c r="AL31" s="173">
        <v>402.35</v>
      </c>
      <c r="AM31" s="173">
        <v>2213.9870000000001</v>
      </c>
      <c r="AN31" s="173"/>
      <c r="AO31" s="173"/>
      <c r="AP31" s="173"/>
      <c r="AQ31" s="173"/>
      <c r="AR31" s="173"/>
      <c r="AS31" s="173"/>
      <c r="AT31" s="173"/>
      <c r="AU31" s="173"/>
      <c r="AV31" s="173"/>
      <c r="AW31" s="173"/>
      <c r="AX31" s="173"/>
      <c r="AY31" s="173"/>
    </row>
    <row r="32" spans="1:51" ht="15">
      <c r="A32" s="185">
        <v>44409</v>
      </c>
      <c r="B32" s="149">
        <v>499.88</v>
      </c>
      <c r="C32" s="149">
        <v>499.88</v>
      </c>
      <c r="D32" s="166">
        <v>499.88</v>
      </c>
      <c r="E32" s="124">
        <v>1081.924</v>
      </c>
      <c r="F32" s="124">
        <v>1035.3979999999999</v>
      </c>
      <c r="G32" s="124">
        <v>543.54399999999998</v>
      </c>
      <c r="H32" s="125">
        <v>623.39200000000005</v>
      </c>
      <c r="I32" s="125">
        <v>462.52600000000001</v>
      </c>
      <c r="J32" s="125">
        <v>347.798</v>
      </c>
      <c r="K32" s="125">
        <v>411.20600000000002</v>
      </c>
      <c r="L32" s="125">
        <v>340.166</v>
      </c>
      <c r="M32" s="125">
        <v>459.81799999999998</v>
      </c>
      <c r="N32" s="125">
        <v>365.90100000000001</v>
      </c>
      <c r="O32" s="125">
        <v>801.16200000000003</v>
      </c>
      <c r="P32" s="125">
        <v>294.31299999999999</v>
      </c>
      <c r="Q32" s="125">
        <v>1158.9829999999999</v>
      </c>
      <c r="R32" s="125">
        <v>462.101</v>
      </c>
      <c r="S32" s="125">
        <v>977.17100000000005</v>
      </c>
      <c r="T32" s="125">
        <v>628.26800000000003</v>
      </c>
      <c r="U32" s="125">
        <v>868.09100000000001</v>
      </c>
      <c r="V32" s="125">
        <v>247.98699999999999</v>
      </c>
      <c r="W32" s="125">
        <v>340.91300000000001</v>
      </c>
      <c r="X32" s="125">
        <v>121.155</v>
      </c>
      <c r="Y32" s="125">
        <v>307.12400000000002</v>
      </c>
      <c r="Z32" s="125">
        <v>288.28100000000001</v>
      </c>
      <c r="AA32" s="125">
        <v>605.84500000000003</v>
      </c>
      <c r="AB32" s="125">
        <v>424.05799999999999</v>
      </c>
      <c r="AC32" s="125">
        <v>385.24900000000002</v>
      </c>
      <c r="AD32" s="125">
        <v>632.64700000000005</v>
      </c>
      <c r="AE32" s="125">
        <v>553.01700000000005</v>
      </c>
      <c r="AF32" s="125">
        <v>501.601</v>
      </c>
      <c r="AG32" s="125">
        <v>948.755</v>
      </c>
      <c r="AH32" s="126">
        <v>225.38300000000001</v>
      </c>
      <c r="AI32" s="173">
        <v>338.73899999999998</v>
      </c>
      <c r="AJ32" s="173">
        <v>495.73200000000003</v>
      </c>
      <c r="AK32" s="173">
        <v>408.65100000000001</v>
      </c>
      <c r="AL32" s="173">
        <v>246.89599999999999</v>
      </c>
      <c r="AM32" s="173">
        <v>919.78200000000004</v>
      </c>
      <c r="AN32" s="173"/>
      <c r="AO32" s="173"/>
      <c r="AP32" s="173"/>
      <c r="AQ32" s="173"/>
      <c r="AR32" s="173"/>
      <c r="AS32" s="173"/>
      <c r="AT32" s="173"/>
      <c r="AU32" s="173"/>
      <c r="AV32" s="173"/>
      <c r="AW32" s="173"/>
      <c r="AX32" s="173"/>
      <c r="AY32" s="173"/>
    </row>
    <row r="33" spans="1:51" ht="15">
      <c r="A33" s="185">
        <v>44440</v>
      </c>
      <c r="B33" s="152">
        <v>408.21</v>
      </c>
      <c r="C33" s="152">
        <v>408.21</v>
      </c>
      <c r="D33" s="153">
        <v>408.21</v>
      </c>
      <c r="E33" s="124">
        <v>614.64700000000005</v>
      </c>
      <c r="F33" s="124">
        <v>681.22199999999998</v>
      </c>
      <c r="G33" s="124">
        <v>575.28599999999994</v>
      </c>
      <c r="H33" s="125">
        <v>677.29300000000001</v>
      </c>
      <c r="I33" s="125">
        <v>401.62299999999999</v>
      </c>
      <c r="J33" s="125">
        <v>403.74700000000001</v>
      </c>
      <c r="K33" s="125">
        <v>301.11500000000001</v>
      </c>
      <c r="L33" s="125">
        <v>300.80599999999998</v>
      </c>
      <c r="M33" s="125">
        <v>487.71100000000001</v>
      </c>
      <c r="N33" s="125">
        <v>378.21800000000002</v>
      </c>
      <c r="O33" s="125">
        <v>722.61</v>
      </c>
      <c r="P33" s="125">
        <v>378.49</v>
      </c>
      <c r="Q33" s="125">
        <v>608.66800000000001</v>
      </c>
      <c r="R33" s="125">
        <v>453.358</v>
      </c>
      <c r="S33" s="125">
        <v>855.76300000000003</v>
      </c>
      <c r="T33" s="125">
        <v>483.33100000000002</v>
      </c>
      <c r="U33" s="125">
        <v>612.34500000000003</v>
      </c>
      <c r="V33" s="125">
        <v>321.65899999999999</v>
      </c>
      <c r="W33" s="125">
        <v>293.03800000000001</v>
      </c>
      <c r="X33" s="125">
        <v>301.03199999999998</v>
      </c>
      <c r="Y33" s="125">
        <v>503.214</v>
      </c>
      <c r="Z33" s="125">
        <v>385.55399999999997</v>
      </c>
      <c r="AA33" s="125">
        <v>461.16800000000001</v>
      </c>
      <c r="AB33" s="125">
        <v>435.93599999999998</v>
      </c>
      <c r="AC33" s="125">
        <v>410.71499999999997</v>
      </c>
      <c r="AD33" s="125">
        <v>497.041</v>
      </c>
      <c r="AE33" s="125">
        <v>392.22199999999998</v>
      </c>
      <c r="AF33" s="125">
        <v>344.38900000000001</v>
      </c>
      <c r="AG33" s="125">
        <v>611.30700000000002</v>
      </c>
      <c r="AH33" s="126">
        <v>236.90100000000001</v>
      </c>
      <c r="AI33" s="173">
        <v>535.71900000000005</v>
      </c>
      <c r="AJ33" s="173">
        <v>485.63600000000002</v>
      </c>
      <c r="AK33" s="173">
        <v>329.29300000000001</v>
      </c>
      <c r="AL33" s="173">
        <v>294.49299999999999</v>
      </c>
      <c r="AM33" s="173">
        <v>757.13599999999997</v>
      </c>
      <c r="AN33" s="173"/>
      <c r="AO33" s="173"/>
      <c r="AP33" s="173"/>
      <c r="AQ33" s="173"/>
      <c r="AR33" s="173"/>
      <c r="AS33" s="173"/>
      <c r="AT33" s="173"/>
      <c r="AU33" s="173"/>
      <c r="AV33" s="173"/>
      <c r="AW33" s="173"/>
      <c r="AX33" s="173"/>
      <c r="AY33" s="173"/>
    </row>
    <row r="34" spans="1:51" ht="15">
      <c r="A34" s="185">
        <v>44470</v>
      </c>
      <c r="B34" s="149">
        <v>360.64</v>
      </c>
      <c r="C34" s="149">
        <v>609.33000000000004</v>
      </c>
      <c r="D34" s="153">
        <v>512.25</v>
      </c>
      <c r="E34" s="124">
        <v>694.44100000000003</v>
      </c>
      <c r="F34" s="124">
        <v>778.28300000000002</v>
      </c>
      <c r="G34" s="124">
        <v>878.71400000000006</v>
      </c>
      <c r="H34" s="125">
        <v>865.17399999999998</v>
      </c>
      <c r="I34" s="125">
        <v>386.43099999999998</v>
      </c>
      <c r="J34" s="125">
        <v>366.74799999999999</v>
      </c>
      <c r="K34" s="125">
        <v>352.76799999999997</v>
      </c>
      <c r="L34" s="125">
        <v>419.79</v>
      </c>
      <c r="M34" s="125">
        <v>355.11</v>
      </c>
      <c r="N34" s="125">
        <v>311.584</v>
      </c>
      <c r="O34" s="125">
        <v>630.69200000000001</v>
      </c>
      <c r="P34" s="125">
        <v>471.09800000000001</v>
      </c>
      <c r="Q34" s="125">
        <v>626.99300000000005</v>
      </c>
      <c r="R34" s="125">
        <v>563.05700000000002</v>
      </c>
      <c r="S34" s="125">
        <v>964.17899999999997</v>
      </c>
      <c r="T34" s="125">
        <v>579.351</v>
      </c>
      <c r="U34" s="125">
        <v>434.85399999999998</v>
      </c>
      <c r="V34" s="125">
        <v>444.56</v>
      </c>
      <c r="W34" s="125">
        <v>298.45499999999998</v>
      </c>
      <c r="X34" s="125">
        <v>330.81299999999999</v>
      </c>
      <c r="Y34" s="125">
        <v>342.48899999999998</v>
      </c>
      <c r="Z34" s="125">
        <v>496.709</v>
      </c>
      <c r="AA34" s="125">
        <v>642.64099999999996</v>
      </c>
      <c r="AB34" s="125">
        <v>1138.835</v>
      </c>
      <c r="AC34" s="125">
        <v>543.50800000000004</v>
      </c>
      <c r="AD34" s="125">
        <v>457.23099999999999</v>
      </c>
      <c r="AE34" s="125">
        <v>419.75400000000002</v>
      </c>
      <c r="AF34" s="125">
        <v>468.90600000000001</v>
      </c>
      <c r="AG34" s="125">
        <v>661.86900000000003</v>
      </c>
      <c r="AH34" s="126">
        <v>273.35000000000002</v>
      </c>
      <c r="AI34" s="173">
        <v>581.10699999999997</v>
      </c>
      <c r="AJ34" s="173">
        <v>660.005</v>
      </c>
      <c r="AK34" s="173">
        <v>337.75</v>
      </c>
      <c r="AL34" s="173">
        <v>455.74400000000003</v>
      </c>
      <c r="AM34" s="173">
        <v>762.74</v>
      </c>
      <c r="AN34" s="173"/>
      <c r="AO34" s="173"/>
      <c r="AP34" s="173"/>
      <c r="AQ34" s="173"/>
      <c r="AR34" s="173"/>
      <c r="AS34" s="173"/>
      <c r="AT34" s="173"/>
      <c r="AU34" s="173"/>
      <c r="AV34" s="173"/>
      <c r="AW34" s="173"/>
      <c r="AX34" s="173"/>
      <c r="AY34" s="173"/>
    </row>
    <row r="35" spans="1:51" ht="15">
      <c r="A35" s="185">
        <v>44501</v>
      </c>
      <c r="B35" s="149">
        <v>446.66</v>
      </c>
      <c r="C35" s="149">
        <v>495.81</v>
      </c>
      <c r="D35" s="153">
        <v>472.92</v>
      </c>
      <c r="E35" s="124">
        <v>635.57500000000005</v>
      </c>
      <c r="F35" s="124">
        <v>668.98699999999997</v>
      </c>
      <c r="G35" s="124">
        <v>702.41</v>
      </c>
      <c r="H35" s="125">
        <v>806.18899999999996</v>
      </c>
      <c r="I35" s="125">
        <v>583.14700000000005</v>
      </c>
      <c r="J35" s="125">
        <v>373.14299999999997</v>
      </c>
      <c r="K35" s="125">
        <v>351.642</v>
      </c>
      <c r="L35" s="125">
        <v>478.61099999999999</v>
      </c>
      <c r="M35" s="125">
        <v>454.95699999999999</v>
      </c>
      <c r="N35" s="125">
        <v>373.13200000000001</v>
      </c>
      <c r="O35" s="125">
        <v>616.58000000000004</v>
      </c>
      <c r="P35" s="125">
        <v>499.255</v>
      </c>
      <c r="Q35" s="125">
        <v>566.60400000000004</v>
      </c>
      <c r="R35" s="125">
        <v>575.74300000000005</v>
      </c>
      <c r="S35" s="125">
        <v>672.17600000000004</v>
      </c>
      <c r="T35" s="125">
        <v>647.40499999999997</v>
      </c>
      <c r="U35" s="125">
        <v>430.21499999999997</v>
      </c>
      <c r="V35" s="125">
        <v>419.22199999999998</v>
      </c>
      <c r="W35" s="125">
        <v>375.392</v>
      </c>
      <c r="X35" s="125">
        <v>322.09800000000001</v>
      </c>
      <c r="Y35" s="125">
        <v>374.78300000000002</v>
      </c>
      <c r="Z35" s="125">
        <v>640.02099999999996</v>
      </c>
      <c r="AA35" s="125">
        <v>594.96799999999996</v>
      </c>
      <c r="AB35" s="125">
        <v>640.404</v>
      </c>
      <c r="AC35" s="125">
        <v>485.53500000000003</v>
      </c>
      <c r="AD35" s="125">
        <v>482.96</v>
      </c>
      <c r="AE35" s="125">
        <v>483.63600000000002</v>
      </c>
      <c r="AF35" s="125">
        <v>486.64100000000002</v>
      </c>
      <c r="AG35" s="125">
        <v>623.96299999999997</v>
      </c>
      <c r="AH35" s="126">
        <v>328.92200000000003</v>
      </c>
      <c r="AI35" s="173">
        <v>499.714</v>
      </c>
      <c r="AJ35" s="173">
        <v>495.709</v>
      </c>
      <c r="AK35" s="173">
        <v>391.995</v>
      </c>
      <c r="AL35" s="173">
        <v>445.39400000000001</v>
      </c>
      <c r="AM35" s="173">
        <v>595.76700000000005</v>
      </c>
      <c r="AN35" s="173"/>
      <c r="AO35" s="173"/>
      <c r="AP35" s="173"/>
      <c r="AQ35" s="173"/>
      <c r="AR35" s="173"/>
      <c r="AS35" s="173"/>
      <c r="AT35" s="173"/>
      <c r="AU35" s="173"/>
      <c r="AV35" s="173"/>
      <c r="AW35" s="173"/>
      <c r="AX35" s="173"/>
      <c r="AY35" s="173"/>
    </row>
    <row r="36" spans="1:51" ht="15">
      <c r="A36" s="185">
        <v>44531</v>
      </c>
      <c r="B36" s="150">
        <v>362.53</v>
      </c>
      <c r="C36" s="150">
        <v>362.53</v>
      </c>
      <c r="D36" s="151">
        <v>362.53</v>
      </c>
      <c r="E36" s="125">
        <v>576.80700000000002</v>
      </c>
      <c r="F36" s="125">
        <v>612.14400000000001</v>
      </c>
      <c r="G36" s="125">
        <v>562.16099999999994</v>
      </c>
      <c r="H36" s="125">
        <v>608.78800000000001</v>
      </c>
      <c r="I36" s="125">
        <v>431.33499999999998</v>
      </c>
      <c r="J36" s="125">
        <v>354.33499999999998</v>
      </c>
      <c r="K36" s="125">
        <v>333.25299999999999</v>
      </c>
      <c r="L36" s="125">
        <v>381.01499999999999</v>
      </c>
      <c r="M36" s="125">
        <v>398.47300000000001</v>
      </c>
      <c r="N36" s="125">
        <v>344.85</v>
      </c>
      <c r="O36" s="125">
        <v>524.67200000000003</v>
      </c>
      <c r="P36" s="125">
        <v>431.678</v>
      </c>
      <c r="Q36" s="125">
        <v>560.29100000000005</v>
      </c>
      <c r="R36" s="125">
        <v>607.11400000000003</v>
      </c>
      <c r="S36" s="125">
        <v>560.49800000000005</v>
      </c>
      <c r="T36" s="125">
        <v>557.74900000000002</v>
      </c>
      <c r="U36" s="125">
        <v>419.06599999999997</v>
      </c>
      <c r="V36" s="125">
        <v>343.62</v>
      </c>
      <c r="W36" s="125">
        <v>360.94200000000001</v>
      </c>
      <c r="X36" s="125">
        <v>272.55599999999998</v>
      </c>
      <c r="Y36" s="125">
        <v>364.83199999999999</v>
      </c>
      <c r="Z36" s="125">
        <v>419.096</v>
      </c>
      <c r="AA36" s="125">
        <v>490.15499999999997</v>
      </c>
      <c r="AB36" s="125">
        <v>487.05399999999997</v>
      </c>
      <c r="AC36" s="125">
        <v>465.46899999999999</v>
      </c>
      <c r="AD36" s="125">
        <v>475.51600000000002</v>
      </c>
      <c r="AE36" s="126">
        <v>441.60399999999998</v>
      </c>
      <c r="AF36" s="125">
        <v>471.35199999999998</v>
      </c>
      <c r="AG36" s="125">
        <v>555.27700000000004</v>
      </c>
      <c r="AH36" s="125">
        <v>326.74799999999999</v>
      </c>
      <c r="AI36" s="173">
        <v>372.05200000000002</v>
      </c>
      <c r="AJ36" s="173">
        <v>422.55599999999998</v>
      </c>
      <c r="AK36" s="173">
        <v>370.637</v>
      </c>
      <c r="AL36" s="173">
        <v>356.55799999999999</v>
      </c>
      <c r="AM36" s="173">
        <v>524.53099999999995</v>
      </c>
      <c r="AN36" s="173"/>
      <c r="AO36" s="173"/>
      <c r="AP36" s="173"/>
      <c r="AQ36" s="173"/>
      <c r="AR36" s="173"/>
      <c r="AS36" s="173"/>
      <c r="AT36" s="173"/>
      <c r="AU36" s="173"/>
      <c r="AV36" s="173"/>
      <c r="AW36" s="173"/>
      <c r="AX36" s="173"/>
      <c r="AY36" s="173"/>
    </row>
    <row r="37" spans="1:51" ht="15">
      <c r="A37" s="185">
        <v>44562</v>
      </c>
      <c r="B37" s="151">
        <v>361.18</v>
      </c>
      <c r="C37" s="151">
        <v>361.18</v>
      </c>
      <c r="D37" s="151">
        <v>361.18</v>
      </c>
      <c r="E37" s="125">
        <v>518.09100000000001</v>
      </c>
      <c r="F37" s="125">
        <v>580.02700000000004</v>
      </c>
      <c r="G37" s="125">
        <v>473.99</v>
      </c>
      <c r="H37" s="125">
        <v>490.29</v>
      </c>
      <c r="I37" s="125">
        <v>376.73099999999999</v>
      </c>
      <c r="J37" s="125">
        <v>325.69</v>
      </c>
      <c r="K37" s="125">
        <v>314.387</v>
      </c>
      <c r="L37" s="125">
        <v>309.40600000000001</v>
      </c>
      <c r="M37" s="125">
        <v>350.69799999999998</v>
      </c>
      <c r="N37" s="125">
        <v>467.42700000000002</v>
      </c>
      <c r="O37" s="125">
        <v>475.30900000000003</v>
      </c>
      <c r="P37" s="125">
        <v>405.48599999999999</v>
      </c>
      <c r="Q37" s="125">
        <v>486.31900000000002</v>
      </c>
      <c r="R37" s="125">
        <v>527.51099999999997</v>
      </c>
      <c r="S37" s="125">
        <v>502.79500000000002</v>
      </c>
      <c r="T37" s="125">
        <v>446.767</v>
      </c>
      <c r="U37" s="125">
        <v>401.65600000000001</v>
      </c>
      <c r="V37" s="125">
        <v>328.32100000000003</v>
      </c>
      <c r="W37" s="125">
        <v>322.75</v>
      </c>
      <c r="X37" s="125">
        <v>241.244</v>
      </c>
      <c r="Y37" s="125">
        <v>325.45499999999998</v>
      </c>
      <c r="Z37" s="125">
        <v>624.08299999999997</v>
      </c>
      <c r="AA37" s="125">
        <v>450.28</v>
      </c>
      <c r="AB37" s="125">
        <v>422.23200000000003</v>
      </c>
      <c r="AC37" s="125">
        <v>383.62900000000002</v>
      </c>
      <c r="AD37" s="125">
        <v>455.37900000000002</v>
      </c>
      <c r="AE37" s="126">
        <v>408.077</v>
      </c>
      <c r="AF37" s="125">
        <v>419.399</v>
      </c>
      <c r="AG37" s="125">
        <v>507.279</v>
      </c>
      <c r="AH37" s="125">
        <v>311.822</v>
      </c>
      <c r="AI37" s="173">
        <v>300.3</v>
      </c>
      <c r="AJ37" s="173">
        <v>379.00200000000001</v>
      </c>
      <c r="AK37" s="173">
        <v>361.24900000000002</v>
      </c>
      <c r="AL37" s="173">
        <v>337.685</v>
      </c>
      <c r="AM37" s="173">
        <v>445.41699999999997</v>
      </c>
      <c r="AN37" s="173"/>
      <c r="AO37" s="173"/>
      <c r="AP37" s="173"/>
      <c r="AQ37" s="173"/>
      <c r="AR37" s="173"/>
      <c r="AS37" s="173"/>
      <c r="AT37" s="173"/>
      <c r="AU37" s="173"/>
      <c r="AV37" s="173"/>
      <c r="AW37" s="173"/>
      <c r="AX37" s="173"/>
      <c r="AY37" s="173"/>
    </row>
    <row r="38" spans="1:51" ht="15">
      <c r="A38" s="185">
        <v>44593</v>
      </c>
      <c r="B38" s="151">
        <v>392.99</v>
      </c>
      <c r="C38" s="151">
        <v>392.99</v>
      </c>
      <c r="D38" s="151">
        <v>392.99</v>
      </c>
      <c r="E38" s="125">
        <v>427.70499999999998</v>
      </c>
      <c r="F38" s="125">
        <v>460.06099999999998</v>
      </c>
      <c r="G38" s="125">
        <v>541.78099999999995</v>
      </c>
      <c r="H38" s="125">
        <v>494.411</v>
      </c>
      <c r="I38" s="125">
        <v>346.36200000000002</v>
      </c>
      <c r="J38" s="125">
        <v>310.79199999999997</v>
      </c>
      <c r="K38" s="125">
        <v>272.81</v>
      </c>
      <c r="L38" s="125">
        <v>285.75700000000001</v>
      </c>
      <c r="M38" s="125">
        <v>354.89600000000002</v>
      </c>
      <c r="N38" s="125">
        <v>546.26199999999994</v>
      </c>
      <c r="O38" s="125">
        <v>416.108</v>
      </c>
      <c r="P38" s="125">
        <v>407.61399999999998</v>
      </c>
      <c r="Q38" s="125">
        <v>457.82400000000001</v>
      </c>
      <c r="R38" s="125">
        <v>454.012</v>
      </c>
      <c r="S38" s="125">
        <v>464.39</v>
      </c>
      <c r="T38" s="125">
        <v>420.43099999999998</v>
      </c>
      <c r="U38" s="125">
        <v>397.596</v>
      </c>
      <c r="V38" s="125">
        <v>300.55900000000003</v>
      </c>
      <c r="W38" s="125">
        <v>260.46600000000001</v>
      </c>
      <c r="X38" s="125">
        <v>258.17</v>
      </c>
      <c r="Y38" s="125">
        <v>288.60399999999998</v>
      </c>
      <c r="Z38" s="125">
        <v>579.86599999999999</v>
      </c>
      <c r="AA38" s="125">
        <v>371.03800000000001</v>
      </c>
      <c r="AB38" s="125">
        <v>411.11500000000001</v>
      </c>
      <c r="AC38" s="125">
        <v>347.459</v>
      </c>
      <c r="AD38" s="125">
        <v>415.41800000000001</v>
      </c>
      <c r="AE38" s="126">
        <v>418.262</v>
      </c>
      <c r="AF38" s="125">
        <v>369.87</v>
      </c>
      <c r="AG38" s="125">
        <v>433.226</v>
      </c>
      <c r="AH38" s="125">
        <v>286.31</v>
      </c>
      <c r="AI38" s="173">
        <v>279.50599999999997</v>
      </c>
      <c r="AJ38" s="173">
        <v>431.46699999999998</v>
      </c>
      <c r="AK38" s="173">
        <v>289.15499999999997</v>
      </c>
      <c r="AL38" s="173">
        <v>282.315</v>
      </c>
      <c r="AM38" s="173">
        <v>399.63600000000002</v>
      </c>
      <c r="AN38" s="173"/>
      <c r="AO38" s="173"/>
      <c r="AP38" s="173"/>
      <c r="AQ38" s="173"/>
      <c r="AR38" s="173"/>
      <c r="AS38" s="173"/>
      <c r="AT38" s="173"/>
      <c r="AU38" s="173"/>
      <c r="AV38" s="173"/>
      <c r="AW38" s="173"/>
      <c r="AX38" s="173"/>
      <c r="AY38" s="173"/>
    </row>
    <row r="39" spans="1:51" ht="15">
      <c r="A39" s="185">
        <v>44621</v>
      </c>
      <c r="B39" s="151">
        <v>665.38</v>
      </c>
      <c r="C39" s="151">
        <v>665.38</v>
      </c>
      <c r="D39" s="151">
        <v>665.38</v>
      </c>
      <c r="E39" s="125">
        <v>525.22199999999998</v>
      </c>
      <c r="F39" s="125">
        <v>794.65200000000004</v>
      </c>
      <c r="G39" s="125">
        <v>1283.393</v>
      </c>
      <c r="H39" s="125">
        <v>737.82799999999997</v>
      </c>
      <c r="I39" s="125">
        <v>471.29399999999998</v>
      </c>
      <c r="J39" s="125">
        <v>657.34199999999998</v>
      </c>
      <c r="K39" s="125">
        <v>398.11700000000002</v>
      </c>
      <c r="L39" s="125">
        <v>441.12700000000001</v>
      </c>
      <c r="M39" s="125">
        <v>598.80899999999997</v>
      </c>
      <c r="N39" s="125">
        <v>684.928</v>
      </c>
      <c r="O39" s="125">
        <v>667.00900000000001</v>
      </c>
      <c r="P39" s="125">
        <v>1094.519</v>
      </c>
      <c r="Q39" s="125">
        <v>643.18399999999997</v>
      </c>
      <c r="R39" s="125">
        <v>898.09900000000005</v>
      </c>
      <c r="S39" s="125">
        <v>597.774</v>
      </c>
      <c r="T39" s="125">
        <v>572.07399999999996</v>
      </c>
      <c r="U39" s="125">
        <v>525.09299999999996</v>
      </c>
      <c r="V39" s="125">
        <v>503.69400000000002</v>
      </c>
      <c r="W39" s="125">
        <v>299.57</v>
      </c>
      <c r="X39" s="125">
        <v>441.27600000000001</v>
      </c>
      <c r="Y39" s="125">
        <v>647.39599999999996</v>
      </c>
      <c r="Z39" s="125">
        <v>784.94</v>
      </c>
      <c r="AA39" s="125">
        <v>487.25799999999998</v>
      </c>
      <c r="AB39" s="125">
        <v>891.71799999999996</v>
      </c>
      <c r="AC39" s="125">
        <v>454.50400000000002</v>
      </c>
      <c r="AD39" s="125">
        <v>691.40800000000002</v>
      </c>
      <c r="AE39" s="126">
        <v>561.05399999999997</v>
      </c>
      <c r="AF39" s="125">
        <v>548.71500000000003</v>
      </c>
      <c r="AG39" s="125">
        <v>637.03</v>
      </c>
      <c r="AH39" s="125">
        <v>374.88600000000002</v>
      </c>
      <c r="AI39" s="173">
        <v>440.339</v>
      </c>
      <c r="AJ39" s="173">
        <v>647.79700000000003</v>
      </c>
      <c r="AK39" s="173">
        <v>420.286</v>
      </c>
      <c r="AL39" s="173">
        <v>522.48599999999999</v>
      </c>
      <c r="AM39" s="173">
        <v>762.93899999999996</v>
      </c>
      <c r="AN39" s="173"/>
      <c r="AO39" s="173"/>
      <c r="AP39" s="173"/>
      <c r="AQ39" s="173"/>
      <c r="AR39" s="173"/>
      <c r="AS39" s="173"/>
      <c r="AT39" s="173"/>
      <c r="AU39" s="173"/>
      <c r="AV39" s="173"/>
      <c r="AW39" s="173"/>
      <c r="AX39" s="173"/>
      <c r="AY39" s="173"/>
    </row>
    <row r="40" spans="1:51" ht="15">
      <c r="A40" s="185">
        <v>44652</v>
      </c>
      <c r="B40" s="151">
        <v>1055.51</v>
      </c>
      <c r="C40" s="151">
        <v>1055.51</v>
      </c>
      <c r="D40" s="151">
        <v>1055.51</v>
      </c>
      <c r="E40" s="125">
        <v>952.226</v>
      </c>
      <c r="F40" s="125">
        <v>1864.354</v>
      </c>
      <c r="G40" s="125">
        <v>2360.223</v>
      </c>
      <c r="H40" s="125">
        <v>1183.9680000000001</v>
      </c>
      <c r="I40" s="125">
        <v>787.11599999999999</v>
      </c>
      <c r="J40" s="125">
        <v>1189.3679999999999</v>
      </c>
      <c r="K40" s="125">
        <v>702.55600000000004</v>
      </c>
      <c r="L40" s="125">
        <v>554.654</v>
      </c>
      <c r="M40" s="125">
        <v>1051.8699999999999</v>
      </c>
      <c r="N40" s="125">
        <v>1541.538</v>
      </c>
      <c r="O40" s="125">
        <v>962.58500000000004</v>
      </c>
      <c r="P40" s="125">
        <v>883.56</v>
      </c>
      <c r="Q40" s="125">
        <v>1055.693</v>
      </c>
      <c r="R40" s="125">
        <v>1505.721</v>
      </c>
      <c r="S40" s="125">
        <v>1124.6780000000001</v>
      </c>
      <c r="T40" s="125">
        <v>689.64400000000001</v>
      </c>
      <c r="U40" s="125">
        <v>816.88199999999995</v>
      </c>
      <c r="V40" s="125">
        <v>785.31399999999996</v>
      </c>
      <c r="W40" s="125">
        <v>500.67</v>
      </c>
      <c r="X40" s="125">
        <v>565.30100000000004</v>
      </c>
      <c r="Y40" s="125">
        <v>1367.2570000000001</v>
      </c>
      <c r="Z40" s="125">
        <v>1402.8589999999999</v>
      </c>
      <c r="AA40" s="125">
        <v>1135.268</v>
      </c>
      <c r="AB40" s="125">
        <v>1097.1880000000001</v>
      </c>
      <c r="AC40" s="125">
        <v>817.77599999999995</v>
      </c>
      <c r="AD40" s="125">
        <v>873.03</v>
      </c>
      <c r="AE40" s="126">
        <v>813.30700000000002</v>
      </c>
      <c r="AF40" s="125">
        <v>1187.675</v>
      </c>
      <c r="AG40" s="125">
        <v>1104.999</v>
      </c>
      <c r="AH40" s="125">
        <v>411.91</v>
      </c>
      <c r="AI40" s="173">
        <v>619.58399999999995</v>
      </c>
      <c r="AJ40" s="173">
        <v>643.72299999999996</v>
      </c>
      <c r="AK40" s="173">
        <v>506.97</v>
      </c>
      <c r="AL40" s="173">
        <v>565.625</v>
      </c>
      <c r="AM40" s="173">
        <v>769.72400000000005</v>
      </c>
      <c r="AN40" s="173"/>
      <c r="AO40" s="173"/>
      <c r="AP40" s="173"/>
      <c r="AQ40" s="173"/>
      <c r="AR40" s="173"/>
      <c r="AS40" s="173"/>
      <c r="AT40" s="173"/>
      <c r="AU40" s="173"/>
      <c r="AV40" s="173"/>
      <c r="AW40" s="173"/>
      <c r="AX40" s="173"/>
      <c r="AY40" s="173"/>
    </row>
    <row r="41" spans="1:51" ht="15">
      <c r="A41" s="185">
        <v>44682</v>
      </c>
      <c r="B41" s="151">
        <v>2342.9899999999998</v>
      </c>
      <c r="C41" s="151">
        <v>2342.9899999999998</v>
      </c>
      <c r="D41" s="151">
        <v>2342.9899999999998</v>
      </c>
      <c r="E41" s="125">
        <v>4378.8040000000001</v>
      </c>
      <c r="F41" s="125">
        <v>4228.1030000000001</v>
      </c>
      <c r="G41" s="125">
        <v>3565.2539999999999</v>
      </c>
      <c r="H41" s="125">
        <v>2882.2890000000002</v>
      </c>
      <c r="I41" s="125">
        <v>1302.413</v>
      </c>
      <c r="J41" s="125">
        <v>1507.508</v>
      </c>
      <c r="K41" s="125">
        <v>764.88300000000004</v>
      </c>
      <c r="L41" s="125">
        <v>1268.3589999999999</v>
      </c>
      <c r="M41" s="125">
        <v>1956.3720000000001</v>
      </c>
      <c r="N41" s="125">
        <v>3609.9479999999999</v>
      </c>
      <c r="O41" s="125">
        <v>2018.8689999999999</v>
      </c>
      <c r="P41" s="125">
        <v>2451.7399999999998</v>
      </c>
      <c r="Q41" s="125">
        <v>3107.3969999999999</v>
      </c>
      <c r="R41" s="125">
        <v>4106.2529999999997</v>
      </c>
      <c r="S41" s="125">
        <v>2740.9180000000001</v>
      </c>
      <c r="T41" s="125">
        <v>2099.2440000000001</v>
      </c>
      <c r="U41" s="125">
        <v>1952.2270000000001</v>
      </c>
      <c r="V41" s="125">
        <v>2227.6329999999998</v>
      </c>
      <c r="W41" s="125">
        <v>252.66300000000001</v>
      </c>
      <c r="X41" s="125">
        <v>1374.1479999999999</v>
      </c>
      <c r="Y41" s="125">
        <v>1724.6289999999999</v>
      </c>
      <c r="Z41" s="125">
        <v>2978.4839999999999</v>
      </c>
      <c r="AA41" s="125">
        <v>2421.6239999999998</v>
      </c>
      <c r="AB41" s="125">
        <v>2124.3760000000002</v>
      </c>
      <c r="AC41" s="125">
        <v>2318.0360000000001</v>
      </c>
      <c r="AD41" s="125">
        <v>2678.558</v>
      </c>
      <c r="AE41" s="126">
        <v>976.50099999999998</v>
      </c>
      <c r="AF41" s="125">
        <v>2437.3029999999999</v>
      </c>
      <c r="AG41" s="125">
        <v>1206.578</v>
      </c>
      <c r="AH41" s="125">
        <v>810.30700000000002</v>
      </c>
      <c r="AI41" s="173">
        <v>1730.0640000000001</v>
      </c>
      <c r="AJ41" s="173">
        <v>1318.9659999999999</v>
      </c>
      <c r="AK41" s="173">
        <v>841.65</v>
      </c>
      <c r="AL41" s="173">
        <v>1800.3440000000001</v>
      </c>
      <c r="AM41" s="173">
        <v>2219.1579999999999</v>
      </c>
      <c r="AN41" s="173"/>
      <c r="AO41" s="173"/>
      <c r="AP41" s="173"/>
      <c r="AQ41" s="173"/>
      <c r="AR41" s="173"/>
      <c r="AS41" s="173"/>
      <c r="AT41" s="173"/>
      <c r="AU41" s="173"/>
      <c r="AV41" s="173"/>
      <c r="AW41" s="173"/>
      <c r="AX41" s="173"/>
      <c r="AY41" s="173"/>
    </row>
    <row r="42" spans="1:51" ht="15">
      <c r="A42" s="185">
        <v>44713</v>
      </c>
      <c r="B42" s="151">
        <v>2666.05</v>
      </c>
      <c r="C42" s="151">
        <v>2666.05</v>
      </c>
      <c r="D42" s="151">
        <v>2666.05</v>
      </c>
      <c r="E42" s="125">
        <v>6309.9269999999997</v>
      </c>
      <c r="F42" s="125">
        <v>3799.8670000000002</v>
      </c>
      <c r="G42" s="125">
        <v>4680.5309999999999</v>
      </c>
      <c r="H42" s="125">
        <v>1927.1179999999999</v>
      </c>
      <c r="I42" s="125">
        <v>2000.9670000000001</v>
      </c>
      <c r="J42" s="125">
        <v>1262.4870000000001</v>
      </c>
      <c r="K42" s="125">
        <v>1606.88</v>
      </c>
      <c r="L42" s="125">
        <v>2742.625</v>
      </c>
      <c r="M42" s="125">
        <v>1279.961</v>
      </c>
      <c r="N42" s="125">
        <v>4895.3010000000004</v>
      </c>
      <c r="O42" s="125">
        <v>1730.242</v>
      </c>
      <c r="P42" s="125">
        <v>5238.6949999999997</v>
      </c>
      <c r="Q42" s="125">
        <v>3020.9380000000001</v>
      </c>
      <c r="R42" s="125">
        <v>5297.95</v>
      </c>
      <c r="S42" s="125">
        <v>2765.6770000000001</v>
      </c>
      <c r="T42" s="125">
        <v>3591.3710000000001</v>
      </c>
      <c r="U42" s="125">
        <v>1483.287</v>
      </c>
      <c r="V42" s="125">
        <v>1627.2190000000001</v>
      </c>
      <c r="W42" s="125">
        <v>358.15300000000002</v>
      </c>
      <c r="X42" s="125">
        <v>2335.7530000000002</v>
      </c>
      <c r="Y42" s="125">
        <v>1076.0319999999999</v>
      </c>
      <c r="Z42" s="125">
        <v>3839.5569999999998</v>
      </c>
      <c r="AA42" s="125">
        <v>2148.0430000000001</v>
      </c>
      <c r="AB42" s="125">
        <v>1360.4459999999999</v>
      </c>
      <c r="AC42" s="125">
        <v>4197.9859999999999</v>
      </c>
      <c r="AD42" s="125">
        <v>2804.444</v>
      </c>
      <c r="AE42" s="126">
        <v>2724.8739999999998</v>
      </c>
      <c r="AF42" s="125">
        <v>5622.5659999999998</v>
      </c>
      <c r="AG42" s="125">
        <v>412.54700000000003</v>
      </c>
      <c r="AH42" s="125">
        <v>1129.146</v>
      </c>
      <c r="AI42" s="173">
        <v>3265.0419999999999</v>
      </c>
      <c r="AJ42" s="173">
        <v>2437.8560000000002</v>
      </c>
      <c r="AK42" s="173">
        <v>1191.008</v>
      </c>
      <c r="AL42" s="173">
        <v>3356.7339999999999</v>
      </c>
      <c r="AM42" s="173">
        <v>6277.9459999999999</v>
      </c>
      <c r="AN42" s="173"/>
      <c r="AO42" s="173"/>
      <c r="AP42" s="173"/>
      <c r="AQ42" s="173"/>
      <c r="AR42" s="173"/>
      <c r="AS42" s="173"/>
      <c r="AT42" s="173"/>
      <c r="AU42" s="173"/>
      <c r="AV42" s="173"/>
      <c r="AW42" s="173"/>
      <c r="AX42" s="173"/>
      <c r="AY42" s="173"/>
    </row>
    <row r="43" spans="1:51" ht="15">
      <c r="A43" s="185">
        <v>44743</v>
      </c>
      <c r="B43" s="151">
        <v>1090.8399999999999</v>
      </c>
      <c r="C43" s="151">
        <v>1090.8399999999999</v>
      </c>
      <c r="D43" s="151">
        <v>1090.8399999999999</v>
      </c>
      <c r="E43" s="125">
        <v>2498.9499999999998</v>
      </c>
      <c r="F43" s="125">
        <v>1163.9960000000001</v>
      </c>
      <c r="G43" s="125">
        <v>1852.626</v>
      </c>
      <c r="H43" s="125">
        <v>624.44799999999998</v>
      </c>
      <c r="I43" s="125">
        <v>620.86500000000001</v>
      </c>
      <c r="J43" s="125">
        <v>543.89</v>
      </c>
      <c r="K43" s="125">
        <v>750.52499999999998</v>
      </c>
      <c r="L43" s="125">
        <v>1077.1780000000001</v>
      </c>
      <c r="M43" s="125">
        <v>475.15699999999998</v>
      </c>
      <c r="N43" s="125">
        <v>2018.7059999999999</v>
      </c>
      <c r="O43" s="125">
        <v>433.08300000000003</v>
      </c>
      <c r="P43" s="125">
        <v>4162.4189999999999</v>
      </c>
      <c r="Q43" s="125">
        <v>1200.0139999999999</v>
      </c>
      <c r="R43" s="125">
        <v>1854.74</v>
      </c>
      <c r="S43" s="125">
        <v>1546.537</v>
      </c>
      <c r="T43" s="125">
        <v>1900.204</v>
      </c>
      <c r="U43" s="125">
        <v>344.959</v>
      </c>
      <c r="V43" s="125">
        <v>388.15199999999999</v>
      </c>
      <c r="W43" s="125">
        <v>95.867000000000004</v>
      </c>
      <c r="X43" s="125">
        <v>594.07899999999995</v>
      </c>
      <c r="Y43" s="125">
        <v>480.68799999999999</v>
      </c>
      <c r="Z43" s="125">
        <v>1633.652</v>
      </c>
      <c r="AA43" s="125">
        <v>574.08500000000004</v>
      </c>
      <c r="AB43" s="125">
        <v>417.96800000000002</v>
      </c>
      <c r="AC43" s="125">
        <v>1960.77</v>
      </c>
      <c r="AD43" s="125">
        <v>1568.6579999999999</v>
      </c>
      <c r="AE43" s="126">
        <v>966.19600000000003</v>
      </c>
      <c r="AF43" s="125">
        <v>3779.8679999999999</v>
      </c>
      <c r="AG43" s="125">
        <v>172.92599999999999</v>
      </c>
      <c r="AH43" s="125">
        <v>315.339</v>
      </c>
      <c r="AI43" s="173">
        <v>1038.143</v>
      </c>
      <c r="AJ43" s="173">
        <v>849.62699999999995</v>
      </c>
      <c r="AK43" s="173">
        <v>397.56700000000001</v>
      </c>
      <c r="AL43" s="173">
        <v>2197.2350000000001</v>
      </c>
      <c r="AM43" s="173">
        <v>3543.6950000000002</v>
      </c>
      <c r="AN43" s="173"/>
      <c r="AO43" s="173"/>
      <c r="AP43" s="173"/>
      <c r="AQ43" s="173"/>
      <c r="AR43" s="173"/>
      <c r="AS43" s="173"/>
      <c r="AT43" s="173"/>
      <c r="AU43" s="173"/>
      <c r="AV43" s="173"/>
      <c r="AW43" s="173"/>
      <c r="AX43" s="173"/>
      <c r="AY43" s="173"/>
    </row>
    <row r="44" spans="1:51" ht="15">
      <c r="A44" s="185">
        <v>44774</v>
      </c>
      <c r="B44" s="151">
        <v>499.88</v>
      </c>
      <c r="C44" s="151">
        <v>499.88</v>
      </c>
      <c r="D44" s="151">
        <v>499.88</v>
      </c>
      <c r="E44" s="125">
        <v>1035.7429999999999</v>
      </c>
      <c r="F44" s="125">
        <v>546.16600000000005</v>
      </c>
      <c r="G44" s="125">
        <v>638.08900000000006</v>
      </c>
      <c r="H44" s="125">
        <v>463.04500000000002</v>
      </c>
      <c r="I44" s="125">
        <v>347.19099999999997</v>
      </c>
      <c r="J44" s="125">
        <v>409.36500000000001</v>
      </c>
      <c r="K44" s="125">
        <v>338.87799999999999</v>
      </c>
      <c r="L44" s="125">
        <v>455.49599999999998</v>
      </c>
      <c r="M44" s="125">
        <v>354.63600000000002</v>
      </c>
      <c r="N44" s="125">
        <v>795.98699999999997</v>
      </c>
      <c r="O44" s="125">
        <v>292.93599999999998</v>
      </c>
      <c r="P44" s="125">
        <v>1166.9190000000001</v>
      </c>
      <c r="Q44" s="125">
        <v>455.92099999999999</v>
      </c>
      <c r="R44" s="125">
        <v>975.452</v>
      </c>
      <c r="S44" s="125">
        <v>657.42</v>
      </c>
      <c r="T44" s="125">
        <v>870.23800000000006</v>
      </c>
      <c r="U44" s="125">
        <v>248.18199999999999</v>
      </c>
      <c r="V44" s="125">
        <v>329.52699999999999</v>
      </c>
      <c r="W44" s="125">
        <v>121.387</v>
      </c>
      <c r="X44" s="125">
        <v>298.64</v>
      </c>
      <c r="Y44" s="125">
        <v>279.63099999999997</v>
      </c>
      <c r="Z44" s="125">
        <v>600.03700000000003</v>
      </c>
      <c r="AA44" s="125">
        <v>419.20400000000001</v>
      </c>
      <c r="AB44" s="125">
        <v>389.916</v>
      </c>
      <c r="AC44" s="125">
        <v>629.83100000000002</v>
      </c>
      <c r="AD44" s="125">
        <v>547.46</v>
      </c>
      <c r="AE44" s="126">
        <v>513.39400000000001</v>
      </c>
      <c r="AF44" s="125">
        <v>943.88</v>
      </c>
      <c r="AG44" s="125">
        <v>219.72</v>
      </c>
      <c r="AH44" s="125">
        <v>340.08699999999999</v>
      </c>
      <c r="AI44" s="173">
        <v>497.93799999999999</v>
      </c>
      <c r="AJ44" s="173">
        <v>396.68200000000002</v>
      </c>
      <c r="AK44" s="173">
        <v>242.387</v>
      </c>
      <c r="AL44" s="173">
        <v>908.14599999999996</v>
      </c>
      <c r="AM44" s="173">
        <v>1104.846</v>
      </c>
      <c r="AN44" s="173"/>
      <c r="AO44" s="173"/>
      <c r="AP44" s="173"/>
      <c r="AQ44" s="173"/>
      <c r="AR44" s="173"/>
      <c r="AS44" s="173"/>
      <c r="AT44" s="173"/>
      <c r="AU44" s="173"/>
      <c r="AV44" s="173"/>
      <c r="AW44" s="173"/>
      <c r="AX44" s="173"/>
      <c r="AY44" s="173"/>
    </row>
    <row r="45" spans="1:51" ht="15">
      <c r="A45" s="185">
        <v>44805</v>
      </c>
      <c r="B45" s="151">
        <v>408.21</v>
      </c>
      <c r="C45" s="151">
        <v>408.21</v>
      </c>
      <c r="D45" s="151">
        <v>408.21</v>
      </c>
      <c r="E45" s="125">
        <v>681.47</v>
      </c>
      <c r="F45" s="125">
        <v>578.02200000000005</v>
      </c>
      <c r="G45" s="125">
        <v>673.99400000000003</v>
      </c>
      <c r="H45" s="125">
        <v>401.94600000000003</v>
      </c>
      <c r="I45" s="125">
        <v>403.315</v>
      </c>
      <c r="J45" s="125">
        <v>299.43299999999999</v>
      </c>
      <c r="K45" s="125">
        <v>293.47800000000001</v>
      </c>
      <c r="L45" s="125">
        <v>483.40800000000002</v>
      </c>
      <c r="M45" s="125">
        <v>367.601</v>
      </c>
      <c r="N45" s="125">
        <v>718.30200000000002</v>
      </c>
      <c r="O45" s="125">
        <v>374.79599999999999</v>
      </c>
      <c r="P45" s="125">
        <v>616.12300000000005</v>
      </c>
      <c r="Q45" s="125">
        <v>446.89</v>
      </c>
      <c r="R45" s="125">
        <v>854.05899999999997</v>
      </c>
      <c r="S45" s="125">
        <v>488.71</v>
      </c>
      <c r="T45" s="125">
        <v>614.53</v>
      </c>
      <c r="U45" s="125">
        <v>322.22500000000002</v>
      </c>
      <c r="V45" s="125">
        <v>282.27300000000002</v>
      </c>
      <c r="W45" s="125">
        <v>295.74700000000001</v>
      </c>
      <c r="X45" s="125">
        <v>494.00700000000001</v>
      </c>
      <c r="Y45" s="125">
        <v>376.84500000000003</v>
      </c>
      <c r="Z45" s="125">
        <v>455.86900000000003</v>
      </c>
      <c r="AA45" s="125">
        <v>428.01799999999997</v>
      </c>
      <c r="AB45" s="125">
        <v>415.94200000000001</v>
      </c>
      <c r="AC45" s="125">
        <v>494.351</v>
      </c>
      <c r="AD45" s="125">
        <v>387.20100000000002</v>
      </c>
      <c r="AE45" s="126">
        <v>350.108</v>
      </c>
      <c r="AF45" s="125">
        <v>606.83399999999995</v>
      </c>
      <c r="AG45" s="125">
        <v>233.33099999999999</v>
      </c>
      <c r="AH45" s="125">
        <v>537.65499999999997</v>
      </c>
      <c r="AI45" s="173">
        <v>476.28100000000001</v>
      </c>
      <c r="AJ45" s="173">
        <v>318.041</v>
      </c>
      <c r="AK45" s="173">
        <v>290.68700000000001</v>
      </c>
      <c r="AL45" s="173">
        <v>746.03200000000004</v>
      </c>
      <c r="AM45" s="173">
        <v>618.14700000000005</v>
      </c>
      <c r="AN45" s="173"/>
      <c r="AO45" s="173"/>
      <c r="AP45" s="173"/>
      <c r="AQ45" s="173"/>
      <c r="AR45" s="173"/>
      <c r="AS45" s="173"/>
      <c r="AT45" s="173"/>
      <c r="AU45" s="173"/>
      <c r="AV45" s="173"/>
      <c r="AW45" s="173"/>
      <c r="AX45" s="173"/>
      <c r="AY45" s="173"/>
    </row>
    <row r="46" spans="1:51" ht="15">
      <c r="A46" s="185">
        <v>44835</v>
      </c>
      <c r="B46" s="151">
        <v>360.64</v>
      </c>
      <c r="C46" s="151">
        <v>609.33000000000004</v>
      </c>
      <c r="D46" s="151">
        <v>512.25</v>
      </c>
      <c r="E46" s="125">
        <v>779.08799999999997</v>
      </c>
      <c r="F46" s="125">
        <v>881.71500000000003</v>
      </c>
      <c r="G46" s="125">
        <v>880.52300000000002</v>
      </c>
      <c r="H46" s="125">
        <v>386.73200000000003</v>
      </c>
      <c r="I46" s="125">
        <v>367.02</v>
      </c>
      <c r="J46" s="125">
        <v>351.06299999999999</v>
      </c>
      <c r="K46" s="125">
        <v>412.48</v>
      </c>
      <c r="L46" s="125">
        <v>351.36200000000002</v>
      </c>
      <c r="M46" s="125">
        <v>300.94799999999998</v>
      </c>
      <c r="N46" s="125">
        <v>626.31299999999999</v>
      </c>
      <c r="O46" s="125">
        <v>466.34399999999999</v>
      </c>
      <c r="P46" s="125">
        <v>634.30399999999997</v>
      </c>
      <c r="Q46" s="125">
        <v>557.17200000000003</v>
      </c>
      <c r="R46" s="125">
        <v>962.79300000000001</v>
      </c>
      <c r="S46" s="125">
        <v>564.79899999999998</v>
      </c>
      <c r="T46" s="125">
        <v>437.02600000000001</v>
      </c>
      <c r="U46" s="125">
        <v>445.51</v>
      </c>
      <c r="V46" s="125">
        <v>287.91899999999998</v>
      </c>
      <c r="W46" s="125">
        <v>328.20699999999999</v>
      </c>
      <c r="X46" s="125">
        <v>334.20499999999998</v>
      </c>
      <c r="Y46" s="125">
        <v>487.69600000000003</v>
      </c>
      <c r="Z46" s="125">
        <v>637.11500000000001</v>
      </c>
      <c r="AA46" s="125">
        <v>1132.758</v>
      </c>
      <c r="AB46" s="125">
        <v>549.05700000000002</v>
      </c>
      <c r="AC46" s="125">
        <v>454.67899999999997</v>
      </c>
      <c r="AD46" s="125">
        <v>414.89600000000002</v>
      </c>
      <c r="AE46" s="126">
        <v>471.05900000000003</v>
      </c>
      <c r="AF46" s="125">
        <v>657.154</v>
      </c>
      <c r="AG46" s="125">
        <v>269.911</v>
      </c>
      <c r="AH46" s="125">
        <v>583.42999999999995</v>
      </c>
      <c r="AI46" s="173">
        <v>659.88</v>
      </c>
      <c r="AJ46" s="173">
        <v>326.50599999999997</v>
      </c>
      <c r="AK46" s="173">
        <v>451.072</v>
      </c>
      <c r="AL46" s="173">
        <v>751.60400000000004</v>
      </c>
      <c r="AM46" s="173">
        <v>691.27599999999995</v>
      </c>
      <c r="AN46" s="173"/>
      <c r="AO46" s="173"/>
      <c r="AP46" s="173"/>
      <c r="AQ46" s="173"/>
      <c r="AR46" s="173"/>
      <c r="AS46" s="173"/>
      <c r="AT46" s="173"/>
      <c r="AU46" s="173"/>
      <c r="AV46" s="173"/>
      <c r="AW46" s="173"/>
      <c r="AX46" s="173"/>
      <c r="AY46" s="173"/>
    </row>
    <row r="47" spans="1:51" ht="15">
      <c r="A47" s="185">
        <v>44866</v>
      </c>
      <c r="B47" s="151">
        <v>446.66</v>
      </c>
      <c r="C47" s="151">
        <v>495.81</v>
      </c>
      <c r="D47" s="151">
        <v>472.92</v>
      </c>
      <c r="E47" s="125">
        <v>670.07899999999995</v>
      </c>
      <c r="F47" s="125">
        <v>705.82100000000003</v>
      </c>
      <c r="G47" s="125">
        <v>817.54300000000001</v>
      </c>
      <c r="H47" s="125">
        <v>584.173</v>
      </c>
      <c r="I47" s="125">
        <v>373.97699999999998</v>
      </c>
      <c r="J47" s="125">
        <v>350.60199999999998</v>
      </c>
      <c r="K47" s="125">
        <v>477.32400000000001</v>
      </c>
      <c r="L47" s="125">
        <v>451.32900000000001</v>
      </c>
      <c r="M47" s="125">
        <v>363.166</v>
      </c>
      <c r="N47" s="125">
        <v>612.59500000000003</v>
      </c>
      <c r="O47" s="125">
        <v>500.142</v>
      </c>
      <c r="P47" s="125">
        <v>573.92499999999995</v>
      </c>
      <c r="Q47" s="125">
        <v>569.93799999999999</v>
      </c>
      <c r="R47" s="125">
        <v>671.22699999999998</v>
      </c>
      <c r="S47" s="125">
        <v>664.71199999999999</v>
      </c>
      <c r="T47" s="125">
        <v>432.53899999999999</v>
      </c>
      <c r="U47" s="125">
        <v>420.92899999999997</v>
      </c>
      <c r="V47" s="125">
        <v>365.74599999999998</v>
      </c>
      <c r="W47" s="125">
        <v>325.065</v>
      </c>
      <c r="X47" s="125">
        <v>367.452</v>
      </c>
      <c r="Y47" s="125">
        <v>630.75099999999998</v>
      </c>
      <c r="Z47" s="125">
        <v>590.05399999999997</v>
      </c>
      <c r="AA47" s="125">
        <v>644.09699999999998</v>
      </c>
      <c r="AB47" s="125">
        <v>491.33100000000002</v>
      </c>
      <c r="AC47" s="125">
        <v>480.73700000000002</v>
      </c>
      <c r="AD47" s="125">
        <v>479.10300000000001</v>
      </c>
      <c r="AE47" s="126">
        <v>492.43099999999998</v>
      </c>
      <c r="AF47" s="125">
        <v>619.82000000000005</v>
      </c>
      <c r="AG47" s="125">
        <v>325.81200000000001</v>
      </c>
      <c r="AH47" s="125">
        <v>502.85500000000002</v>
      </c>
      <c r="AI47" s="173">
        <v>499.20600000000002</v>
      </c>
      <c r="AJ47" s="173">
        <v>381.06099999999998</v>
      </c>
      <c r="AK47" s="173">
        <v>441.65600000000001</v>
      </c>
      <c r="AL47" s="173">
        <v>585.96199999999999</v>
      </c>
      <c r="AM47" s="173">
        <v>633.36800000000005</v>
      </c>
      <c r="AN47" s="173"/>
      <c r="AO47" s="173"/>
      <c r="AP47" s="173"/>
      <c r="AQ47" s="173"/>
      <c r="AR47" s="173"/>
      <c r="AS47" s="173"/>
      <c r="AT47" s="173"/>
      <c r="AU47" s="173"/>
      <c r="AV47" s="173"/>
      <c r="AW47" s="173"/>
      <c r="AX47" s="173"/>
      <c r="AY47" s="173"/>
    </row>
    <row r="48" spans="1:51" ht="15">
      <c r="A48" s="185">
        <v>44896</v>
      </c>
      <c r="B48" s="151">
        <v>362.53</v>
      </c>
      <c r="C48" s="151">
        <v>362.53</v>
      </c>
      <c r="D48" s="151">
        <v>362.53</v>
      </c>
      <c r="E48" s="125">
        <v>613.24400000000003</v>
      </c>
      <c r="F48" s="125">
        <v>565.57399999999996</v>
      </c>
      <c r="G48" s="125">
        <v>621.63599999999997</v>
      </c>
      <c r="H48" s="125">
        <v>432.36200000000002</v>
      </c>
      <c r="I48" s="125">
        <v>355.91899999999998</v>
      </c>
      <c r="J48" s="125">
        <v>332.983</v>
      </c>
      <c r="K48" s="125">
        <v>379.69</v>
      </c>
      <c r="L48" s="125">
        <v>394.99299999999999</v>
      </c>
      <c r="M48" s="125">
        <v>335.43299999999999</v>
      </c>
      <c r="N48" s="125">
        <v>520.89200000000005</v>
      </c>
      <c r="O48" s="125">
        <v>431.66300000000001</v>
      </c>
      <c r="P48" s="125">
        <v>567.66</v>
      </c>
      <c r="Q48" s="125">
        <v>601.41499999999996</v>
      </c>
      <c r="R48" s="125">
        <v>559.61599999999999</v>
      </c>
      <c r="S48" s="125">
        <v>562.76499999999999</v>
      </c>
      <c r="T48" s="125">
        <v>421.45600000000002</v>
      </c>
      <c r="U48" s="125">
        <v>345.541</v>
      </c>
      <c r="V48" s="125">
        <v>351.74700000000001</v>
      </c>
      <c r="W48" s="125">
        <v>272.077</v>
      </c>
      <c r="X48" s="125">
        <v>357.76499999999999</v>
      </c>
      <c r="Y48" s="125">
        <v>411.363</v>
      </c>
      <c r="Z48" s="125">
        <v>485.43900000000002</v>
      </c>
      <c r="AA48" s="125">
        <v>485.64100000000002</v>
      </c>
      <c r="AB48" s="125">
        <v>472.18200000000002</v>
      </c>
      <c r="AC48" s="125">
        <v>473.625</v>
      </c>
      <c r="AD48" s="125">
        <v>437.392</v>
      </c>
      <c r="AE48" s="126">
        <v>472.79399999999998</v>
      </c>
      <c r="AF48" s="125">
        <v>551.36500000000001</v>
      </c>
      <c r="AG48" s="125">
        <v>323.69499999999999</v>
      </c>
      <c r="AH48" s="125">
        <v>375.666</v>
      </c>
      <c r="AI48" s="173">
        <v>420.03500000000003</v>
      </c>
      <c r="AJ48" s="173">
        <v>359.964</v>
      </c>
      <c r="AK48" s="173">
        <v>353.26900000000001</v>
      </c>
      <c r="AL48" s="173">
        <v>515.35299999999995</v>
      </c>
      <c r="AM48" s="173">
        <v>571.59199999999998</v>
      </c>
      <c r="AN48" s="173"/>
      <c r="AO48" s="173"/>
      <c r="AP48" s="173"/>
      <c r="AQ48" s="173"/>
      <c r="AR48" s="173"/>
      <c r="AS48" s="173"/>
      <c r="AT48" s="173"/>
      <c r="AU48" s="173"/>
      <c r="AV48" s="173"/>
      <c r="AW48" s="173"/>
      <c r="AX48" s="173"/>
      <c r="AY48" s="173"/>
    </row>
    <row r="49" spans="1:1005" ht="15">
      <c r="A49" s="185">
        <v>44927</v>
      </c>
      <c r="B49" s="151">
        <v>361.18</v>
      </c>
      <c r="C49" s="151">
        <v>361.18</v>
      </c>
      <c r="D49" s="151">
        <v>361.18</v>
      </c>
      <c r="E49" s="125">
        <v>581.125</v>
      </c>
      <c r="F49" s="125">
        <v>477.291</v>
      </c>
      <c r="G49" s="125">
        <v>494.73200000000003</v>
      </c>
      <c r="H49" s="125">
        <v>377.78800000000001</v>
      </c>
      <c r="I49" s="125">
        <v>327.07400000000001</v>
      </c>
      <c r="J49" s="125">
        <v>314.262</v>
      </c>
      <c r="K49" s="125">
        <v>305.87700000000001</v>
      </c>
      <c r="L49" s="125">
        <v>347.65600000000001</v>
      </c>
      <c r="M49" s="125">
        <v>458.387</v>
      </c>
      <c r="N49" s="125">
        <v>471.85399999999998</v>
      </c>
      <c r="O49" s="125">
        <v>402.28</v>
      </c>
      <c r="P49" s="125">
        <v>493.24200000000002</v>
      </c>
      <c r="Q49" s="125">
        <v>522.51800000000003</v>
      </c>
      <c r="R49" s="125">
        <v>502.03</v>
      </c>
      <c r="S49" s="125">
        <v>449.05500000000001</v>
      </c>
      <c r="T49" s="125">
        <v>403.94900000000001</v>
      </c>
      <c r="U49" s="125">
        <v>330.24200000000002</v>
      </c>
      <c r="V49" s="125">
        <v>314.20999999999998</v>
      </c>
      <c r="W49" s="125">
        <v>240.083</v>
      </c>
      <c r="X49" s="125">
        <v>319.10899999999998</v>
      </c>
      <c r="Y49" s="125">
        <v>615.37199999999996</v>
      </c>
      <c r="Z49" s="125">
        <v>445.93</v>
      </c>
      <c r="AA49" s="125">
        <v>419.54199999999997</v>
      </c>
      <c r="AB49" s="125">
        <v>389.87099999999998</v>
      </c>
      <c r="AC49" s="125">
        <v>453.666</v>
      </c>
      <c r="AD49" s="125">
        <v>404.20100000000002</v>
      </c>
      <c r="AE49" s="126">
        <v>427.05200000000002</v>
      </c>
      <c r="AF49" s="125">
        <v>503.67599999999999</v>
      </c>
      <c r="AG49" s="125">
        <v>309.37799999999999</v>
      </c>
      <c r="AH49" s="125">
        <v>303.834</v>
      </c>
      <c r="AI49" s="173">
        <v>375.73200000000003</v>
      </c>
      <c r="AJ49" s="173">
        <v>351.02300000000002</v>
      </c>
      <c r="AK49" s="173">
        <v>334.73500000000001</v>
      </c>
      <c r="AL49" s="173">
        <v>437.077</v>
      </c>
      <c r="AM49" s="173">
        <v>516.26199999999994</v>
      </c>
      <c r="AN49" s="173"/>
      <c r="AO49" s="173"/>
      <c r="AP49" s="173"/>
      <c r="AQ49" s="173"/>
      <c r="AR49" s="173"/>
      <c r="AS49" s="173"/>
      <c r="AT49" s="173"/>
      <c r="AU49" s="173"/>
      <c r="AV49" s="173"/>
      <c r="AW49" s="173"/>
      <c r="AX49" s="173"/>
      <c r="AY49" s="173"/>
    </row>
    <row r="50" spans="1:1005" ht="15">
      <c r="A50" s="185">
        <v>44958</v>
      </c>
      <c r="B50" s="151">
        <v>392.99</v>
      </c>
      <c r="C50" s="151">
        <v>392.99</v>
      </c>
      <c r="D50" s="151">
        <v>392.99</v>
      </c>
      <c r="E50" s="125">
        <v>461.024</v>
      </c>
      <c r="F50" s="125">
        <v>545.11400000000003</v>
      </c>
      <c r="G50" s="125">
        <v>498.52600000000001</v>
      </c>
      <c r="H50" s="125">
        <v>347.26100000000002</v>
      </c>
      <c r="I50" s="125">
        <v>311.827</v>
      </c>
      <c r="J50" s="125">
        <v>272.79899999999998</v>
      </c>
      <c r="K50" s="125">
        <v>280.16500000000002</v>
      </c>
      <c r="L50" s="125">
        <v>352.45400000000001</v>
      </c>
      <c r="M50" s="125">
        <v>538.35299999999995</v>
      </c>
      <c r="N50" s="125">
        <v>413.33300000000003</v>
      </c>
      <c r="O50" s="125">
        <v>401.92200000000003</v>
      </c>
      <c r="P50" s="125">
        <v>463.94200000000001</v>
      </c>
      <c r="Q50" s="125">
        <v>449.80900000000003</v>
      </c>
      <c r="R50" s="125">
        <v>463.84399999999999</v>
      </c>
      <c r="S50" s="125">
        <v>421.77199999999999</v>
      </c>
      <c r="T50" s="125">
        <v>399.565</v>
      </c>
      <c r="U50" s="125">
        <v>302.113</v>
      </c>
      <c r="V50" s="125">
        <v>253.52600000000001</v>
      </c>
      <c r="W50" s="125">
        <v>252.63900000000001</v>
      </c>
      <c r="X50" s="125">
        <v>283.43400000000003</v>
      </c>
      <c r="Y50" s="125">
        <v>572.072</v>
      </c>
      <c r="Z50" s="125">
        <v>367.56700000000001</v>
      </c>
      <c r="AA50" s="125">
        <v>404.63</v>
      </c>
      <c r="AB50" s="125">
        <v>352.71100000000001</v>
      </c>
      <c r="AC50" s="125">
        <v>414.16399999999999</v>
      </c>
      <c r="AD50" s="125">
        <v>415.11700000000002</v>
      </c>
      <c r="AE50" s="126">
        <v>369.66</v>
      </c>
      <c r="AF50" s="125">
        <v>430.28</v>
      </c>
      <c r="AG50" s="125">
        <v>284.47300000000001</v>
      </c>
      <c r="AH50" s="125">
        <v>282.45</v>
      </c>
      <c r="AI50" s="173">
        <v>423.404</v>
      </c>
      <c r="AJ50" s="173">
        <v>281.05900000000003</v>
      </c>
      <c r="AK50" s="173">
        <v>279.851</v>
      </c>
      <c r="AL50" s="173">
        <v>392.745</v>
      </c>
      <c r="AM50" s="173">
        <v>424.68</v>
      </c>
      <c r="AN50" s="173"/>
      <c r="AO50" s="173"/>
      <c r="AP50" s="173"/>
      <c r="AQ50" s="173"/>
      <c r="AR50" s="173"/>
      <c r="AS50" s="173"/>
      <c r="AT50" s="173"/>
      <c r="AU50" s="173"/>
      <c r="AV50" s="173"/>
      <c r="AW50" s="173"/>
      <c r="AX50" s="173"/>
      <c r="AY50" s="173"/>
    </row>
    <row r="51" spans="1:1005" ht="15">
      <c r="A51" s="185">
        <v>44986</v>
      </c>
      <c r="B51" s="151">
        <v>665.38</v>
      </c>
      <c r="C51" s="151">
        <v>665.38</v>
      </c>
      <c r="D51" s="151">
        <v>665.38</v>
      </c>
      <c r="E51" s="125">
        <v>795.70899999999995</v>
      </c>
      <c r="F51" s="125">
        <v>1287.635</v>
      </c>
      <c r="G51" s="125">
        <v>743.69600000000003</v>
      </c>
      <c r="H51" s="125">
        <v>472.399</v>
      </c>
      <c r="I51" s="125">
        <v>658.23299999999995</v>
      </c>
      <c r="J51" s="125">
        <v>398.28300000000002</v>
      </c>
      <c r="K51" s="125">
        <v>431.40600000000001</v>
      </c>
      <c r="L51" s="125">
        <v>595.452</v>
      </c>
      <c r="M51" s="125">
        <v>674.25599999999997</v>
      </c>
      <c r="N51" s="125">
        <v>663.58299999999997</v>
      </c>
      <c r="O51" s="125">
        <v>1083.2819999999999</v>
      </c>
      <c r="P51" s="125">
        <v>649.875</v>
      </c>
      <c r="Q51" s="125">
        <v>892.029</v>
      </c>
      <c r="R51" s="125">
        <v>597.28099999999995</v>
      </c>
      <c r="S51" s="125">
        <v>562.20100000000002</v>
      </c>
      <c r="T51" s="125">
        <v>527.34199999999998</v>
      </c>
      <c r="U51" s="125">
        <v>505.41500000000002</v>
      </c>
      <c r="V51" s="125">
        <v>292.17099999999999</v>
      </c>
      <c r="W51" s="125">
        <v>432.37700000000001</v>
      </c>
      <c r="X51" s="125">
        <v>639.52499999999998</v>
      </c>
      <c r="Y51" s="125">
        <v>776.83199999999999</v>
      </c>
      <c r="Z51" s="125">
        <v>483.26400000000001</v>
      </c>
      <c r="AA51" s="125">
        <v>860.99199999999996</v>
      </c>
      <c r="AB51" s="125">
        <v>461.01499999999999</v>
      </c>
      <c r="AC51" s="125">
        <v>689.24300000000005</v>
      </c>
      <c r="AD51" s="125">
        <v>557.71600000000001</v>
      </c>
      <c r="AE51" s="126">
        <v>545.38400000000001</v>
      </c>
      <c r="AF51" s="125">
        <v>633.13699999999994</v>
      </c>
      <c r="AG51" s="125">
        <v>372.79500000000002</v>
      </c>
      <c r="AH51" s="125">
        <v>443.387</v>
      </c>
      <c r="AI51" s="173">
        <v>637.35799999999995</v>
      </c>
      <c r="AJ51" s="173">
        <v>411.15600000000001</v>
      </c>
      <c r="AK51" s="173">
        <v>518.44600000000003</v>
      </c>
      <c r="AL51" s="173">
        <v>753.5</v>
      </c>
      <c r="AM51" s="173">
        <v>519.76800000000003</v>
      </c>
      <c r="AN51" s="173"/>
      <c r="AO51" s="173"/>
      <c r="AP51" s="173"/>
      <c r="AQ51" s="173"/>
      <c r="AR51" s="173"/>
      <c r="AS51" s="173"/>
      <c r="AT51" s="173"/>
      <c r="AU51" s="173"/>
      <c r="AV51" s="173"/>
      <c r="AW51" s="173"/>
      <c r="AX51" s="173"/>
      <c r="AY51" s="173"/>
    </row>
    <row r="52" spans="1:1005" ht="15">
      <c r="A52" s="185">
        <v>45017</v>
      </c>
      <c r="B52" s="151">
        <v>1055.51</v>
      </c>
      <c r="C52" s="151">
        <v>1055.51</v>
      </c>
      <c r="D52" s="151">
        <v>1055.51</v>
      </c>
      <c r="E52" s="125">
        <v>1865.787</v>
      </c>
      <c r="F52" s="125">
        <v>2364.7089999999998</v>
      </c>
      <c r="G52" s="125">
        <v>1115.4939999999999</v>
      </c>
      <c r="H52" s="125">
        <v>788.11699999999996</v>
      </c>
      <c r="I52" s="125">
        <v>1191.0340000000001</v>
      </c>
      <c r="J52" s="125">
        <v>701.89400000000001</v>
      </c>
      <c r="K52" s="125">
        <v>538.83900000000006</v>
      </c>
      <c r="L52" s="125">
        <v>1048.068</v>
      </c>
      <c r="M52" s="125">
        <v>1525.8910000000001</v>
      </c>
      <c r="N52" s="125">
        <v>958.96100000000001</v>
      </c>
      <c r="O52" s="125">
        <v>870.53700000000003</v>
      </c>
      <c r="P52" s="125">
        <v>1062.1880000000001</v>
      </c>
      <c r="Q52" s="125">
        <v>1499.124</v>
      </c>
      <c r="R52" s="125">
        <v>1123.6790000000001</v>
      </c>
      <c r="S52" s="125">
        <v>666.48500000000001</v>
      </c>
      <c r="T52" s="125">
        <v>819.57500000000005</v>
      </c>
      <c r="U52" s="125">
        <v>787.298</v>
      </c>
      <c r="V52" s="125">
        <v>491.73599999999999</v>
      </c>
      <c r="W52" s="125">
        <v>543.16399999999999</v>
      </c>
      <c r="X52" s="125">
        <v>1358.5530000000001</v>
      </c>
      <c r="Y52" s="125">
        <v>1393.9179999999999</v>
      </c>
      <c r="Z52" s="125">
        <v>1128.991</v>
      </c>
      <c r="AA52" s="125">
        <v>1105.1690000000001</v>
      </c>
      <c r="AB52" s="125">
        <v>824.21699999999998</v>
      </c>
      <c r="AC52" s="125">
        <v>870.92899999999997</v>
      </c>
      <c r="AD52" s="125">
        <v>808.43100000000004</v>
      </c>
      <c r="AE52" s="126">
        <v>1143.8389999999999</v>
      </c>
      <c r="AF52" s="125">
        <v>1101.5450000000001</v>
      </c>
      <c r="AG52" s="125">
        <v>409.274</v>
      </c>
      <c r="AH52" s="125">
        <v>623.06600000000003</v>
      </c>
      <c r="AI52" s="173">
        <v>644.096</v>
      </c>
      <c r="AJ52" s="173">
        <v>494.53800000000001</v>
      </c>
      <c r="AK52" s="173">
        <v>561.75400000000002</v>
      </c>
      <c r="AL52" s="173">
        <v>759.78300000000002</v>
      </c>
      <c r="AM52" s="173">
        <v>950.60799999999995</v>
      </c>
      <c r="AN52" s="173"/>
      <c r="AO52" s="173"/>
      <c r="AP52" s="173"/>
      <c r="AQ52" s="173"/>
      <c r="AR52" s="173"/>
      <c r="AS52" s="173"/>
      <c r="AT52" s="173"/>
      <c r="AU52" s="173"/>
      <c r="AV52" s="173"/>
      <c r="AW52" s="173"/>
      <c r="AX52" s="173"/>
      <c r="AY52" s="173"/>
    </row>
    <row r="53" spans="1:1005" ht="15">
      <c r="A53" s="185">
        <v>45047</v>
      </c>
      <c r="B53" s="151">
        <v>2342.9899999999998</v>
      </c>
      <c r="C53" s="151">
        <v>2342.9899999999998</v>
      </c>
      <c r="D53" s="151">
        <v>2342.9899999999998</v>
      </c>
      <c r="E53" s="125">
        <v>4230.3580000000002</v>
      </c>
      <c r="F53" s="125">
        <v>3569.3290000000002</v>
      </c>
      <c r="G53" s="125">
        <v>2893.319</v>
      </c>
      <c r="H53" s="125">
        <v>1303.519</v>
      </c>
      <c r="I53" s="125">
        <v>1508.93</v>
      </c>
      <c r="J53" s="125">
        <v>763.83600000000001</v>
      </c>
      <c r="K53" s="125">
        <v>1172.704</v>
      </c>
      <c r="L53" s="125">
        <v>1951.509</v>
      </c>
      <c r="M53" s="125">
        <v>3591.8470000000002</v>
      </c>
      <c r="N53" s="125">
        <v>2015.431</v>
      </c>
      <c r="O53" s="125">
        <v>2350.5309999999999</v>
      </c>
      <c r="P53" s="125">
        <v>3113.2750000000001</v>
      </c>
      <c r="Q53" s="125">
        <v>4099.7430000000004</v>
      </c>
      <c r="R53" s="125">
        <v>2740.0859999999998</v>
      </c>
      <c r="S53" s="125">
        <v>1994.1769999999999</v>
      </c>
      <c r="T53" s="125">
        <v>1954.4380000000001</v>
      </c>
      <c r="U53" s="125">
        <v>2229.627</v>
      </c>
      <c r="V53" s="125">
        <v>245.96199999999999</v>
      </c>
      <c r="W53" s="125">
        <v>1269.3820000000001</v>
      </c>
      <c r="X53" s="125">
        <v>1717.9369999999999</v>
      </c>
      <c r="Y53" s="125">
        <v>2966.9270000000001</v>
      </c>
      <c r="Z53" s="125">
        <v>2416.3470000000002</v>
      </c>
      <c r="AA53" s="125">
        <v>2067.4690000000001</v>
      </c>
      <c r="AB53" s="125">
        <v>2321.7190000000001</v>
      </c>
      <c r="AC53" s="125">
        <v>2677.6089999999999</v>
      </c>
      <c r="AD53" s="125">
        <v>972.49699999999996</v>
      </c>
      <c r="AE53" s="126">
        <v>2339.4369999999999</v>
      </c>
      <c r="AF53" s="125">
        <v>1204.066</v>
      </c>
      <c r="AG53" s="125">
        <v>807</v>
      </c>
      <c r="AH53" s="125">
        <v>1733.5419999999999</v>
      </c>
      <c r="AI53" s="173">
        <v>1253.691</v>
      </c>
      <c r="AJ53" s="173">
        <v>832.88900000000001</v>
      </c>
      <c r="AK53" s="173">
        <v>1796.1120000000001</v>
      </c>
      <c r="AL53" s="173">
        <v>2204.5909999999999</v>
      </c>
      <c r="AM53" s="173">
        <v>4384.848</v>
      </c>
      <c r="AN53" s="173"/>
      <c r="AO53" s="173"/>
      <c r="AP53" s="173"/>
      <c r="AQ53" s="173"/>
      <c r="AR53" s="173"/>
      <c r="AS53" s="173"/>
      <c r="AT53" s="173"/>
      <c r="AU53" s="173"/>
      <c r="AV53" s="173"/>
      <c r="AW53" s="173"/>
      <c r="AX53" s="173"/>
      <c r="AY53" s="173"/>
    </row>
    <row r="54" spans="1:1005" ht="15">
      <c r="A54" s="185">
        <v>45078</v>
      </c>
      <c r="B54" s="151">
        <v>2666.05</v>
      </c>
      <c r="C54" s="151">
        <v>2666.05</v>
      </c>
      <c r="D54" s="151">
        <v>2666.05</v>
      </c>
      <c r="E54" s="125">
        <v>3801.1010000000001</v>
      </c>
      <c r="F54" s="125">
        <v>4682.8220000000001</v>
      </c>
      <c r="G54" s="125">
        <v>1946.123</v>
      </c>
      <c r="H54" s="125">
        <v>2001.827</v>
      </c>
      <c r="I54" s="125">
        <v>1263.403</v>
      </c>
      <c r="J54" s="125">
        <v>1605.9670000000001</v>
      </c>
      <c r="K54" s="125">
        <v>2753.5329999999999</v>
      </c>
      <c r="L54" s="125">
        <v>1278.0909999999999</v>
      </c>
      <c r="M54" s="125">
        <v>4885.8590000000004</v>
      </c>
      <c r="N54" s="125">
        <v>1728.114</v>
      </c>
      <c r="O54" s="125">
        <v>5138.4070000000002</v>
      </c>
      <c r="P54" s="125">
        <v>3025.1179999999999</v>
      </c>
      <c r="Q54" s="125">
        <v>5294.63</v>
      </c>
      <c r="R54" s="125">
        <v>2765.3910000000001</v>
      </c>
      <c r="S54" s="125">
        <v>3593.9670000000001</v>
      </c>
      <c r="T54" s="125">
        <v>1484.502</v>
      </c>
      <c r="U54" s="125">
        <v>1628.1569999999999</v>
      </c>
      <c r="V54" s="125">
        <v>353.49</v>
      </c>
      <c r="W54" s="125">
        <v>2402.8020000000001</v>
      </c>
      <c r="X54" s="125">
        <v>1071.829</v>
      </c>
      <c r="Y54" s="125">
        <v>3830.6840000000002</v>
      </c>
      <c r="Z54" s="125">
        <v>2145.377</v>
      </c>
      <c r="AA54" s="125">
        <v>1386.193</v>
      </c>
      <c r="AB54" s="125">
        <v>4200.9309999999996</v>
      </c>
      <c r="AC54" s="125">
        <v>2803.828</v>
      </c>
      <c r="AD54" s="125">
        <v>2721.8229999999999</v>
      </c>
      <c r="AE54" s="126">
        <v>5557.6880000000001</v>
      </c>
      <c r="AF54" s="125">
        <v>410.858</v>
      </c>
      <c r="AG54" s="125">
        <v>1127.356</v>
      </c>
      <c r="AH54" s="125">
        <v>3267.7139999999999</v>
      </c>
      <c r="AI54" s="173">
        <v>2428.7809999999999</v>
      </c>
      <c r="AJ54" s="173">
        <v>1184.943</v>
      </c>
      <c r="AK54" s="173">
        <v>3354.3209999999999</v>
      </c>
      <c r="AL54" s="173">
        <v>6264.8810000000003</v>
      </c>
      <c r="AM54" s="173">
        <v>6300.3440000000001</v>
      </c>
      <c r="AN54" s="173"/>
      <c r="AO54" s="173"/>
      <c r="AP54" s="173"/>
      <c r="AQ54" s="173"/>
      <c r="AR54" s="173"/>
      <c r="AS54" s="173"/>
      <c r="AT54" s="173"/>
      <c r="AU54" s="173"/>
      <c r="AV54" s="173"/>
      <c r="AW54" s="173"/>
      <c r="AX54" s="173"/>
      <c r="AY54" s="173"/>
    </row>
    <row r="55" spans="1:1005" ht="15">
      <c r="A55" s="185">
        <v>45108</v>
      </c>
      <c r="B55" s="151">
        <v>1090.8399999999999</v>
      </c>
      <c r="C55" s="151">
        <v>1090.8399999999999</v>
      </c>
      <c r="D55" s="151">
        <v>1090.8399999999999</v>
      </c>
      <c r="E55" s="125">
        <v>1164.4749999999999</v>
      </c>
      <c r="F55" s="125">
        <v>1853.8420000000001</v>
      </c>
      <c r="G55" s="125">
        <v>655.25800000000004</v>
      </c>
      <c r="H55" s="125">
        <v>621.12900000000002</v>
      </c>
      <c r="I55" s="125">
        <v>544.03800000000001</v>
      </c>
      <c r="J55" s="125">
        <v>749.97400000000005</v>
      </c>
      <c r="K55" s="125">
        <v>1133.414</v>
      </c>
      <c r="L55" s="125">
        <v>473.73399999999998</v>
      </c>
      <c r="M55" s="125">
        <v>2014.8779999999999</v>
      </c>
      <c r="N55" s="125">
        <v>431.43700000000001</v>
      </c>
      <c r="O55" s="125">
        <v>4272.3689999999997</v>
      </c>
      <c r="P55" s="125">
        <v>1203.335</v>
      </c>
      <c r="Q55" s="125">
        <v>1852.7439999999999</v>
      </c>
      <c r="R55" s="125">
        <v>1546.22</v>
      </c>
      <c r="S55" s="125">
        <v>1988.261</v>
      </c>
      <c r="T55" s="125">
        <v>345.642</v>
      </c>
      <c r="U55" s="125">
        <v>388.80799999999999</v>
      </c>
      <c r="V55" s="125">
        <v>91.959000000000003</v>
      </c>
      <c r="W55" s="125">
        <v>624.27499999999998</v>
      </c>
      <c r="X55" s="125">
        <v>477.56700000000001</v>
      </c>
      <c r="Y55" s="125">
        <v>1630.0239999999999</v>
      </c>
      <c r="Z55" s="125">
        <v>572.125</v>
      </c>
      <c r="AA55" s="125">
        <v>441.24</v>
      </c>
      <c r="AB55" s="125">
        <v>1963.395</v>
      </c>
      <c r="AC55" s="125">
        <v>1567.768</v>
      </c>
      <c r="AD55" s="125">
        <v>964.279</v>
      </c>
      <c r="AE55" s="126">
        <v>3916.1889999999999</v>
      </c>
      <c r="AF55" s="125">
        <v>171.352</v>
      </c>
      <c r="AG55" s="125">
        <v>314.14100000000002</v>
      </c>
      <c r="AH55" s="125">
        <v>1039.076</v>
      </c>
      <c r="AI55" s="173">
        <v>890.17</v>
      </c>
      <c r="AJ55" s="173">
        <v>392.85199999999998</v>
      </c>
      <c r="AK55" s="173">
        <v>2195.8850000000002</v>
      </c>
      <c r="AL55" s="173">
        <v>3539.261</v>
      </c>
      <c r="AM55" s="173">
        <v>2488.8200000000002</v>
      </c>
      <c r="AN55" s="173"/>
      <c r="AO55" s="173"/>
      <c r="AP55" s="173"/>
      <c r="AQ55" s="173"/>
      <c r="AR55" s="173"/>
      <c r="AS55" s="173"/>
      <c r="AT55" s="173"/>
      <c r="AU55" s="173"/>
      <c r="AV55" s="173"/>
      <c r="AW55" s="173"/>
      <c r="AX55" s="173"/>
      <c r="AY55" s="173"/>
    </row>
    <row r="56" spans="1:1005" ht="15">
      <c r="A56" s="185">
        <v>45139</v>
      </c>
      <c r="B56" s="151">
        <v>499.88</v>
      </c>
      <c r="C56" s="151">
        <v>499.88</v>
      </c>
      <c r="D56" s="151">
        <v>499.88</v>
      </c>
      <c r="E56" s="125">
        <v>546.36800000000005</v>
      </c>
      <c r="F56" s="125">
        <v>639.13</v>
      </c>
      <c r="G56" s="125">
        <v>465.52100000000002</v>
      </c>
      <c r="H56" s="125">
        <v>347.40499999999997</v>
      </c>
      <c r="I56" s="125">
        <v>409.339</v>
      </c>
      <c r="J56" s="125">
        <v>338.488</v>
      </c>
      <c r="K56" s="125">
        <v>464.56099999999998</v>
      </c>
      <c r="L56" s="125">
        <v>353.37299999999999</v>
      </c>
      <c r="M56" s="125">
        <v>793.17700000000002</v>
      </c>
      <c r="N56" s="125">
        <v>291.435</v>
      </c>
      <c r="O56" s="125">
        <v>1205.48</v>
      </c>
      <c r="P56" s="125">
        <v>458.91800000000001</v>
      </c>
      <c r="Q56" s="125">
        <v>973.46699999999998</v>
      </c>
      <c r="R56" s="125">
        <v>656.96900000000005</v>
      </c>
      <c r="S56" s="125">
        <v>889.279</v>
      </c>
      <c r="T56" s="125">
        <v>248.92099999999999</v>
      </c>
      <c r="U56" s="125">
        <v>330.065</v>
      </c>
      <c r="V56" s="125">
        <v>117.64100000000001</v>
      </c>
      <c r="W56" s="125">
        <v>301.05</v>
      </c>
      <c r="X56" s="125">
        <v>276.97000000000003</v>
      </c>
      <c r="Y56" s="125">
        <v>597.68499999999995</v>
      </c>
      <c r="Z56" s="125">
        <v>417.39800000000002</v>
      </c>
      <c r="AA56" s="125">
        <v>389.125</v>
      </c>
      <c r="AB56" s="125">
        <v>632.25599999999997</v>
      </c>
      <c r="AC56" s="125">
        <v>546.63900000000001</v>
      </c>
      <c r="AD56" s="125">
        <v>511.73899999999998</v>
      </c>
      <c r="AE56" s="126">
        <v>982.36900000000003</v>
      </c>
      <c r="AF56" s="125">
        <v>218.18700000000001</v>
      </c>
      <c r="AG56" s="125">
        <v>339.07400000000001</v>
      </c>
      <c r="AH56" s="125">
        <v>498.57299999999998</v>
      </c>
      <c r="AI56" s="173">
        <v>379.964</v>
      </c>
      <c r="AJ56" s="173">
        <v>238.28100000000001</v>
      </c>
      <c r="AK56" s="173">
        <v>906.79</v>
      </c>
      <c r="AL56" s="173">
        <v>1102.058</v>
      </c>
      <c r="AM56" s="173">
        <v>1032.9570000000001</v>
      </c>
      <c r="AN56" s="173"/>
      <c r="AO56" s="173"/>
      <c r="AP56" s="173"/>
      <c r="AQ56" s="173"/>
      <c r="AR56" s="173"/>
      <c r="AS56" s="173"/>
      <c r="AT56" s="173"/>
      <c r="AU56" s="173"/>
      <c r="AV56" s="173"/>
      <c r="AW56" s="173"/>
      <c r="AX56" s="173"/>
      <c r="AY56" s="173"/>
    </row>
    <row r="57" spans="1:1005" ht="15">
      <c r="A57" s="185">
        <v>45170</v>
      </c>
      <c r="B57" s="151">
        <v>408.21</v>
      </c>
      <c r="C57" s="151">
        <v>408.21</v>
      </c>
      <c r="D57" s="151">
        <v>408.21</v>
      </c>
      <c r="E57" s="125">
        <v>578.32299999999998</v>
      </c>
      <c r="F57" s="125">
        <v>675.25</v>
      </c>
      <c r="G57" s="125">
        <v>412.81099999999998</v>
      </c>
      <c r="H57" s="125">
        <v>403.59500000000003</v>
      </c>
      <c r="I57" s="125">
        <v>299.47500000000002</v>
      </c>
      <c r="J57" s="125">
        <v>293.089</v>
      </c>
      <c r="K57" s="125">
        <v>483.27499999999998</v>
      </c>
      <c r="L57" s="125">
        <v>366.39499999999998</v>
      </c>
      <c r="M57" s="125">
        <v>715.61099999999999</v>
      </c>
      <c r="N57" s="125">
        <v>373.35500000000002</v>
      </c>
      <c r="O57" s="125">
        <v>629.726</v>
      </c>
      <c r="P57" s="125">
        <v>449.94900000000001</v>
      </c>
      <c r="Q57" s="125">
        <v>852.04899999999998</v>
      </c>
      <c r="R57" s="125">
        <v>488.44200000000001</v>
      </c>
      <c r="S57" s="125">
        <v>621.98900000000003</v>
      </c>
      <c r="T57" s="125">
        <v>323.12700000000001</v>
      </c>
      <c r="U57" s="125">
        <v>282.96100000000001</v>
      </c>
      <c r="V57" s="125">
        <v>291.851</v>
      </c>
      <c r="W57" s="125">
        <v>492.44200000000001</v>
      </c>
      <c r="X57" s="125">
        <v>374.18799999999999</v>
      </c>
      <c r="Y57" s="125">
        <v>454.26900000000001</v>
      </c>
      <c r="Z57" s="125">
        <v>426.35700000000003</v>
      </c>
      <c r="AA57" s="125">
        <v>410.245</v>
      </c>
      <c r="AB57" s="125">
        <v>496.68799999999999</v>
      </c>
      <c r="AC57" s="125">
        <v>386.44</v>
      </c>
      <c r="AD57" s="125">
        <v>348.60599999999999</v>
      </c>
      <c r="AE57" s="126">
        <v>612.447</v>
      </c>
      <c r="AF57" s="125">
        <v>231.98099999999999</v>
      </c>
      <c r="AG57" s="125">
        <v>536.73400000000004</v>
      </c>
      <c r="AH57" s="125">
        <v>477.40800000000002</v>
      </c>
      <c r="AI57" s="173">
        <v>340.37700000000001</v>
      </c>
      <c r="AJ57" s="173">
        <v>286.67099999999999</v>
      </c>
      <c r="AK57" s="173">
        <v>744.71</v>
      </c>
      <c r="AL57" s="173">
        <v>615.74699999999996</v>
      </c>
      <c r="AM57" s="173">
        <v>680.06100000000004</v>
      </c>
      <c r="AN57" s="173"/>
      <c r="AO57" s="173"/>
      <c r="AP57" s="173"/>
      <c r="AQ57" s="173"/>
      <c r="AR57" s="173"/>
      <c r="AS57" s="173"/>
      <c r="AT57" s="173"/>
      <c r="AU57" s="173"/>
      <c r="AV57" s="173"/>
      <c r="AW57" s="173"/>
      <c r="AX57" s="173"/>
      <c r="AY57" s="173"/>
    </row>
    <row r="58" spans="1:1005" ht="15">
      <c r="A58" s="185">
        <v>45200</v>
      </c>
      <c r="B58" s="151">
        <v>360.64</v>
      </c>
      <c r="C58" s="151">
        <v>609.33000000000004</v>
      </c>
      <c r="D58" s="151">
        <v>512.25</v>
      </c>
      <c r="E58" s="125">
        <v>882.226</v>
      </c>
      <c r="F58" s="125">
        <v>882.197</v>
      </c>
      <c r="G58" s="125">
        <v>386.75099999999998</v>
      </c>
      <c r="H58" s="125">
        <v>367.41699999999997</v>
      </c>
      <c r="I58" s="125">
        <v>351.327</v>
      </c>
      <c r="J58" s="125">
        <v>412.18200000000002</v>
      </c>
      <c r="K58" s="125">
        <v>351.97300000000001</v>
      </c>
      <c r="L58" s="125">
        <v>299.95600000000002</v>
      </c>
      <c r="M58" s="125">
        <v>623.82000000000005</v>
      </c>
      <c r="N58" s="125">
        <v>464.762</v>
      </c>
      <c r="O58" s="125">
        <v>635.12300000000005</v>
      </c>
      <c r="P58" s="125">
        <v>560.28800000000001</v>
      </c>
      <c r="Q58" s="125">
        <v>961.16099999999994</v>
      </c>
      <c r="R58" s="125">
        <v>564.79</v>
      </c>
      <c r="S58" s="125">
        <v>443.98399999999998</v>
      </c>
      <c r="T58" s="125">
        <v>446.512</v>
      </c>
      <c r="U58" s="125">
        <v>288.72199999999998</v>
      </c>
      <c r="V58" s="125">
        <v>324.12099999999998</v>
      </c>
      <c r="W58" s="125">
        <v>339.017</v>
      </c>
      <c r="X58" s="125">
        <v>484.99200000000002</v>
      </c>
      <c r="Y58" s="125">
        <v>634.81600000000003</v>
      </c>
      <c r="Z58" s="125">
        <v>1130.819</v>
      </c>
      <c r="AA58" s="125">
        <v>553.67700000000002</v>
      </c>
      <c r="AB58" s="125">
        <v>456.98599999999999</v>
      </c>
      <c r="AC58" s="125">
        <v>414.16699999999997</v>
      </c>
      <c r="AD58" s="125">
        <v>469.69299999999998</v>
      </c>
      <c r="AE58" s="126">
        <v>655.93200000000002</v>
      </c>
      <c r="AF58" s="125">
        <v>268.59300000000002</v>
      </c>
      <c r="AG58" s="125">
        <v>582.36400000000003</v>
      </c>
      <c r="AH58" s="125">
        <v>661.24699999999996</v>
      </c>
      <c r="AI58" s="173">
        <v>323.57299999999998</v>
      </c>
      <c r="AJ58" s="173">
        <v>446.666</v>
      </c>
      <c r="AK58" s="173">
        <v>750.40899999999999</v>
      </c>
      <c r="AL58" s="173">
        <v>688.86400000000003</v>
      </c>
      <c r="AM58" s="173">
        <v>778.09100000000001</v>
      </c>
      <c r="AN58" s="173"/>
      <c r="AO58" s="173"/>
      <c r="AP58" s="173"/>
      <c r="AQ58" s="173"/>
      <c r="AR58" s="173"/>
      <c r="AS58" s="173"/>
      <c r="AT58" s="173"/>
      <c r="AU58" s="173"/>
      <c r="AV58" s="173"/>
      <c r="AW58" s="173"/>
      <c r="AX58" s="173"/>
      <c r="AY58" s="173"/>
    </row>
    <row r="59" spans="1:1005" ht="15">
      <c r="A59" s="185">
        <v>45231</v>
      </c>
      <c r="B59" s="151">
        <v>446.66</v>
      </c>
      <c r="C59" s="151">
        <v>495.81</v>
      </c>
      <c r="D59" s="151">
        <v>472.92</v>
      </c>
      <c r="E59" s="125">
        <v>706.56</v>
      </c>
      <c r="F59" s="125">
        <v>819.28399999999999</v>
      </c>
      <c r="G59" s="125">
        <v>589.279</v>
      </c>
      <c r="H59" s="125">
        <v>374.60599999999999</v>
      </c>
      <c r="I59" s="125">
        <v>351.15699999999998</v>
      </c>
      <c r="J59" s="125">
        <v>477.495</v>
      </c>
      <c r="K59" s="125">
        <v>450.49599999999998</v>
      </c>
      <c r="L59" s="125">
        <v>362.19099999999997</v>
      </c>
      <c r="M59" s="125">
        <v>610.31299999999999</v>
      </c>
      <c r="N59" s="125">
        <v>498.87</v>
      </c>
      <c r="O59" s="125">
        <v>575.42600000000004</v>
      </c>
      <c r="P59" s="125">
        <v>573.577</v>
      </c>
      <c r="Q59" s="125">
        <v>669.78300000000002</v>
      </c>
      <c r="R59" s="125">
        <v>664.93200000000002</v>
      </c>
      <c r="S59" s="125">
        <v>434.27300000000002</v>
      </c>
      <c r="T59" s="125">
        <v>422.26900000000001</v>
      </c>
      <c r="U59" s="125">
        <v>366.928</v>
      </c>
      <c r="V59" s="125">
        <v>321.27699999999999</v>
      </c>
      <c r="W59" s="125">
        <v>366.96100000000001</v>
      </c>
      <c r="X59" s="125">
        <v>628.21600000000001</v>
      </c>
      <c r="Y59" s="125">
        <v>587.96699999999998</v>
      </c>
      <c r="Z59" s="125">
        <v>642.52300000000002</v>
      </c>
      <c r="AA59" s="125">
        <v>499.209</v>
      </c>
      <c r="AB59" s="125">
        <v>483.50400000000002</v>
      </c>
      <c r="AC59" s="125">
        <v>478.56599999999997</v>
      </c>
      <c r="AD59" s="125">
        <v>491.08499999999998</v>
      </c>
      <c r="AE59" s="126">
        <v>628.76800000000003</v>
      </c>
      <c r="AF59" s="125">
        <v>324.55799999999999</v>
      </c>
      <c r="AG59" s="125">
        <v>502.12599999999998</v>
      </c>
      <c r="AH59" s="125">
        <v>500.779</v>
      </c>
      <c r="AI59" s="173">
        <v>381.39499999999998</v>
      </c>
      <c r="AJ59" s="173">
        <v>437.44400000000002</v>
      </c>
      <c r="AK59" s="173">
        <v>584.94299999999998</v>
      </c>
      <c r="AL59" s="173">
        <v>631.10199999999998</v>
      </c>
      <c r="AM59" s="173">
        <v>669.08900000000006</v>
      </c>
      <c r="AN59" s="173"/>
      <c r="AO59" s="173"/>
      <c r="AP59" s="173"/>
      <c r="AQ59" s="173"/>
      <c r="AR59" s="173"/>
      <c r="AS59" s="173"/>
      <c r="AT59" s="173"/>
      <c r="AU59" s="173"/>
      <c r="AV59" s="173"/>
      <c r="AW59" s="173"/>
      <c r="AX59" s="173"/>
      <c r="AY59" s="173"/>
    </row>
    <row r="60" spans="1:1005" ht="15">
      <c r="A60" s="185">
        <v>45261</v>
      </c>
      <c r="B60" s="151">
        <v>362.53</v>
      </c>
      <c r="C60" s="151">
        <v>362.53</v>
      </c>
      <c r="D60" s="151">
        <v>362.53</v>
      </c>
      <c r="E60" s="125">
        <v>566.32299999999998</v>
      </c>
      <c r="F60" s="125">
        <v>623.28399999999999</v>
      </c>
      <c r="G60" s="125">
        <v>437.10300000000001</v>
      </c>
      <c r="H60" s="125">
        <v>356.77499999999998</v>
      </c>
      <c r="I60" s="125">
        <v>333.91500000000002</v>
      </c>
      <c r="J60" s="125">
        <v>380.25700000000001</v>
      </c>
      <c r="K60" s="125">
        <v>396.50200000000001</v>
      </c>
      <c r="L60" s="125">
        <v>334.56</v>
      </c>
      <c r="M60" s="125">
        <v>518.69100000000003</v>
      </c>
      <c r="N60" s="125">
        <v>430.49900000000002</v>
      </c>
      <c r="O60" s="125">
        <v>570.00400000000002</v>
      </c>
      <c r="P60" s="125">
        <v>605.07299999999998</v>
      </c>
      <c r="Q60" s="125">
        <v>558.23800000000006</v>
      </c>
      <c r="R60" s="125">
        <v>562.91700000000003</v>
      </c>
      <c r="S60" s="125">
        <v>422.56099999999998</v>
      </c>
      <c r="T60" s="125">
        <v>346.91399999999999</v>
      </c>
      <c r="U60" s="125">
        <v>353.19499999999999</v>
      </c>
      <c r="V60" s="125">
        <v>268.73099999999999</v>
      </c>
      <c r="W60" s="125">
        <v>357.15100000000001</v>
      </c>
      <c r="X60" s="125">
        <v>409.39299999999997</v>
      </c>
      <c r="Y60" s="125">
        <v>483.39699999999999</v>
      </c>
      <c r="Z60" s="125">
        <v>484.26400000000001</v>
      </c>
      <c r="AA60" s="125">
        <v>472.96699999999998</v>
      </c>
      <c r="AB60" s="125">
        <v>476.69900000000001</v>
      </c>
      <c r="AC60" s="125">
        <v>437.02100000000002</v>
      </c>
      <c r="AD60" s="125">
        <v>471.50700000000001</v>
      </c>
      <c r="AE60" s="126">
        <v>555.26599999999996</v>
      </c>
      <c r="AF60" s="125">
        <v>322.46600000000001</v>
      </c>
      <c r="AG60" s="125">
        <v>375.19299999999998</v>
      </c>
      <c r="AH60" s="125">
        <v>422.05200000000002</v>
      </c>
      <c r="AI60" s="173">
        <v>359.22699999999998</v>
      </c>
      <c r="AJ60" s="173">
        <v>349.24099999999999</v>
      </c>
      <c r="AK60" s="173">
        <v>514.44799999999998</v>
      </c>
      <c r="AL60" s="173">
        <v>569.41499999999996</v>
      </c>
      <c r="AM60" s="173">
        <v>612.37900000000002</v>
      </c>
      <c r="AN60" s="173"/>
      <c r="AO60" s="173"/>
      <c r="AP60" s="173"/>
      <c r="AQ60" s="173"/>
      <c r="AR60" s="173"/>
      <c r="AS60" s="173"/>
      <c r="AT60" s="173"/>
      <c r="AU60" s="173"/>
      <c r="AV60" s="173"/>
      <c r="AW60" s="173"/>
      <c r="AX60" s="173"/>
      <c r="AY60" s="173"/>
    </row>
    <row r="61" spans="1:1005" ht="15">
      <c r="A61" s="185">
        <v>45292</v>
      </c>
      <c r="B61" s="151">
        <v>361.18</v>
      </c>
      <c r="C61" s="151">
        <v>361.18</v>
      </c>
      <c r="D61" s="151">
        <v>361.18</v>
      </c>
      <c r="E61" s="125">
        <v>478.04700000000003</v>
      </c>
      <c r="F61" s="125">
        <v>496.27100000000002</v>
      </c>
      <c r="G61" s="125">
        <v>380.59500000000003</v>
      </c>
      <c r="H61" s="125">
        <v>327.91199999999998</v>
      </c>
      <c r="I61" s="125">
        <v>315.17399999999998</v>
      </c>
      <c r="J61" s="125">
        <v>306.42700000000002</v>
      </c>
      <c r="K61" s="125">
        <v>346.2</v>
      </c>
      <c r="L61" s="125">
        <v>457.548</v>
      </c>
      <c r="M61" s="125">
        <v>469.83100000000002</v>
      </c>
      <c r="N61" s="125">
        <v>401.22399999999999</v>
      </c>
      <c r="O61" s="125">
        <v>494.47300000000001</v>
      </c>
      <c r="P61" s="125">
        <v>525.92399999999998</v>
      </c>
      <c r="Q61" s="125">
        <v>500.77199999999999</v>
      </c>
      <c r="R61" s="125">
        <v>449.18200000000002</v>
      </c>
      <c r="S61" s="125">
        <v>402.03199999999998</v>
      </c>
      <c r="T61" s="125">
        <v>331.56299999999999</v>
      </c>
      <c r="U61" s="125">
        <v>315.60899999999998</v>
      </c>
      <c r="V61" s="125">
        <v>237.08199999999999</v>
      </c>
      <c r="W61" s="125">
        <v>320.91300000000001</v>
      </c>
      <c r="X61" s="125">
        <v>613.15899999999999</v>
      </c>
      <c r="Y61" s="125">
        <v>444.084</v>
      </c>
      <c r="Z61" s="125">
        <v>418.28199999999998</v>
      </c>
      <c r="AA61" s="125">
        <v>388.94</v>
      </c>
      <c r="AB61" s="125">
        <v>456.63</v>
      </c>
      <c r="AC61" s="125">
        <v>403.87200000000001</v>
      </c>
      <c r="AD61" s="125">
        <v>425.90699999999998</v>
      </c>
      <c r="AE61" s="126">
        <v>505.89400000000001</v>
      </c>
      <c r="AF61" s="125">
        <v>308.298</v>
      </c>
      <c r="AG61" s="125">
        <v>303.38499999999999</v>
      </c>
      <c r="AH61" s="125">
        <v>377.65800000000002</v>
      </c>
      <c r="AI61" s="173">
        <v>351.24799999999999</v>
      </c>
      <c r="AJ61" s="173">
        <v>330.97</v>
      </c>
      <c r="AK61" s="173">
        <v>436.29599999999999</v>
      </c>
      <c r="AL61" s="173">
        <v>514.21400000000006</v>
      </c>
      <c r="AM61" s="173">
        <v>580.30100000000004</v>
      </c>
      <c r="AN61" s="173"/>
      <c r="AO61" s="173"/>
      <c r="AP61" s="173"/>
      <c r="AQ61" s="173"/>
      <c r="AR61" s="173"/>
      <c r="AS61" s="173"/>
      <c r="AT61" s="173"/>
      <c r="AU61" s="173"/>
      <c r="AV61" s="173"/>
      <c r="AW61" s="173"/>
      <c r="AX61" s="173"/>
      <c r="AY61" s="173"/>
    </row>
    <row r="62" spans="1:1005" ht="15">
      <c r="A62" s="185">
        <v>45323</v>
      </c>
      <c r="B62" s="151">
        <v>392.99</v>
      </c>
      <c r="C62" s="151">
        <v>392.99</v>
      </c>
      <c r="D62" s="151">
        <v>392.99</v>
      </c>
      <c r="E62" s="125">
        <v>584.73699999999997</v>
      </c>
      <c r="F62" s="125">
        <v>517.34100000000001</v>
      </c>
      <c r="G62" s="125">
        <v>360.91899999999998</v>
      </c>
      <c r="H62" s="125">
        <v>324.28399999999999</v>
      </c>
      <c r="I62" s="125">
        <v>282.97800000000001</v>
      </c>
      <c r="J62" s="125">
        <v>292.03300000000002</v>
      </c>
      <c r="K62" s="125">
        <v>363.041</v>
      </c>
      <c r="L62" s="125">
        <v>552.99599999999998</v>
      </c>
      <c r="M62" s="125">
        <v>425.63499999999999</v>
      </c>
      <c r="N62" s="125">
        <v>419.96899999999999</v>
      </c>
      <c r="O62" s="125">
        <v>478.779</v>
      </c>
      <c r="P62" s="125">
        <v>468.33499999999998</v>
      </c>
      <c r="Q62" s="125">
        <v>478.97699999999998</v>
      </c>
      <c r="R62" s="125">
        <v>436.75700000000001</v>
      </c>
      <c r="S62" s="125">
        <v>414.78</v>
      </c>
      <c r="T62" s="125">
        <v>315.93700000000001</v>
      </c>
      <c r="U62" s="125">
        <v>263.46199999999999</v>
      </c>
      <c r="V62" s="125">
        <v>262.41699999999997</v>
      </c>
      <c r="W62" s="125">
        <v>292.52</v>
      </c>
      <c r="X62" s="125">
        <v>595.92600000000004</v>
      </c>
      <c r="Y62" s="125">
        <v>378.35599999999999</v>
      </c>
      <c r="Z62" s="125">
        <v>419.96300000000002</v>
      </c>
      <c r="AA62" s="125">
        <v>363.18299999999999</v>
      </c>
      <c r="AB62" s="125">
        <v>432.98599999999999</v>
      </c>
      <c r="AC62" s="125">
        <v>428.56299999999999</v>
      </c>
      <c r="AD62" s="125">
        <v>383.57400000000001</v>
      </c>
      <c r="AE62" s="126">
        <v>446.68</v>
      </c>
      <c r="AF62" s="125">
        <v>292.142</v>
      </c>
      <c r="AG62" s="125">
        <v>294.44799999999998</v>
      </c>
      <c r="AH62" s="125">
        <v>442.983</v>
      </c>
      <c r="AI62" s="173">
        <v>290.709</v>
      </c>
      <c r="AJ62" s="173">
        <v>288.37599999999998</v>
      </c>
      <c r="AK62" s="173">
        <v>407.49200000000002</v>
      </c>
      <c r="AL62" s="173">
        <v>437.40499999999997</v>
      </c>
      <c r="AM62" s="173">
        <v>477.87799999999999</v>
      </c>
      <c r="AN62" s="173"/>
      <c r="AO62" s="173"/>
      <c r="AP62" s="173"/>
      <c r="AQ62" s="173"/>
      <c r="AR62" s="173"/>
      <c r="AS62" s="173"/>
      <c r="AT62" s="173"/>
      <c r="AU62" s="173"/>
      <c r="AV62" s="173"/>
      <c r="AW62" s="173"/>
      <c r="AX62" s="173"/>
      <c r="AY62" s="173"/>
    </row>
    <row r="63" spans="1:1005" ht="15">
      <c r="A63" s="185">
        <v>45352</v>
      </c>
      <c r="B63" s="151">
        <v>665.38</v>
      </c>
      <c r="C63" s="151">
        <v>665.38</v>
      </c>
      <c r="D63" s="164">
        <v>665.38</v>
      </c>
      <c r="E63" s="125">
        <v>1308.7729999999999</v>
      </c>
      <c r="F63" s="125">
        <v>747.54300000000001</v>
      </c>
      <c r="G63" s="125">
        <v>475.36200000000002</v>
      </c>
      <c r="H63" s="125">
        <v>673.63</v>
      </c>
      <c r="I63" s="125">
        <v>410.39400000000001</v>
      </c>
      <c r="J63" s="125">
        <v>437.90800000000002</v>
      </c>
      <c r="K63" s="125">
        <v>594.37099999999998</v>
      </c>
      <c r="L63" s="125">
        <v>712.48500000000001</v>
      </c>
      <c r="M63" s="125">
        <v>672.09699999999998</v>
      </c>
      <c r="N63" s="125">
        <v>1094.6089999999999</v>
      </c>
      <c r="O63" s="125">
        <v>649.15</v>
      </c>
      <c r="P63" s="125">
        <v>927.83799999999997</v>
      </c>
      <c r="Q63" s="125">
        <v>624.66499999999996</v>
      </c>
      <c r="R63" s="125">
        <v>574.024</v>
      </c>
      <c r="S63" s="125">
        <v>527.05499999999995</v>
      </c>
      <c r="T63" s="125">
        <v>518.96799999999996</v>
      </c>
      <c r="U63" s="125">
        <v>297.38900000000001</v>
      </c>
      <c r="V63" s="125">
        <v>436.01499999999999</v>
      </c>
      <c r="W63" s="125">
        <v>639.46699999999998</v>
      </c>
      <c r="X63" s="125">
        <v>776.274</v>
      </c>
      <c r="Y63" s="125">
        <v>490.71699999999998</v>
      </c>
      <c r="Z63" s="125">
        <v>889.50599999999997</v>
      </c>
      <c r="AA63" s="125">
        <v>459.61900000000003</v>
      </c>
      <c r="AB63" s="125">
        <v>701.72400000000005</v>
      </c>
      <c r="AC63" s="125">
        <v>562.697</v>
      </c>
      <c r="AD63" s="125">
        <v>550.76199999999994</v>
      </c>
      <c r="AE63" s="126">
        <v>634.17700000000002</v>
      </c>
      <c r="AF63" s="125">
        <v>376.50299999999999</v>
      </c>
      <c r="AG63" s="125">
        <v>445.14400000000001</v>
      </c>
      <c r="AH63" s="125">
        <v>646.75</v>
      </c>
      <c r="AI63" s="173">
        <v>409.28199999999998</v>
      </c>
      <c r="AJ63" s="173">
        <v>522.33399999999995</v>
      </c>
      <c r="AK63" s="173">
        <v>757.56799999999998</v>
      </c>
      <c r="AL63" s="173">
        <v>526.14499999999998</v>
      </c>
      <c r="AM63" s="173">
        <v>791.22699999999998</v>
      </c>
      <c r="AN63" s="173"/>
      <c r="AO63" s="173"/>
      <c r="AP63" s="173"/>
      <c r="AQ63" s="173"/>
      <c r="AR63" s="173"/>
      <c r="AS63" s="173"/>
      <c r="AT63" s="173"/>
      <c r="AU63" s="173"/>
      <c r="AV63" s="173"/>
      <c r="AW63" s="173"/>
      <c r="AX63" s="173"/>
      <c r="AY63" s="173"/>
    </row>
    <row r="64" spans="1:1005" ht="15">
      <c r="A64" s="185">
        <v>45383</v>
      </c>
      <c r="B64" s="151">
        <v>1055.51</v>
      </c>
      <c r="C64" s="151">
        <v>1055.51</v>
      </c>
      <c r="D64" s="164">
        <v>1055.51</v>
      </c>
      <c r="E64" s="125">
        <v>2364.7089999999998</v>
      </c>
      <c r="F64" s="125">
        <v>1115.4939999999999</v>
      </c>
      <c r="G64" s="125">
        <v>788.11699999999996</v>
      </c>
      <c r="H64" s="125">
        <v>1191.0340000000001</v>
      </c>
      <c r="I64" s="125">
        <v>701.89400000000001</v>
      </c>
      <c r="J64" s="125">
        <v>538.83900000000006</v>
      </c>
      <c r="K64" s="125">
        <v>1048.068</v>
      </c>
      <c r="L64" s="125">
        <v>1525.8910000000001</v>
      </c>
      <c r="M64" s="125">
        <v>958.96100000000001</v>
      </c>
      <c r="N64" s="125">
        <v>870.53700000000003</v>
      </c>
      <c r="O64" s="125">
        <v>1062.1880000000001</v>
      </c>
      <c r="P64" s="125">
        <v>1499.124</v>
      </c>
      <c r="Q64" s="125">
        <v>1123.6790000000001</v>
      </c>
      <c r="R64" s="125">
        <v>666.48500000000001</v>
      </c>
      <c r="S64" s="125">
        <v>819.57500000000005</v>
      </c>
      <c r="T64" s="125">
        <v>787.298</v>
      </c>
      <c r="U64" s="125">
        <v>491.73599999999999</v>
      </c>
      <c r="V64" s="125">
        <v>543.16399999999999</v>
      </c>
      <c r="W64" s="125">
        <v>1358.5530000000001</v>
      </c>
      <c r="X64" s="125">
        <v>1393.9179999999999</v>
      </c>
      <c r="Y64" s="125">
        <v>1128.991</v>
      </c>
      <c r="Z64" s="125">
        <v>1105.1690000000001</v>
      </c>
      <c r="AA64" s="125">
        <v>824.21699999999998</v>
      </c>
      <c r="AB64" s="125">
        <v>870.92899999999997</v>
      </c>
      <c r="AC64" s="125">
        <v>808.43100000000004</v>
      </c>
      <c r="AD64" s="125">
        <v>1143.8389999999999</v>
      </c>
      <c r="AE64" s="126">
        <v>1101.5450000000001</v>
      </c>
      <c r="AF64" s="125">
        <v>409.274</v>
      </c>
      <c r="AG64" s="125">
        <v>623.06600000000003</v>
      </c>
      <c r="AH64" s="125">
        <v>644.096</v>
      </c>
      <c r="AI64" s="173">
        <v>494.53800000000001</v>
      </c>
      <c r="AJ64" s="173">
        <v>561.75400000000002</v>
      </c>
      <c r="AK64" s="173">
        <v>759.78300000000002</v>
      </c>
      <c r="AL64" s="173">
        <v>950.60799999999995</v>
      </c>
      <c r="AM64" s="173">
        <v>950.60799999999995</v>
      </c>
      <c r="AN64" s="173"/>
      <c r="AO64" s="173"/>
      <c r="AP64" s="173"/>
      <c r="AQ64" s="173"/>
      <c r="AR64" s="173"/>
      <c r="AS64" s="173"/>
      <c r="AT64" s="173"/>
      <c r="AU64" s="173"/>
      <c r="AV64" s="173"/>
      <c r="AW64" s="173"/>
      <c r="AX64" s="173"/>
      <c r="AY64" s="173"/>
      <c r="ALQ64" s="2" t="e">
        <v>#N/A</v>
      </c>
    </row>
    <row r="65" spans="1:1005" ht="15">
      <c r="A65" s="185">
        <v>45413</v>
      </c>
      <c r="B65" s="151">
        <v>2342.9899999999998</v>
      </c>
      <c r="C65" s="151">
        <v>2342.9899999999998</v>
      </c>
      <c r="D65" s="164">
        <v>2342.9899999999998</v>
      </c>
      <c r="E65" s="125">
        <v>3569.3290000000002</v>
      </c>
      <c r="F65" s="125">
        <v>2893.319</v>
      </c>
      <c r="G65" s="125">
        <v>1303.519</v>
      </c>
      <c r="H65" s="125">
        <v>1508.93</v>
      </c>
      <c r="I65" s="125">
        <v>763.83600000000001</v>
      </c>
      <c r="J65" s="125">
        <v>1172.704</v>
      </c>
      <c r="K65" s="125">
        <v>1951.509</v>
      </c>
      <c r="L65" s="125">
        <v>3591.8470000000002</v>
      </c>
      <c r="M65" s="125">
        <v>2015.431</v>
      </c>
      <c r="N65" s="125">
        <v>2350.5309999999999</v>
      </c>
      <c r="O65" s="125">
        <v>3113.2750000000001</v>
      </c>
      <c r="P65" s="125">
        <v>4099.7430000000004</v>
      </c>
      <c r="Q65" s="125">
        <v>2740.0859999999998</v>
      </c>
      <c r="R65" s="125">
        <v>1994.1769999999999</v>
      </c>
      <c r="S65" s="125">
        <v>1954.4380000000001</v>
      </c>
      <c r="T65" s="125">
        <v>2229.627</v>
      </c>
      <c r="U65" s="125">
        <v>245.96199999999999</v>
      </c>
      <c r="V65" s="125">
        <v>1269.3820000000001</v>
      </c>
      <c r="W65" s="125">
        <v>1717.9369999999999</v>
      </c>
      <c r="X65" s="125">
        <v>2966.9270000000001</v>
      </c>
      <c r="Y65" s="125">
        <v>2416.3470000000002</v>
      </c>
      <c r="Z65" s="125">
        <v>2067.4690000000001</v>
      </c>
      <c r="AA65" s="125">
        <v>2321.7190000000001</v>
      </c>
      <c r="AB65" s="125">
        <v>2677.6089999999999</v>
      </c>
      <c r="AC65" s="125">
        <v>972.49699999999996</v>
      </c>
      <c r="AD65" s="125">
        <v>2339.4369999999999</v>
      </c>
      <c r="AE65" s="126">
        <v>1204.066</v>
      </c>
      <c r="AF65" s="125">
        <v>807</v>
      </c>
      <c r="AG65" s="125">
        <v>1733.5419999999999</v>
      </c>
      <c r="AH65" s="125">
        <v>1253.691</v>
      </c>
      <c r="AI65" s="173">
        <v>832.88900000000001</v>
      </c>
      <c r="AJ65" s="173">
        <v>1796.1120000000001</v>
      </c>
      <c r="AK65" s="173">
        <v>2204.5909999999999</v>
      </c>
      <c r="AL65" s="173">
        <v>4384.848</v>
      </c>
      <c r="AM65" s="173">
        <v>4384.848</v>
      </c>
      <c r="AN65" s="173"/>
      <c r="AO65" s="173"/>
      <c r="AP65" s="173"/>
      <c r="AQ65" s="173"/>
      <c r="AR65" s="173"/>
      <c r="AS65" s="173"/>
      <c r="AT65" s="173"/>
      <c r="AU65" s="173"/>
      <c r="AV65" s="173"/>
      <c r="AW65" s="173"/>
      <c r="AX65" s="173"/>
      <c r="AY65" s="173"/>
      <c r="ALQ65" s="2" t="e">
        <v>#N/A</v>
      </c>
    </row>
    <row r="66" spans="1:1005" ht="15">
      <c r="A66" s="185">
        <v>45444</v>
      </c>
      <c r="B66" s="151">
        <v>2666.05</v>
      </c>
      <c r="C66" s="151">
        <v>2666.05</v>
      </c>
      <c r="D66" s="164">
        <v>2666.05</v>
      </c>
      <c r="E66" s="125">
        <v>4682.8220000000001</v>
      </c>
      <c r="F66" s="125">
        <v>1946.123</v>
      </c>
      <c r="G66" s="125">
        <v>2001.827</v>
      </c>
      <c r="H66" s="125">
        <v>1263.403</v>
      </c>
      <c r="I66" s="125">
        <v>1605.9670000000001</v>
      </c>
      <c r="J66" s="125">
        <v>2753.5329999999999</v>
      </c>
      <c r="K66" s="125">
        <v>1278.0909999999999</v>
      </c>
      <c r="L66" s="125">
        <v>4885.8590000000004</v>
      </c>
      <c r="M66" s="125">
        <v>1728.114</v>
      </c>
      <c r="N66" s="125">
        <v>5138.4070000000002</v>
      </c>
      <c r="O66" s="125">
        <v>3025.1179999999999</v>
      </c>
      <c r="P66" s="125">
        <v>5294.63</v>
      </c>
      <c r="Q66" s="125">
        <v>2765.3910000000001</v>
      </c>
      <c r="R66" s="125">
        <v>3593.9670000000001</v>
      </c>
      <c r="S66" s="125">
        <v>1484.502</v>
      </c>
      <c r="T66" s="125">
        <v>1628.1569999999999</v>
      </c>
      <c r="U66" s="125">
        <v>353.49</v>
      </c>
      <c r="V66" s="125">
        <v>2402.8020000000001</v>
      </c>
      <c r="W66" s="125">
        <v>1071.829</v>
      </c>
      <c r="X66" s="125">
        <v>3830.6840000000002</v>
      </c>
      <c r="Y66" s="125">
        <v>2145.377</v>
      </c>
      <c r="Z66" s="125">
        <v>1386.193</v>
      </c>
      <c r="AA66" s="125">
        <v>4200.9309999999996</v>
      </c>
      <c r="AB66" s="125">
        <v>2803.828</v>
      </c>
      <c r="AC66" s="125">
        <v>2721.8229999999999</v>
      </c>
      <c r="AD66" s="125">
        <v>5557.6880000000001</v>
      </c>
      <c r="AE66" s="126">
        <v>410.858</v>
      </c>
      <c r="AF66" s="125">
        <v>1127.356</v>
      </c>
      <c r="AG66" s="125">
        <v>3267.7139999999999</v>
      </c>
      <c r="AH66" s="125">
        <v>2428.7809999999999</v>
      </c>
      <c r="AI66" s="173">
        <v>1184.943</v>
      </c>
      <c r="AJ66" s="173">
        <v>3354.3209999999999</v>
      </c>
      <c r="AK66" s="173">
        <v>6264.8810000000003</v>
      </c>
      <c r="AL66" s="173">
        <v>6300.3440000000001</v>
      </c>
      <c r="AM66" s="173">
        <v>6300.3440000000001</v>
      </c>
      <c r="AN66" s="173"/>
      <c r="AO66" s="173"/>
      <c r="AP66" s="173"/>
      <c r="AQ66" s="173"/>
      <c r="AR66" s="173"/>
      <c r="AS66" s="173"/>
      <c r="AT66" s="173"/>
      <c r="AU66" s="173"/>
      <c r="AV66" s="173"/>
      <c r="AW66" s="173"/>
      <c r="AX66" s="173"/>
      <c r="AY66" s="173"/>
      <c r="ALQ66" s="2" t="e">
        <v>#N/A</v>
      </c>
    </row>
    <row r="67" spans="1:1005" ht="15">
      <c r="A67" s="185">
        <v>45474</v>
      </c>
      <c r="B67" s="151">
        <v>1090.8399999999999</v>
      </c>
      <c r="C67" s="151">
        <v>1090.8399999999999</v>
      </c>
      <c r="D67" s="164">
        <v>1090.8399999999999</v>
      </c>
      <c r="E67" s="125">
        <v>1853.8420000000001</v>
      </c>
      <c r="F67" s="125">
        <v>655.25800000000004</v>
      </c>
      <c r="G67" s="125">
        <v>621.12900000000002</v>
      </c>
      <c r="H67" s="125">
        <v>544.03800000000001</v>
      </c>
      <c r="I67" s="125">
        <v>749.97400000000005</v>
      </c>
      <c r="J67" s="125">
        <v>1133.414</v>
      </c>
      <c r="K67" s="125">
        <v>473.73399999999998</v>
      </c>
      <c r="L67" s="125">
        <v>2014.8779999999999</v>
      </c>
      <c r="M67" s="125">
        <v>431.43700000000001</v>
      </c>
      <c r="N67" s="125">
        <v>4272.3689999999997</v>
      </c>
      <c r="O67" s="125">
        <v>1203.335</v>
      </c>
      <c r="P67" s="125">
        <v>1852.7439999999999</v>
      </c>
      <c r="Q67" s="125">
        <v>1546.22</v>
      </c>
      <c r="R67" s="125">
        <v>1988.261</v>
      </c>
      <c r="S67" s="125">
        <v>345.642</v>
      </c>
      <c r="T67" s="125">
        <v>388.80799999999999</v>
      </c>
      <c r="U67" s="125">
        <v>91.959000000000003</v>
      </c>
      <c r="V67" s="125">
        <v>624.27499999999998</v>
      </c>
      <c r="W67" s="125">
        <v>477.56700000000001</v>
      </c>
      <c r="X67" s="125">
        <v>1630.0239999999999</v>
      </c>
      <c r="Y67" s="125">
        <v>572.125</v>
      </c>
      <c r="Z67" s="125">
        <v>441.24</v>
      </c>
      <c r="AA67" s="125">
        <v>1963.395</v>
      </c>
      <c r="AB67" s="125">
        <v>1567.768</v>
      </c>
      <c r="AC67" s="125">
        <v>964.279</v>
      </c>
      <c r="AD67" s="125">
        <v>3916.1889999999999</v>
      </c>
      <c r="AE67" s="126">
        <v>171.352</v>
      </c>
      <c r="AF67" s="125">
        <v>314.14100000000002</v>
      </c>
      <c r="AG67" s="125">
        <v>1039.076</v>
      </c>
      <c r="AH67" s="125">
        <v>890.17</v>
      </c>
      <c r="AI67" s="173">
        <v>392.85199999999998</v>
      </c>
      <c r="AJ67" s="173">
        <v>2195.8850000000002</v>
      </c>
      <c r="AK67" s="173">
        <v>3539.261</v>
      </c>
      <c r="AL67" s="173">
        <v>2488.8200000000002</v>
      </c>
      <c r="AM67" s="173">
        <v>2488.8200000000002</v>
      </c>
      <c r="AN67" s="173"/>
      <c r="AO67" s="173"/>
      <c r="AP67" s="173"/>
      <c r="AQ67" s="173"/>
      <c r="AR67" s="173"/>
      <c r="AS67" s="173"/>
      <c r="AT67" s="173"/>
      <c r="AU67" s="173"/>
      <c r="AV67" s="173"/>
      <c r="AW67" s="173"/>
      <c r="AX67" s="173"/>
      <c r="AY67" s="173"/>
      <c r="ALQ67" s="2" t="e">
        <v>#N/A</v>
      </c>
    </row>
    <row r="68" spans="1:1005" ht="15">
      <c r="A68" s="185">
        <v>45505</v>
      </c>
      <c r="B68" s="151">
        <v>499.88</v>
      </c>
      <c r="C68" s="151">
        <v>499.88</v>
      </c>
      <c r="D68" s="164">
        <v>499.88</v>
      </c>
      <c r="E68" s="125">
        <v>639.13</v>
      </c>
      <c r="F68" s="125">
        <v>465.52100000000002</v>
      </c>
      <c r="G68" s="125">
        <v>347.40499999999997</v>
      </c>
      <c r="H68" s="125">
        <v>409.339</v>
      </c>
      <c r="I68" s="125">
        <v>338.488</v>
      </c>
      <c r="J68" s="125">
        <v>464.56099999999998</v>
      </c>
      <c r="K68" s="125">
        <v>353.37299999999999</v>
      </c>
      <c r="L68" s="125">
        <v>793.17700000000002</v>
      </c>
      <c r="M68" s="125">
        <v>291.435</v>
      </c>
      <c r="N68" s="125">
        <v>1205.48</v>
      </c>
      <c r="O68" s="125">
        <v>458.91800000000001</v>
      </c>
      <c r="P68" s="125">
        <v>973.46699999999998</v>
      </c>
      <c r="Q68" s="125">
        <v>656.96900000000005</v>
      </c>
      <c r="R68" s="125">
        <v>889.279</v>
      </c>
      <c r="S68" s="125">
        <v>248.92099999999999</v>
      </c>
      <c r="T68" s="125">
        <v>330.065</v>
      </c>
      <c r="U68" s="125">
        <v>117.64100000000001</v>
      </c>
      <c r="V68" s="125">
        <v>301.05</v>
      </c>
      <c r="W68" s="125">
        <v>276.97000000000003</v>
      </c>
      <c r="X68" s="125">
        <v>597.68499999999995</v>
      </c>
      <c r="Y68" s="125">
        <v>417.39800000000002</v>
      </c>
      <c r="Z68" s="125">
        <v>389.125</v>
      </c>
      <c r="AA68" s="125">
        <v>632.25599999999997</v>
      </c>
      <c r="AB68" s="125">
        <v>546.63900000000001</v>
      </c>
      <c r="AC68" s="125">
        <v>511.73899999999998</v>
      </c>
      <c r="AD68" s="125">
        <v>982.36900000000003</v>
      </c>
      <c r="AE68" s="126">
        <v>218.18700000000001</v>
      </c>
      <c r="AF68" s="125">
        <v>339.07400000000001</v>
      </c>
      <c r="AG68" s="125">
        <v>498.57299999999998</v>
      </c>
      <c r="AH68" s="125">
        <v>379.964</v>
      </c>
      <c r="AI68" s="173">
        <v>238.28100000000001</v>
      </c>
      <c r="AJ68" s="173">
        <v>906.79</v>
      </c>
      <c r="AK68" s="173">
        <v>1102.058</v>
      </c>
      <c r="AL68" s="173">
        <v>1032.9570000000001</v>
      </c>
      <c r="AM68" s="173">
        <v>1032.9570000000001</v>
      </c>
      <c r="AN68" s="173"/>
      <c r="AO68" s="173"/>
      <c r="AP68" s="173"/>
      <c r="AQ68" s="173"/>
      <c r="AR68" s="173"/>
      <c r="AS68" s="173"/>
      <c r="AT68" s="173"/>
      <c r="AU68" s="173"/>
      <c r="AV68" s="173"/>
      <c r="AW68" s="173"/>
      <c r="AX68" s="173"/>
      <c r="AY68" s="173"/>
      <c r="ALQ68" s="2" t="e">
        <v>#N/A</v>
      </c>
    </row>
    <row r="69" spans="1:1005" ht="15">
      <c r="A69" s="185">
        <v>45536</v>
      </c>
      <c r="B69" s="151">
        <v>408.21</v>
      </c>
      <c r="C69" s="151">
        <v>408.21</v>
      </c>
      <c r="D69" s="164">
        <v>408.21</v>
      </c>
      <c r="E69" s="125">
        <v>675.25</v>
      </c>
      <c r="F69" s="125">
        <v>412.81099999999998</v>
      </c>
      <c r="G69" s="125">
        <v>403.59500000000003</v>
      </c>
      <c r="H69" s="125">
        <v>299.47500000000002</v>
      </c>
      <c r="I69" s="125">
        <v>293.089</v>
      </c>
      <c r="J69" s="125">
        <v>483.27499999999998</v>
      </c>
      <c r="K69" s="125">
        <v>366.39499999999998</v>
      </c>
      <c r="L69" s="125">
        <v>715.61099999999999</v>
      </c>
      <c r="M69" s="125">
        <v>373.35500000000002</v>
      </c>
      <c r="N69" s="125">
        <v>629.726</v>
      </c>
      <c r="O69" s="125">
        <v>449.94900000000001</v>
      </c>
      <c r="P69" s="125">
        <v>852.04899999999998</v>
      </c>
      <c r="Q69" s="125">
        <v>488.44200000000001</v>
      </c>
      <c r="R69" s="125">
        <v>621.98900000000003</v>
      </c>
      <c r="S69" s="125">
        <v>323.12700000000001</v>
      </c>
      <c r="T69" s="125">
        <v>282.96100000000001</v>
      </c>
      <c r="U69" s="125">
        <v>291.851</v>
      </c>
      <c r="V69" s="125">
        <v>492.44200000000001</v>
      </c>
      <c r="W69" s="125">
        <v>374.18799999999999</v>
      </c>
      <c r="X69" s="125">
        <v>454.26900000000001</v>
      </c>
      <c r="Y69" s="125">
        <v>426.35700000000003</v>
      </c>
      <c r="Z69" s="125">
        <v>410.245</v>
      </c>
      <c r="AA69" s="125">
        <v>496.68799999999999</v>
      </c>
      <c r="AB69" s="125">
        <v>386.44</v>
      </c>
      <c r="AC69" s="125">
        <v>348.60599999999999</v>
      </c>
      <c r="AD69" s="125">
        <v>612.447</v>
      </c>
      <c r="AE69" s="126">
        <v>231.98099999999999</v>
      </c>
      <c r="AF69" s="125">
        <v>536.73400000000004</v>
      </c>
      <c r="AG69" s="125">
        <v>477.40800000000002</v>
      </c>
      <c r="AH69" s="125">
        <v>340.37700000000001</v>
      </c>
      <c r="AI69" s="173">
        <v>286.67099999999999</v>
      </c>
      <c r="AJ69" s="173">
        <v>744.71</v>
      </c>
      <c r="AK69" s="173">
        <v>615.74699999999996</v>
      </c>
      <c r="AL69" s="173">
        <v>680.06100000000004</v>
      </c>
      <c r="AM69" s="173">
        <v>680.06100000000004</v>
      </c>
      <c r="AN69" s="173"/>
      <c r="AO69" s="173"/>
      <c r="AP69" s="173"/>
      <c r="AQ69" s="173"/>
      <c r="AR69" s="173"/>
      <c r="AS69" s="173"/>
      <c r="AT69" s="173"/>
      <c r="AU69" s="173"/>
      <c r="AV69" s="173"/>
      <c r="AW69" s="173"/>
      <c r="AX69" s="173"/>
      <c r="AY69" s="173"/>
      <c r="ALQ69" s="2" t="e">
        <v>#N/A</v>
      </c>
    </row>
    <row r="70" spans="1:1005" ht="1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6">
        <v>43556</v>
      </c>
      <c r="B4" s="163">
        <v>86.63</v>
      </c>
      <c r="C4" s="163">
        <v>174.63</v>
      </c>
      <c r="D4" s="159">
        <v>145</v>
      </c>
      <c r="E4" s="11">
        <v>174.69499999999999</v>
      </c>
      <c r="F4" s="11">
        <v>131.74600000000001</v>
      </c>
      <c r="G4" s="11">
        <v>140.81899999999999</v>
      </c>
      <c r="H4" s="10">
        <v>140.46899999999999</v>
      </c>
      <c r="I4" s="10">
        <v>145</v>
      </c>
      <c r="J4" s="10">
        <v>193.339</v>
      </c>
      <c r="K4" s="10">
        <v>143.74299999999999</v>
      </c>
      <c r="L4" s="10">
        <v>155.85599999999999</v>
      </c>
      <c r="M4" s="10">
        <v>164.68199999999999</v>
      </c>
      <c r="N4" s="10">
        <v>168.53899999999999</v>
      </c>
      <c r="O4" s="10">
        <v>140.16800000000001</v>
      </c>
      <c r="P4" s="10">
        <v>141.345</v>
      </c>
      <c r="Q4" s="10">
        <v>134.863</v>
      </c>
      <c r="R4" s="10">
        <v>172.63900000000001</v>
      </c>
      <c r="S4" s="10">
        <v>125.114</v>
      </c>
      <c r="T4" s="10">
        <v>114.244</v>
      </c>
      <c r="U4" s="10">
        <v>145.994</v>
      </c>
      <c r="V4" s="10">
        <v>149.42099999999999</v>
      </c>
      <c r="W4" s="10">
        <v>149.11699999999999</v>
      </c>
      <c r="X4" s="10">
        <v>146.25800000000001</v>
      </c>
      <c r="Y4" s="10">
        <v>178.83699999999999</v>
      </c>
      <c r="Z4" s="10">
        <v>129.178</v>
      </c>
      <c r="AA4" s="10">
        <v>137.87</v>
      </c>
      <c r="AB4" s="10">
        <v>168.67400000000001</v>
      </c>
      <c r="AC4" s="10">
        <v>127.018</v>
      </c>
      <c r="AD4" s="10">
        <v>152.309</v>
      </c>
      <c r="AE4" s="10">
        <v>125.562</v>
      </c>
      <c r="AF4" s="10">
        <v>115.80500000000001</v>
      </c>
      <c r="AG4" s="10">
        <v>201.12</v>
      </c>
      <c r="AH4" s="127">
        <v>177.31100000000001</v>
      </c>
      <c r="AI4" s="173">
        <v>152.25399999999999</v>
      </c>
      <c r="AJ4" s="173">
        <v>155.547</v>
      </c>
      <c r="AK4" s="173">
        <v>128.26499999999999</v>
      </c>
      <c r="AL4" s="173">
        <v>130.21700000000001</v>
      </c>
      <c r="AM4" s="173">
        <v>139.34800000000001</v>
      </c>
      <c r="AN4" s="173"/>
      <c r="AO4" s="173"/>
      <c r="AP4" s="173"/>
      <c r="AQ4" s="173"/>
      <c r="AR4" s="173"/>
      <c r="AS4" s="173"/>
      <c r="AT4" s="173"/>
      <c r="AU4" s="173"/>
      <c r="AV4" s="173"/>
      <c r="AW4" s="173"/>
      <c r="AX4" s="173"/>
      <c r="AY4" s="173"/>
    </row>
    <row r="5" spans="1:54" ht="15">
      <c r="A5" s="186">
        <v>43586</v>
      </c>
      <c r="B5" s="163">
        <v>159.09</v>
      </c>
      <c r="C5" s="163">
        <v>320.69</v>
      </c>
      <c r="D5" s="159">
        <v>180</v>
      </c>
      <c r="E5" s="11">
        <v>198.42500000000001</v>
      </c>
      <c r="F5" s="11">
        <v>132.92599999999999</v>
      </c>
      <c r="G5" s="11">
        <v>188.75800000000001</v>
      </c>
      <c r="H5" s="10">
        <v>161</v>
      </c>
      <c r="I5" s="10">
        <v>188.53899999999999</v>
      </c>
      <c r="J5" s="10">
        <v>247.572</v>
      </c>
      <c r="K5" s="10">
        <v>281.995</v>
      </c>
      <c r="L5" s="10">
        <v>189.148</v>
      </c>
      <c r="M5" s="10">
        <v>162.36600000000001</v>
      </c>
      <c r="N5" s="10">
        <v>126.265</v>
      </c>
      <c r="O5" s="10">
        <v>184.43100000000001</v>
      </c>
      <c r="P5" s="10">
        <v>236.31899999999999</v>
      </c>
      <c r="Q5" s="10">
        <v>242.73699999999999</v>
      </c>
      <c r="R5" s="10">
        <v>213.74100000000001</v>
      </c>
      <c r="S5" s="10">
        <v>180</v>
      </c>
      <c r="T5" s="10">
        <v>115.373</v>
      </c>
      <c r="U5" s="10">
        <v>177.64699999999999</v>
      </c>
      <c r="V5" s="10">
        <v>156.63300000000001</v>
      </c>
      <c r="W5" s="10">
        <v>310.42899999999997</v>
      </c>
      <c r="X5" s="10">
        <v>170.464</v>
      </c>
      <c r="Y5" s="10">
        <v>236.626</v>
      </c>
      <c r="Z5" s="10">
        <v>114.232</v>
      </c>
      <c r="AA5" s="10">
        <v>108.804</v>
      </c>
      <c r="AB5" s="10">
        <v>162.75700000000001</v>
      </c>
      <c r="AC5" s="10">
        <v>187.77799999999999</v>
      </c>
      <c r="AD5" s="10">
        <v>165.89099999999999</v>
      </c>
      <c r="AE5" s="10">
        <v>246.041</v>
      </c>
      <c r="AF5" s="10">
        <v>110.443</v>
      </c>
      <c r="AG5" s="10">
        <v>188.70099999999999</v>
      </c>
      <c r="AH5" s="127">
        <v>123.092</v>
      </c>
      <c r="AI5" s="173">
        <v>158.16</v>
      </c>
      <c r="AJ5" s="173">
        <v>155.584</v>
      </c>
      <c r="AK5" s="173">
        <v>201.452</v>
      </c>
      <c r="AL5" s="173">
        <v>129.238</v>
      </c>
      <c r="AM5" s="173">
        <v>190.916</v>
      </c>
      <c r="AN5" s="173"/>
      <c r="AO5" s="173"/>
      <c r="AP5" s="173"/>
      <c r="AQ5" s="173"/>
      <c r="AR5" s="173"/>
      <c r="AS5" s="173"/>
      <c r="AT5" s="173"/>
      <c r="AU5" s="173"/>
      <c r="AV5" s="173"/>
      <c r="AW5" s="173"/>
      <c r="AX5" s="173"/>
      <c r="AY5" s="173"/>
    </row>
    <row r="6" spans="1:54" ht="15">
      <c r="A6" s="186">
        <v>43617</v>
      </c>
      <c r="B6" s="163">
        <v>252.89</v>
      </c>
      <c r="C6" s="163">
        <v>509.77</v>
      </c>
      <c r="D6" s="159">
        <v>310</v>
      </c>
      <c r="E6" s="11">
        <v>390.60399999999998</v>
      </c>
      <c r="F6" s="11">
        <v>242.46299999999999</v>
      </c>
      <c r="G6" s="11">
        <v>524.90700000000004</v>
      </c>
      <c r="H6" s="10">
        <v>352.33300000000003</v>
      </c>
      <c r="I6" s="10">
        <v>206.41900000000001</v>
      </c>
      <c r="J6" s="10">
        <v>548.32100000000003</v>
      </c>
      <c r="K6" s="10">
        <v>273.041</v>
      </c>
      <c r="L6" s="10">
        <v>287.39</v>
      </c>
      <c r="M6" s="10">
        <v>262.43599999999998</v>
      </c>
      <c r="N6" s="10">
        <v>315.19600000000003</v>
      </c>
      <c r="O6" s="10">
        <v>545.04399999999998</v>
      </c>
      <c r="P6" s="10">
        <v>202.38800000000001</v>
      </c>
      <c r="Q6" s="10">
        <v>435.56799999999998</v>
      </c>
      <c r="R6" s="10">
        <v>254.00399999999999</v>
      </c>
      <c r="S6" s="10">
        <v>548.34500000000003</v>
      </c>
      <c r="T6" s="10">
        <v>385.77600000000001</v>
      </c>
      <c r="U6" s="10">
        <v>399.82499999999999</v>
      </c>
      <c r="V6" s="10">
        <v>310</v>
      </c>
      <c r="W6" s="10">
        <v>498.03699999999998</v>
      </c>
      <c r="X6" s="10">
        <v>250.32499999999999</v>
      </c>
      <c r="Y6" s="10">
        <v>269.01499999999999</v>
      </c>
      <c r="Z6" s="10">
        <v>282.65100000000001</v>
      </c>
      <c r="AA6" s="10">
        <v>284.60199999999998</v>
      </c>
      <c r="AB6" s="10">
        <v>319.13400000000001</v>
      </c>
      <c r="AC6" s="10">
        <v>354.98099999999999</v>
      </c>
      <c r="AD6" s="10">
        <v>186.88399999999999</v>
      </c>
      <c r="AE6" s="10">
        <v>191.483</v>
      </c>
      <c r="AF6" s="10">
        <v>249.57499999999999</v>
      </c>
      <c r="AG6" s="10">
        <v>487.80500000000001</v>
      </c>
      <c r="AH6" s="127">
        <v>403.55799999999999</v>
      </c>
      <c r="AI6" s="173">
        <v>392.149</v>
      </c>
      <c r="AJ6" s="173">
        <v>212.017</v>
      </c>
      <c r="AK6" s="173">
        <v>275.67899999999997</v>
      </c>
      <c r="AL6" s="173">
        <v>248.49</v>
      </c>
      <c r="AM6" s="173">
        <v>441.28699999999998</v>
      </c>
      <c r="AN6" s="173"/>
      <c r="AO6" s="173"/>
      <c r="AP6" s="173"/>
      <c r="AQ6" s="173"/>
      <c r="AR6" s="173"/>
      <c r="AS6" s="173"/>
      <c r="AT6" s="173"/>
      <c r="AU6" s="173"/>
      <c r="AV6" s="173"/>
      <c r="AW6" s="173"/>
      <c r="AX6" s="173"/>
      <c r="AY6" s="173"/>
    </row>
    <row r="7" spans="1:54" ht="15">
      <c r="A7" s="186">
        <v>43647</v>
      </c>
      <c r="B7" s="163">
        <v>136.38</v>
      </c>
      <c r="C7" s="163">
        <v>274.92</v>
      </c>
      <c r="D7" s="159">
        <v>195</v>
      </c>
      <c r="E7" s="11">
        <v>195</v>
      </c>
      <c r="F7" s="11">
        <v>266.46600000000001</v>
      </c>
      <c r="G7" s="11">
        <v>389.63600000000002</v>
      </c>
      <c r="H7" s="10">
        <v>262.16399999999999</v>
      </c>
      <c r="I7" s="10">
        <v>90.965999999999994</v>
      </c>
      <c r="J7" s="10">
        <v>164.21700000000001</v>
      </c>
      <c r="K7" s="10">
        <v>103.66200000000001</v>
      </c>
      <c r="L7" s="10">
        <v>77.454999999999998</v>
      </c>
      <c r="M7" s="10">
        <v>148.89400000000001</v>
      </c>
      <c r="N7" s="10">
        <v>262.67099999999999</v>
      </c>
      <c r="O7" s="10">
        <v>279.536</v>
      </c>
      <c r="P7" s="10">
        <v>112.244</v>
      </c>
      <c r="Q7" s="10">
        <v>251.97399999999999</v>
      </c>
      <c r="R7" s="10">
        <v>63.347999999999999</v>
      </c>
      <c r="S7" s="10">
        <v>534.18700000000001</v>
      </c>
      <c r="T7" s="10">
        <v>207.809</v>
      </c>
      <c r="U7" s="10">
        <v>156.44200000000001</v>
      </c>
      <c r="V7" s="10">
        <v>402.43200000000002</v>
      </c>
      <c r="W7" s="10">
        <v>308.58300000000003</v>
      </c>
      <c r="X7" s="10">
        <v>83.287000000000006</v>
      </c>
      <c r="Y7" s="10">
        <v>103.322</v>
      </c>
      <c r="Z7" s="10">
        <v>150.958</v>
      </c>
      <c r="AA7" s="10">
        <v>125.718</v>
      </c>
      <c r="AB7" s="10">
        <v>257.48200000000003</v>
      </c>
      <c r="AC7" s="10">
        <v>272.202</v>
      </c>
      <c r="AD7" s="10">
        <v>50.067</v>
      </c>
      <c r="AE7" s="10">
        <v>64.233000000000004</v>
      </c>
      <c r="AF7" s="10">
        <v>208.68799999999999</v>
      </c>
      <c r="AG7" s="10">
        <v>390.69299999999998</v>
      </c>
      <c r="AH7" s="127">
        <v>403.161</v>
      </c>
      <c r="AI7" s="173">
        <v>564.49300000000005</v>
      </c>
      <c r="AJ7" s="173">
        <v>89.16</v>
      </c>
      <c r="AK7" s="173">
        <v>121.01</v>
      </c>
      <c r="AL7" s="173">
        <v>154.251</v>
      </c>
      <c r="AM7" s="173">
        <v>231.035</v>
      </c>
      <c r="AN7" s="173"/>
      <c r="AO7" s="173"/>
      <c r="AP7" s="173"/>
      <c r="AQ7" s="173"/>
      <c r="AR7" s="173"/>
      <c r="AS7" s="173"/>
      <c r="AT7" s="173"/>
      <c r="AU7" s="173"/>
      <c r="AV7" s="173"/>
      <c r="AW7" s="173"/>
      <c r="AX7" s="173"/>
      <c r="AY7" s="173"/>
    </row>
    <row r="8" spans="1:54" ht="15">
      <c r="A8" s="186">
        <v>43678</v>
      </c>
      <c r="B8" s="163">
        <v>57.68</v>
      </c>
      <c r="C8" s="163">
        <v>113.25</v>
      </c>
      <c r="D8" s="159">
        <v>75</v>
      </c>
      <c r="E8" s="11">
        <v>75</v>
      </c>
      <c r="F8" s="11">
        <v>152.11799999999999</v>
      </c>
      <c r="G8" s="11">
        <v>149.96299999999999</v>
      </c>
      <c r="H8" s="10">
        <v>98.632999999999996</v>
      </c>
      <c r="I8" s="10">
        <v>48.182000000000002</v>
      </c>
      <c r="J8" s="10">
        <v>75.837000000000003</v>
      </c>
      <c r="K8" s="10">
        <v>71.396000000000001</v>
      </c>
      <c r="L8" s="10">
        <v>45.972000000000001</v>
      </c>
      <c r="M8" s="10">
        <v>66.174000000000007</v>
      </c>
      <c r="N8" s="10">
        <v>83.489000000000004</v>
      </c>
      <c r="O8" s="10">
        <v>117.877</v>
      </c>
      <c r="P8" s="10">
        <v>51.313000000000002</v>
      </c>
      <c r="Q8" s="10">
        <v>194.40199999999999</v>
      </c>
      <c r="R8" s="10">
        <v>44.743000000000002</v>
      </c>
      <c r="S8" s="10">
        <v>171.63300000000001</v>
      </c>
      <c r="T8" s="10">
        <v>73.248999999999995</v>
      </c>
      <c r="U8" s="10">
        <v>100.16500000000001</v>
      </c>
      <c r="V8" s="10">
        <v>137.33600000000001</v>
      </c>
      <c r="W8" s="10">
        <v>110.93</v>
      </c>
      <c r="X8" s="10">
        <v>45.033000000000001</v>
      </c>
      <c r="Y8" s="10">
        <v>52.404000000000003</v>
      </c>
      <c r="Z8" s="10">
        <v>59.527999999999999</v>
      </c>
      <c r="AA8" s="10">
        <v>49.228999999999999</v>
      </c>
      <c r="AB8" s="10">
        <v>99.456000000000003</v>
      </c>
      <c r="AC8" s="10">
        <v>91.935000000000002</v>
      </c>
      <c r="AD8" s="10">
        <v>38.281999999999996</v>
      </c>
      <c r="AE8" s="10">
        <v>51.755000000000003</v>
      </c>
      <c r="AF8" s="10">
        <v>67.045000000000002</v>
      </c>
      <c r="AG8" s="10">
        <v>122.622</v>
      </c>
      <c r="AH8" s="127">
        <v>127.14100000000001</v>
      </c>
      <c r="AI8" s="173">
        <v>158.62799999999999</v>
      </c>
      <c r="AJ8" s="173">
        <v>43.587000000000003</v>
      </c>
      <c r="AK8" s="173">
        <v>54.863</v>
      </c>
      <c r="AL8" s="173">
        <v>70.622</v>
      </c>
      <c r="AM8" s="173">
        <v>77.337000000000003</v>
      </c>
      <c r="AN8" s="173"/>
      <c r="AO8" s="173"/>
      <c r="AP8" s="173"/>
      <c r="AQ8" s="173"/>
      <c r="AR8" s="173"/>
      <c r="AS8" s="173"/>
      <c r="AT8" s="173"/>
      <c r="AU8" s="173"/>
      <c r="AV8" s="173"/>
      <c r="AW8" s="173"/>
      <c r="AX8" s="173"/>
      <c r="AY8" s="173"/>
    </row>
    <row r="9" spans="1:54" ht="15">
      <c r="A9" s="186">
        <v>43709</v>
      </c>
      <c r="B9" s="163">
        <v>35.97</v>
      </c>
      <c r="C9" s="163">
        <v>68.75</v>
      </c>
      <c r="D9" s="159">
        <v>50</v>
      </c>
      <c r="E9" s="11">
        <v>44.511000000000003</v>
      </c>
      <c r="F9" s="11">
        <v>84.676000000000002</v>
      </c>
      <c r="G9" s="11">
        <v>85.158000000000001</v>
      </c>
      <c r="H9" s="10">
        <v>65.512</v>
      </c>
      <c r="I9" s="10">
        <v>46.116999999999997</v>
      </c>
      <c r="J9" s="10">
        <v>51.996000000000002</v>
      </c>
      <c r="K9" s="10">
        <v>45.603999999999999</v>
      </c>
      <c r="L9" s="10">
        <v>35.116999999999997</v>
      </c>
      <c r="M9" s="10">
        <v>47.256</v>
      </c>
      <c r="N9" s="10">
        <v>50</v>
      </c>
      <c r="O9" s="10">
        <v>82.212000000000003</v>
      </c>
      <c r="P9" s="10">
        <v>39.905000000000001</v>
      </c>
      <c r="Q9" s="10">
        <v>73.573999999999998</v>
      </c>
      <c r="R9" s="10">
        <v>34.308</v>
      </c>
      <c r="S9" s="10">
        <v>73.27</v>
      </c>
      <c r="T9" s="10">
        <v>46.201999999999998</v>
      </c>
      <c r="U9" s="10">
        <v>72.567999999999998</v>
      </c>
      <c r="V9" s="10">
        <v>59.631</v>
      </c>
      <c r="W9" s="10">
        <v>81.278000000000006</v>
      </c>
      <c r="X9" s="10">
        <v>49.93</v>
      </c>
      <c r="Y9" s="10">
        <v>37.753</v>
      </c>
      <c r="Z9" s="10">
        <v>48.841999999999999</v>
      </c>
      <c r="AA9" s="10">
        <v>43.311999999999998</v>
      </c>
      <c r="AB9" s="10">
        <v>67.822000000000003</v>
      </c>
      <c r="AC9" s="10">
        <v>50.771999999999998</v>
      </c>
      <c r="AD9" s="10">
        <v>32.886000000000003</v>
      </c>
      <c r="AE9" s="10">
        <v>39.752000000000002</v>
      </c>
      <c r="AF9" s="10">
        <v>52.66</v>
      </c>
      <c r="AG9" s="10">
        <v>57.393999999999998</v>
      </c>
      <c r="AH9" s="127">
        <v>65.775000000000006</v>
      </c>
      <c r="AI9" s="173">
        <v>70.662999999999997</v>
      </c>
      <c r="AJ9" s="173">
        <v>30.901</v>
      </c>
      <c r="AK9" s="173">
        <v>48.697000000000003</v>
      </c>
      <c r="AL9" s="173">
        <v>55.902000000000001</v>
      </c>
      <c r="AM9" s="173">
        <v>47.899000000000001</v>
      </c>
      <c r="AN9" s="173"/>
      <c r="AO9" s="173"/>
      <c r="AP9" s="173"/>
      <c r="AQ9" s="173"/>
      <c r="AR9" s="173"/>
      <c r="AS9" s="173"/>
      <c r="AT9" s="173"/>
      <c r="AU9" s="173"/>
      <c r="AV9" s="173"/>
      <c r="AW9" s="173"/>
      <c r="AX9" s="173"/>
      <c r="AY9" s="173"/>
    </row>
    <row r="10" spans="1:54" ht="15">
      <c r="A10" s="186">
        <v>43739</v>
      </c>
      <c r="B10" s="163">
        <v>38.65</v>
      </c>
      <c r="C10" s="163">
        <v>71.87</v>
      </c>
      <c r="D10" s="159">
        <v>55.4</v>
      </c>
      <c r="E10" s="11">
        <v>60.963000000000001</v>
      </c>
      <c r="F10" s="11">
        <v>154.17400000000001</v>
      </c>
      <c r="G10" s="11">
        <v>92.71</v>
      </c>
      <c r="H10" s="10">
        <v>80.358000000000004</v>
      </c>
      <c r="I10" s="10">
        <v>55.923000000000002</v>
      </c>
      <c r="J10" s="10">
        <v>71.644000000000005</v>
      </c>
      <c r="K10" s="10">
        <v>43.006999999999998</v>
      </c>
      <c r="L10" s="10">
        <v>38.896999999999998</v>
      </c>
      <c r="M10" s="10">
        <v>50.908999999999999</v>
      </c>
      <c r="N10" s="10">
        <v>65.703000000000003</v>
      </c>
      <c r="O10" s="10">
        <v>61.811999999999998</v>
      </c>
      <c r="P10" s="10">
        <v>39.942999999999998</v>
      </c>
      <c r="Q10" s="10">
        <v>68.5</v>
      </c>
      <c r="R10" s="10">
        <v>66.777000000000001</v>
      </c>
      <c r="S10" s="10">
        <v>73.245000000000005</v>
      </c>
      <c r="T10" s="10">
        <v>52.587000000000003</v>
      </c>
      <c r="U10" s="10">
        <v>80.947000000000003</v>
      </c>
      <c r="V10" s="10">
        <v>67.307000000000002</v>
      </c>
      <c r="W10" s="10">
        <v>63.686</v>
      </c>
      <c r="X10" s="10">
        <v>52.877000000000002</v>
      </c>
      <c r="Y10" s="10">
        <v>42.284999999999997</v>
      </c>
      <c r="Z10" s="10">
        <v>56.057000000000002</v>
      </c>
      <c r="AA10" s="10">
        <v>39.987000000000002</v>
      </c>
      <c r="AB10" s="10">
        <v>71.679000000000002</v>
      </c>
      <c r="AC10" s="10">
        <v>55.209000000000003</v>
      </c>
      <c r="AD10" s="10">
        <v>57.540999999999997</v>
      </c>
      <c r="AE10" s="10">
        <v>73.754999999999995</v>
      </c>
      <c r="AF10" s="10">
        <v>50.182000000000002</v>
      </c>
      <c r="AG10" s="10">
        <v>66.491</v>
      </c>
      <c r="AH10" s="127">
        <v>57.459000000000003</v>
      </c>
      <c r="AI10" s="173">
        <v>75.224000000000004</v>
      </c>
      <c r="AJ10" s="173">
        <v>37.344999999999999</v>
      </c>
      <c r="AK10" s="173">
        <v>75.611999999999995</v>
      </c>
      <c r="AL10" s="173">
        <v>116.815</v>
      </c>
      <c r="AM10" s="173">
        <v>55.277999999999999</v>
      </c>
      <c r="AN10" s="173"/>
      <c r="AO10" s="173"/>
      <c r="AP10" s="173"/>
      <c r="AQ10" s="173"/>
      <c r="AR10" s="173"/>
      <c r="AS10" s="173"/>
      <c r="AT10" s="173"/>
      <c r="AU10" s="173"/>
      <c r="AV10" s="173"/>
      <c r="AW10" s="173"/>
      <c r="AX10" s="173"/>
      <c r="AY10" s="173"/>
    </row>
    <row r="11" spans="1:54" ht="15">
      <c r="A11" s="186">
        <v>43770</v>
      </c>
      <c r="B11" s="163">
        <v>41.27</v>
      </c>
      <c r="C11" s="163">
        <v>59.9</v>
      </c>
      <c r="D11" s="159">
        <v>49.55</v>
      </c>
      <c r="E11" s="11">
        <v>66.977000000000004</v>
      </c>
      <c r="F11" s="11">
        <v>76.626999999999995</v>
      </c>
      <c r="G11" s="11">
        <v>79.552999999999997</v>
      </c>
      <c r="H11" s="10">
        <v>59.235999999999997</v>
      </c>
      <c r="I11" s="10">
        <v>56.280999999999999</v>
      </c>
      <c r="J11" s="10">
        <v>67.164000000000001</v>
      </c>
      <c r="K11" s="10">
        <v>45.279000000000003</v>
      </c>
      <c r="L11" s="10">
        <v>45.975000000000001</v>
      </c>
      <c r="M11" s="10">
        <v>49.154000000000003</v>
      </c>
      <c r="N11" s="10">
        <v>60.569000000000003</v>
      </c>
      <c r="O11" s="10">
        <v>69.626000000000005</v>
      </c>
      <c r="P11" s="10">
        <v>45.02</v>
      </c>
      <c r="Q11" s="10">
        <v>62.067999999999998</v>
      </c>
      <c r="R11" s="10">
        <v>54.335000000000001</v>
      </c>
      <c r="S11" s="10">
        <v>69.891000000000005</v>
      </c>
      <c r="T11" s="10">
        <v>60.591999999999999</v>
      </c>
      <c r="U11" s="10">
        <v>60.984999999999999</v>
      </c>
      <c r="V11" s="10">
        <v>60.731000000000002</v>
      </c>
      <c r="W11" s="10">
        <v>61.143000000000001</v>
      </c>
      <c r="X11" s="10">
        <v>47.918999999999997</v>
      </c>
      <c r="Y11" s="10">
        <v>53.280999999999999</v>
      </c>
      <c r="Z11" s="10">
        <v>50.295000000000002</v>
      </c>
      <c r="AA11" s="10">
        <v>44.023000000000003</v>
      </c>
      <c r="AB11" s="10">
        <v>90.707999999999998</v>
      </c>
      <c r="AC11" s="10">
        <v>55.125999999999998</v>
      </c>
      <c r="AD11" s="10">
        <v>48.095999999999997</v>
      </c>
      <c r="AE11" s="10">
        <v>58.366999999999997</v>
      </c>
      <c r="AF11" s="10">
        <v>54.978000000000002</v>
      </c>
      <c r="AG11" s="10">
        <v>67.590999999999994</v>
      </c>
      <c r="AH11" s="127">
        <v>60.377000000000002</v>
      </c>
      <c r="AI11" s="173">
        <v>69.510000000000005</v>
      </c>
      <c r="AJ11" s="173">
        <v>47.895000000000003</v>
      </c>
      <c r="AK11" s="173">
        <v>58.466999999999999</v>
      </c>
      <c r="AL11" s="173">
        <v>66.78</v>
      </c>
      <c r="AM11" s="173">
        <v>57.482999999999997</v>
      </c>
      <c r="AN11" s="173"/>
      <c r="AO11" s="173"/>
      <c r="AP11" s="173"/>
      <c r="AQ11" s="173"/>
      <c r="AR11" s="173"/>
      <c r="AS11" s="173"/>
      <c r="AT11" s="173"/>
      <c r="AU11" s="173"/>
      <c r="AV11" s="173"/>
      <c r="AW11" s="173"/>
      <c r="AX11" s="173"/>
      <c r="AY11" s="173"/>
    </row>
    <row r="12" spans="1:54" ht="15">
      <c r="A12" s="186">
        <v>43800</v>
      </c>
      <c r="B12" s="163">
        <v>27.74</v>
      </c>
      <c r="C12" s="163">
        <v>39.39</v>
      </c>
      <c r="D12" s="159">
        <v>34.85</v>
      </c>
      <c r="E12" s="11">
        <v>59.146999999999998</v>
      </c>
      <c r="F12" s="11">
        <v>59.45</v>
      </c>
      <c r="G12" s="11">
        <v>63.712000000000003</v>
      </c>
      <c r="H12" s="10">
        <v>49.923999999999999</v>
      </c>
      <c r="I12" s="10">
        <v>40.427</v>
      </c>
      <c r="J12" s="10">
        <v>55.534999999999997</v>
      </c>
      <c r="K12" s="10">
        <v>40.654000000000003</v>
      </c>
      <c r="L12" s="10">
        <v>41.411000000000001</v>
      </c>
      <c r="M12" s="10">
        <v>40.619</v>
      </c>
      <c r="N12" s="10">
        <v>50.688000000000002</v>
      </c>
      <c r="O12" s="10">
        <v>59.542000000000002</v>
      </c>
      <c r="P12" s="10">
        <v>37.65</v>
      </c>
      <c r="Q12" s="10">
        <v>52.814</v>
      </c>
      <c r="R12" s="10">
        <v>42.625999999999998</v>
      </c>
      <c r="S12" s="10">
        <v>68.707999999999998</v>
      </c>
      <c r="T12" s="10">
        <v>57.195</v>
      </c>
      <c r="U12" s="10">
        <v>50.237000000000002</v>
      </c>
      <c r="V12" s="10">
        <v>54.280999999999999</v>
      </c>
      <c r="W12" s="10">
        <v>55.151000000000003</v>
      </c>
      <c r="X12" s="10">
        <v>39.118000000000002</v>
      </c>
      <c r="Y12" s="10">
        <v>43.869</v>
      </c>
      <c r="Z12" s="10">
        <v>40.796999999999997</v>
      </c>
      <c r="AA12" s="10">
        <v>38.622999999999998</v>
      </c>
      <c r="AB12" s="10">
        <v>58.74</v>
      </c>
      <c r="AC12" s="10">
        <v>49.570999999999998</v>
      </c>
      <c r="AD12" s="10">
        <v>40.530999999999999</v>
      </c>
      <c r="AE12" s="10">
        <v>42.679000000000002</v>
      </c>
      <c r="AF12" s="10">
        <v>45.901000000000003</v>
      </c>
      <c r="AG12" s="10">
        <v>55.927</v>
      </c>
      <c r="AH12" s="127">
        <v>52.954999999999998</v>
      </c>
      <c r="AI12" s="173">
        <v>58.072000000000003</v>
      </c>
      <c r="AJ12" s="173">
        <v>40.156999999999996</v>
      </c>
      <c r="AK12" s="173">
        <v>47.505000000000003</v>
      </c>
      <c r="AL12" s="173">
        <v>52.593000000000004</v>
      </c>
      <c r="AM12" s="173">
        <v>53.542000000000002</v>
      </c>
      <c r="AN12" s="173"/>
      <c r="AO12" s="173"/>
      <c r="AP12" s="173"/>
      <c r="AQ12" s="173"/>
      <c r="AR12" s="173"/>
      <c r="AS12" s="173"/>
      <c r="AT12" s="173"/>
      <c r="AU12" s="173"/>
      <c r="AV12" s="173"/>
      <c r="AW12" s="173"/>
      <c r="AX12" s="173"/>
      <c r="AY12" s="173"/>
    </row>
    <row r="13" spans="1:54" ht="15">
      <c r="A13" s="186">
        <v>43831</v>
      </c>
      <c r="B13" s="163">
        <v>34.79</v>
      </c>
      <c r="C13" s="163">
        <v>45.46</v>
      </c>
      <c r="D13" s="159">
        <v>40.340000000000003</v>
      </c>
      <c r="E13" s="11">
        <v>53.097000000000001</v>
      </c>
      <c r="F13" s="11">
        <v>54.305</v>
      </c>
      <c r="G13" s="11">
        <v>55.944000000000003</v>
      </c>
      <c r="H13" s="10">
        <v>44.398000000000003</v>
      </c>
      <c r="I13" s="10">
        <v>35.369999999999997</v>
      </c>
      <c r="J13" s="10">
        <v>47.81</v>
      </c>
      <c r="K13" s="10">
        <v>35.796999999999997</v>
      </c>
      <c r="L13" s="10">
        <v>34.811999999999998</v>
      </c>
      <c r="M13" s="10">
        <v>36.438000000000002</v>
      </c>
      <c r="N13" s="10">
        <v>44.036000000000001</v>
      </c>
      <c r="O13" s="10">
        <v>52.225999999999999</v>
      </c>
      <c r="P13" s="10">
        <v>34.091999999999999</v>
      </c>
      <c r="Q13" s="10">
        <v>47.715000000000003</v>
      </c>
      <c r="R13" s="10">
        <v>39.305</v>
      </c>
      <c r="S13" s="10">
        <v>58.326000000000001</v>
      </c>
      <c r="T13" s="10">
        <v>70.180999999999997</v>
      </c>
      <c r="U13" s="10">
        <v>44.451000000000001</v>
      </c>
      <c r="V13" s="10">
        <v>47.868000000000002</v>
      </c>
      <c r="W13" s="10">
        <v>50.000999999999998</v>
      </c>
      <c r="X13" s="10">
        <v>34.713000000000001</v>
      </c>
      <c r="Y13" s="10">
        <v>37.625999999999998</v>
      </c>
      <c r="Z13" s="10">
        <v>36.572000000000003</v>
      </c>
      <c r="AA13" s="10">
        <v>35.079000000000001</v>
      </c>
      <c r="AB13" s="10">
        <v>51.319000000000003</v>
      </c>
      <c r="AC13" s="10">
        <v>50.161000000000001</v>
      </c>
      <c r="AD13" s="10">
        <v>37.715000000000003</v>
      </c>
      <c r="AE13" s="10">
        <v>36.204999999999998</v>
      </c>
      <c r="AF13" s="10">
        <v>40.585000000000001</v>
      </c>
      <c r="AG13" s="10">
        <v>49.244999999999997</v>
      </c>
      <c r="AH13" s="127">
        <v>48.274000000000001</v>
      </c>
      <c r="AI13" s="173">
        <v>55.408999999999999</v>
      </c>
      <c r="AJ13" s="173">
        <v>34.250999999999998</v>
      </c>
      <c r="AK13" s="173">
        <v>42.963999999999999</v>
      </c>
      <c r="AL13" s="173">
        <v>49.616999999999997</v>
      </c>
      <c r="AM13" s="173">
        <v>57.945999999999998</v>
      </c>
      <c r="AN13" s="173"/>
      <c r="AO13" s="173"/>
      <c r="AP13" s="173"/>
      <c r="AQ13" s="173"/>
      <c r="AR13" s="173"/>
      <c r="AS13" s="173"/>
      <c r="AT13" s="173"/>
      <c r="AU13" s="173"/>
      <c r="AV13" s="173"/>
      <c r="AW13" s="173"/>
      <c r="AX13" s="173"/>
      <c r="AY13" s="173"/>
    </row>
    <row r="14" spans="1:54" ht="15">
      <c r="A14" s="186">
        <v>43862</v>
      </c>
      <c r="B14" s="163">
        <v>38.85</v>
      </c>
      <c r="C14" s="163">
        <v>49.49</v>
      </c>
      <c r="D14" s="159">
        <v>44.54</v>
      </c>
      <c r="E14" s="11">
        <v>56.959000000000003</v>
      </c>
      <c r="F14" s="11">
        <v>54.645000000000003</v>
      </c>
      <c r="G14" s="11">
        <v>53.631999999999998</v>
      </c>
      <c r="H14" s="10">
        <v>44.393000000000001</v>
      </c>
      <c r="I14" s="10">
        <v>110.056</v>
      </c>
      <c r="J14" s="10">
        <v>50.252000000000002</v>
      </c>
      <c r="K14" s="10">
        <v>36.793999999999997</v>
      </c>
      <c r="L14" s="10">
        <v>38.085000000000001</v>
      </c>
      <c r="M14" s="10">
        <v>38.085999999999999</v>
      </c>
      <c r="N14" s="10">
        <v>48.973999999999997</v>
      </c>
      <c r="O14" s="10">
        <v>54.622</v>
      </c>
      <c r="P14" s="10">
        <v>36.072000000000003</v>
      </c>
      <c r="Q14" s="10">
        <v>47.276000000000003</v>
      </c>
      <c r="R14" s="10">
        <v>59.067999999999998</v>
      </c>
      <c r="S14" s="10">
        <v>71.808000000000007</v>
      </c>
      <c r="T14" s="10">
        <v>55.063000000000002</v>
      </c>
      <c r="U14" s="10">
        <v>41.78</v>
      </c>
      <c r="V14" s="10">
        <v>46.003999999999998</v>
      </c>
      <c r="W14" s="10">
        <v>56.673000000000002</v>
      </c>
      <c r="X14" s="10">
        <v>35.994999999999997</v>
      </c>
      <c r="Y14" s="10">
        <v>38.090000000000003</v>
      </c>
      <c r="Z14" s="10">
        <v>49.198999999999998</v>
      </c>
      <c r="AA14" s="10">
        <v>37.552999999999997</v>
      </c>
      <c r="AB14" s="10">
        <v>49.091999999999999</v>
      </c>
      <c r="AC14" s="10">
        <v>48.322000000000003</v>
      </c>
      <c r="AD14" s="10">
        <v>43.350999999999999</v>
      </c>
      <c r="AE14" s="10">
        <v>35.941000000000003</v>
      </c>
      <c r="AF14" s="10">
        <v>43.728999999999999</v>
      </c>
      <c r="AG14" s="10">
        <v>47.600999999999999</v>
      </c>
      <c r="AH14" s="127">
        <v>50.375</v>
      </c>
      <c r="AI14" s="173">
        <v>55.845999999999997</v>
      </c>
      <c r="AJ14" s="173">
        <v>35.843000000000004</v>
      </c>
      <c r="AK14" s="173">
        <v>50.87</v>
      </c>
      <c r="AL14" s="173">
        <v>60.212000000000003</v>
      </c>
      <c r="AM14" s="173">
        <v>54.856000000000002</v>
      </c>
      <c r="AN14" s="173"/>
      <c r="AO14" s="173"/>
      <c r="AP14" s="173"/>
      <c r="AQ14" s="173"/>
      <c r="AR14" s="173"/>
      <c r="AS14" s="173"/>
      <c r="AT14" s="173"/>
      <c r="AU14" s="173"/>
      <c r="AV14" s="173"/>
      <c r="AW14" s="173"/>
      <c r="AX14" s="173"/>
      <c r="AY14" s="173"/>
    </row>
    <row r="15" spans="1:54" ht="15">
      <c r="A15" s="186">
        <v>43891</v>
      </c>
      <c r="B15" s="163">
        <v>85.95</v>
      </c>
      <c r="C15" s="163">
        <v>115.01</v>
      </c>
      <c r="D15" s="159">
        <v>102.32</v>
      </c>
      <c r="E15" s="11">
        <v>92.837999999999994</v>
      </c>
      <c r="F15" s="11">
        <v>105.405</v>
      </c>
      <c r="G15" s="11">
        <v>76.896000000000001</v>
      </c>
      <c r="H15" s="10">
        <v>67.23</v>
      </c>
      <c r="I15" s="10">
        <v>208.39</v>
      </c>
      <c r="J15" s="10">
        <v>78.372</v>
      </c>
      <c r="K15" s="10">
        <v>79.194000000000003</v>
      </c>
      <c r="L15" s="10">
        <v>114.245</v>
      </c>
      <c r="M15" s="10">
        <v>76.813000000000002</v>
      </c>
      <c r="N15" s="10">
        <v>66.254000000000005</v>
      </c>
      <c r="O15" s="10">
        <v>131.084</v>
      </c>
      <c r="P15" s="10">
        <v>105.086</v>
      </c>
      <c r="Q15" s="10">
        <v>106.639</v>
      </c>
      <c r="R15" s="10">
        <v>117.011</v>
      </c>
      <c r="S15" s="10">
        <v>104.631</v>
      </c>
      <c r="T15" s="10">
        <v>113.139</v>
      </c>
      <c r="U15" s="10">
        <v>89.941000000000003</v>
      </c>
      <c r="V15" s="10">
        <v>85.581999999999994</v>
      </c>
      <c r="W15" s="10">
        <v>79.016999999999996</v>
      </c>
      <c r="X15" s="10">
        <v>71.521000000000001</v>
      </c>
      <c r="Y15" s="10">
        <v>61.66</v>
      </c>
      <c r="Z15" s="10">
        <v>74.061000000000007</v>
      </c>
      <c r="AA15" s="10">
        <v>104.577</v>
      </c>
      <c r="AB15" s="10">
        <v>96.766999999999996</v>
      </c>
      <c r="AC15" s="10">
        <v>71.004000000000005</v>
      </c>
      <c r="AD15" s="10">
        <v>101.286</v>
      </c>
      <c r="AE15" s="10">
        <v>56.915999999999997</v>
      </c>
      <c r="AF15" s="10">
        <v>82.677999999999997</v>
      </c>
      <c r="AG15" s="10">
        <v>71.194000000000003</v>
      </c>
      <c r="AH15" s="127">
        <v>78.094999999999999</v>
      </c>
      <c r="AI15" s="173">
        <v>109.965</v>
      </c>
      <c r="AJ15" s="173">
        <v>68.058999999999997</v>
      </c>
      <c r="AK15" s="173">
        <v>80.096000000000004</v>
      </c>
      <c r="AL15" s="173">
        <v>103.11499999999999</v>
      </c>
      <c r="AM15" s="173">
        <v>83.299000000000007</v>
      </c>
      <c r="AN15" s="173"/>
      <c r="AO15" s="173"/>
      <c r="AP15" s="173"/>
      <c r="AQ15" s="173"/>
      <c r="AR15" s="173"/>
      <c r="AS15" s="173"/>
      <c r="AT15" s="173"/>
      <c r="AU15" s="173"/>
      <c r="AV15" s="173"/>
      <c r="AW15" s="173"/>
      <c r="AX15" s="173"/>
      <c r="AY15" s="173"/>
    </row>
    <row r="16" spans="1:54" ht="15">
      <c r="A16" s="186">
        <v>43922</v>
      </c>
      <c r="B16" s="163">
        <v>96.73</v>
      </c>
      <c r="C16" s="163">
        <v>164.17</v>
      </c>
      <c r="D16" s="159">
        <v>133.5</v>
      </c>
      <c r="E16" s="11">
        <v>108.94499999999999</v>
      </c>
      <c r="F16" s="11">
        <v>159.06899999999999</v>
      </c>
      <c r="G16" s="11">
        <v>142.929</v>
      </c>
      <c r="H16" s="10">
        <v>139.161</v>
      </c>
      <c r="I16" s="10">
        <v>337.21800000000002</v>
      </c>
      <c r="J16" s="10">
        <v>142.27099999999999</v>
      </c>
      <c r="K16" s="10">
        <v>122.94199999999999</v>
      </c>
      <c r="L16" s="10">
        <v>167.71799999999999</v>
      </c>
      <c r="M16" s="10">
        <v>133.06800000000001</v>
      </c>
      <c r="N16" s="10">
        <v>90.668999999999997</v>
      </c>
      <c r="O16" s="10">
        <v>133.303</v>
      </c>
      <c r="P16" s="10">
        <v>164.45</v>
      </c>
      <c r="Q16" s="10">
        <v>135.41399999999999</v>
      </c>
      <c r="R16" s="10">
        <v>101.51600000000001</v>
      </c>
      <c r="S16" s="10">
        <v>160.506</v>
      </c>
      <c r="T16" s="10">
        <v>139.11000000000001</v>
      </c>
      <c r="U16" s="10">
        <v>153.46</v>
      </c>
      <c r="V16" s="10">
        <v>114.89700000000001</v>
      </c>
      <c r="W16" s="10">
        <v>115.252</v>
      </c>
      <c r="X16" s="10">
        <v>108.884</v>
      </c>
      <c r="Y16" s="10">
        <v>94.515000000000001</v>
      </c>
      <c r="Z16" s="10">
        <v>101.631</v>
      </c>
      <c r="AA16" s="10">
        <v>159.04599999999999</v>
      </c>
      <c r="AB16" s="10">
        <v>136.58000000000001</v>
      </c>
      <c r="AC16" s="10">
        <v>139.20099999999999</v>
      </c>
      <c r="AD16" s="10">
        <v>100.396</v>
      </c>
      <c r="AE16" s="10">
        <v>60.695999999999998</v>
      </c>
      <c r="AF16" s="10">
        <v>128.04300000000001</v>
      </c>
      <c r="AG16" s="10">
        <v>92.725999999999999</v>
      </c>
      <c r="AH16" s="127">
        <v>212.1</v>
      </c>
      <c r="AI16" s="173">
        <v>187.602</v>
      </c>
      <c r="AJ16" s="173">
        <v>73.293000000000006</v>
      </c>
      <c r="AK16" s="173">
        <v>105.19</v>
      </c>
      <c r="AL16" s="173">
        <v>104.93899999999999</v>
      </c>
      <c r="AM16" s="173">
        <v>95.942999999999998</v>
      </c>
      <c r="AN16" s="173"/>
      <c r="AO16" s="173"/>
      <c r="AP16" s="173"/>
      <c r="AQ16" s="173"/>
      <c r="AR16" s="173"/>
      <c r="AS16" s="173"/>
      <c r="AT16" s="173"/>
      <c r="AU16" s="173"/>
      <c r="AV16" s="173"/>
      <c r="AW16" s="173"/>
      <c r="AX16" s="173"/>
      <c r="AY16" s="173"/>
    </row>
    <row r="17" spans="1:51" ht="15">
      <c r="A17" s="186">
        <v>43952</v>
      </c>
      <c r="B17" s="163">
        <v>163.33000000000001</v>
      </c>
      <c r="C17" s="163">
        <v>323.23</v>
      </c>
      <c r="D17" s="159">
        <v>245.16</v>
      </c>
      <c r="E17" s="11">
        <v>331.44099999999997</v>
      </c>
      <c r="F17" s="11">
        <v>376.952</v>
      </c>
      <c r="G17" s="11">
        <v>360.88799999999998</v>
      </c>
      <c r="H17" s="10">
        <v>356.96300000000002</v>
      </c>
      <c r="I17" s="10">
        <v>524.35799999999995</v>
      </c>
      <c r="J17" s="10">
        <v>370.52300000000002</v>
      </c>
      <c r="K17" s="10">
        <v>174.30600000000001</v>
      </c>
      <c r="L17" s="10">
        <v>182.92400000000001</v>
      </c>
      <c r="M17" s="10">
        <v>109.392</v>
      </c>
      <c r="N17" s="10">
        <v>146.33099999999999</v>
      </c>
      <c r="O17" s="10">
        <v>222.84100000000001</v>
      </c>
      <c r="P17" s="10">
        <v>355.70299999999997</v>
      </c>
      <c r="Q17" s="10">
        <v>246.03</v>
      </c>
      <c r="R17" s="10">
        <v>170.226</v>
      </c>
      <c r="S17" s="10">
        <v>250.86799999999999</v>
      </c>
      <c r="T17" s="10">
        <v>467.31400000000002</v>
      </c>
      <c r="U17" s="10">
        <v>243.55199999999999</v>
      </c>
      <c r="V17" s="10">
        <v>353.50200000000001</v>
      </c>
      <c r="W17" s="10">
        <v>200.19399999999999</v>
      </c>
      <c r="X17" s="10">
        <v>185.41200000000001</v>
      </c>
      <c r="Y17" s="10">
        <v>74.995999999999995</v>
      </c>
      <c r="Z17" s="10">
        <v>101.194</v>
      </c>
      <c r="AA17" s="10">
        <v>139.48099999999999</v>
      </c>
      <c r="AB17" s="10">
        <v>302.29700000000003</v>
      </c>
      <c r="AC17" s="10">
        <v>303.05399999999997</v>
      </c>
      <c r="AD17" s="10">
        <v>211.667</v>
      </c>
      <c r="AE17" s="10">
        <v>153.648</v>
      </c>
      <c r="AF17" s="10">
        <v>208.98</v>
      </c>
      <c r="AG17" s="10">
        <v>72.793999999999997</v>
      </c>
      <c r="AH17" s="127">
        <v>372.41</v>
      </c>
      <c r="AI17" s="173">
        <v>225.821</v>
      </c>
      <c r="AJ17" s="173">
        <v>101.273</v>
      </c>
      <c r="AK17" s="173">
        <v>252.423</v>
      </c>
      <c r="AL17" s="173">
        <v>224.63</v>
      </c>
      <c r="AM17" s="173">
        <v>164.25800000000001</v>
      </c>
      <c r="AN17" s="173"/>
      <c r="AO17" s="173"/>
      <c r="AP17" s="173"/>
      <c r="AQ17" s="173"/>
      <c r="AR17" s="173"/>
      <c r="AS17" s="173"/>
      <c r="AT17" s="173"/>
      <c r="AU17" s="173"/>
      <c r="AV17" s="173"/>
      <c r="AW17" s="173"/>
      <c r="AX17" s="173"/>
      <c r="AY17" s="173"/>
    </row>
    <row r="18" spans="1:51" ht="15">
      <c r="A18" s="186">
        <v>43983</v>
      </c>
      <c r="B18" s="163">
        <v>216.87</v>
      </c>
      <c r="C18" s="163">
        <v>522.76</v>
      </c>
      <c r="D18" s="159">
        <v>389.71</v>
      </c>
      <c r="E18" s="11">
        <v>624.56799999999998</v>
      </c>
      <c r="F18" s="11">
        <v>957.51700000000005</v>
      </c>
      <c r="G18" s="11">
        <v>572.21799999999996</v>
      </c>
      <c r="H18" s="10">
        <v>272.81099999999998</v>
      </c>
      <c r="I18" s="10">
        <v>1114.068</v>
      </c>
      <c r="J18" s="10">
        <v>268.017</v>
      </c>
      <c r="K18" s="10">
        <v>182.089</v>
      </c>
      <c r="L18" s="10">
        <v>295.19799999999998</v>
      </c>
      <c r="M18" s="10">
        <v>313.392</v>
      </c>
      <c r="N18" s="10">
        <v>516.40499999999997</v>
      </c>
      <c r="O18" s="10">
        <v>90.956000000000003</v>
      </c>
      <c r="P18" s="10">
        <v>523.85500000000002</v>
      </c>
      <c r="Q18" s="10">
        <v>204.00299999999999</v>
      </c>
      <c r="R18" s="10">
        <v>636.92399999999998</v>
      </c>
      <c r="S18" s="10">
        <v>708.26700000000005</v>
      </c>
      <c r="T18" s="10">
        <v>864.15899999999999</v>
      </c>
      <c r="U18" s="10">
        <v>465.26799999999997</v>
      </c>
      <c r="V18" s="10">
        <v>767.08</v>
      </c>
      <c r="W18" s="10">
        <v>253.56200000000001</v>
      </c>
      <c r="X18" s="10">
        <v>163.71700000000001</v>
      </c>
      <c r="Y18" s="10">
        <v>223.41499999999999</v>
      </c>
      <c r="Z18" s="10">
        <v>295.66800000000001</v>
      </c>
      <c r="AA18" s="10">
        <v>271.90199999999999</v>
      </c>
      <c r="AB18" s="10">
        <v>525.47299999999996</v>
      </c>
      <c r="AC18" s="10">
        <v>337.61200000000002</v>
      </c>
      <c r="AD18" s="10">
        <v>82.486000000000004</v>
      </c>
      <c r="AE18" s="10">
        <v>375.63</v>
      </c>
      <c r="AF18" s="10">
        <v>566.74199999999996</v>
      </c>
      <c r="AG18" s="10">
        <v>310.97000000000003</v>
      </c>
      <c r="AH18" s="127">
        <v>736.48400000000004</v>
      </c>
      <c r="AI18" s="173">
        <v>223.77</v>
      </c>
      <c r="AJ18" s="173">
        <v>114.61199999999999</v>
      </c>
      <c r="AK18" s="173">
        <v>549.41300000000001</v>
      </c>
      <c r="AL18" s="173">
        <v>357.565</v>
      </c>
      <c r="AM18" s="173">
        <v>257.43400000000003</v>
      </c>
      <c r="AN18" s="173"/>
      <c r="AO18" s="173"/>
      <c r="AP18" s="173"/>
      <c r="AQ18" s="173"/>
      <c r="AR18" s="173"/>
      <c r="AS18" s="173"/>
      <c r="AT18" s="173"/>
      <c r="AU18" s="173"/>
      <c r="AV18" s="173"/>
      <c r="AW18" s="173"/>
      <c r="AX18" s="173"/>
      <c r="AY18" s="173"/>
    </row>
    <row r="19" spans="1:51" ht="15">
      <c r="A19" s="186">
        <v>44013</v>
      </c>
      <c r="B19" s="163">
        <v>106.24</v>
      </c>
      <c r="C19" s="163">
        <v>291.37</v>
      </c>
      <c r="D19" s="159">
        <v>210.17</v>
      </c>
      <c r="E19" s="11">
        <v>561.32500000000005</v>
      </c>
      <c r="F19" s="11">
        <v>568.64599999999996</v>
      </c>
      <c r="G19" s="11">
        <v>306.26499999999999</v>
      </c>
      <c r="H19" s="10">
        <v>100.733</v>
      </c>
      <c r="I19" s="10">
        <v>360.38600000000002</v>
      </c>
      <c r="J19" s="10">
        <v>100.005</v>
      </c>
      <c r="K19" s="10">
        <v>35.191000000000003</v>
      </c>
      <c r="L19" s="10">
        <v>164.81899999999999</v>
      </c>
      <c r="M19" s="10">
        <v>191.97399999999999</v>
      </c>
      <c r="N19" s="10">
        <v>220.96899999999999</v>
      </c>
      <c r="O19" s="10">
        <v>49.866</v>
      </c>
      <c r="P19" s="10">
        <v>282.86700000000002</v>
      </c>
      <c r="Q19" s="10">
        <v>41.514000000000003</v>
      </c>
      <c r="R19" s="10">
        <v>598.452</v>
      </c>
      <c r="S19" s="10">
        <v>328.21499999999997</v>
      </c>
      <c r="T19" s="10">
        <v>345.13900000000001</v>
      </c>
      <c r="U19" s="10">
        <v>445.46899999999999</v>
      </c>
      <c r="V19" s="10">
        <v>405.63499999999999</v>
      </c>
      <c r="W19" s="10">
        <v>78.311000000000007</v>
      </c>
      <c r="X19" s="10">
        <v>43.036999999999999</v>
      </c>
      <c r="Y19" s="10">
        <v>95.552000000000007</v>
      </c>
      <c r="Z19" s="10">
        <v>114.857</v>
      </c>
      <c r="AA19" s="10">
        <v>194.41800000000001</v>
      </c>
      <c r="AB19" s="10">
        <v>311.71499999999997</v>
      </c>
      <c r="AC19" s="10">
        <v>88.126000000000005</v>
      </c>
      <c r="AD19" s="10">
        <v>14.128</v>
      </c>
      <c r="AE19" s="10">
        <v>253.39599999999999</v>
      </c>
      <c r="AF19" s="10">
        <v>399.03699999999998</v>
      </c>
      <c r="AG19" s="10">
        <v>222.31899999999999</v>
      </c>
      <c r="AH19" s="127">
        <v>842.59500000000003</v>
      </c>
      <c r="AI19" s="173">
        <v>85.227000000000004</v>
      </c>
      <c r="AJ19" s="173">
        <v>44.414999999999999</v>
      </c>
      <c r="AK19" s="173">
        <v>312.47699999999998</v>
      </c>
      <c r="AL19" s="173">
        <v>159.15299999999999</v>
      </c>
      <c r="AM19" s="173">
        <v>91.900999999999996</v>
      </c>
      <c r="AN19" s="173"/>
      <c r="AO19" s="173"/>
      <c r="AP19" s="173"/>
      <c r="AQ19" s="173"/>
      <c r="AR19" s="173"/>
      <c r="AS19" s="173"/>
      <c r="AT19" s="173"/>
      <c r="AU19" s="173"/>
      <c r="AV19" s="173"/>
      <c r="AW19" s="173"/>
      <c r="AX19" s="173"/>
      <c r="AY19" s="173"/>
    </row>
    <row r="20" spans="1:51" ht="15">
      <c r="A20" s="186">
        <v>44044</v>
      </c>
      <c r="B20" s="163">
        <v>46.83</v>
      </c>
      <c r="C20" s="163">
        <v>119.4</v>
      </c>
      <c r="D20" s="159">
        <v>88.63</v>
      </c>
      <c r="E20" s="11">
        <v>233.75299999999999</v>
      </c>
      <c r="F20" s="11">
        <v>202.279</v>
      </c>
      <c r="G20" s="11">
        <v>111.61799999999999</v>
      </c>
      <c r="H20" s="10">
        <v>52.692999999999998</v>
      </c>
      <c r="I20" s="10">
        <v>130.001</v>
      </c>
      <c r="J20" s="10">
        <v>70.596999999999994</v>
      </c>
      <c r="K20" s="10">
        <v>31.64</v>
      </c>
      <c r="L20" s="10">
        <v>70.736999999999995</v>
      </c>
      <c r="M20" s="10">
        <v>64.031999999999996</v>
      </c>
      <c r="N20" s="10">
        <v>96.248999999999995</v>
      </c>
      <c r="O20" s="10">
        <v>32.387</v>
      </c>
      <c r="P20" s="10">
        <v>206.273</v>
      </c>
      <c r="Q20" s="10">
        <v>36.829000000000001</v>
      </c>
      <c r="R20" s="10">
        <v>188.024</v>
      </c>
      <c r="S20" s="10">
        <v>105.48699999999999</v>
      </c>
      <c r="T20" s="10">
        <v>172.49700000000001</v>
      </c>
      <c r="U20" s="10">
        <v>143.018</v>
      </c>
      <c r="V20" s="10">
        <v>137.977</v>
      </c>
      <c r="W20" s="10">
        <v>44.664999999999999</v>
      </c>
      <c r="X20" s="10">
        <v>28.28</v>
      </c>
      <c r="Y20" s="10">
        <v>43.497</v>
      </c>
      <c r="Z20" s="10">
        <v>47.194000000000003</v>
      </c>
      <c r="AA20" s="10">
        <v>77.444999999999993</v>
      </c>
      <c r="AB20" s="10">
        <v>102.04</v>
      </c>
      <c r="AC20" s="10">
        <v>52.14</v>
      </c>
      <c r="AD20" s="10">
        <v>31.524000000000001</v>
      </c>
      <c r="AE20" s="10">
        <v>76.844999999999999</v>
      </c>
      <c r="AF20" s="10">
        <v>123.35</v>
      </c>
      <c r="AG20" s="10">
        <v>73.391000000000005</v>
      </c>
      <c r="AH20" s="127">
        <v>222.88399999999999</v>
      </c>
      <c r="AI20" s="173">
        <v>43.344000000000001</v>
      </c>
      <c r="AJ20" s="173">
        <v>28.091999999999999</v>
      </c>
      <c r="AK20" s="173">
        <v>115.149</v>
      </c>
      <c r="AL20" s="173">
        <v>60.194000000000003</v>
      </c>
      <c r="AM20" s="173">
        <v>43.86</v>
      </c>
      <c r="AN20" s="173"/>
      <c r="AO20" s="173"/>
      <c r="AP20" s="173"/>
      <c r="AQ20" s="173"/>
      <c r="AR20" s="173"/>
      <c r="AS20" s="173"/>
      <c r="AT20" s="173"/>
      <c r="AU20" s="173"/>
      <c r="AV20" s="173"/>
      <c r="AW20" s="173"/>
      <c r="AX20" s="173"/>
      <c r="AY20" s="173"/>
    </row>
    <row r="21" spans="1:51" ht="15">
      <c r="A21" s="186">
        <v>44075</v>
      </c>
      <c r="B21" s="163">
        <v>32.590000000000003</v>
      </c>
      <c r="C21" s="163">
        <v>69.95</v>
      </c>
      <c r="D21" s="159">
        <v>55.11</v>
      </c>
      <c r="E21" s="11">
        <v>130.44399999999999</v>
      </c>
      <c r="F21" s="11">
        <v>111.934</v>
      </c>
      <c r="G21" s="11">
        <v>78.484999999999999</v>
      </c>
      <c r="H21" s="10">
        <v>53.530999999999999</v>
      </c>
      <c r="I21" s="10">
        <v>80.427999999999997</v>
      </c>
      <c r="J21" s="10">
        <v>46.002000000000002</v>
      </c>
      <c r="K21" s="10">
        <v>27.198</v>
      </c>
      <c r="L21" s="10">
        <v>52.741999999999997</v>
      </c>
      <c r="M21" s="10">
        <v>44.292000000000002</v>
      </c>
      <c r="N21" s="10">
        <v>75.707999999999998</v>
      </c>
      <c r="O21" s="10">
        <v>32.631999999999998</v>
      </c>
      <c r="P21" s="10">
        <v>82.277000000000001</v>
      </c>
      <c r="Q21" s="10">
        <v>29.178000000000001</v>
      </c>
      <c r="R21" s="10">
        <v>78.188000000000002</v>
      </c>
      <c r="S21" s="10">
        <v>64.802999999999997</v>
      </c>
      <c r="T21" s="10">
        <v>110.607</v>
      </c>
      <c r="U21" s="10">
        <v>66.149000000000001</v>
      </c>
      <c r="V21" s="10">
        <v>97.992000000000004</v>
      </c>
      <c r="W21" s="10">
        <v>52.814</v>
      </c>
      <c r="X21" s="10">
        <v>24.17</v>
      </c>
      <c r="Y21" s="10">
        <v>39.802999999999997</v>
      </c>
      <c r="Z21" s="10">
        <v>43.706000000000003</v>
      </c>
      <c r="AA21" s="10">
        <v>61.265000000000001</v>
      </c>
      <c r="AB21" s="10">
        <v>58.298000000000002</v>
      </c>
      <c r="AC21" s="10">
        <v>42.350999999999999</v>
      </c>
      <c r="AD21" s="10">
        <v>27.917000000000002</v>
      </c>
      <c r="AE21" s="10">
        <v>60.317</v>
      </c>
      <c r="AF21" s="10">
        <v>58.517000000000003</v>
      </c>
      <c r="AG21" s="10">
        <v>47.39</v>
      </c>
      <c r="AH21" s="127">
        <v>97.667000000000002</v>
      </c>
      <c r="AI21" s="173">
        <v>31.574999999999999</v>
      </c>
      <c r="AJ21" s="173">
        <v>32.295999999999999</v>
      </c>
      <c r="AK21" s="173">
        <v>80.355999999999995</v>
      </c>
      <c r="AL21" s="173">
        <v>42.442999999999998</v>
      </c>
      <c r="AM21" s="173">
        <v>28.989000000000001</v>
      </c>
      <c r="AN21" s="173"/>
      <c r="AO21" s="173"/>
      <c r="AP21" s="173"/>
      <c r="AQ21" s="173"/>
      <c r="AR21" s="173"/>
      <c r="AS21" s="173"/>
      <c r="AT21" s="173"/>
      <c r="AU21" s="173"/>
      <c r="AV21" s="173"/>
      <c r="AW21" s="173"/>
      <c r="AX21" s="173"/>
      <c r="AY21" s="173"/>
    </row>
    <row r="22" spans="1:51" ht="15">
      <c r="A22" s="186">
        <v>44105</v>
      </c>
      <c r="B22" s="163">
        <v>41.95</v>
      </c>
      <c r="C22" s="163">
        <v>69.11</v>
      </c>
      <c r="D22" s="159">
        <v>59.05</v>
      </c>
      <c r="E22" s="11">
        <v>171.35400000000001</v>
      </c>
      <c r="F22" s="11">
        <v>108.239</v>
      </c>
      <c r="G22" s="11">
        <v>86.087999999999994</v>
      </c>
      <c r="H22" s="10">
        <v>59.610999999999997</v>
      </c>
      <c r="I22" s="10">
        <v>90.093999999999994</v>
      </c>
      <c r="J22" s="10">
        <v>39.68</v>
      </c>
      <c r="K22" s="10">
        <v>29.318000000000001</v>
      </c>
      <c r="L22" s="10">
        <v>50.000999999999998</v>
      </c>
      <c r="M22" s="10">
        <v>54.765999999999998</v>
      </c>
      <c r="N22" s="10">
        <v>51.201000000000001</v>
      </c>
      <c r="O22" s="10">
        <v>31.347000000000001</v>
      </c>
      <c r="P22" s="10">
        <v>70.034000000000006</v>
      </c>
      <c r="Q22" s="10">
        <v>58.905999999999999</v>
      </c>
      <c r="R22" s="10">
        <v>70.024000000000001</v>
      </c>
      <c r="S22" s="10">
        <v>63.011000000000003</v>
      </c>
      <c r="T22" s="10">
        <v>98.843000000000004</v>
      </c>
      <c r="U22" s="10">
        <v>68.043000000000006</v>
      </c>
      <c r="V22" s="10">
        <v>66.387</v>
      </c>
      <c r="W22" s="10">
        <v>52.12</v>
      </c>
      <c r="X22" s="10">
        <v>28.634</v>
      </c>
      <c r="Y22" s="10">
        <v>44.043999999999997</v>
      </c>
      <c r="Z22" s="10">
        <v>35.783999999999999</v>
      </c>
      <c r="AA22" s="10">
        <v>62.456000000000003</v>
      </c>
      <c r="AB22" s="10">
        <v>57.527000000000001</v>
      </c>
      <c r="AC22" s="10">
        <v>64.45</v>
      </c>
      <c r="AD22" s="10">
        <v>58.506</v>
      </c>
      <c r="AE22" s="10">
        <v>50.991999999999997</v>
      </c>
      <c r="AF22" s="10">
        <v>62.023000000000003</v>
      </c>
      <c r="AG22" s="10">
        <v>41.430999999999997</v>
      </c>
      <c r="AH22" s="127">
        <v>90.087000000000003</v>
      </c>
      <c r="AI22" s="173">
        <v>35.874000000000002</v>
      </c>
      <c r="AJ22" s="173">
        <v>53.439</v>
      </c>
      <c r="AK22" s="173">
        <v>133.303</v>
      </c>
      <c r="AL22" s="173">
        <v>46.515999999999998</v>
      </c>
      <c r="AM22" s="173">
        <v>44.506</v>
      </c>
      <c r="AN22" s="173"/>
      <c r="AO22" s="173"/>
      <c r="AP22" s="173"/>
      <c r="AQ22" s="173"/>
      <c r="AR22" s="173"/>
      <c r="AS22" s="173"/>
      <c r="AT22" s="173"/>
      <c r="AU22" s="173"/>
      <c r="AV22" s="173"/>
      <c r="AW22" s="173"/>
      <c r="AX22" s="173"/>
      <c r="AY22" s="173"/>
    </row>
    <row r="23" spans="1:51" ht="15">
      <c r="A23" s="186">
        <v>44136</v>
      </c>
      <c r="B23" s="163">
        <v>48.32</v>
      </c>
      <c r="C23" s="163">
        <v>55.3</v>
      </c>
      <c r="D23" s="159">
        <v>51.13</v>
      </c>
      <c r="E23" s="11">
        <v>89.402000000000001</v>
      </c>
      <c r="F23" s="11">
        <v>89.748000000000005</v>
      </c>
      <c r="G23" s="11">
        <v>64.004000000000005</v>
      </c>
      <c r="H23" s="10">
        <v>59.637</v>
      </c>
      <c r="I23" s="10">
        <v>79.650999999999996</v>
      </c>
      <c r="J23" s="10">
        <v>42.4</v>
      </c>
      <c r="K23" s="10">
        <v>37.869999999999997</v>
      </c>
      <c r="L23" s="10">
        <v>48.79</v>
      </c>
      <c r="M23" s="10">
        <v>52.402999999999999</v>
      </c>
      <c r="N23" s="10">
        <v>60.625999999999998</v>
      </c>
      <c r="O23" s="10">
        <v>37.54</v>
      </c>
      <c r="P23" s="10">
        <v>63.104999999999997</v>
      </c>
      <c r="Q23" s="10">
        <v>48.875</v>
      </c>
      <c r="R23" s="10">
        <v>66.918999999999997</v>
      </c>
      <c r="S23" s="10">
        <v>68.97</v>
      </c>
      <c r="T23" s="10">
        <v>74.278999999999996</v>
      </c>
      <c r="U23" s="10">
        <v>60.963000000000001</v>
      </c>
      <c r="V23" s="10">
        <v>63.201000000000001</v>
      </c>
      <c r="W23" s="10">
        <v>46.701999999999998</v>
      </c>
      <c r="X23" s="10">
        <v>41.726999999999997</v>
      </c>
      <c r="Y23" s="10">
        <v>39.984999999999999</v>
      </c>
      <c r="Z23" s="10">
        <v>40.368000000000002</v>
      </c>
      <c r="AA23" s="10">
        <v>82.45</v>
      </c>
      <c r="AB23" s="10">
        <v>56.835999999999999</v>
      </c>
      <c r="AC23" s="10">
        <v>53.988999999999997</v>
      </c>
      <c r="AD23" s="10">
        <v>46.686</v>
      </c>
      <c r="AE23" s="10">
        <v>55.426000000000002</v>
      </c>
      <c r="AF23" s="10">
        <v>62.743000000000002</v>
      </c>
      <c r="AG23" s="10">
        <v>47.741</v>
      </c>
      <c r="AH23" s="127">
        <v>79.108000000000004</v>
      </c>
      <c r="AI23" s="173">
        <v>48.353000000000002</v>
      </c>
      <c r="AJ23" s="173">
        <v>40.844000000000001</v>
      </c>
      <c r="AK23" s="173">
        <v>75.076999999999998</v>
      </c>
      <c r="AL23" s="173">
        <v>49.856999999999999</v>
      </c>
      <c r="AM23" s="173">
        <v>52.703000000000003</v>
      </c>
      <c r="AN23" s="173"/>
      <c r="AO23" s="173"/>
      <c r="AP23" s="173"/>
      <c r="AQ23" s="173"/>
      <c r="AR23" s="173"/>
      <c r="AS23" s="173"/>
      <c r="AT23" s="173"/>
      <c r="AU23" s="173"/>
      <c r="AV23" s="173"/>
      <c r="AW23" s="173"/>
      <c r="AX23" s="173"/>
      <c r="AY23" s="173"/>
    </row>
    <row r="24" spans="1:51" ht="15">
      <c r="A24" s="186">
        <v>44166</v>
      </c>
      <c r="B24" s="163">
        <v>34.85</v>
      </c>
      <c r="C24" s="163">
        <v>34.85</v>
      </c>
      <c r="D24" s="159">
        <v>34.85</v>
      </c>
      <c r="E24" s="11">
        <v>71.724999999999994</v>
      </c>
      <c r="F24" s="11">
        <v>72.081000000000003</v>
      </c>
      <c r="G24" s="11">
        <v>54.164999999999999</v>
      </c>
      <c r="H24" s="10">
        <v>44.206000000000003</v>
      </c>
      <c r="I24" s="10">
        <v>66.158000000000001</v>
      </c>
      <c r="J24" s="10">
        <v>39.134999999999998</v>
      </c>
      <c r="K24" s="10">
        <v>33.039000000000001</v>
      </c>
      <c r="L24" s="10">
        <v>43.040999999999997</v>
      </c>
      <c r="M24" s="10">
        <v>40.603000000000002</v>
      </c>
      <c r="N24" s="10">
        <v>51.015999999999998</v>
      </c>
      <c r="O24" s="10">
        <v>32.677999999999997</v>
      </c>
      <c r="P24" s="10">
        <v>53.871000000000002</v>
      </c>
      <c r="Q24" s="10">
        <v>38.149000000000001</v>
      </c>
      <c r="R24" s="10">
        <v>65.864999999999995</v>
      </c>
      <c r="S24" s="10">
        <v>65.052999999999997</v>
      </c>
      <c r="T24" s="10">
        <v>61.820999999999998</v>
      </c>
      <c r="U24" s="10">
        <v>54.573999999999998</v>
      </c>
      <c r="V24" s="10">
        <v>56.761000000000003</v>
      </c>
      <c r="W24" s="10">
        <v>37.927</v>
      </c>
      <c r="X24" s="10">
        <v>33.249000000000002</v>
      </c>
      <c r="Y24" s="10">
        <v>33.395000000000003</v>
      </c>
      <c r="Z24" s="10">
        <v>35.063000000000002</v>
      </c>
      <c r="AA24" s="10">
        <v>49.219000000000001</v>
      </c>
      <c r="AB24" s="10">
        <v>51.213000000000001</v>
      </c>
      <c r="AC24" s="10">
        <v>46.151000000000003</v>
      </c>
      <c r="AD24" s="10">
        <v>33.625999999999998</v>
      </c>
      <c r="AE24" s="10">
        <v>45.933</v>
      </c>
      <c r="AF24" s="10">
        <v>51.405999999999999</v>
      </c>
      <c r="AG24" s="10">
        <v>41.646999999999998</v>
      </c>
      <c r="AH24" s="127">
        <v>68.180999999999997</v>
      </c>
      <c r="AI24" s="173">
        <v>40.401000000000003</v>
      </c>
      <c r="AJ24" s="173">
        <v>31.547999999999998</v>
      </c>
      <c r="AK24" s="173">
        <v>59.384</v>
      </c>
      <c r="AL24" s="173">
        <v>46.804000000000002</v>
      </c>
      <c r="AM24" s="173">
        <v>45.642000000000003</v>
      </c>
      <c r="AN24" s="173"/>
      <c r="AO24" s="173"/>
      <c r="AP24" s="173"/>
      <c r="AQ24" s="173"/>
      <c r="AR24" s="173"/>
      <c r="AS24" s="173"/>
      <c r="AT24" s="173"/>
      <c r="AU24" s="173"/>
      <c r="AV24" s="173"/>
      <c r="AW24" s="173"/>
      <c r="AX24" s="173"/>
      <c r="AY24" s="173"/>
    </row>
    <row r="25" spans="1:51" ht="15">
      <c r="A25" s="186">
        <v>44197</v>
      </c>
      <c r="B25" s="163">
        <v>40.340000000000003</v>
      </c>
      <c r="C25" s="163">
        <v>40.340000000000003</v>
      </c>
      <c r="D25" s="159">
        <v>40.340000000000003</v>
      </c>
      <c r="E25" s="11">
        <v>65.728999999999999</v>
      </c>
      <c r="F25" s="11">
        <v>63.792000000000002</v>
      </c>
      <c r="G25" s="11">
        <v>48.279000000000003</v>
      </c>
      <c r="H25" s="10">
        <v>37.576000000000001</v>
      </c>
      <c r="I25" s="10">
        <v>57.286000000000001</v>
      </c>
      <c r="J25" s="10">
        <v>34.561999999999998</v>
      </c>
      <c r="K25" s="10">
        <v>28.021999999999998</v>
      </c>
      <c r="L25" s="10">
        <v>38.637</v>
      </c>
      <c r="M25" s="10">
        <v>34.814999999999998</v>
      </c>
      <c r="N25" s="10">
        <v>44.689</v>
      </c>
      <c r="O25" s="10">
        <v>29.829000000000001</v>
      </c>
      <c r="P25" s="10">
        <v>48.787999999999997</v>
      </c>
      <c r="Q25" s="10">
        <v>35.444000000000003</v>
      </c>
      <c r="R25" s="10">
        <v>55.628</v>
      </c>
      <c r="S25" s="10">
        <v>79.3</v>
      </c>
      <c r="T25" s="10">
        <v>54.701000000000001</v>
      </c>
      <c r="U25" s="10">
        <v>48.22</v>
      </c>
      <c r="V25" s="10">
        <v>51.457999999999998</v>
      </c>
      <c r="W25" s="10">
        <v>33.709000000000003</v>
      </c>
      <c r="X25" s="10">
        <v>28.402999999999999</v>
      </c>
      <c r="Y25" s="10">
        <v>30.186</v>
      </c>
      <c r="Z25" s="10">
        <v>31.902000000000001</v>
      </c>
      <c r="AA25" s="10">
        <v>43.503</v>
      </c>
      <c r="AB25" s="10">
        <v>51.484000000000002</v>
      </c>
      <c r="AC25" s="10">
        <v>42.936</v>
      </c>
      <c r="AD25" s="10">
        <v>28.376000000000001</v>
      </c>
      <c r="AE25" s="10">
        <v>42.484999999999999</v>
      </c>
      <c r="AF25" s="10">
        <v>45.244999999999997</v>
      </c>
      <c r="AG25" s="10">
        <v>38.424999999999997</v>
      </c>
      <c r="AH25" s="127">
        <v>63.31</v>
      </c>
      <c r="AI25" s="173">
        <v>34.536000000000001</v>
      </c>
      <c r="AJ25" s="173">
        <v>28.495999999999999</v>
      </c>
      <c r="AK25" s="173">
        <v>55.469000000000001</v>
      </c>
      <c r="AL25" s="173">
        <v>48.162999999999997</v>
      </c>
      <c r="AM25" s="173">
        <v>40.899000000000001</v>
      </c>
      <c r="AN25" s="173"/>
      <c r="AO25" s="173"/>
      <c r="AP25" s="173"/>
      <c r="AQ25" s="173"/>
      <c r="AR25" s="173"/>
      <c r="AS25" s="173"/>
      <c r="AT25" s="173"/>
      <c r="AU25" s="173"/>
      <c r="AV25" s="173"/>
      <c r="AW25" s="173"/>
      <c r="AX25" s="173"/>
      <c r="AY25" s="173"/>
    </row>
    <row r="26" spans="1:51" ht="15">
      <c r="A26" s="186">
        <v>44228</v>
      </c>
      <c r="B26" s="163">
        <v>44.54</v>
      </c>
      <c r="C26" s="163">
        <v>44.54</v>
      </c>
      <c r="D26" s="159">
        <v>44.54</v>
      </c>
      <c r="E26" s="11">
        <v>63.067999999999998</v>
      </c>
      <c r="F26" s="11">
        <v>58.32</v>
      </c>
      <c r="G26" s="11">
        <v>45.817999999999998</v>
      </c>
      <c r="H26" s="10">
        <v>108.494</v>
      </c>
      <c r="I26" s="10">
        <v>55.878999999999998</v>
      </c>
      <c r="J26" s="10">
        <v>34.421999999999997</v>
      </c>
      <c r="K26" s="10">
        <v>30.628</v>
      </c>
      <c r="L26" s="10">
        <v>36.090000000000003</v>
      </c>
      <c r="M26" s="10">
        <v>40.908000000000001</v>
      </c>
      <c r="N26" s="10">
        <v>44.395000000000003</v>
      </c>
      <c r="O26" s="10">
        <v>31.239000000000001</v>
      </c>
      <c r="P26" s="10">
        <v>46.316000000000003</v>
      </c>
      <c r="Q26" s="10">
        <v>53.789000000000001</v>
      </c>
      <c r="R26" s="10">
        <v>67.221000000000004</v>
      </c>
      <c r="S26" s="10">
        <v>61</v>
      </c>
      <c r="T26" s="10">
        <v>50.783000000000001</v>
      </c>
      <c r="U26" s="10">
        <v>48.247</v>
      </c>
      <c r="V26" s="10">
        <v>55.835000000000001</v>
      </c>
      <c r="W26" s="10">
        <v>33.627000000000002</v>
      </c>
      <c r="X26" s="10">
        <v>29.14</v>
      </c>
      <c r="Y26" s="10">
        <v>41.963999999999999</v>
      </c>
      <c r="Z26" s="10">
        <v>33.417999999999999</v>
      </c>
      <c r="AA26" s="10">
        <v>42.444000000000003</v>
      </c>
      <c r="AB26" s="10">
        <v>48</v>
      </c>
      <c r="AC26" s="10">
        <v>46.219000000000001</v>
      </c>
      <c r="AD26" s="10">
        <v>28.189</v>
      </c>
      <c r="AE26" s="10">
        <v>42.398000000000003</v>
      </c>
      <c r="AF26" s="10">
        <v>42.465000000000003</v>
      </c>
      <c r="AG26" s="10">
        <v>38.93</v>
      </c>
      <c r="AH26" s="127">
        <v>59.725999999999999</v>
      </c>
      <c r="AI26" s="173">
        <v>34.668999999999997</v>
      </c>
      <c r="AJ26" s="173">
        <v>39.436</v>
      </c>
      <c r="AK26" s="173">
        <v>64.759</v>
      </c>
      <c r="AL26" s="173">
        <v>46.143000000000001</v>
      </c>
      <c r="AM26" s="173">
        <v>44.094999999999999</v>
      </c>
      <c r="AN26" s="173"/>
      <c r="AO26" s="173"/>
      <c r="AP26" s="173"/>
      <c r="AQ26" s="173"/>
      <c r="AR26" s="173"/>
      <c r="AS26" s="173"/>
      <c r="AT26" s="173"/>
      <c r="AU26" s="173"/>
      <c r="AV26" s="173"/>
      <c r="AW26" s="173"/>
      <c r="AX26" s="173"/>
      <c r="AY26" s="173"/>
    </row>
    <row r="27" spans="1:51" ht="15">
      <c r="A27" s="186">
        <v>44256</v>
      </c>
      <c r="B27" s="163">
        <v>102.32</v>
      </c>
      <c r="C27" s="163">
        <v>102.32</v>
      </c>
      <c r="D27" s="159">
        <v>102.32</v>
      </c>
      <c r="E27" s="11">
        <v>119.182</v>
      </c>
      <c r="F27" s="11">
        <v>84.141000000000005</v>
      </c>
      <c r="G27" s="11">
        <v>74.206000000000003</v>
      </c>
      <c r="H27" s="10">
        <v>209.36699999999999</v>
      </c>
      <c r="I27" s="10">
        <v>86.953999999999994</v>
      </c>
      <c r="J27" s="10">
        <v>78.551000000000002</v>
      </c>
      <c r="K27" s="10">
        <v>106.06100000000001</v>
      </c>
      <c r="L27" s="10">
        <v>76.521000000000001</v>
      </c>
      <c r="M27" s="10">
        <v>61.29</v>
      </c>
      <c r="N27" s="10">
        <v>122.09</v>
      </c>
      <c r="O27" s="10">
        <v>95.004000000000005</v>
      </c>
      <c r="P27" s="10">
        <v>110.621</v>
      </c>
      <c r="Q27" s="10">
        <v>113.336</v>
      </c>
      <c r="R27" s="10">
        <v>102.749</v>
      </c>
      <c r="S27" s="10">
        <v>117.97499999999999</v>
      </c>
      <c r="T27" s="10">
        <v>102.634</v>
      </c>
      <c r="U27" s="10">
        <v>87.718999999999994</v>
      </c>
      <c r="V27" s="10">
        <v>81.509</v>
      </c>
      <c r="W27" s="10">
        <v>69.534000000000006</v>
      </c>
      <c r="X27" s="10">
        <v>54.353000000000002</v>
      </c>
      <c r="Y27" s="10">
        <v>68.581999999999994</v>
      </c>
      <c r="Z27" s="10">
        <v>101.127</v>
      </c>
      <c r="AA27" s="10">
        <v>89.832999999999998</v>
      </c>
      <c r="AB27" s="10">
        <v>76.649000000000001</v>
      </c>
      <c r="AC27" s="10">
        <v>105.012</v>
      </c>
      <c r="AD27" s="10">
        <v>50.572000000000003</v>
      </c>
      <c r="AE27" s="10">
        <v>82.796999999999997</v>
      </c>
      <c r="AF27" s="10">
        <v>68.572000000000003</v>
      </c>
      <c r="AG27" s="10">
        <v>67.168999999999997</v>
      </c>
      <c r="AH27" s="127">
        <v>118.21</v>
      </c>
      <c r="AI27" s="173">
        <v>67.744</v>
      </c>
      <c r="AJ27" s="173">
        <v>70.254999999999995</v>
      </c>
      <c r="AK27" s="173">
        <v>110.815</v>
      </c>
      <c r="AL27" s="173">
        <v>77.275000000000006</v>
      </c>
      <c r="AM27" s="173">
        <v>84.274000000000001</v>
      </c>
      <c r="AN27" s="173"/>
      <c r="AO27" s="173"/>
      <c r="AP27" s="173"/>
      <c r="AQ27" s="173"/>
      <c r="AR27" s="173"/>
      <c r="AS27" s="173"/>
      <c r="AT27" s="173"/>
      <c r="AU27" s="173"/>
      <c r="AV27" s="173"/>
      <c r="AW27" s="173"/>
      <c r="AX27" s="173"/>
      <c r="AY27" s="173"/>
    </row>
    <row r="28" spans="1:51" ht="15">
      <c r="A28" s="186">
        <v>44287</v>
      </c>
      <c r="B28" s="163">
        <v>133.5</v>
      </c>
      <c r="C28" s="163">
        <v>133.5</v>
      </c>
      <c r="D28" s="159">
        <v>133.5</v>
      </c>
      <c r="E28" s="11">
        <v>174.155</v>
      </c>
      <c r="F28" s="11">
        <v>154.24199999999999</v>
      </c>
      <c r="G28" s="11">
        <v>148.49799999999999</v>
      </c>
      <c r="H28" s="10">
        <v>342.351</v>
      </c>
      <c r="I28" s="10">
        <v>155.447</v>
      </c>
      <c r="J28" s="10">
        <v>125.08499999999999</v>
      </c>
      <c r="K28" s="10">
        <v>158.28</v>
      </c>
      <c r="L28" s="10">
        <v>134.31700000000001</v>
      </c>
      <c r="M28" s="10">
        <v>86.275000000000006</v>
      </c>
      <c r="N28" s="10">
        <v>121.664</v>
      </c>
      <c r="O28" s="10">
        <v>165.02699999999999</v>
      </c>
      <c r="P28" s="10">
        <v>143.19399999999999</v>
      </c>
      <c r="Q28" s="10">
        <v>99.302999999999997</v>
      </c>
      <c r="R28" s="10">
        <v>159.988</v>
      </c>
      <c r="S28" s="10">
        <v>142.81299999999999</v>
      </c>
      <c r="T28" s="10">
        <v>167.43100000000001</v>
      </c>
      <c r="U28" s="10">
        <v>118.809</v>
      </c>
      <c r="V28" s="10">
        <v>119.31699999999999</v>
      </c>
      <c r="W28" s="10">
        <v>105.515</v>
      </c>
      <c r="X28" s="10">
        <v>87.804000000000002</v>
      </c>
      <c r="Y28" s="10">
        <v>96.497</v>
      </c>
      <c r="Z28" s="10">
        <v>156.62299999999999</v>
      </c>
      <c r="AA28" s="10">
        <v>129.38200000000001</v>
      </c>
      <c r="AB28" s="10">
        <v>143.42099999999999</v>
      </c>
      <c r="AC28" s="10">
        <v>104.206</v>
      </c>
      <c r="AD28" s="10">
        <v>55.552</v>
      </c>
      <c r="AE28" s="10">
        <v>125.17400000000001</v>
      </c>
      <c r="AF28" s="10">
        <v>90.89</v>
      </c>
      <c r="AG28" s="10">
        <v>203.798</v>
      </c>
      <c r="AH28" s="127">
        <v>199.74299999999999</v>
      </c>
      <c r="AI28" s="173">
        <v>72.519000000000005</v>
      </c>
      <c r="AJ28" s="173">
        <v>95.644000000000005</v>
      </c>
      <c r="AK28" s="173">
        <v>113.745</v>
      </c>
      <c r="AL28" s="173">
        <v>89.807000000000002</v>
      </c>
      <c r="AM28" s="173">
        <v>97.853999999999999</v>
      </c>
      <c r="AN28" s="173"/>
      <c r="AO28" s="173"/>
      <c r="AP28" s="173"/>
      <c r="AQ28" s="173"/>
      <c r="AR28" s="173"/>
      <c r="AS28" s="173"/>
      <c r="AT28" s="173"/>
      <c r="AU28" s="173"/>
      <c r="AV28" s="173"/>
      <c r="AW28" s="173"/>
      <c r="AX28" s="173"/>
      <c r="AY28" s="173"/>
    </row>
    <row r="29" spans="1:51" ht="15">
      <c r="A29" s="186">
        <v>44317</v>
      </c>
      <c r="B29" s="163">
        <v>245.16</v>
      </c>
      <c r="C29" s="163">
        <v>245.16</v>
      </c>
      <c r="D29" s="159">
        <v>245.16</v>
      </c>
      <c r="E29" s="11">
        <v>405.53</v>
      </c>
      <c r="F29" s="11">
        <v>386.822</v>
      </c>
      <c r="G29" s="11">
        <v>357.94400000000002</v>
      </c>
      <c r="H29" s="10">
        <v>535.03300000000002</v>
      </c>
      <c r="I29" s="10">
        <v>395.77199999999999</v>
      </c>
      <c r="J29" s="10">
        <v>175.733</v>
      </c>
      <c r="K29" s="10">
        <v>171.71899999999999</v>
      </c>
      <c r="L29" s="10">
        <v>111.142</v>
      </c>
      <c r="M29" s="10">
        <v>138.15199999999999</v>
      </c>
      <c r="N29" s="10">
        <v>208.53</v>
      </c>
      <c r="O29" s="10">
        <v>325.66800000000001</v>
      </c>
      <c r="P29" s="10">
        <v>251.209</v>
      </c>
      <c r="Q29" s="10">
        <v>166.411</v>
      </c>
      <c r="R29" s="10">
        <v>252.107</v>
      </c>
      <c r="S29" s="10">
        <v>482.94299999999998</v>
      </c>
      <c r="T29" s="10">
        <v>271.86700000000002</v>
      </c>
      <c r="U29" s="10">
        <v>359.65100000000001</v>
      </c>
      <c r="V29" s="10">
        <v>209.24299999999999</v>
      </c>
      <c r="W29" s="10">
        <v>177.179</v>
      </c>
      <c r="X29" s="10">
        <v>66.971000000000004</v>
      </c>
      <c r="Y29" s="10">
        <v>92.168999999999997</v>
      </c>
      <c r="Z29" s="10">
        <v>137.08799999999999</v>
      </c>
      <c r="AA29" s="10">
        <v>274.37299999999999</v>
      </c>
      <c r="AB29" s="10">
        <v>314.613</v>
      </c>
      <c r="AC29" s="10">
        <v>222.94399999999999</v>
      </c>
      <c r="AD29" s="10">
        <v>138.76400000000001</v>
      </c>
      <c r="AE29" s="10">
        <v>204.75700000000001</v>
      </c>
      <c r="AF29" s="10">
        <v>69.649000000000001</v>
      </c>
      <c r="AG29" s="10">
        <v>355.41699999999997</v>
      </c>
      <c r="AH29" s="127">
        <v>241.952</v>
      </c>
      <c r="AI29" s="173">
        <v>100.173</v>
      </c>
      <c r="AJ29" s="173">
        <v>217.756</v>
      </c>
      <c r="AK29" s="173">
        <v>250.619</v>
      </c>
      <c r="AL29" s="173">
        <v>150.596</v>
      </c>
      <c r="AM29" s="173">
        <v>296.61200000000002</v>
      </c>
      <c r="AN29" s="173"/>
      <c r="AO29" s="173"/>
      <c r="AP29" s="173"/>
      <c r="AQ29" s="173"/>
      <c r="AR29" s="173"/>
      <c r="AS29" s="173"/>
      <c r="AT29" s="173"/>
      <c r="AU29" s="173"/>
      <c r="AV29" s="173"/>
      <c r="AW29" s="173"/>
      <c r="AX29" s="173"/>
      <c r="AY29" s="173"/>
    </row>
    <row r="30" spans="1:51" ht="15">
      <c r="A30" s="186">
        <v>44348</v>
      </c>
      <c r="B30" s="154">
        <v>389.71</v>
      </c>
      <c r="C30" s="154">
        <v>389.71</v>
      </c>
      <c r="D30" s="159">
        <v>389.71</v>
      </c>
      <c r="E30" s="11">
        <v>1013.471</v>
      </c>
      <c r="F30" s="11">
        <v>586.84799999999996</v>
      </c>
      <c r="G30" s="11">
        <v>285.12599999999998</v>
      </c>
      <c r="H30" s="10">
        <v>1119.2539999999999</v>
      </c>
      <c r="I30" s="10">
        <v>277.96499999999997</v>
      </c>
      <c r="J30" s="10">
        <v>178.27500000000001</v>
      </c>
      <c r="K30" s="10">
        <v>279.803</v>
      </c>
      <c r="L30" s="10">
        <v>309.09500000000003</v>
      </c>
      <c r="M30" s="10">
        <v>491.56400000000002</v>
      </c>
      <c r="N30" s="10">
        <v>83.555999999999997</v>
      </c>
      <c r="O30" s="10">
        <v>502.048</v>
      </c>
      <c r="P30" s="10">
        <v>204.28899999999999</v>
      </c>
      <c r="Q30" s="10">
        <v>617.40599999999995</v>
      </c>
      <c r="R30" s="10">
        <v>707.37900000000002</v>
      </c>
      <c r="S30" s="10">
        <v>877.822</v>
      </c>
      <c r="T30" s="10">
        <v>487.01100000000002</v>
      </c>
      <c r="U30" s="10">
        <v>768.53700000000003</v>
      </c>
      <c r="V30" s="10">
        <v>257.79700000000003</v>
      </c>
      <c r="W30" s="10">
        <v>166.476</v>
      </c>
      <c r="X30" s="10">
        <v>207.489</v>
      </c>
      <c r="Y30" s="10">
        <v>270.267</v>
      </c>
      <c r="Z30" s="10">
        <v>267.85000000000002</v>
      </c>
      <c r="AA30" s="10">
        <v>481.71499999999997</v>
      </c>
      <c r="AB30" s="10">
        <v>339.09800000000001</v>
      </c>
      <c r="AC30" s="10">
        <v>84.902000000000001</v>
      </c>
      <c r="AD30" s="10">
        <v>342.82499999999999</v>
      </c>
      <c r="AE30" s="10">
        <v>561.00099999999998</v>
      </c>
      <c r="AF30" s="10">
        <v>302.71300000000002</v>
      </c>
      <c r="AG30" s="10">
        <v>696.70500000000004</v>
      </c>
      <c r="AH30" s="127">
        <v>230.74</v>
      </c>
      <c r="AI30" s="173">
        <v>113.563</v>
      </c>
      <c r="AJ30" s="173">
        <v>509.14699999999999</v>
      </c>
      <c r="AK30" s="173">
        <v>370.16500000000002</v>
      </c>
      <c r="AL30" s="173">
        <v>230.23699999999999</v>
      </c>
      <c r="AM30" s="173">
        <v>579.73599999999999</v>
      </c>
      <c r="AN30" s="173"/>
      <c r="AO30" s="173"/>
      <c r="AP30" s="173"/>
      <c r="AQ30" s="173"/>
      <c r="AR30" s="173"/>
      <c r="AS30" s="173"/>
      <c r="AT30" s="173"/>
      <c r="AU30" s="173"/>
      <c r="AV30" s="173"/>
      <c r="AW30" s="173"/>
      <c r="AX30" s="173"/>
      <c r="AY30" s="173"/>
    </row>
    <row r="31" spans="1:51" ht="15">
      <c r="A31" s="186">
        <v>44378</v>
      </c>
      <c r="B31" s="154">
        <v>210.17</v>
      </c>
      <c r="C31" s="154">
        <v>210.17</v>
      </c>
      <c r="D31" s="159">
        <v>210.17</v>
      </c>
      <c r="E31" s="11">
        <v>577.19600000000003</v>
      </c>
      <c r="F31" s="11">
        <v>308.94799999999998</v>
      </c>
      <c r="G31" s="11">
        <v>104.893</v>
      </c>
      <c r="H31" s="10">
        <v>358.077</v>
      </c>
      <c r="I31" s="10">
        <v>102.116</v>
      </c>
      <c r="J31" s="10">
        <v>31.039000000000001</v>
      </c>
      <c r="K31" s="10">
        <v>162.51300000000001</v>
      </c>
      <c r="L31" s="10">
        <v>189.67</v>
      </c>
      <c r="M31" s="10">
        <v>213.619</v>
      </c>
      <c r="N31" s="10">
        <v>44.100999999999999</v>
      </c>
      <c r="O31" s="10">
        <v>279.17500000000001</v>
      </c>
      <c r="P31" s="10">
        <v>39.755000000000003</v>
      </c>
      <c r="Q31" s="10">
        <v>591.59</v>
      </c>
      <c r="R31" s="10">
        <v>324.65800000000002</v>
      </c>
      <c r="S31" s="10">
        <v>358.37</v>
      </c>
      <c r="T31" s="10">
        <v>451.93400000000003</v>
      </c>
      <c r="U31" s="10">
        <v>403.35500000000002</v>
      </c>
      <c r="V31" s="10">
        <v>77.013999999999996</v>
      </c>
      <c r="W31" s="10">
        <v>43.636000000000003</v>
      </c>
      <c r="X31" s="10">
        <v>87.049000000000007</v>
      </c>
      <c r="Y31" s="10">
        <v>105.898</v>
      </c>
      <c r="Z31" s="10">
        <v>190.857</v>
      </c>
      <c r="AA31" s="10">
        <v>321.49299999999999</v>
      </c>
      <c r="AB31" s="10">
        <v>86.355000000000004</v>
      </c>
      <c r="AC31" s="10">
        <v>13.141999999999999</v>
      </c>
      <c r="AD31" s="10">
        <v>242.01300000000001</v>
      </c>
      <c r="AE31" s="10">
        <v>409.77800000000002</v>
      </c>
      <c r="AF31" s="10">
        <v>217.43</v>
      </c>
      <c r="AG31" s="10">
        <v>821.89499999999998</v>
      </c>
      <c r="AH31" s="127">
        <v>86.272999999999996</v>
      </c>
      <c r="AI31" s="173">
        <v>42.908999999999999</v>
      </c>
      <c r="AJ31" s="173">
        <v>302.63799999999998</v>
      </c>
      <c r="AK31" s="173">
        <v>160.04499999999999</v>
      </c>
      <c r="AL31" s="173">
        <v>86.234999999999999</v>
      </c>
      <c r="AM31" s="173">
        <v>559.89700000000005</v>
      </c>
      <c r="AN31" s="173"/>
      <c r="AO31" s="173"/>
      <c r="AP31" s="173"/>
      <c r="AQ31" s="173"/>
      <c r="AR31" s="173"/>
      <c r="AS31" s="173"/>
      <c r="AT31" s="173"/>
      <c r="AU31" s="173"/>
      <c r="AV31" s="173"/>
      <c r="AW31" s="173"/>
      <c r="AX31" s="173"/>
      <c r="AY31" s="173"/>
    </row>
    <row r="32" spans="1:51" ht="15">
      <c r="A32" s="186">
        <v>44409</v>
      </c>
      <c r="B32" s="154">
        <v>88.63</v>
      </c>
      <c r="C32" s="154">
        <v>88.63</v>
      </c>
      <c r="D32" s="159">
        <v>88.63</v>
      </c>
      <c r="E32" s="11">
        <v>204.441</v>
      </c>
      <c r="F32" s="11">
        <v>113.96599999999999</v>
      </c>
      <c r="G32" s="11">
        <v>54.601999999999997</v>
      </c>
      <c r="H32" s="10">
        <v>129.11799999999999</v>
      </c>
      <c r="I32" s="10">
        <v>73.23</v>
      </c>
      <c r="J32" s="10">
        <v>30.218</v>
      </c>
      <c r="K32" s="10">
        <v>68.846999999999994</v>
      </c>
      <c r="L32" s="10">
        <v>63.362000000000002</v>
      </c>
      <c r="M32" s="10">
        <v>92.736000000000004</v>
      </c>
      <c r="N32" s="10">
        <v>28.516999999999999</v>
      </c>
      <c r="O32" s="10">
        <v>209.55099999999999</v>
      </c>
      <c r="P32" s="10">
        <v>36.646000000000001</v>
      </c>
      <c r="Q32" s="10">
        <v>185.11199999999999</v>
      </c>
      <c r="R32" s="10">
        <v>103.804</v>
      </c>
      <c r="S32" s="10">
        <v>175.441</v>
      </c>
      <c r="T32" s="10">
        <v>145.917</v>
      </c>
      <c r="U32" s="10">
        <v>137.12799999999999</v>
      </c>
      <c r="V32" s="10">
        <v>44.045999999999999</v>
      </c>
      <c r="W32" s="10">
        <v>27.343</v>
      </c>
      <c r="X32" s="10">
        <v>37.298999999999999</v>
      </c>
      <c r="Y32" s="10">
        <v>43.472000000000001</v>
      </c>
      <c r="Z32" s="10">
        <v>75.466999999999999</v>
      </c>
      <c r="AA32" s="10">
        <v>100.818</v>
      </c>
      <c r="AB32" s="10">
        <v>51.91</v>
      </c>
      <c r="AC32" s="10">
        <v>32.033000000000001</v>
      </c>
      <c r="AD32" s="10">
        <v>72.341999999999999</v>
      </c>
      <c r="AE32" s="10">
        <v>128.05799999999999</v>
      </c>
      <c r="AF32" s="10">
        <v>70.808999999999997</v>
      </c>
      <c r="AG32" s="10">
        <v>217.57599999999999</v>
      </c>
      <c r="AH32" s="127">
        <v>45.47</v>
      </c>
      <c r="AI32" s="173">
        <v>26.827999999999999</v>
      </c>
      <c r="AJ32" s="173">
        <v>110.187</v>
      </c>
      <c r="AK32" s="173">
        <v>61.031999999999996</v>
      </c>
      <c r="AL32" s="173">
        <v>39.1</v>
      </c>
      <c r="AM32" s="173">
        <v>241.37899999999999</v>
      </c>
      <c r="AN32" s="173"/>
      <c r="AO32" s="173"/>
      <c r="AP32" s="173"/>
      <c r="AQ32" s="173"/>
      <c r="AR32" s="173"/>
      <c r="AS32" s="173"/>
      <c r="AT32" s="173"/>
      <c r="AU32" s="173"/>
      <c r="AV32" s="173"/>
      <c r="AW32" s="173"/>
      <c r="AX32" s="173"/>
      <c r="AY32" s="173"/>
    </row>
    <row r="33" spans="1:51" ht="15">
      <c r="A33" s="186">
        <v>44440</v>
      </c>
      <c r="B33" s="157">
        <v>55.11</v>
      </c>
      <c r="C33" s="157">
        <v>55.11</v>
      </c>
      <c r="D33" s="155">
        <v>55.11</v>
      </c>
      <c r="E33" s="11">
        <v>113.44199999999999</v>
      </c>
      <c r="F33" s="11">
        <v>80.866</v>
      </c>
      <c r="G33" s="11">
        <v>53.908000000000001</v>
      </c>
      <c r="H33" s="10">
        <v>80.004999999999995</v>
      </c>
      <c r="I33" s="10">
        <v>48.369</v>
      </c>
      <c r="J33" s="10">
        <v>26.443999999999999</v>
      </c>
      <c r="K33" s="10">
        <v>50.195</v>
      </c>
      <c r="L33" s="10">
        <v>43.997</v>
      </c>
      <c r="M33" s="10">
        <v>73.296000000000006</v>
      </c>
      <c r="N33" s="10">
        <v>29.614000000000001</v>
      </c>
      <c r="O33" s="10">
        <v>82.531999999999996</v>
      </c>
      <c r="P33" s="10">
        <v>30.952000000000002</v>
      </c>
      <c r="Q33" s="10">
        <v>76.739999999999995</v>
      </c>
      <c r="R33" s="10">
        <v>63.808</v>
      </c>
      <c r="S33" s="10">
        <v>110.495</v>
      </c>
      <c r="T33" s="10">
        <v>68.510999999999996</v>
      </c>
      <c r="U33" s="10">
        <v>97.727999999999994</v>
      </c>
      <c r="V33" s="10">
        <v>52.835999999999999</v>
      </c>
      <c r="W33" s="10">
        <v>23.545999999999999</v>
      </c>
      <c r="X33" s="10">
        <v>36.253999999999998</v>
      </c>
      <c r="Y33" s="10">
        <v>40.927999999999997</v>
      </c>
      <c r="Z33" s="10">
        <v>59.920999999999999</v>
      </c>
      <c r="AA33" s="10">
        <v>56.597000000000001</v>
      </c>
      <c r="AB33" s="10">
        <v>42.738999999999997</v>
      </c>
      <c r="AC33" s="10">
        <v>29.727</v>
      </c>
      <c r="AD33" s="10">
        <v>57.186</v>
      </c>
      <c r="AE33" s="10">
        <v>58.567999999999998</v>
      </c>
      <c r="AF33" s="10">
        <v>45.576999999999998</v>
      </c>
      <c r="AG33" s="10">
        <v>94.983999999999995</v>
      </c>
      <c r="AH33" s="127">
        <v>34.953000000000003</v>
      </c>
      <c r="AI33" s="173">
        <v>31.13</v>
      </c>
      <c r="AJ33" s="173">
        <v>76.765000000000001</v>
      </c>
      <c r="AK33" s="173">
        <v>43.417000000000002</v>
      </c>
      <c r="AL33" s="173">
        <v>26.4</v>
      </c>
      <c r="AM33" s="173">
        <v>121.767</v>
      </c>
      <c r="AN33" s="173"/>
      <c r="AO33" s="173"/>
      <c r="AP33" s="173"/>
      <c r="AQ33" s="173"/>
      <c r="AR33" s="173"/>
      <c r="AS33" s="173"/>
      <c r="AT33" s="173"/>
      <c r="AU33" s="173"/>
      <c r="AV33" s="173"/>
      <c r="AW33" s="173"/>
      <c r="AX33" s="173"/>
      <c r="AY33" s="173"/>
    </row>
    <row r="34" spans="1:51" ht="15">
      <c r="A34" s="186">
        <v>44470</v>
      </c>
      <c r="B34" s="154">
        <v>41.95</v>
      </c>
      <c r="C34" s="154">
        <v>69.11</v>
      </c>
      <c r="D34" s="155">
        <v>59.05</v>
      </c>
      <c r="E34" s="11">
        <v>109.339</v>
      </c>
      <c r="F34" s="11">
        <v>88.322000000000003</v>
      </c>
      <c r="G34" s="11">
        <v>60.484999999999999</v>
      </c>
      <c r="H34" s="10">
        <v>89.597999999999999</v>
      </c>
      <c r="I34" s="10">
        <v>42.360999999999997</v>
      </c>
      <c r="J34" s="10">
        <v>28.547999999999998</v>
      </c>
      <c r="K34" s="10">
        <v>48.521000000000001</v>
      </c>
      <c r="L34" s="10">
        <v>54.213999999999999</v>
      </c>
      <c r="M34" s="10">
        <v>49.026000000000003</v>
      </c>
      <c r="N34" s="10">
        <v>28.145</v>
      </c>
      <c r="O34" s="10">
        <v>69.442999999999998</v>
      </c>
      <c r="P34" s="10">
        <v>59.264000000000003</v>
      </c>
      <c r="Q34" s="10">
        <v>68.63</v>
      </c>
      <c r="R34" s="10">
        <v>62.029000000000003</v>
      </c>
      <c r="S34" s="10">
        <v>101.286</v>
      </c>
      <c r="T34" s="10">
        <v>70.007999999999996</v>
      </c>
      <c r="U34" s="10">
        <v>65.960999999999999</v>
      </c>
      <c r="V34" s="10">
        <v>52.537999999999997</v>
      </c>
      <c r="W34" s="10">
        <v>27.783999999999999</v>
      </c>
      <c r="X34" s="10">
        <v>40.936</v>
      </c>
      <c r="Y34" s="10">
        <v>32.929000000000002</v>
      </c>
      <c r="Z34" s="10">
        <v>60.899000000000001</v>
      </c>
      <c r="AA34" s="10">
        <v>55.396000000000001</v>
      </c>
      <c r="AB34" s="10">
        <v>64.902000000000001</v>
      </c>
      <c r="AC34" s="10">
        <v>58.768000000000001</v>
      </c>
      <c r="AD34" s="10">
        <v>48.042000000000002</v>
      </c>
      <c r="AE34" s="10">
        <v>61.076000000000001</v>
      </c>
      <c r="AF34" s="10">
        <v>39.542999999999999</v>
      </c>
      <c r="AG34" s="10">
        <v>87.644999999999996</v>
      </c>
      <c r="AH34" s="127">
        <v>39.395000000000003</v>
      </c>
      <c r="AI34" s="173">
        <v>54.055999999999997</v>
      </c>
      <c r="AJ34" s="173">
        <v>129.452</v>
      </c>
      <c r="AK34" s="173">
        <v>47.174999999999997</v>
      </c>
      <c r="AL34" s="173">
        <v>41.603000000000002</v>
      </c>
      <c r="AM34" s="173">
        <v>175.03899999999999</v>
      </c>
      <c r="AN34" s="173"/>
      <c r="AO34" s="173"/>
      <c r="AP34" s="173"/>
      <c r="AQ34" s="173"/>
      <c r="AR34" s="173"/>
      <c r="AS34" s="173"/>
      <c r="AT34" s="173"/>
      <c r="AU34" s="173"/>
      <c r="AV34" s="173"/>
      <c r="AW34" s="173"/>
      <c r="AX34" s="173"/>
      <c r="AY34" s="173"/>
    </row>
    <row r="35" spans="1:51" ht="15">
      <c r="A35" s="186">
        <v>44501</v>
      </c>
      <c r="B35" s="154">
        <v>48.32</v>
      </c>
      <c r="C35" s="154">
        <v>55.3</v>
      </c>
      <c r="D35" s="155">
        <v>51.13</v>
      </c>
      <c r="E35" s="11">
        <v>90.524000000000001</v>
      </c>
      <c r="F35" s="11">
        <v>65.787000000000006</v>
      </c>
      <c r="G35" s="11">
        <v>61.512999999999998</v>
      </c>
      <c r="H35" s="10">
        <v>79.185000000000002</v>
      </c>
      <c r="I35" s="10">
        <v>46.962000000000003</v>
      </c>
      <c r="J35" s="10">
        <v>37.298999999999999</v>
      </c>
      <c r="K35" s="10">
        <v>47.128999999999998</v>
      </c>
      <c r="L35" s="10">
        <v>52.426000000000002</v>
      </c>
      <c r="M35" s="10">
        <v>58.686999999999998</v>
      </c>
      <c r="N35" s="10">
        <v>34.908999999999999</v>
      </c>
      <c r="O35" s="10">
        <v>62.73</v>
      </c>
      <c r="P35" s="10">
        <v>49.237000000000002</v>
      </c>
      <c r="Q35" s="10">
        <v>65.676000000000002</v>
      </c>
      <c r="R35" s="10">
        <v>68.021000000000001</v>
      </c>
      <c r="S35" s="10">
        <v>74.893000000000001</v>
      </c>
      <c r="T35" s="10">
        <v>62.597000000000001</v>
      </c>
      <c r="U35" s="10">
        <v>62.743000000000002</v>
      </c>
      <c r="V35" s="10">
        <v>46.759</v>
      </c>
      <c r="W35" s="10">
        <v>40.972999999999999</v>
      </c>
      <c r="X35" s="10">
        <v>37.173000000000002</v>
      </c>
      <c r="Y35" s="10">
        <v>38.212000000000003</v>
      </c>
      <c r="Z35" s="10">
        <v>80.488</v>
      </c>
      <c r="AA35" s="10">
        <v>55.106999999999999</v>
      </c>
      <c r="AB35" s="10">
        <v>54.284999999999997</v>
      </c>
      <c r="AC35" s="10">
        <v>46.993000000000002</v>
      </c>
      <c r="AD35" s="10">
        <v>52.871000000000002</v>
      </c>
      <c r="AE35" s="10">
        <v>62.55</v>
      </c>
      <c r="AF35" s="10">
        <v>46.128999999999998</v>
      </c>
      <c r="AG35" s="10">
        <v>77.05</v>
      </c>
      <c r="AH35" s="127">
        <v>52.939</v>
      </c>
      <c r="AI35" s="173">
        <v>41.27</v>
      </c>
      <c r="AJ35" s="173">
        <v>72.358000000000004</v>
      </c>
      <c r="AK35" s="173">
        <v>50.384999999999998</v>
      </c>
      <c r="AL35" s="173">
        <v>50.021000000000001</v>
      </c>
      <c r="AM35" s="173">
        <v>88.584999999999994</v>
      </c>
      <c r="AN35" s="173"/>
      <c r="AO35" s="173"/>
      <c r="AP35" s="173"/>
      <c r="AQ35" s="173"/>
      <c r="AR35" s="173"/>
      <c r="AS35" s="173"/>
      <c r="AT35" s="173"/>
      <c r="AU35" s="173"/>
      <c r="AV35" s="173"/>
      <c r="AW35" s="173"/>
      <c r="AX35" s="173"/>
      <c r="AY35" s="173"/>
    </row>
    <row r="36" spans="1:51" ht="15">
      <c r="A36" s="186">
        <v>44531</v>
      </c>
      <c r="B36" s="156">
        <v>34.85</v>
      </c>
      <c r="C36" s="156">
        <v>34.85</v>
      </c>
      <c r="D36" s="155">
        <v>34.85</v>
      </c>
      <c r="E36" s="10">
        <v>72.936000000000007</v>
      </c>
      <c r="F36" s="10">
        <v>55.985999999999997</v>
      </c>
      <c r="G36" s="10">
        <v>45.414000000000001</v>
      </c>
      <c r="H36" s="10">
        <v>65.855000000000004</v>
      </c>
      <c r="I36" s="10">
        <v>43.463000000000001</v>
      </c>
      <c r="J36" s="10">
        <v>32.694000000000003</v>
      </c>
      <c r="K36" s="10">
        <v>41.576999999999998</v>
      </c>
      <c r="L36" s="10">
        <v>41.177</v>
      </c>
      <c r="M36" s="10">
        <v>49.366999999999997</v>
      </c>
      <c r="N36" s="10">
        <v>30.372</v>
      </c>
      <c r="O36" s="10">
        <v>53.359000000000002</v>
      </c>
      <c r="P36" s="10">
        <v>38.607999999999997</v>
      </c>
      <c r="Q36" s="10">
        <v>64.388999999999996</v>
      </c>
      <c r="R36" s="10">
        <v>64.325000000000003</v>
      </c>
      <c r="S36" s="10">
        <v>62.273000000000003</v>
      </c>
      <c r="T36" s="10">
        <v>56.226999999999997</v>
      </c>
      <c r="U36" s="10">
        <v>56.540999999999997</v>
      </c>
      <c r="V36" s="10">
        <v>37.933999999999997</v>
      </c>
      <c r="W36" s="10">
        <v>33.008000000000003</v>
      </c>
      <c r="X36" s="10">
        <v>30.917999999999999</v>
      </c>
      <c r="Y36" s="10">
        <v>33.146000000000001</v>
      </c>
      <c r="Z36" s="10">
        <v>48.097999999999999</v>
      </c>
      <c r="AA36" s="10">
        <v>49.584000000000003</v>
      </c>
      <c r="AB36" s="10">
        <v>46.548000000000002</v>
      </c>
      <c r="AC36" s="10">
        <v>34.015999999999998</v>
      </c>
      <c r="AD36" s="10">
        <v>43.807000000000002</v>
      </c>
      <c r="AE36" s="127">
        <v>51.140999999999998</v>
      </c>
      <c r="AF36" s="10">
        <v>40.295000000000002</v>
      </c>
      <c r="AG36" s="10">
        <v>66.043999999999997</v>
      </c>
      <c r="AH36" s="10">
        <v>43.43</v>
      </c>
      <c r="AI36" s="173">
        <v>31.681000000000001</v>
      </c>
      <c r="AJ36" s="173">
        <v>57.027000000000001</v>
      </c>
      <c r="AK36" s="173">
        <v>47.432000000000002</v>
      </c>
      <c r="AL36" s="173">
        <v>43.387999999999998</v>
      </c>
      <c r="AM36" s="173">
        <v>70.126999999999995</v>
      </c>
      <c r="AN36" s="173"/>
      <c r="AO36" s="173"/>
      <c r="AP36" s="173"/>
      <c r="AQ36" s="173"/>
      <c r="AR36" s="173"/>
      <c r="AS36" s="173"/>
      <c r="AT36" s="173"/>
      <c r="AU36" s="173"/>
      <c r="AV36" s="173"/>
      <c r="AW36" s="173"/>
      <c r="AX36" s="173"/>
      <c r="AY36" s="173"/>
    </row>
    <row r="37" spans="1:51" ht="15">
      <c r="A37" s="186">
        <v>44562</v>
      </c>
      <c r="B37" s="156">
        <v>40.340000000000003</v>
      </c>
      <c r="C37" s="156">
        <v>40.340000000000003</v>
      </c>
      <c r="D37" s="155">
        <v>40.340000000000003</v>
      </c>
      <c r="E37" s="10">
        <v>64.501000000000005</v>
      </c>
      <c r="F37" s="10">
        <v>49.930999999999997</v>
      </c>
      <c r="G37" s="10">
        <v>40.005000000000003</v>
      </c>
      <c r="H37" s="10">
        <v>56.985999999999997</v>
      </c>
      <c r="I37" s="10">
        <v>36.104999999999997</v>
      </c>
      <c r="J37" s="10">
        <v>27.742000000000001</v>
      </c>
      <c r="K37" s="10">
        <v>37.098999999999997</v>
      </c>
      <c r="L37" s="10">
        <v>34.51</v>
      </c>
      <c r="M37" s="10">
        <v>42.77</v>
      </c>
      <c r="N37" s="10">
        <v>27.722000000000001</v>
      </c>
      <c r="O37" s="10">
        <v>48.301000000000002</v>
      </c>
      <c r="P37" s="10">
        <v>35.863</v>
      </c>
      <c r="Q37" s="10">
        <v>54.718000000000004</v>
      </c>
      <c r="R37" s="10">
        <v>78.507999999999996</v>
      </c>
      <c r="S37" s="10">
        <v>54.966999999999999</v>
      </c>
      <c r="T37" s="10">
        <v>49.616999999999997</v>
      </c>
      <c r="U37" s="10">
        <v>51.244999999999997</v>
      </c>
      <c r="V37" s="10">
        <v>33.686</v>
      </c>
      <c r="W37" s="10">
        <v>28.053000000000001</v>
      </c>
      <c r="X37" s="10">
        <v>27.937999999999999</v>
      </c>
      <c r="Y37" s="10">
        <v>30.143999999999998</v>
      </c>
      <c r="Z37" s="10">
        <v>42.468000000000004</v>
      </c>
      <c r="AA37" s="10">
        <v>50.241999999999997</v>
      </c>
      <c r="AB37" s="10">
        <v>43.279000000000003</v>
      </c>
      <c r="AC37" s="10">
        <v>28.678000000000001</v>
      </c>
      <c r="AD37" s="10">
        <v>40.555</v>
      </c>
      <c r="AE37" s="127">
        <v>44.89</v>
      </c>
      <c r="AF37" s="10">
        <v>37.162999999999997</v>
      </c>
      <c r="AG37" s="10">
        <v>61.752000000000002</v>
      </c>
      <c r="AH37" s="10">
        <v>36.183</v>
      </c>
      <c r="AI37" s="173">
        <v>28.568999999999999</v>
      </c>
      <c r="AJ37" s="173">
        <v>53.302999999999997</v>
      </c>
      <c r="AK37" s="173">
        <v>49.731999999999999</v>
      </c>
      <c r="AL37" s="173">
        <v>38.886000000000003</v>
      </c>
      <c r="AM37" s="173">
        <v>64.316000000000003</v>
      </c>
      <c r="AN37" s="173"/>
      <c r="AO37" s="173"/>
      <c r="AP37" s="173"/>
      <c r="AQ37" s="173"/>
      <c r="AR37" s="173"/>
      <c r="AS37" s="173"/>
      <c r="AT37" s="173"/>
      <c r="AU37" s="173"/>
      <c r="AV37" s="173"/>
      <c r="AW37" s="173"/>
      <c r="AX37" s="173"/>
      <c r="AY37" s="173"/>
    </row>
    <row r="38" spans="1:51" ht="15">
      <c r="A38" s="186">
        <v>44593</v>
      </c>
      <c r="B38" s="156">
        <v>44.54</v>
      </c>
      <c r="C38" s="156">
        <v>44.54</v>
      </c>
      <c r="D38" s="155">
        <v>44.54</v>
      </c>
      <c r="E38" s="10">
        <v>58.789000000000001</v>
      </c>
      <c r="F38" s="10">
        <v>47.204000000000001</v>
      </c>
      <c r="G38" s="10">
        <v>102.209</v>
      </c>
      <c r="H38" s="10">
        <v>55.643000000000001</v>
      </c>
      <c r="I38" s="10">
        <v>35.667999999999999</v>
      </c>
      <c r="J38" s="10">
        <v>30.431999999999999</v>
      </c>
      <c r="K38" s="10">
        <v>34.744</v>
      </c>
      <c r="L38" s="10">
        <v>40.655000000000001</v>
      </c>
      <c r="M38" s="10">
        <v>42.673999999999999</v>
      </c>
      <c r="N38" s="10">
        <v>29.512</v>
      </c>
      <c r="O38" s="10">
        <v>45.673999999999999</v>
      </c>
      <c r="P38" s="10">
        <v>54.296999999999997</v>
      </c>
      <c r="Q38" s="10">
        <v>66.450999999999993</v>
      </c>
      <c r="R38" s="10">
        <v>60.457999999999998</v>
      </c>
      <c r="S38" s="10">
        <v>50.999000000000002</v>
      </c>
      <c r="T38" s="10">
        <v>48.814999999999998</v>
      </c>
      <c r="U38" s="10">
        <v>55.685000000000002</v>
      </c>
      <c r="V38" s="10">
        <v>33.609000000000002</v>
      </c>
      <c r="W38" s="10">
        <v>28.681000000000001</v>
      </c>
      <c r="X38" s="10">
        <v>40.088999999999999</v>
      </c>
      <c r="Y38" s="10">
        <v>31.977</v>
      </c>
      <c r="Z38" s="10">
        <v>41.594000000000001</v>
      </c>
      <c r="AA38" s="10">
        <v>46.671999999999997</v>
      </c>
      <c r="AB38" s="10">
        <v>46.575000000000003</v>
      </c>
      <c r="AC38" s="10">
        <v>28.43</v>
      </c>
      <c r="AD38" s="10">
        <v>40.363999999999997</v>
      </c>
      <c r="AE38" s="127">
        <v>42.182000000000002</v>
      </c>
      <c r="AF38" s="10">
        <v>37.905000000000001</v>
      </c>
      <c r="AG38" s="10">
        <v>58.456000000000003</v>
      </c>
      <c r="AH38" s="10">
        <v>36.036999999999999</v>
      </c>
      <c r="AI38" s="173">
        <v>38.805999999999997</v>
      </c>
      <c r="AJ38" s="173">
        <v>62.866</v>
      </c>
      <c r="AK38" s="173">
        <v>46.691000000000003</v>
      </c>
      <c r="AL38" s="173">
        <v>42.374000000000002</v>
      </c>
      <c r="AM38" s="173">
        <v>61.665999999999997</v>
      </c>
      <c r="AN38" s="173"/>
      <c r="AO38" s="173"/>
      <c r="AP38" s="173"/>
      <c r="AQ38" s="173"/>
      <c r="AR38" s="173"/>
      <c r="AS38" s="173"/>
      <c r="AT38" s="173"/>
      <c r="AU38" s="173"/>
      <c r="AV38" s="173"/>
      <c r="AW38" s="173"/>
      <c r="AX38" s="173"/>
      <c r="AY38" s="173"/>
    </row>
    <row r="39" spans="1:51" ht="15">
      <c r="A39" s="186">
        <v>44621</v>
      </c>
      <c r="B39" s="156">
        <v>102.32</v>
      </c>
      <c r="C39" s="156">
        <v>102.32</v>
      </c>
      <c r="D39" s="155">
        <v>102.32</v>
      </c>
      <c r="E39" s="10">
        <v>84.718000000000004</v>
      </c>
      <c r="F39" s="10">
        <v>75.718999999999994</v>
      </c>
      <c r="G39" s="10">
        <v>213.77500000000001</v>
      </c>
      <c r="H39" s="10">
        <v>86.727999999999994</v>
      </c>
      <c r="I39" s="10">
        <v>79.887</v>
      </c>
      <c r="J39" s="10">
        <v>106.107</v>
      </c>
      <c r="K39" s="10">
        <v>74.185000000000002</v>
      </c>
      <c r="L39" s="10">
        <v>61.031999999999996</v>
      </c>
      <c r="M39" s="10">
        <v>120.453</v>
      </c>
      <c r="N39" s="10">
        <v>92.977000000000004</v>
      </c>
      <c r="O39" s="10">
        <v>109.535</v>
      </c>
      <c r="P39" s="10">
        <v>114.08</v>
      </c>
      <c r="Q39" s="10">
        <v>101.955</v>
      </c>
      <c r="R39" s="10">
        <v>117.504</v>
      </c>
      <c r="S39" s="10">
        <v>98.744</v>
      </c>
      <c r="T39" s="10">
        <v>90.081000000000003</v>
      </c>
      <c r="U39" s="10">
        <v>81.638000000000005</v>
      </c>
      <c r="V39" s="10">
        <v>69.495000000000005</v>
      </c>
      <c r="W39" s="10">
        <v>53.456000000000003</v>
      </c>
      <c r="X39" s="10">
        <v>66.688000000000002</v>
      </c>
      <c r="Y39" s="10">
        <v>99.483000000000004</v>
      </c>
      <c r="Z39" s="10">
        <v>88.884</v>
      </c>
      <c r="AA39" s="10">
        <v>74.334999999999994</v>
      </c>
      <c r="AB39" s="10">
        <v>106.01</v>
      </c>
      <c r="AC39" s="10">
        <v>50.790999999999997</v>
      </c>
      <c r="AD39" s="10">
        <v>81.054000000000002</v>
      </c>
      <c r="AE39" s="127">
        <v>67.563000000000002</v>
      </c>
      <c r="AF39" s="10">
        <v>66.043999999999997</v>
      </c>
      <c r="AG39" s="10">
        <v>116.831</v>
      </c>
      <c r="AH39" s="10">
        <v>69.372</v>
      </c>
      <c r="AI39" s="173">
        <v>70.325999999999993</v>
      </c>
      <c r="AJ39" s="173">
        <v>108.645</v>
      </c>
      <c r="AK39" s="173">
        <v>77.957999999999998</v>
      </c>
      <c r="AL39" s="173">
        <v>82.367999999999995</v>
      </c>
      <c r="AM39" s="173">
        <v>116.739</v>
      </c>
      <c r="AN39" s="173"/>
      <c r="AO39" s="173"/>
      <c r="AP39" s="173"/>
      <c r="AQ39" s="173"/>
      <c r="AR39" s="173"/>
      <c r="AS39" s="173"/>
      <c r="AT39" s="173"/>
      <c r="AU39" s="173"/>
      <c r="AV39" s="173"/>
      <c r="AW39" s="173"/>
      <c r="AX39" s="173"/>
      <c r="AY39" s="173"/>
    </row>
    <row r="40" spans="1:51" ht="15">
      <c r="A40" s="186">
        <v>44652</v>
      </c>
      <c r="B40" s="156">
        <v>133.5</v>
      </c>
      <c r="C40" s="156">
        <v>133.5</v>
      </c>
      <c r="D40" s="155">
        <v>133.5</v>
      </c>
      <c r="E40" s="10">
        <v>154.91200000000001</v>
      </c>
      <c r="F40" s="10">
        <v>150.24299999999999</v>
      </c>
      <c r="G40" s="10">
        <v>337.55799999999999</v>
      </c>
      <c r="H40" s="10">
        <v>155.46899999999999</v>
      </c>
      <c r="I40" s="10">
        <v>127.01300000000001</v>
      </c>
      <c r="J40" s="10">
        <v>158.48699999999999</v>
      </c>
      <c r="K40" s="10">
        <v>130.06800000000001</v>
      </c>
      <c r="L40" s="10">
        <v>86.114999999999995</v>
      </c>
      <c r="M40" s="10">
        <v>120.35299999999999</v>
      </c>
      <c r="N40" s="10">
        <v>162.732</v>
      </c>
      <c r="O40" s="10">
        <v>139.21600000000001</v>
      </c>
      <c r="P40" s="10">
        <v>99.775999999999996</v>
      </c>
      <c r="Q40" s="10">
        <v>159.10400000000001</v>
      </c>
      <c r="R40" s="10">
        <v>142.50700000000001</v>
      </c>
      <c r="S40" s="10">
        <v>165.441</v>
      </c>
      <c r="T40" s="10">
        <v>120.495</v>
      </c>
      <c r="U40" s="10">
        <v>119.512</v>
      </c>
      <c r="V40" s="10">
        <v>105.575</v>
      </c>
      <c r="W40" s="10">
        <v>86.188999999999993</v>
      </c>
      <c r="X40" s="10">
        <v>94.55</v>
      </c>
      <c r="Y40" s="10">
        <v>154.87100000000001</v>
      </c>
      <c r="Z40" s="10">
        <v>128.41900000000001</v>
      </c>
      <c r="AA40" s="10">
        <v>138.48400000000001</v>
      </c>
      <c r="AB40" s="10">
        <v>104.81</v>
      </c>
      <c r="AC40" s="10">
        <v>55.732999999999997</v>
      </c>
      <c r="AD40" s="10">
        <v>123.289</v>
      </c>
      <c r="AE40" s="127">
        <v>87.789000000000001</v>
      </c>
      <c r="AF40" s="10">
        <v>202.58699999999999</v>
      </c>
      <c r="AG40" s="10">
        <v>198.291</v>
      </c>
      <c r="AH40" s="10">
        <v>74.171999999999997</v>
      </c>
      <c r="AI40" s="173">
        <v>92.897000000000006</v>
      </c>
      <c r="AJ40" s="173">
        <v>110.54</v>
      </c>
      <c r="AK40" s="173">
        <v>90.655000000000001</v>
      </c>
      <c r="AL40" s="173">
        <v>95.870999999999995</v>
      </c>
      <c r="AM40" s="173">
        <v>166.96899999999999</v>
      </c>
      <c r="AN40" s="173"/>
      <c r="AO40" s="173"/>
      <c r="AP40" s="173"/>
      <c r="AQ40" s="173"/>
      <c r="AR40" s="173"/>
      <c r="AS40" s="173"/>
      <c r="AT40" s="173"/>
      <c r="AU40" s="173"/>
      <c r="AV40" s="173"/>
      <c r="AW40" s="173"/>
      <c r="AX40" s="173"/>
      <c r="AY40" s="173"/>
    </row>
    <row r="41" spans="1:51" ht="15">
      <c r="A41" s="186">
        <v>44682</v>
      </c>
      <c r="B41" s="156">
        <v>245.16</v>
      </c>
      <c r="C41" s="156">
        <v>245.16</v>
      </c>
      <c r="D41" s="155">
        <v>245.16</v>
      </c>
      <c r="E41" s="10">
        <v>389.43700000000001</v>
      </c>
      <c r="F41" s="10">
        <v>360.54500000000002</v>
      </c>
      <c r="G41" s="10">
        <v>516.65200000000004</v>
      </c>
      <c r="H41" s="10">
        <v>395.25400000000002</v>
      </c>
      <c r="I41" s="10">
        <v>176.726</v>
      </c>
      <c r="J41" s="10">
        <v>171.59</v>
      </c>
      <c r="K41" s="10">
        <v>105.575</v>
      </c>
      <c r="L41" s="10">
        <v>138.096</v>
      </c>
      <c r="M41" s="10">
        <v>205.977</v>
      </c>
      <c r="N41" s="10">
        <v>322.85500000000002</v>
      </c>
      <c r="O41" s="10">
        <v>242.114</v>
      </c>
      <c r="P41" s="10">
        <v>167.024</v>
      </c>
      <c r="Q41" s="10">
        <v>251.19900000000001</v>
      </c>
      <c r="R41" s="10">
        <v>481.83600000000001</v>
      </c>
      <c r="S41" s="10">
        <v>262.25599999999997</v>
      </c>
      <c r="T41" s="10">
        <v>362.62700000000001</v>
      </c>
      <c r="U41" s="10">
        <v>208.548</v>
      </c>
      <c r="V41" s="10">
        <v>178.03299999999999</v>
      </c>
      <c r="W41" s="10">
        <v>63.106000000000002</v>
      </c>
      <c r="X41" s="10">
        <v>90.278000000000006</v>
      </c>
      <c r="Y41" s="10">
        <v>135.28899999999999</v>
      </c>
      <c r="Z41" s="10">
        <v>273.29199999999997</v>
      </c>
      <c r="AA41" s="10">
        <v>296.81</v>
      </c>
      <c r="AB41" s="10">
        <v>223.54</v>
      </c>
      <c r="AC41" s="10">
        <v>139.73099999999999</v>
      </c>
      <c r="AD41" s="10">
        <v>199.37700000000001</v>
      </c>
      <c r="AE41" s="127">
        <v>66.733000000000004</v>
      </c>
      <c r="AF41" s="10">
        <v>354.45400000000001</v>
      </c>
      <c r="AG41" s="10">
        <v>240.571</v>
      </c>
      <c r="AH41" s="10">
        <v>101.81699999999999</v>
      </c>
      <c r="AI41" s="173">
        <v>201.21199999999999</v>
      </c>
      <c r="AJ41" s="173">
        <v>245.42500000000001</v>
      </c>
      <c r="AK41" s="173">
        <v>151.56399999999999</v>
      </c>
      <c r="AL41" s="173">
        <v>293.58199999999999</v>
      </c>
      <c r="AM41" s="173">
        <v>371.88299999999998</v>
      </c>
      <c r="AN41" s="173"/>
      <c r="AO41" s="173"/>
      <c r="AP41" s="173"/>
      <c r="AQ41" s="173"/>
      <c r="AR41" s="173"/>
      <c r="AS41" s="173"/>
      <c r="AT41" s="173"/>
      <c r="AU41" s="173"/>
      <c r="AV41" s="173"/>
      <c r="AW41" s="173"/>
      <c r="AX41" s="173"/>
      <c r="AY41" s="173"/>
    </row>
    <row r="42" spans="1:51" ht="15">
      <c r="A42" s="186">
        <v>44713</v>
      </c>
      <c r="B42" s="156">
        <v>389.71</v>
      </c>
      <c r="C42" s="156">
        <v>389.71</v>
      </c>
      <c r="D42" s="155">
        <v>389.71</v>
      </c>
      <c r="E42" s="10">
        <v>588.28</v>
      </c>
      <c r="F42" s="10">
        <v>286.56099999999998</v>
      </c>
      <c r="G42" s="10">
        <v>1124.309</v>
      </c>
      <c r="H42" s="10">
        <v>278.14999999999998</v>
      </c>
      <c r="I42" s="10">
        <v>179.983</v>
      </c>
      <c r="J42" s="10">
        <v>279.39499999999998</v>
      </c>
      <c r="K42" s="10">
        <v>299.041</v>
      </c>
      <c r="L42" s="10">
        <v>489.09100000000001</v>
      </c>
      <c r="M42" s="10">
        <v>82.713999999999999</v>
      </c>
      <c r="N42" s="10">
        <v>498.68099999999998</v>
      </c>
      <c r="O42" s="10">
        <v>210.89400000000001</v>
      </c>
      <c r="P42" s="10">
        <v>618.25</v>
      </c>
      <c r="Q42" s="10">
        <v>706.62</v>
      </c>
      <c r="R42" s="10">
        <v>877.78700000000003</v>
      </c>
      <c r="S42" s="10">
        <v>483.56599999999997</v>
      </c>
      <c r="T42" s="10">
        <v>771.09400000000005</v>
      </c>
      <c r="U42" s="10">
        <v>257.536</v>
      </c>
      <c r="V42" s="10">
        <v>166.81399999999999</v>
      </c>
      <c r="W42" s="10">
        <v>204.45599999999999</v>
      </c>
      <c r="X42" s="10">
        <v>268.262</v>
      </c>
      <c r="Y42" s="10">
        <v>265.61700000000002</v>
      </c>
      <c r="Z42" s="10">
        <v>478.31</v>
      </c>
      <c r="AA42" s="10">
        <v>349.28</v>
      </c>
      <c r="AB42" s="10">
        <v>85.033000000000001</v>
      </c>
      <c r="AC42" s="10">
        <v>343.88400000000001</v>
      </c>
      <c r="AD42" s="10">
        <v>554.67499999999995</v>
      </c>
      <c r="AE42" s="127">
        <v>291.82600000000002</v>
      </c>
      <c r="AF42" s="10">
        <v>694.697</v>
      </c>
      <c r="AG42" s="10">
        <v>229.62700000000001</v>
      </c>
      <c r="AH42" s="10">
        <v>114.327</v>
      </c>
      <c r="AI42" s="173">
        <v>513.87300000000005</v>
      </c>
      <c r="AJ42" s="173">
        <v>366.61399999999998</v>
      </c>
      <c r="AK42" s="173">
        <v>229.99299999999999</v>
      </c>
      <c r="AL42" s="173">
        <v>575.57500000000005</v>
      </c>
      <c r="AM42" s="173">
        <v>1011.56</v>
      </c>
      <c r="AN42" s="173"/>
      <c r="AO42" s="173"/>
      <c r="AP42" s="173"/>
      <c r="AQ42" s="173"/>
      <c r="AR42" s="173"/>
      <c r="AS42" s="173"/>
      <c r="AT42" s="173"/>
      <c r="AU42" s="173"/>
      <c r="AV42" s="173"/>
      <c r="AW42" s="173"/>
      <c r="AX42" s="173"/>
      <c r="AY42" s="173"/>
    </row>
    <row r="43" spans="1:51" ht="15">
      <c r="A43" s="186">
        <v>44743</v>
      </c>
      <c r="B43" s="156">
        <v>210.17</v>
      </c>
      <c r="C43" s="156">
        <v>210.17</v>
      </c>
      <c r="D43" s="155">
        <v>210.17</v>
      </c>
      <c r="E43" s="10">
        <v>309.35000000000002</v>
      </c>
      <c r="F43" s="10">
        <v>105.622</v>
      </c>
      <c r="G43" s="10">
        <v>374.947</v>
      </c>
      <c r="H43" s="10">
        <v>101.95399999999999</v>
      </c>
      <c r="I43" s="10">
        <v>31.582999999999998</v>
      </c>
      <c r="J43" s="10">
        <v>162.16999999999999</v>
      </c>
      <c r="K43" s="10">
        <v>199.88800000000001</v>
      </c>
      <c r="L43" s="10">
        <v>213.148</v>
      </c>
      <c r="M43" s="10">
        <v>43.359000000000002</v>
      </c>
      <c r="N43" s="10">
        <v>278.036</v>
      </c>
      <c r="O43" s="10">
        <v>42.396999999999998</v>
      </c>
      <c r="P43" s="10">
        <v>591.65099999999995</v>
      </c>
      <c r="Q43" s="10">
        <v>324.22800000000001</v>
      </c>
      <c r="R43" s="10">
        <v>358.09899999999999</v>
      </c>
      <c r="S43" s="10">
        <v>459.61900000000003</v>
      </c>
      <c r="T43" s="10">
        <v>404.04899999999998</v>
      </c>
      <c r="U43" s="10">
        <v>76.733999999999995</v>
      </c>
      <c r="V43" s="10">
        <v>43.584000000000003</v>
      </c>
      <c r="W43" s="10">
        <v>92.111999999999995</v>
      </c>
      <c r="X43" s="10">
        <v>104.376</v>
      </c>
      <c r="Y43" s="10">
        <v>189.93</v>
      </c>
      <c r="Z43" s="10">
        <v>320.54899999999998</v>
      </c>
      <c r="AA43" s="10">
        <v>90.581000000000003</v>
      </c>
      <c r="AB43" s="10">
        <v>13.125</v>
      </c>
      <c r="AC43" s="10">
        <v>242.30699999999999</v>
      </c>
      <c r="AD43" s="10">
        <v>408.577</v>
      </c>
      <c r="AE43" s="127">
        <v>229.458</v>
      </c>
      <c r="AF43" s="10">
        <v>821.21199999999999</v>
      </c>
      <c r="AG43" s="10">
        <v>85.491</v>
      </c>
      <c r="AH43" s="10">
        <v>43.277999999999999</v>
      </c>
      <c r="AI43" s="173">
        <v>311.25400000000002</v>
      </c>
      <c r="AJ43" s="173">
        <v>158.94800000000001</v>
      </c>
      <c r="AK43" s="173">
        <v>86.41</v>
      </c>
      <c r="AL43" s="173">
        <v>558.73599999999999</v>
      </c>
      <c r="AM43" s="173">
        <v>602.03599999999994</v>
      </c>
      <c r="AN43" s="173"/>
      <c r="AO43" s="173"/>
      <c r="AP43" s="173"/>
      <c r="AQ43" s="173"/>
      <c r="AR43" s="173"/>
      <c r="AS43" s="173"/>
      <c r="AT43" s="173"/>
      <c r="AU43" s="173"/>
      <c r="AV43" s="173"/>
      <c r="AW43" s="173"/>
      <c r="AX43" s="173"/>
      <c r="AY43" s="173"/>
    </row>
    <row r="44" spans="1:51" ht="15">
      <c r="A44" s="186">
        <v>44774</v>
      </c>
      <c r="B44" s="156">
        <v>88.63</v>
      </c>
      <c r="C44" s="156">
        <v>88.63</v>
      </c>
      <c r="D44" s="155">
        <v>88.63</v>
      </c>
      <c r="E44" s="10">
        <v>114.124</v>
      </c>
      <c r="F44" s="10">
        <v>55.398000000000003</v>
      </c>
      <c r="G44" s="10">
        <v>132.45400000000001</v>
      </c>
      <c r="H44" s="10">
        <v>73.063999999999993</v>
      </c>
      <c r="I44" s="10">
        <v>30.675000000000001</v>
      </c>
      <c r="J44" s="10">
        <v>68.733000000000004</v>
      </c>
      <c r="K44" s="10">
        <v>64.894999999999996</v>
      </c>
      <c r="L44" s="10">
        <v>92.492999999999995</v>
      </c>
      <c r="M44" s="10">
        <v>27.86</v>
      </c>
      <c r="N44" s="10">
        <v>208.708</v>
      </c>
      <c r="O44" s="10">
        <v>36.67</v>
      </c>
      <c r="P44" s="10">
        <v>185.19200000000001</v>
      </c>
      <c r="Q44" s="10">
        <v>103.467</v>
      </c>
      <c r="R44" s="10">
        <v>175.13200000000001</v>
      </c>
      <c r="S44" s="10">
        <v>151.93100000000001</v>
      </c>
      <c r="T44" s="10">
        <v>137.43799999999999</v>
      </c>
      <c r="U44" s="10">
        <v>43.817999999999998</v>
      </c>
      <c r="V44" s="10">
        <v>27.265000000000001</v>
      </c>
      <c r="W44" s="10">
        <v>38.680999999999997</v>
      </c>
      <c r="X44" s="10">
        <v>42.581000000000003</v>
      </c>
      <c r="Y44" s="10">
        <v>74.811000000000007</v>
      </c>
      <c r="Z44" s="10">
        <v>100.361</v>
      </c>
      <c r="AA44" s="10">
        <v>51.835000000000001</v>
      </c>
      <c r="AB44" s="10">
        <v>32.090000000000003</v>
      </c>
      <c r="AC44" s="10">
        <v>72.233000000000004</v>
      </c>
      <c r="AD44" s="10">
        <v>127.358</v>
      </c>
      <c r="AE44" s="127">
        <v>72.14</v>
      </c>
      <c r="AF44" s="10">
        <v>216.94900000000001</v>
      </c>
      <c r="AG44" s="10">
        <v>44.845999999999997</v>
      </c>
      <c r="AH44" s="10">
        <v>27.808</v>
      </c>
      <c r="AI44" s="173">
        <v>111.142</v>
      </c>
      <c r="AJ44" s="173">
        <v>60.164999999999999</v>
      </c>
      <c r="AK44" s="173">
        <v>39.604999999999997</v>
      </c>
      <c r="AL44" s="173">
        <v>240.47</v>
      </c>
      <c r="AM44" s="173">
        <v>209.34700000000001</v>
      </c>
      <c r="AN44" s="173"/>
      <c r="AO44" s="173"/>
      <c r="AP44" s="173"/>
      <c r="AQ44" s="173"/>
      <c r="AR44" s="173"/>
      <c r="AS44" s="173"/>
      <c r="AT44" s="173"/>
      <c r="AU44" s="173"/>
      <c r="AV44" s="173"/>
      <c r="AW44" s="173"/>
      <c r="AX44" s="173"/>
      <c r="AY44" s="173"/>
    </row>
    <row r="45" spans="1:51" ht="15">
      <c r="A45" s="186">
        <v>44805</v>
      </c>
      <c r="B45" s="156">
        <v>55.11</v>
      </c>
      <c r="C45" s="156">
        <v>55.11</v>
      </c>
      <c r="D45" s="155">
        <v>55.11</v>
      </c>
      <c r="E45" s="10">
        <v>80.983000000000004</v>
      </c>
      <c r="F45" s="10">
        <v>54.627000000000002</v>
      </c>
      <c r="G45" s="10">
        <v>80.694000000000003</v>
      </c>
      <c r="H45" s="10">
        <v>48.215000000000003</v>
      </c>
      <c r="I45" s="10">
        <v>26.832999999999998</v>
      </c>
      <c r="J45" s="10">
        <v>50.177</v>
      </c>
      <c r="K45" s="10">
        <v>42.067999999999998</v>
      </c>
      <c r="L45" s="10">
        <v>73.084999999999994</v>
      </c>
      <c r="M45" s="10">
        <v>28.565999999999999</v>
      </c>
      <c r="N45" s="10">
        <v>81.835999999999999</v>
      </c>
      <c r="O45" s="10">
        <v>30.797000000000001</v>
      </c>
      <c r="P45" s="10">
        <v>76.796000000000006</v>
      </c>
      <c r="Q45" s="10">
        <v>63.521999999999998</v>
      </c>
      <c r="R45" s="10">
        <v>110.259</v>
      </c>
      <c r="S45" s="10">
        <v>69.188999999999993</v>
      </c>
      <c r="T45" s="10">
        <v>97.974000000000004</v>
      </c>
      <c r="U45" s="10">
        <v>52.69</v>
      </c>
      <c r="V45" s="10">
        <v>23.47</v>
      </c>
      <c r="W45" s="10">
        <v>36.006</v>
      </c>
      <c r="X45" s="10">
        <v>39.850999999999999</v>
      </c>
      <c r="Y45" s="10">
        <v>59.353000000000002</v>
      </c>
      <c r="Z45" s="10">
        <v>56.198</v>
      </c>
      <c r="AA45" s="10">
        <v>41.951000000000001</v>
      </c>
      <c r="AB45" s="10">
        <v>30.041</v>
      </c>
      <c r="AC45" s="10">
        <v>57.045999999999999</v>
      </c>
      <c r="AD45" s="10">
        <v>57.994</v>
      </c>
      <c r="AE45" s="127">
        <v>46.101999999999997</v>
      </c>
      <c r="AF45" s="10">
        <v>94.432000000000002</v>
      </c>
      <c r="AG45" s="10">
        <v>34.423000000000002</v>
      </c>
      <c r="AH45" s="10">
        <v>31.541</v>
      </c>
      <c r="AI45" s="173">
        <v>77.944000000000003</v>
      </c>
      <c r="AJ45" s="173">
        <v>42.667999999999999</v>
      </c>
      <c r="AK45" s="173">
        <v>26.466000000000001</v>
      </c>
      <c r="AL45" s="173">
        <v>121.041</v>
      </c>
      <c r="AM45" s="173">
        <v>114.79</v>
      </c>
      <c r="AN45" s="173"/>
      <c r="AO45" s="173"/>
      <c r="AP45" s="173"/>
      <c r="AQ45" s="173"/>
      <c r="AR45" s="173"/>
      <c r="AS45" s="173"/>
      <c r="AT45" s="173"/>
      <c r="AU45" s="173"/>
      <c r="AV45" s="173"/>
      <c r="AW45" s="173"/>
      <c r="AX45" s="173"/>
      <c r="AY45" s="173"/>
    </row>
    <row r="46" spans="1:51" ht="15">
      <c r="A46" s="186">
        <v>44835</v>
      </c>
      <c r="B46" s="156">
        <v>41.95</v>
      </c>
      <c r="C46" s="156">
        <v>69.11</v>
      </c>
      <c r="D46" s="155">
        <v>59.05</v>
      </c>
      <c r="E46" s="10">
        <v>88.436000000000007</v>
      </c>
      <c r="F46" s="10">
        <v>61.18</v>
      </c>
      <c r="G46" s="10">
        <v>89.450999999999993</v>
      </c>
      <c r="H46" s="10">
        <v>42.215000000000003</v>
      </c>
      <c r="I46" s="10">
        <v>28.893000000000001</v>
      </c>
      <c r="J46" s="10">
        <v>48.503</v>
      </c>
      <c r="K46" s="10">
        <v>55.113</v>
      </c>
      <c r="L46" s="10">
        <v>48.845999999999997</v>
      </c>
      <c r="M46" s="10">
        <v>27.632999999999999</v>
      </c>
      <c r="N46" s="10">
        <v>68.777000000000001</v>
      </c>
      <c r="O46" s="10">
        <v>58.872999999999998</v>
      </c>
      <c r="P46" s="10">
        <v>68.680999999999997</v>
      </c>
      <c r="Q46" s="10">
        <v>61.765999999999998</v>
      </c>
      <c r="R46" s="10">
        <v>101.087</v>
      </c>
      <c r="S46" s="10">
        <v>70.075000000000003</v>
      </c>
      <c r="T46" s="10">
        <v>66.162999999999997</v>
      </c>
      <c r="U46" s="10">
        <v>52.491</v>
      </c>
      <c r="V46" s="10">
        <v>27.709</v>
      </c>
      <c r="W46" s="10">
        <v>40.729999999999997</v>
      </c>
      <c r="X46" s="10">
        <v>32.25</v>
      </c>
      <c r="Y46" s="10">
        <v>60.35</v>
      </c>
      <c r="Z46" s="10">
        <v>55.021000000000001</v>
      </c>
      <c r="AA46" s="10">
        <v>64.558999999999997</v>
      </c>
      <c r="AB46" s="10">
        <v>58.975999999999999</v>
      </c>
      <c r="AC46" s="10">
        <v>47.915999999999997</v>
      </c>
      <c r="AD46" s="10">
        <v>60.533000000000001</v>
      </c>
      <c r="AE46" s="127">
        <v>39.341000000000001</v>
      </c>
      <c r="AF46" s="10">
        <v>87.114999999999995</v>
      </c>
      <c r="AG46" s="10">
        <v>38.905000000000001</v>
      </c>
      <c r="AH46" s="10">
        <v>54.497</v>
      </c>
      <c r="AI46" s="173">
        <v>130.08699999999999</v>
      </c>
      <c r="AJ46" s="173">
        <v>46.48</v>
      </c>
      <c r="AK46" s="173">
        <v>41.685000000000002</v>
      </c>
      <c r="AL46" s="173">
        <v>174.24799999999999</v>
      </c>
      <c r="AM46" s="173">
        <v>109.252</v>
      </c>
      <c r="AN46" s="173"/>
      <c r="AO46" s="173"/>
      <c r="AP46" s="173"/>
      <c r="AQ46" s="173"/>
      <c r="AR46" s="173"/>
      <c r="AS46" s="173"/>
      <c r="AT46" s="173"/>
      <c r="AU46" s="173"/>
      <c r="AV46" s="173"/>
      <c r="AW46" s="173"/>
      <c r="AX46" s="173"/>
      <c r="AY46" s="173"/>
    </row>
    <row r="47" spans="1:51" ht="15">
      <c r="A47" s="186">
        <v>44866</v>
      </c>
      <c r="B47" s="156">
        <v>48.32</v>
      </c>
      <c r="C47" s="156">
        <v>55.3</v>
      </c>
      <c r="D47" s="155">
        <v>51.13</v>
      </c>
      <c r="E47" s="10">
        <v>65.861999999999995</v>
      </c>
      <c r="F47" s="10">
        <v>62.131999999999998</v>
      </c>
      <c r="G47" s="10">
        <v>80.088999999999999</v>
      </c>
      <c r="H47" s="10">
        <v>46.838000000000001</v>
      </c>
      <c r="I47" s="10">
        <v>37.612000000000002</v>
      </c>
      <c r="J47" s="10">
        <v>47.115000000000002</v>
      </c>
      <c r="K47" s="10">
        <v>52.22</v>
      </c>
      <c r="L47" s="10">
        <v>58.524000000000001</v>
      </c>
      <c r="M47" s="10">
        <v>34.408999999999999</v>
      </c>
      <c r="N47" s="10">
        <v>62.148000000000003</v>
      </c>
      <c r="O47" s="10">
        <v>49.927999999999997</v>
      </c>
      <c r="P47" s="10">
        <v>65.727000000000004</v>
      </c>
      <c r="Q47" s="10">
        <v>67.781000000000006</v>
      </c>
      <c r="R47" s="10">
        <v>74.712999999999994</v>
      </c>
      <c r="S47" s="10">
        <v>62.908000000000001</v>
      </c>
      <c r="T47" s="10">
        <v>62.921999999999997</v>
      </c>
      <c r="U47" s="10">
        <v>46.915999999999997</v>
      </c>
      <c r="V47" s="10">
        <v>40.92</v>
      </c>
      <c r="W47" s="10">
        <v>37.301000000000002</v>
      </c>
      <c r="X47" s="10">
        <v>37.561999999999998</v>
      </c>
      <c r="Y47" s="10">
        <v>79.516000000000005</v>
      </c>
      <c r="Z47" s="10">
        <v>54.774999999999999</v>
      </c>
      <c r="AA47" s="10">
        <v>54.326999999999998</v>
      </c>
      <c r="AB47" s="10">
        <v>47.133000000000003</v>
      </c>
      <c r="AC47" s="10">
        <v>52.762</v>
      </c>
      <c r="AD47" s="10">
        <v>62.07</v>
      </c>
      <c r="AE47" s="127">
        <v>45.982999999999997</v>
      </c>
      <c r="AF47" s="10">
        <v>76.591999999999999</v>
      </c>
      <c r="AG47" s="10">
        <v>52.505000000000003</v>
      </c>
      <c r="AH47" s="10">
        <v>41.768000000000001</v>
      </c>
      <c r="AI47" s="173">
        <v>73.703999999999994</v>
      </c>
      <c r="AJ47" s="173">
        <v>49.758000000000003</v>
      </c>
      <c r="AK47" s="173">
        <v>50.142000000000003</v>
      </c>
      <c r="AL47" s="173">
        <v>88.067999999999998</v>
      </c>
      <c r="AM47" s="173">
        <v>91.677000000000007</v>
      </c>
      <c r="AN47" s="173"/>
      <c r="AO47" s="173"/>
      <c r="AP47" s="173"/>
      <c r="AQ47" s="173"/>
      <c r="AR47" s="173"/>
      <c r="AS47" s="173"/>
      <c r="AT47" s="173"/>
      <c r="AU47" s="173"/>
      <c r="AV47" s="173"/>
      <c r="AW47" s="173"/>
      <c r="AX47" s="173"/>
      <c r="AY47" s="173"/>
    </row>
    <row r="48" spans="1:51" ht="15">
      <c r="A48" s="186">
        <v>44896</v>
      </c>
      <c r="B48" s="156">
        <v>34.85</v>
      </c>
      <c r="C48" s="156">
        <v>34.85</v>
      </c>
      <c r="D48" s="157">
        <v>34.85</v>
      </c>
      <c r="E48" s="10">
        <v>56.052999999999997</v>
      </c>
      <c r="F48" s="10">
        <v>45.991999999999997</v>
      </c>
      <c r="G48" s="10">
        <v>66.295000000000002</v>
      </c>
      <c r="H48" s="10">
        <v>43.386000000000003</v>
      </c>
      <c r="I48" s="10">
        <v>33.31</v>
      </c>
      <c r="J48" s="10">
        <v>41.57</v>
      </c>
      <c r="K48" s="10">
        <v>40.628</v>
      </c>
      <c r="L48" s="10">
        <v>49.215000000000003</v>
      </c>
      <c r="M48" s="10">
        <v>29.905999999999999</v>
      </c>
      <c r="N48" s="10">
        <v>52.817999999999998</v>
      </c>
      <c r="O48" s="10">
        <v>38.743000000000002</v>
      </c>
      <c r="P48" s="10">
        <v>64.447000000000003</v>
      </c>
      <c r="Q48" s="10">
        <v>64.099999999999994</v>
      </c>
      <c r="R48" s="10">
        <v>62.103000000000002</v>
      </c>
      <c r="S48" s="10">
        <v>56.337000000000003</v>
      </c>
      <c r="T48" s="10">
        <v>56.706000000000003</v>
      </c>
      <c r="U48" s="10">
        <v>37.893000000000001</v>
      </c>
      <c r="V48" s="10">
        <v>32.942</v>
      </c>
      <c r="W48" s="10">
        <v>30.867000000000001</v>
      </c>
      <c r="X48" s="10">
        <v>32.54</v>
      </c>
      <c r="Y48" s="10">
        <v>47.636000000000003</v>
      </c>
      <c r="Z48" s="10">
        <v>49.271000000000001</v>
      </c>
      <c r="AA48" s="10">
        <v>46.279000000000003</v>
      </c>
      <c r="AB48" s="10">
        <v>34.139000000000003</v>
      </c>
      <c r="AC48" s="10">
        <v>43.698</v>
      </c>
      <c r="AD48" s="10">
        <v>50.707999999999998</v>
      </c>
      <c r="AE48" s="127">
        <v>40.186</v>
      </c>
      <c r="AF48" s="10">
        <v>65.614000000000004</v>
      </c>
      <c r="AG48" s="10">
        <v>42.777000000000001</v>
      </c>
      <c r="AH48" s="10">
        <v>32.149000000000001</v>
      </c>
      <c r="AI48" s="173">
        <v>57.389000000000003</v>
      </c>
      <c r="AJ48" s="173">
        <v>46.843000000000004</v>
      </c>
      <c r="AK48" s="173">
        <v>43.494</v>
      </c>
      <c r="AL48" s="173">
        <v>69.64</v>
      </c>
      <c r="AM48" s="173">
        <v>73.09</v>
      </c>
      <c r="AN48" s="173"/>
      <c r="AO48" s="173"/>
      <c r="AP48" s="173"/>
      <c r="AQ48" s="173"/>
      <c r="AR48" s="173"/>
      <c r="AS48" s="173"/>
      <c r="AT48" s="173"/>
      <c r="AU48" s="173"/>
      <c r="AV48" s="173"/>
      <c r="AW48" s="173"/>
      <c r="AX48" s="173"/>
      <c r="AY48" s="173"/>
    </row>
    <row r="49" spans="1:1005" ht="15">
      <c r="A49" s="186">
        <v>44927</v>
      </c>
      <c r="B49" s="156">
        <v>40.340000000000003</v>
      </c>
      <c r="C49" s="156">
        <v>40.340000000000003</v>
      </c>
      <c r="D49" s="157">
        <v>40.340000000000003</v>
      </c>
      <c r="E49" s="10">
        <v>49.991</v>
      </c>
      <c r="F49" s="10">
        <v>40.582999999999998</v>
      </c>
      <c r="G49" s="10">
        <v>57.131999999999998</v>
      </c>
      <c r="H49" s="10">
        <v>36.005000000000003</v>
      </c>
      <c r="I49" s="10">
        <v>28.039000000000001</v>
      </c>
      <c r="J49" s="10">
        <v>37.127000000000002</v>
      </c>
      <c r="K49" s="10">
        <v>34.283999999999999</v>
      </c>
      <c r="L49" s="10">
        <v>42.726999999999997</v>
      </c>
      <c r="M49" s="10">
        <v>27.298999999999999</v>
      </c>
      <c r="N49" s="10">
        <v>47.808</v>
      </c>
      <c r="O49" s="10">
        <v>35.973999999999997</v>
      </c>
      <c r="P49" s="10">
        <v>54.767000000000003</v>
      </c>
      <c r="Q49" s="10">
        <v>78.281999999999996</v>
      </c>
      <c r="R49" s="10">
        <v>54.816000000000003</v>
      </c>
      <c r="S49" s="10">
        <v>49.682000000000002</v>
      </c>
      <c r="T49" s="10">
        <v>51.395000000000003</v>
      </c>
      <c r="U49" s="10">
        <v>33.652999999999999</v>
      </c>
      <c r="V49" s="10">
        <v>27.991</v>
      </c>
      <c r="W49" s="10">
        <v>27.718</v>
      </c>
      <c r="X49" s="10">
        <v>29.596</v>
      </c>
      <c r="Y49" s="10">
        <v>42.052999999999997</v>
      </c>
      <c r="Z49" s="10">
        <v>49.954999999999998</v>
      </c>
      <c r="AA49" s="10">
        <v>43.174999999999997</v>
      </c>
      <c r="AB49" s="10">
        <v>28.792999999999999</v>
      </c>
      <c r="AC49" s="10">
        <v>40.453000000000003</v>
      </c>
      <c r="AD49" s="10">
        <v>44.499000000000002</v>
      </c>
      <c r="AE49" s="127">
        <v>36.988999999999997</v>
      </c>
      <c r="AF49" s="10">
        <v>61.357999999999997</v>
      </c>
      <c r="AG49" s="10">
        <v>35.822000000000003</v>
      </c>
      <c r="AH49" s="10">
        <v>29</v>
      </c>
      <c r="AI49" s="173">
        <v>53.402999999999999</v>
      </c>
      <c r="AJ49" s="173">
        <v>48.994</v>
      </c>
      <c r="AK49" s="173">
        <v>38.972999999999999</v>
      </c>
      <c r="AL49" s="173">
        <v>63.883000000000003</v>
      </c>
      <c r="AM49" s="173">
        <v>64.447000000000003</v>
      </c>
      <c r="AN49" s="173"/>
      <c r="AO49" s="173"/>
      <c r="AP49" s="173"/>
      <c r="AQ49" s="173"/>
      <c r="AR49" s="173"/>
      <c r="AS49" s="173"/>
      <c r="AT49" s="173"/>
      <c r="AU49" s="173"/>
      <c r="AV49" s="173"/>
      <c r="AW49" s="173"/>
      <c r="AX49" s="173"/>
      <c r="AY49" s="173"/>
    </row>
    <row r="50" spans="1:1005" ht="15">
      <c r="A50" s="186">
        <v>44958</v>
      </c>
      <c r="B50" s="156">
        <v>44.54</v>
      </c>
      <c r="C50" s="156">
        <v>44.54</v>
      </c>
      <c r="D50" s="157">
        <v>44.54</v>
      </c>
      <c r="E50" s="10">
        <v>47.252000000000002</v>
      </c>
      <c r="F50" s="10">
        <v>102.869</v>
      </c>
      <c r="G50" s="10">
        <v>55.831000000000003</v>
      </c>
      <c r="H50" s="10">
        <v>35.588000000000001</v>
      </c>
      <c r="I50" s="10">
        <v>30.677</v>
      </c>
      <c r="J50" s="10">
        <v>34.758000000000003</v>
      </c>
      <c r="K50" s="10">
        <v>40.075000000000003</v>
      </c>
      <c r="L50" s="10">
        <v>42.564999999999998</v>
      </c>
      <c r="M50" s="10">
        <v>29.164000000000001</v>
      </c>
      <c r="N50" s="10">
        <v>45.267000000000003</v>
      </c>
      <c r="O50" s="10">
        <v>52.927</v>
      </c>
      <c r="P50" s="10">
        <v>66.527000000000001</v>
      </c>
      <c r="Q50" s="10">
        <v>60.292000000000002</v>
      </c>
      <c r="R50" s="10">
        <v>50.878</v>
      </c>
      <c r="S50" s="10">
        <v>49.204000000000001</v>
      </c>
      <c r="T50" s="10">
        <v>55.813000000000002</v>
      </c>
      <c r="U50" s="10">
        <v>33.585999999999999</v>
      </c>
      <c r="V50" s="10">
        <v>28.631</v>
      </c>
      <c r="W50" s="10">
        <v>40.039000000000001</v>
      </c>
      <c r="X50" s="10">
        <v>31.527000000000001</v>
      </c>
      <c r="Y50" s="10">
        <v>41.252000000000002</v>
      </c>
      <c r="Z50" s="10">
        <v>46.436</v>
      </c>
      <c r="AA50" s="10">
        <v>46.195</v>
      </c>
      <c r="AB50" s="10">
        <v>28.527999999999999</v>
      </c>
      <c r="AC50" s="10">
        <v>40.639000000000003</v>
      </c>
      <c r="AD50" s="10">
        <v>41.860999999999997</v>
      </c>
      <c r="AE50" s="127">
        <v>37.875</v>
      </c>
      <c r="AF50" s="10">
        <v>58.131</v>
      </c>
      <c r="AG50" s="10">
        <v>35.743000000000002</v>
      </c>
      <c r="AH50" s="10">
        <v>39.201999999999998</v>
      </c>
      <c r="AI50" s="173">
        <v>63.01</v>
      </c>
      <c r="AJ50" s="173">
        <v>46.22</v>
      </c>
      <c r="AK50" s="173">
        <v>42.439</v>
      </c>
      <c r="AL50" s="173">
        <v>61.302</v>
      </c>
      <c r="AM50" s="173">
        <v>58.817</v>
      </c>
      <c r="AN50" s="173"/>
      <c r="AO50" s="173"/>
      <c r="AP50" s="173"/>
      <c r="AQ50" s="173"/>
      <c r="AR50" s="173"/>
      <c r="AS50" s="173"/>
      <c r="AT50" s="173"/>
      <c r="AU50" s="173"/>
      <c r="AV50" s="173"/>
      <c r="AW50" s="173"/>
      <c r="AX50" s="173"/>
      <c r="AY50" s="173"/>
    </row>
    <row r="51" spans="1:1005" ht="15">
      <c r="A51" s="186">
        <v>44986</v>
      </c>
      <c r="B51" s="156">
        <v>102.32</v>
      </c>
      <c r="C51" s="156">
        <v>102.32</v>
      </c>
      <c r="D51" s="157">
        <v>102.32</v>
      </c>
      <c r="E51" s="10">
        <v>75.760000000000005</v>
      </c>
      <c r="F51" s="10">
        <v>214.619</v>
      </c>
      <c r="G51" s="10">
        <v>86.545000000000002</v>
      </c>
      <c r="H51" s="10">
        <v>79.808999999999997</v>
      </c>
      <c r="I51" s="10">
        <v>106.431</v>
      </c>
      <c r="J51" s="10">
        <v>74.241</v>
      </c>
      <c r="K51" s="10">
        <v>60.871000000000002</v>
      </c>
      <c r="L51" s="10">
        <v>120.32</v>
      </c>
      <c r="M51" s="10">
        <v>92.570999999999998</v>
      </c>
      <c r="N51" s="10">
        <v>109.038</v>
      </c>
      <c r="O51" s="10">
        <v>114.724</v>
      </c>
      <c r="P51" s="10">
        <v>102.056</v>
      </c>
      <c r="Q51" s="10">
        <v>117.315</v>
      </c>
      <c r="R51" s="10">
        <v>98.62</v>
      </c>
      <c r="S51" s="10">
        <v>88.972999999999999</v>
      </c>
      <c r="T51" s="10">
        <v>81.828000000000003</v>
      </c>
      <c r="U51" s="10">
        <v>69.513000000000005</v>
      </c>
      <c r="V51" s="10">
        <v>53.404000000000003</v>
      </c>
      <c r="W51" s="10">
        <v>65.921000000000006</v>
      </c>
      <c r="X51" s="10">
        <v>98.992999999999995</v>
      </c>
      <c r="Y51" s="10">
        <v>88.512</v>
      </c>
      <c r="Z51" s="10">
        <v>73.995000000000005</v>
      </c>
      <c r="AA51" s="10">
        <v>103.535</v>
      </c>
      <c r="AB51" s="10">
        <v>50.914000000000001</v>
      </c>
      <c r="AC51" s="10">
        <v>81.022000000000006</v>
      </c>
      <c r="AD51" s="10">
        <v>67.230999999999995</v>
      </c>
      <c r="AE51" s="127">
        <v>65.543000000000006</v>
      </c>
      <c r="AF51" s="10">
        <v>116.473</v>
      </c>
      <c r="AG51" s="10">
        <v>69.075000000000003</v>
      </c>
      <c r="AH51" s="10">
        <v>70.783000000000001</v>
      </c>
      <c r="AI51" s="173">
        <v>106.785</v>
      </c>
      <c r="AJ51" s="173">
        <v>77.457999999999998</v>
      </c>
      <c r="AK51" s="173">
        <v>82.447999999999993</v>
      </c>
      <c r="AL51" s="173">
        <v>116.285</v>
      </c>
      <c r="AM51" s="173">
        <v>84.762</v>
      </c>
      <c r="AN51" s="173"/>
      <c r="AO51" s="173"/>
      <c r="AP51" s="173"/>
      <c r="AQ51" s="173"/>
      <c r="AR51" s="173"/>
      <c r="AS51" s="173"/>
      <c r="AT51" s="173"/>
      <c r="AU51" s="173"/>
      <c r="AV51" s="173"/>
      <c r="AW51" s="173"/>
      <c r="AX51" s="173"/>
      <c r="AY51" s="173"/>
    </row>
    <row r="52" spans="1:1005" ht="15">
      <c r="A52" s="186">
        <v>45017</v>
      </c>
      <c r="B52" s="156">
        <v>133.5</v>
      </c>
      <c r="C52" s="156">
        <v>133.5</v>
      </c>
      <c r="D52" s="157">
        <v>133.5</v>
      </c>
      <c r="E52" s="10">
        <v>150.43899999999999</v>
      </c>
      <c r="F52" s="10">
        <v>338.40600000000001</v>
      </c>
      <c r="G52" s="10">
        <v>145.70699999999999</v>
      </c>
      <c r="H52" s="10">
        <v>126.985</v>
      </c>
      <c r="I52" s="10">
        <v>158.977</v>
      </c>
      <c r="J52" s="10">
        <v>130.19900000000001</v>
      </c>
      <c r="K52" s="10">
        <v>83.634</v>
      </c>
      <c r="L52" s="10">
        <v>120.247</v>
      </c>
      <c r="M52" s="10">
        <v>162.27799999999999</v>
      </c>
      <c r="N52" s="10">
        <v>138.75</v>
      </c>
      <c r="O52" s="10">
        <v>97.938999999999993</v>
      </c>
      <c r="P52" s="10">
        <v>159.27000000000001</v>
      </c>
      <c r="Q52" s="10">
        <v>142.32900000000001</v>
      </c>
      <c r="R52" s="10">
        <v>165.36799999999999</v>
      </c>
      <c r="S52" s="10">
        <v>109.593</v>
      </c>
      <c r="T52" s="10">
        <v>119.875</v>
      </c>
      <c r="U52" s="10">
        <v>105.666</v>
      </c>
      <c r="V52" s="10">
        <v>86.2</v>
      </c>
      <c r="W52" s="10">
        <v>92.882000000000005</v>
      </c>
      <c r="X52" s="10">
        <v>154.333</v>
      </c>
      <c r="Y52" s="10">
        <v>128.03700000000001</v>
      </c>
      <c r="Z52" s="10">
        <v>138.22399999999999</v>
      </c>
      <c r="AA52" s="10">
        <v>103.928</v>
      </c>
      <c r="AB52" s="10">
        <v>55.871000000000002</v>
      </c>
      <c r="AC52" s="10">
        <v>123.26300000000001</v>
      </c>
      <c r="AD52" s="10">
        <v>87.325999999999993</v>
      </c>
      <c r="AE52" s="127">
        <v>199.13399999999999</v>
      </c>
      <c r="AF52" s="10">
        <v>197.96700000000001</v>
      </c>
      <c r="AG52" s="10">
        <v>73.905000000000001</v>
      </c>
      <c r="AH52" s="10">
        <v>93.414000000000001</v>
      </c>
      <c r="AI52" s="173">
        <v>111.11499999999999</v>
      </c>
      <c r="AJ52" s="173">
        <v>90.123999999999995</v>
      </c>
      <c r="AK52" s="173">
        <v>95.974999999999994</v>
      </c>
      <c r="AL52" s="173">
        <v>166.46299999999999</v>
      </c>
      <c r="AM52" s="173">
        <v>155.69200000000001</v>
      </c>
      <c r="AN52" s="173"/>
      <c r="AO52" s="173"/>
      <c r="AP52" s="173"/>
      <c r="AQ52" s="173"/>
      <c r="AR52" s="173"/>
      <c r="AS52" s="173"/>
      <c r="AT52" s="173"/>
      <c r="AU52" s="173"/>
      <c r="AV52" s="173"/>
      <c r="AW52" s="173"/>
      <c r="AX52" s="173"/>
      <c r="AY52" s="173"/>
    </row>
    <row r="53" spans="1:1005" ht="15">
      <c r="A53" s="186">
        <v>45047</v>
      </c>
      <c r="B53" s="156">
        <v>245.16</v>
      </c>
      <c r="C53" s="156">
        <v>245.16</v>
      </c>
      <c r="D53" s="157">
        <v>245.16</v>
      </c>
      <c r="E53" s="10">
        <v>360.73700000000002</v>
      </c>
      <c r="F53" s="10">
        <v>517.41800000000001</v>
      </c>
      <c r="G53" s="10">
        <v>392.26600000000002</v>
      </c>
      <c r="H53" s="10">
        <v>176.73599999999999</v>
      </c>
      <c r="I53" s="10">
        <v>172.17699999999999</v>
      </c>
      <c r="J53" s="10">
        <v>105.489</v>
      </c>
      <c r="K53" s="10">
        <v>130.18600000000001</v>
      </c>
      <c r="L53" s="10">
        <v>204.036</v>
      </c>
      <c r="M53" s="10">
        <v>322.22300000000001</v>
      </c>
      <c r="N53" s="10">
        <v>241.685</v>
      </c>
      <c r="O53" s="10">
        <v>156.958</v>
      </c>
      <c r="P53" s="10">
        <v>251.48699999999999</v>
      </c>
      <c r="Q53" s="10">
        <v>481.61</v>
      </c>
      <c r="R53" s="10">
        <v>262.27800000000002</v>
      </c>
      <c r="S53" s="10">
        <v>344.56700000000001</v>
      </c>
      <c r="T53" s="10">
        <v>208.785</v>
      </c>
      <c r="U53" s="10">
        <v>178.19200000000001</v>
      </c>
      <c r="V53" s="10">
        <v>63.133000000000003</v>
      </c>
      <c r="W53" s="10">
        <v>79.388999999999996</v>
      </c>
      <c r="X53" s="10">
        <v>134.821</v>
      </c>
      <c r="Y53" s="10">
        <v>272.64100000000002</v>
      </c>
      <c r="Z53" s="10">
        <v>296.52999999999997</v>
      </c>
      <c r="AA53" s="10">
        <v>219.49299999999999</v>
      </c>
      <c r="AB53" s="10">
        <v>139.893</v>
      </c>
      <c r="AC53" s="10">
        <v>199.61199999999999</v>
      </c>
      <c r="AD53" s="10">
        <v>66.441999999999993</v>
      </c>
      <c r="AE53" s="127">
        <v>336.18099999999998</v>
      </c>
      <c r="AF53" s="10">
        <v>240.303</v>
      </c>
      <c r="AG53" s="10">
        <v>101.54600000000001</v>
      </c>
      <c r="AH53" s="10">
        <v>202.107</v>
      </c>
      <c r="AI53" s="173">
        <v>237.39599999999999</v>
      </c>
      <c r="AJ53" s="173">
        <v>151.07599999999999</v>
      </c>
      <c r="AK53" s="173">
        <v>294.22199999999998</v>
      </c>
      <c r="AL53" s="173">
        <v>371.101</v>
      </c>
      <c r="AM53" s="173">
        <v>392.32299999999998</v>
      </c>
      <c r="AN53" s="173"/>
      <c r="AO53" s="173"/>
      <c r="AP53" s="173"/>
      <c r="AQ53" s="173"/>
      <c r="AR53" s="173"/>
      <c r="AS53" s="173"/>
      <c r="AT53" s="173"/>
      <c r="AU53" s="173"/>
      <c r="AV53" s="173"/>
      <c r="AW53" s="173"/>
      <c r="AX53" s="173"/>
      <c r="AY53" s="173"/>
    </row>
    <row r="54" spans="1:1005" ht="15">
      <c r="A54" s="186">
        <v>45078</v>
      </c>
      <c r="B54" s="156">
        <v>389.71</v>
      </c>
      <c r="C54" s="156">
        <v>389.71</v>
      </c>
      <c r="D54" s="157">
        <v>389.71</v>
      </c>
      <c r="E54" s="10">
        <v>286.62900000000002</v>
      </c>
      <c r="F54" s="10">
        <v>1124.8209999999999</v>
      </c>
      <c r="G54" s="10">
        <v>285.43400000000003</v>
      </c>
      <c r="H54" s="10">
        <v>179.94200000000001</v>
      </c>
      <c r="I54" s="10">
        <v>279.74400000000003</v>
      </c>
      <c r="J54" s="10">
        <v>299.11599999999999</v>
      </c>
      <c r="K54" s="10">
        <v>478.89</v>
      </c>
      <c r="L54" s="10">
        <v>82.617000000000004</v>
      </c>
      <c r="M54" s="10">
        <v>498.29300000000001</v>
      </c>
      <c r="N54" s="10">
        <v>210.60900000000001</v>
      </c>
      <c r="O54" s="10">
        <v>600.15800000000002</v>
      </c>
      <c r="P54" s="10">
        <v>706.702</v>
      </c>
      <c r="Q54" s="10">
        <v>877.66200000000003</v>
      </c>
      <c r="R54" s="10">
        <v>483.55200000000002</v>
      </c>
      <c r="S54" s="10">
        <v>772.226</v>
      </c>
      <c r="T54" s="10">
        <v>257.62799999999999</v>
      </c>
      <c r="U54" s="10">
        <v>166.81399999999999</v>
      </c>
      <c r="V54" s="10">
        <v>204.5</v>
      </c>
      <c r="W54" s="10">
        <v>273.29300000000001</v>
      </c>
      <c r="X54" s="10">
        <v>265.16399999999999</v>
      </c>
      <c r="Y54" s="10">
        <v>477.149</v>
      </c>
      <c r="Z54" s="10">
        <v>349.12</v>
      </c>
      <c r="AA54" s="10">
        <v>88.350999999999999</v>
      </c>
      <c r="AB54" s="10">
        <v>344.17</v>
      </c>
      <c r="AC54" s="10">
        <v>554.88099999999997</v>
      </c>
      <c r="AD54" s="10">
        <v>291.46699999999998</v>
      </c>
      <c r="AE54" s="127">
        <v>671.57299999999998</v>
      </c>
      <c r="AF54" s="10">
        <v>229.411</v>
      </c>
      <c r="AG54" s="10">
        <v>114.108</v>
      </c>
      <c r="AH54" s="10">
        <v>514.41800000000001</v>
      </c>
      <c r="AI54" s="173">
        <v>367.649</v>
      </c>
      <c r="AJ54" s="173">
        <v>229.548</v>
      </c>
      <c r="AK54" s="173">
        <v>575.97900000000004</v>
      </c>
      <c r="AL54" s="173">
        <v>1010.9109999999999</v>
      </c>
      <c r="AM54" s="173">
        <v>590.61500000000001</v>
      </c>
      <c r="AN54" s="173"/>
      <c r="AO54" s="173"/>
      <c r="AP54" s="173"/>
      <c r="AQ54" s="173"/>
      <c r="AR54" s="173"/>
      <c r="AS54" s="173"/>
      <c r="AT54" s="173"/>
      <c r="AU54" s="173"/>
      <c r="AV54" s="173"/>
      <c r="AW54" s="173"/>
      <c r="AX54" s="173"/>
      <c r="AY54" s="173"/>
    </row>
    <row r="55" spans="1:1005" ht="15">
      <c r="A55" s="186">
        <v>45108</v>
      </c>
      <c r="B55" s="156">
        <v>210.17</v>
      </c>
      <c r="C55" s="156">
        <v>210.17</v>
      </c>
      <c r="D55" s="157">
        <v>210.17</v>
      </c>
      <c r="E55" s="10">
        <v>105.633</v>
      </c>
      <c r="F55" s="10">
        <v>375.20800000000003</v>
      </c>
      <c r="G55" s="10">
        <v>104.071</v>
      </c>
      <c r="H55" s="10">
        <v>31.5</v>
      </c>
      <c r="I55" s="10">
        <v>162.28200000000001</v>
      </c>
      <c r="J55" s="10">
        <v>199.80500000000001</v>
      </c>
      <c r="K55" s="10">
        <v>222.26499999999999</v>
      </c>
      <c r="L55" s="10">
        <v>43.302</v>
      </c>
      <c r="M55" s="10">
        <v>277.82600000000002</v>
      </c>
      <c r="N55" s="10">
        <v>42.186</v>
      </c>
      <c r="O55" s="10">
        <v>606.48500000000001</v>
      </c>
      <c r="P55" s="10">
        <v>324.24599999999998</v>
      </c>
      <c r="Q55" s="10">
        <v>358.00400000000002</v>
      </c>
      <c r="R55" s="10">
        <v>459.55500000000001</v>
      </c>
      <c r="S55" s="10">
        <v>421.49700000000001</v>
      </c>
      <c r="T55" s="10">
        <v>76.783000000000001</v>
      </c>
      <c r="U55" s="10">
        <v>43.518999999999998</v>
      </c>
      <c r="V55" s="10">
        <v>92.066000000000003</v>
      </c>
      <c r="W55" s="10">
        <v>109.14</v>
      </c>
      <c r="X55" s="10">
        <v>189.631</v>
      </c>
      <c r="Y55" s="10">
        <v>320.30500000000001</v>
      </c>
      <c r="Z55" s="10">
        <v>90.438999999999993</v>
      </c>
      <c r="AA55" s="10">
        <v>13.712999999999999</v>
      </c>
      <c r="AB55" s="10">
        <v>242.399</v>
      </c>
      <c r="AC55" s="10">
        <v>408.541</v>
      </c>
      <c r="AD55" s="10">
        <v>229.239</v>
      </c>
      <c r="AE55" s="127">
        <v>845.05799999999999</v>
      </c>
      <c r="AF55" s="10">
        <v>85.283000000000001</v>
      </c>
      <c r="AG55" s="10">
        <v>43.072000000000003</v>
      </c>
      <c r="AH55" s="10">
        <v>311.37200000000001</v>
      </c>
      <c r="AI55" s="173">
        <v>164.41900000000001</v>
      </c>
      <c r="AJ55" s="173">
        <v>86.156999999999996</v>
      </c>
      <c r="AK55" s="173">
        <v>558.78399999999999</v>
      </c>
      <c r="AL55" s="173">
        <v>601.80399999999997</v>
      </c>
      <c r="AM55" s="173">
        <v>310.036</v>
      </c>
      <c r="AN55" s="173"/>
      <c r="AO55" s="173"/>
      <c r="AP55" s="173"/>
      <c r="AQ55" s="173"/>
      <c r="AR55" s="173"/>
      <c r="AS55" s="173"/>
      <c r="AT55" s="173"/>
      <c r="AU55" s="173"/>
      <c r="AV55" s="173"/>
      <c r="AW55" s="173"/>
      <c r="AX55" s="173"/>
      <c r="AY55" s="173"/>
    </row>
    <row r="56" spans="1:1005" ht="15">
      <c r="A56" s="186">
        <v>45139</v>
      </c>
      <c r="B56" s="156">
        <v>88.63</v>
      </c>
      <c r="C56" s="156">
        <v>88.63</v>
      </c>
      <c r="D56" s="157">
        <v>88.63</v>
      </c>
      <c r="E56" s="10">
        <v>55.41</v>
      </c>
      <c r="F56" s="10">
        <v>132.673</v>
      </c>
      <c r="G56" s="10">
        <v>73.486000000000004</v>
      </c>
      <c r="H56" s="10">
        <v>30.62</v>
      </c>
      <c r="I56" s="10">
        <v>68.808999999999997</v>
      </c>
      <c r="J56" s="10">
        <v>64.838999999999999</v>
      </c>
      <c r="K56" s="10">
        <v>96.480999999999995</v>
      </c>
      <c r="L56" s="10">
        <v>27.803000000000001</v>
      </c>
      <c r="M56" s="10">
        <v>208.536</v>
      </c>
      <c r="N56" s="10">
        <v>36.456000000000003</v>
      </c>
      <c r="O56" s="10">
        <v>191.88499999999999</v>
      </c>
      <c r="P56" s="10">
        <v>103.48699999999999</v>
      </c>
      <c r="Q56" s="10">
        <v>175.04300000000001</v>
      </c>
      <c r="R56" s="10">
        <v>151.85300000000001</v>
      </c>
      <c r="S56" s="10">
        <v>141.22</v>
      </c>
      <c r="T56" s="10">
        <v>43.865000000000002</v>
      </c>
      <c r="U56" s="10">
        <v>27.244</v>
      </c>
      <c r="V56" s="10">
        <v>38.646000000000001</v>
      </c>
      <c r="W56" s="10">
        <v>43.220999999999997</v>
      </c>
      <c r="X56" s="10">
        <v>74.566999999999993</v>
      </c>
      <c r="Y56" s="10">
        <v>100.19499999999999</v>
      </c>
      <c r="Z56" s="10">
        <v>51.698999999999998</v>
      </c>
      <c r="AA56" s="10">
        <v>32.731000000000002</v>
      </c>
      <c r="AB56" s="10">
        <v>72.278000000000006</v>
      </c>
      <c r="AC56" s="10">
        <v>127.27500000000001</v>
      </c>
      <c r="AD56" s="10">
        <v>71.956000000000003</v>
      </c>
      <c r="AE56" s="127">
        <v>225.85599999999999</v>
      </c>
      <c r="AF56" s="10">
        <v>44.648000000000003</v>
      </c>
      <c r="AG56" s="10">
        <v>27.614999999999998</v>
      </c>
      <c r="AH56" s="10">
        <v>111.28100000000001</v>
      </c>
      <c r="AI56" s="173">
        <v>61.680999999999997</v>
      </c>
      <c r="AJ56" s="173">
        <v>39.308999999999997</v>
      </c>
      <c r="AK56" s="173">
        <v>240.39599999999999</v>
      </c>
      <c r="AL56" s="173">
        <v>209.21799999999999</v>
      </c>
      <c r="AM56" s="173">
        <v>114.285</v>
      </c>
      <c r="AN56" s="173"/>
      <c r="AO56" s="173"/>
      <c r="AP56" s="173"/>
      <c r="AQ56" s="173"/>
      <c r="AR56" s="173"/>
      <c r="AS56" s="173"/>
      <c r="AT56" s="173"/>
      <c r="AU56" s="173"/>
      <c r="AV56" s="173"/>
      <c r="AW56" s="173"/>
      <c r="AX56" s="173"/>
      <c r="AY56" s="173"/>
    </row>
    <row r="57" spans="1:1005" ht="15">
      <c r="A57" s="186">
        <v>45170</v>
      </c>
      <c r="B57" s="156">
        <v>55.11</v>
      </c>
      <c r="C57" s="156">
        <v>55.11</v>
      </c>
      <c r="D57" s="157">
        <v>55.11</v>
      </c>
      <c r="E57" s="10">
        <v>54.652000000000001</v>
      </c>
      <c r="F57" s="10">
        <v>80.888000000000005</v>
      </c>
      <c r="G57" s="10">
        <v>49.478000000000002</v>
      </c>
      <c r="H57" s="10">
        <v>26.785</v>
      </c>
      <c r="I57" s="10">
        <v>50.243000000000002</v>
      </c>
      <c r="J57" s="10">
        <v>42.018999999999998</v>
      </c>
      <c r="K57" s="10">
        <v>73.644000000000005</v>
      </c>
      <c r="L57" s="10">
        <v>28.57</v>
      </c>
      <c r="M57" s="10">
        <v>81.691000000000003</v>
      </c>
      <c r="N57" s="10">
        <v>30.509</v>
      </c>
      <c r="O57" s="10">
        <v>78.323999999999998</v>
      </c>
      <c r="P57" s="10">
        <v>63.539000000000001</v>
      </c>
      <c r="Q57" s="10">
        <v>110.185</v>
      </c>
      <c r="R57" s="10">
        <v>69.117999999999995</v>
      </c>
      <c r="S57" s="10">
        <v>97.941999999999993</v>
      </c>
      <c r="T57" s="10">
        <v>52.734999999999999</v>
      </c>
      <c r="U57" s="10">
        <v>23.445</v>
      </c>
      <c r="V57" s="10">
        <v>35.966999999999999</v>
      </c>
      <c r="W57" s="10">
        <v>39.790999999999997</v>
      </c>
      <c r="X57" s="10">
        <v>59.140999999999998</v>
      </c>
      <c r="Y57" s="10">
        <v>56.058999999999997</v>
      </c>
      <c r="Z57" s="10">
        <v>41.826000000000001</v>
      </c>
      <c r="AA57" s="10">
        <v>29.452000000000002</v>
      </c>
      <c r="AB57" s="10">
        <v>57.1</v>
      </c>
      <c r="AC57" s="10">
        <v>57.914999999999999</v>
      </c>
      <c r="AD57" s="10">
        <v>45.94</v>
      </c>
      <c r="AE57" s="127">
        <v>95.965000000000003</v>
      </c>
      <c r="AF57" s="10">
        <v>34.247</v>
      </c>
      <c r="AG57" s="10">
        <v>31.388999999999999</v>
      </c>
      <c r="AH57" s="10">
        <v>78.063999999999993</v>
      </c>
      <c r="AI57" s="173">
        <v>42.433</v>
      </c>
      <c r="AJ57" s="173">
        <v>26.263000000000002</v>
      </c>
      <c r="AK57" s="173">
        <v>120.982</v>
      </c>
      <c r="AL57" s="173">
        <v>114.645</v>
      </c>
      <c r="AM57" s="173">
        <v>81.039000000000001</v>
      </c>
      <c r="AN57" s="173"/>
      <c r="AO57" s="173"/>
      <c r="AP57" s="173"/>
      <c r="AQ57" s="173"/>
      <c r="AR57" s="173"/>
      <c r="AS57" s="173"/>
      <c r="AT57" s="173"/>
      <c r="AU57" s="173"/>
      <c r="AV57" s="173"/>
      <c r="AW57" s="173"/>
      <c r="AX57" s="173"/>
      <c r="AY57" s="173"/>
    </row>
    <row r="58" spans="1:1005" ht="15">
      <c r="A58" s="186">
        <v>45200</v>
      </c>
      <c r="B58" s="156">
        <v>41.95</v>
      </c>
      <c r="C58" s="156">
        <v>69.11</v>
      </c>
      <c r="D58" s="157">
        <v>59.05</v>
      </c>
      <c r="E58" s="10">
        <v>61.192</v>
      </c>
      <c r="F58" s="10">
        <v>89.655000000000001</v>
      </c>
      <c r="G58" s="10">
        <v>42.378999999999998</v>
      </c>
      <c r="H58" s="10">
        <v>28.847999999999999</v>
      </c>
      <c r="I58" s="10">
        <v>48.558</v>
      </c>
      <c r="J58" s="10">
        <v>55.12</v>
      </c>
      <c r="K58" s="10">
        <v>48.87</v>
      </c>
      <c r="L58" s="10">
        <v>27.576000000000001</v>
      </c>
      <c r="M58" s="10">
        <v>68.641999999999996</v>
      </c>
      <c r="N58" s="10">
        <v>58.640999999999998</v>
      </c>
      <c r="O58" s="10">
        <v>68.825999999999993</v>
      </c>
      <c r="P58" s="10">
        <v>61.773000000000003</v>
      </c>
      <c r="Q58" s="10">
        <v>101.018</v>
      </c>
      <c r="R58" s="10">
        <v>70.009</v>
      </c>
      <c r="S58" s="10">
        <v>66.790000000000006</v>
      </c>
      <c r="T58" s="10">
        <v>52.539000000000001</v>
      </c>
      <c r="U58" s="10">
        <v>27.684999999999999</v>
      </c>
      <c r="V58" s="10">
        <v>40.695</v>
      </c>
      <c r="W58" s="10">
        <v>32.366</v>
      </c>
      <c r="X58" s="10">
        <v>60.164999999999999</v>
      </c>
      <c r="Y58" s="10">
        <v>54.890999999999998</v>
      </c>
      <c r="Z58" s="10">
        <v>64.436999999999998</v>
      </c>
      <c r="AA58" s="10">
        <v>58.500999999999998</v>
      </c>
      <c r="AB58" s="10">
        <v>47.951000000000001</v>
      </c>
      <c r="AC58" s="10">
        <v>60.462000000000003</v>
      </c>
      <c r="AD58" s="10">
        <v>39.189</v>
      </c>
      <c r="AE58" s="127">
        <v>86.608999999999995</v>
      </c>
      <c r="AF58" s="10">
        <v>38.738999999999997</v>
      </c>
      <c r="AG58" s="10">
        <v>54.350999999999999</v>
      </c>
      <c r="AH58" s="10">
        <v>130.244</v>
      </c>
      <c r="AI58" s="173">
        <v>46.838000000000001</v>
      </c>
      <c r="AJ58" s="173">
        <v>41.475000000000001</v>
      </c>
      <c r="AK58" s="173">
        <v>174.19499999999999</v>
      </c>
      <c r="AL58" s="173">
        <v>109.119</v>
      </c>
      <c r="AM58" s="173">
        <v>88.471999999999994</v>
      </c>
      <c r="AN58" s="173"/>
      <c r="AO58" s="173"/>
      <c r="AP58" s="173"/>
      <c r="AQ58" s="173"/>
      <c r="AR58" s="173"/>
      <c r="AS58" s="173"/>
      <c r="AT58" s="173"/>
      <c r="AU58" s="173"/>
      <c r="AV58" s="173"/>
      <c r="AW58" s="173"/>
      <c r="AX58" s="173"/>
      <c r="AY58" s="173"/>
    </row>
    <row r="59" spans="1:1005" ht="15">
      <c r="A59" s="186">
        <v>45231</v>
      </c>
      <c r="B59" s="156">
        <v>48.32</v>
      </c>
      <c r="C59" s="156">
        <v>55.3</v>
      </c>
      <c r="D59" s="157">
        <v>51.13</v>
      </c>
      <c r="E59" s="10">
        <v>62.142000000000003</v>
      </c>
      <c r="F59" s="10">
        <v>80.263000000000005</v>
      </c>
      <c r="G59" s="10">
        <v>46.917000000000002</v>
      </c>
      <c r="H59" s="10">
        <v>37.573999999999998</v>
      </c>
      <c r="I59" s="10">
        <v>47.167999999999999</v>
      </c>
      <c r="J59" s="10">
        <v>52.232999999999997</v>
      </c>
      <c r="K59" s="10">
        <v>58.442</v>
      </c>
      <c r="L59" s="10">
        <v>34.359000000000002</v>
      </c>
      <c r="M59" s="10">
        <v>62.03</v>
      </c>
      <c r="N59" s="10">
        <v>49.741</v>
      </c>
      <c r="O59" s="10">
        <v>65.48</v>
      </c>
      <c r="P59" s="10">
        <v>67.802999999999997</v>
      </c>
      <c r="Q59" s="10">
        <v>74.652000000000001</v>
      </c>
      <c r="R59" s="10">
        <v>62.850999999999999</v>
      </c>
      <c r="S59" s="10">
        <v>62.951999999999998</v>
      </c>
      <c r="T59" s="10">
        <v>47.042000000000002</v>
      </c>
      <c r="U59" s="10">
        <v>40.908000000000001</v>
      </c>
      <c r="V59" s="10">
        <v>37.265999999999998</v>
      </c>
      <c r="W59" s="10">
        <v>37.524000000000001</v>
      </c>
      <c r="X59" s="10">
        <v>79.144000000000005</v>
      </c>
      <c r="Y59" s="10">
        <v>54.66</v>
      </c>
      <c r="Z59" s="10">
        <v>54.219000000000001</v>
      </c>
      <c r="AA59" s="10">
        <v>47.911000000000001</v>
      </c>
      <c r="AB59" s="10">
        <v>52.796999999999997</v>
      </c>
      <c r="AC59" s="10">
        <v>62.006</v>
      </c>
      <c r="AD59" s="10">
        <v>45.847000000000001</v>
      </c>
      <c r="AE59" s="127">
        <v>77.075000000000003</v>
      </c>
      <c r="AF59" s="10">
        <v>52.357999999999997</v>
      </c>
      <c r="AG59" s="10">
        <v>41.646999999999998</v>
      </c>
      <c r="AH59" s="10">
        <v>73.807000000000002</v>
      </c>
      <c r="AI59" s="173">
        <v>49.954999999999998</v>
      </c>
      <c r="AJ59" s="173">
        <v>49.941000000000003</v>
      </c>
      <c r="AK59" s="173">
        <v>88.034000000000006</v>
      </c>
      <c r="AL59" s="173">
        <v>91.563000000000002</v>
      </c>
      <c r="AM59" s="173">
        <v>65.866</v>
      </c>
      <c r="AN59" s="173"/>
      <c r="AO59" s="173"/>
      <c r="AP59" s="173"/>
      <c r="AQ59" s="173"/>
      <c r="AR59" s="173"/>
      <c r="AS59" s="173"/>
      <c r="AT59" s="173"/>
      <c r="AU59" s="173"/>
      <c r="AV59" s="173"/>
      <c r="AW59" s="173"/>
      <c r="AX59" s="173"/>
      <c r="AY59" s="173"/>
    </row>
    <row r="60" spans="1:1005" ht="15">
      <c r="A60" s="186">
        <v>45261</v>
      </c>
      <c r="B60" s="156">
        <v>34.85</v>
      </c>
      <c r="C60" s="156">
        <v>34.85</v>
      </c>
      <c r="D60" s="157">
        <v>34.85</v>
      </c>
      <c r="E60" s="10">
        <v>46</v>
      </c>
      <c r="F60" s="10">
        <v>66.459000000000003</v>
      </c>
      <c r="G60" s="10">
        <v>43.616999999999997</v>
      </c>
      <c r="H60" s="10">
        <v>33.293999999999997</v>
      </c>
      <c r="I60" s="10">
        <v>41.621000000000002</v>
      </c>
      <c r="J60" s="10">
        <v>40.668999999999997</v>
      </c>
      <c r="K60" s="10">
        <v>49.47</v>
      </c>
      <c r="L60" s="10">
        <v>29.859000000000002</v>
      </c>
      <c r="M60" s="10">
        <v>52.707000000000001</v>
      </c>
      <c r="N60" s="10">
        <v>38.570999999999998</v>
      </c>
      <c r="O60" s="10">
        <v>65.082999999999998</v>
      </c>
      <c r="P60" s="10">
        <v>64.12</v>
      </c>
      <c r="Q60" s="10">
        <v>62.045999999999999</v>
      </c>
      <c r="R60" s="10">
        <v>56.283999999999999</v>
      </c>
      <c r="S60" s="10">
        <v>56.637999999999998</v>
      </c>
      <c r="T60" s="10">
        <v>37.936</v>
      </c>
      <c r="U60" s="10">
        <v>32.93</v>
      </c>
      <c r="V60" s="10">
        <v>30.835000000000001</v>
      </c>
      <c r="W60" s="10">
        <v>32.520000000000003</v>
      </c>
      <c r="X60" s="10">
        <v>47.470999999999997</v>
      </c>
      <c r="Y60" s="10">
        <v>49.162999999999997</v>
      </c>
      <c r="Z60" s="10">
        <v>46.177999999999997</v>
      </c>
      <c r="AA60" s="10">
        <v>34.268999999999998</v>
      </c>
      <c r="AB60" s="10">
        <v>43.73</v>
      </c>
      <c r="AC60" s="10">
        <v>50.646999999999998</v>
      </c>
      <c r="AD60" s="10">
        <v>40.06</v>
      </c>
      <c r="AE60" s="127">
        <v>65.994</v>
      </c>
      <c r="AF60" s="10">
        <v>42.588000000000001</v>
      </c>
      <c r="AG60" s="10">
        <v>32.037999999999997</v>
      </c>
      <c r="AH60" s="10">
        <v>57.485999999999997</v>
      </c>
      <c r="AI60" s="173">
        <v>46.514000000000003</v>
      </c>
      <c r="AJ60" s="173">
        <v>43.311</v>
      </c>
      <c r="AK60" s="173">
        <v>69.61</v>
      </c>
      <c r="AL60" s="173">
        <v>72.983000000000004</v>
      </c>
      <c r="AM60" s="173">
        <v>56.052999999999997</v>
      </c>
      <c r="AN60" s="173"/>
      <c r="AO60" s="173"/>
      <c r="AP60" s="173"/>
      <c r="AQ60" s="173"/>
      <c r="AR60" s="173"/>
      <c r="AS60" s="173"/>
      <c r="AT60" s="173"/>
      <c r="AU60" s="173"/>
      <c r="AV60" s="173"/>
      <c r="AW60" s="173"/>
      <c r="AX60" s="173"/>
      <c r="AY60" s="173"/>
    </row>
    <row r="61" spans="1:1005" ht="15">
      <c r="A61" s="186">
        <v>45292</v>
      </c>
      <c r="B61" s="156">
        <v>40.340000000000003</v>
      </c>
      <c r="C61" s="156">
        <v>40.340000000000003</v>
      </c>
      <c r="D61" s="157">
        <v>40.340000000000003</v>
      </c>
      <c r="E61" s="10">
        <v>40.622</v>
      </c>
      <c r="F61" s="10">
        <v>57.279000000000003</v>
      </c>
      <c r="G61" s="10">
        <v>36.084000000000003</v>
      </c>
      <c r="H61" s="10">
        <v>28.009</v>
      </c>
      <c r="I61" s="10">
        <v>37.273000000000003</v>
      </c>
      <c r="J61" s="10">
        <v>34.299999999999997</v>
      </c>
      <c r="K61" s="10">
        <v>42.814</v>
      </c>
      <c r="L61" s="10">
        <v>27.256</v>
      </c>
      <c r="M61" s="10">
        <v>47.706000000000003</v>
      </c>
      <c r="N61" s="10">
        <v>35.817</v>
      </c>
      <c r="O61" s="10">
        <v>54.938000000000002</v>
      </c>
      <c r="P61" s="10">
        <v>78.295000000000002</v>
      </c>
      <c r="Q61" s="10">
        <v>54.764000000000003</v>
      </c>
      <c r="R61" s="10">
        <v>49.634</v>
      </c>
      <c r="S61" s="10">
        <v>51.302999999999997</v>
      </c>
      <c r="T61" s="10">
        <v>33.692999999999998</v>
      </c>
      <c r="U61" s="10">
        <v>27.981999999999999</v>
      </c>
      <c r="V61" s="10">
        <v>27.689</v>
      </c>
      <c r="W61" s="10">
        <v>29.542000000000002</v>
      </c>
      <c r="X61" s="10">
        <v>41.904000000000003</v>
      </c>
      <c r="Y61" s="10">
        <v>49.854999999999997</v>
      </c>
      <c r="Z61" s="10">
        <v>43.082999999999998</v>
      </c>
      <c r="AA61" s="10">
        <v>28.766999999999999</v>
      </c>
      <c r="AB61" s="10">
        <v>40.484000000000002</v>
      </c>
      <c r="AC61" s="10">
        <v>44.442999999999998</v>
      </c>
      <c r="AD61" s="10">
        <v>36.874000000000002</v>
      </c>
      <c r="AE61" s="127">
        <v>61.216000000000001</v>
      </c>
      <c r="AF61" s="10">
        <v>35.697000000000003</v>
      </c>
      <c r="AG61" s="10">
        <v>28.9</v>
      </c>
      <c r="AH61" s="10">
        <v>53.493000000000002</v>
      </c>
      <c r="AI61" s="173">
        <v>49.744999999999997</v>
      </c>
      <c r="AJ61" s="173">
        <v>38.808999999999997</v>
      </c>
      <c r="AK61" s="173">
        <v>63.854999999999997</v>
      </c>
      <c r="AL61" s="173">
        <v>64.349000000000004</v>
      </c>
      <c r="AM61" s="173">
        <v>49.988999999999997</v>
      </c>
      <c r="AN61" s="173"/>
      <c r="AO61" s="173"/>
      <c r="AP61" s="173"/>
      <c r="AQ61" s="173"/>
      <c r="AR61" s="173"/>
      <c r="AS61" s="173"/>
      <c r="AT61" s="173"/>
      <c r="AU61" s="173"/>
      <c r="AV61" s="173"/>
      <c r="AW61" s="173"/>
      <c r="AX61" s="173"/>
      <c r="AY61" s="173"/>
    </row>
    <row r="62" spans="1:1005" ht="15">
      <c r="A62" s="186">
        <v>45323</v>
      </c>
      <c r="B62" s="156">
        <v>44.54</v>
      </c>
      <c r="C62" s="156">
        <v>44.54</v>
      </c>
      <c r="D62" s="157">
        <v>44.54</v>
      </c>
      <c r="E62" s="10">
        <v>112.809</v>
      </c>
      <c r="F62" s="10">
        <v>58.113999999999997</v>
      </c>
      <c r="G62" s="10">
        <v>37.143000000000001</v>
      </c>
      <c r="H62" s="10">
        <v>32.408000000000001</v>
      </c>
      <c r="I62" s="10">
        <v>36.493000000000002</v>
      </c>
      <c r="J62" s="10">
        <v>42.052999999999997</v>
      </c>
      <c r="K62" s="10">
        <v>44.238999999999997</v>
      </c>
      <c r="L62" s="10">
        <v>30.404</v>
      </c>
      <c r="M62" s="10">
        <v>47.360999999999997</v>
      </c>
      <c r="N62" s="10">
        <v>56.225000000000001</v>
      </c>
      <c r="O62" s="10">
        <v>68.826999999999998</v>
      </c>
      <c r="P62" s="10">
        <v>62.517000000000003</v>
      </c>
      <c r="Q62" s="10">
        <v>52.835999999999999</v>
      </c>
      <c r="R62" s="10">
        <v>51.307000000000002</v>
      </c>
      <c r="S62" s="10">
        <v>57.720999999999997</v>
      </c>
      <c r="T62" s="10">
        <v>35.167999999999999</v>
      </c>
      <c r="U62" s="10">
        <v>30.041</v>
      </c>
      <c r="V62" s="10">
        <v>41.497999999999998</v>
      </c>
      <c r="W62" s="10">
        <v>32.822000000000003</v>
      </c>
      <c r="X62" s="10">
        <v>42.838000000000001</v>
      </c>
      <c r="Y62" s="10">
        <v>48.381999999999998</v>
      </c>
      <c r="Z62" s="10">
        <v>48.033999999999999</v>
      </c>
      <c r="AA62" s="10">
        <v>29.725000000000001</v>
      </c>
      <c r="AB62" s="10">
        <v>42.911000000000001</v>
      </c>
      <c r="AC62" s="10">
        <v>43.515000000000001</v>
      </c>
      <c r="AD62" s="10">
        <v>39.305999999999997</v>
      </c>
      <c r="AE62" s="127">
        <v>60.432000000000002</v>
      </c>
      <c r="AF62" s="10">
        <v>37.131</v>
      </c>
      <c r="AG62" s="10">
        <v>41.204999999999998</v>
      </c>
      <c r="AH62" s="10">
        <v>65.438000000000002</v>
      </c>
      <c r="AI62" s="173">
        <v>48.107999999999997</v>
      </c>
      <c r="AJ62" s="173">
        <v>44.918999999999997</v>
      </c>
      <c r="AK62" s="173">
        <v>63.831000000000003</v>
      </c>
      <c r="AL62" s="173">
        <v>61.012999999999998</v>
      </c>
      <c r="AM62" s="173">
        <v>49.195</v>
      </c>
      <c r="AN62" s="173"/>
      <c r="AO62" s="173"/>
      <c r="AP62" s="173"/>
      <c r="AQ62" s="173"/>
      <c r="AR62" s="173"/>
      <c r="AS62" s="173"/>
      <c r="AT62" s="173"/>
      <c r="AU62" s="173"/>
      <c r="AV62" s="173"/>
      <c r="AW62" s="173"/>
      <c r="AX62" s="173"/>
      <c r="AY62" s="173"/>
    </row>
    <row r="63" spans="1:1005" ht="15">
      <c r="A63" s="186">
        <v>45352</v>
      </c>
      <c r="B63" s="156">
        <v>102.32</v>
      </c>
      <c r="C63" s="156">
        <v>102.32</v>
      </c>
      <c r="D63" s="157">
        <v>102.32</v>
      </c>
      <c r="E63" s="10">
        <v>212.40100000000001</v>
      </c>
      <c r="F63" s="10">
        <v>86.884</v>
      </c>
      <c r="G63" s="10">
        <v>80.114999999999995</v>
      </c>
      <c r="H63" s="10">
        <v>108.265</v>
      </c>
      <c r="I63" s="10">
        <v>75.350999999999999</v>
      </c>
      <c r="J63" s="10">
        <v>60.73</v>
      </c>
      <c r="K63" s="10">
        <v>120.40300000000001</v>
      </c>
      <c r="L63" s="10">
        <v>99.551000000000002</v>
      </c>
      <c r="M63" s="10">
        <v>109.748</v>
      </c>
      <c r="N63" s="10">
        <v>114.19199999999999</v>
      </c>
      <c r="O63" s="10">
        <v>101.902</v>
      </c>
      <c r="P63" s="10">
        <v>119.619</v>
      </c>
      <c r="Q63" s="10">
        <v>102.773</v>
      </c>
      <c r="R63" s="10">
        <v>90.064999999999998</v>
      </c>
      <c r="S63" s="10">
        <v>81.576999999999998</v>
      </c>
      <c r="T63" s="10">
        <v>70.843999999999994</v>
      </c>
      <c r="U63" s="10">
        <v>53.945999999999998</v>
      </c>
      <c r="V63" s="10">
        <v>66.552000000000007</v>
      </c>
      <c r="W63" s="10">
        <v>98.962999999999994</v>
      </c>
      <c r="X63" s="10">
        <v>90.334000000000003</v>
      </c>
      <c r="Y63" s="10">
        <v>74.715999999999994</v>
      </c>
      <c r="Z63" s="10">
        <v>105.673</v>
      </c>
      <c r="AA63" s="10">
        <v>50.890999999999998</v>
      </c>
      <c r="AB63" s="10">
        <v>81.091999999999999</v>
      </c>
      <c r="AC63" s="10">
        <v>67.834999999999994</v>
      </c>
      <c r="AD63" s="10">
        <v>65.787999999999997</v>
      </c>
      <c r="AE63" s="127">
        <v>116.33199999999999</v>
      </c>
      <c r="AF63" s="10">
        <v>69.686999999999998</v>
      </c>
      <c r="AG63" s="10">
        <v>70.561000000000007</v>
      </c>
      <c r="AH63" s="10">
        <v>109.003</v>
      </c>
      <c r="AI63" s="173">
        <v>77.45</v>
      </c>
      <c r="AJ63" s="173">
        <v>82.757999999999996</v>
      </c>
      <c r="AK63" s="173">
        <v>117.321</v>
      </c>
      <c r="AL63" s="173">
        <v>85.013999999999996</v>
      </c>
      <c r="AM63" s="173">
        <v>75.257000000000005</v>
      </c>
      <c r="AN63" s="173"/>
      <c r="AO63" s="173"/>
      <c r="AP63" s="173"/>
      <c r="AQ63" s="173"/>
      <c r="AR63" s="173"/>
      <c r="AS63" s="173"/>
      <c r="AT63" s="173"/>
      <c r="AU63" s="173"/>
      <c r="AV63" s="173"/>
      <c r="AW63" s="173"/>
      <c r="AX63" s="173"/>
      <c r="AY63" s="173"/>
    </row>
    <row r="64" spans="1:1005" ht="15">
      <c r="A64" s="186">
        <v>45383</v>
      </c>
      <c r="B64" s="156">
        <v>133.5</v>
      </c>
      <c r="C64" s="156">
        <v>133.5</v>
      </c>
      <c r="D64" s="164">
        <v>133.5</v>
      </c>
      <c r="E64" s="10">
        <v>338.40600000000001</v>
      </c>
      <c r="F64" s="10">
        <v>145.70699999999999</v>
      </c>
      <c r="G64" s="10">
        <v>126.985</v>
      </c>
      <c r="H64" s="10">
        <v>158.977</v>
      </c>
      <c r="I64" s="10">
        <v>130.19900000000001</v>
      </c>
      <c r="J64" s="10">
        <v>83.634</v>
      </c>
      <c r="K64" s="10">
        <v>120.247</v>
      </c>
      <c r="L64" s="10">
        <v>162.27799999999999</v>
      </c>
      <c r="M64" s="10">
        <v>138.75</v>
      </c>
      <c r="N64" s="10">
        <v>97.938999999999993</v>
      </c>
      <c r="O64" s="10">
        <v>159.27000000000001</v>
      </c>
      <c r="P64" s="10">
        <v>142.32900000000001</v>
      </c>
      <c r="Q64" s="10">
        <v>165.36799999999999</v>
      </c>
      <c r="R64" s="10">
        <v>109.593</v>
      </c>
      <c r="S64" s="10">
        <v>119.875</v>
      </c>
      <c r="T64" s="10">
        <v>105.666</v>
      </c>
      <c r="U64" s="10">
        <v>86.2</v>
      </c>
      <c r="V64" s="10">
        <v>92.882000000000005</v>
      </c>
      <c r="W64" s="10">
        <v>154.333</v>
      </c>
      <c r="X64" s="10">
        <v>128.03700000000001</v>
      </c>
      <c r="Y64" s="10">
        <v>138.22399999999999</v>
      </c>
      <c r="Z64" s="10">
        <v>103.928</v>
      </c>
      <c r="AA64" s="10">
        <v>55.871000000000002</v>
      </c>
      <c r="AB64" s="10">
        <v>123.26300000000001</v>
      </c>
      <c r="AC64" s="10">
        <v>87.325999999999993</v>
      </c>
      <c r="AD64" s="10">
        <v>199.13399999999999</v>
      </c>
      <c r="AE64" s="127">
        <v>197.96700000000001</v>
      </c>
      <c r="AF64" s="10">
        <v>73.905000000000001</v>
      </c>
      <c r="AG64" s="10">
        <v>93.414000000000001</v>
      </c>
      <c r="AH64" s="10">
        <v>111.11499999999999</v>
      </c>
      <c r="AI64" s="173">
        <v>90.123999999999995</v>
      </c>
      <c r="AJ64" s="173">
        <v>95.974999999999994</v>
      </c>
      <c r="AK64" s="173">
        <v>166.46299999999999</v>
      </c>
      <c r="AL64" s="173">
        <v>155.69200000000001</v>
      </c>
      <c r="AM64" s="173">
        <v>155.69200000000001</v>
      </c>
      <c r="AN64" s="173"/>
      <c r="AO64" s="173"/>
      <c r="AP64" s="173"/>
      <c r="AQ64" s="173"/>
      <c r="AR64" s="173"/>
      <c r="AS64" s="173"/>
      <c r="AT64" s="173"/>
      <c r="AU64" s="173"/>
      <c r="AV64" s="173"/>
      <c r="AW64" s="173"/>
      <c r="AX64" s="173"/>
      <c r="AY64" s="173"/>
      <c r="ALQ64" s="2" t="e">
        <v>#N/A</v>
      </c>
    </row>
    <row r="65" spans="1:1005" ht="15">
      <c r="A65" s="186">
        <v>45413</v>
      </c>
      <c r="B65" s="156">
        <v>245.16</v>
      </c>
      <c r="C65" s="156">
        <v>245.16</v>
      </c>
      <c r="D65" s="164">
        <v>245.16</v>
      </c>
      <c r="E65" s="10">
        <v>517.41800000000001</v>
      </c>
      <c r="F65" s="10">
        <v>392.26600000000002</v>
      </c>
      <c r="G65" s="10">
        <v>176.73599999999999</v>
      </c>
      <c r="H65" s="10">
        <v>172.17699999999999</v>
      </c>
      <c r="I65" s="10">
        <v>105.489</v>
      </c>
      <c r="J65" s="10">
        <v>130.18600000000001</v>
      </c>
      <c r="K65" s="10">
        <v>204.036</v>
      </c>
      <c r="L65" s="10">
        <v>322.22300000000001</v>
      </c>
      <c r="M65" s="10">
        <v>241.685</v>
      </c>
      <c r="N65" s="10">
        <v>156.958</v>
      </c>
      <c r="O65" s="10">
        <v>251.48699999999999</v>
      </c>
      <c r="P65" s="10">
        <v>481.61</v>
      </c>
      <c r="Q65" s="10">
        <v>262.27800000000002</v>
      </c>
      <c r="R65" s="10">
        <v>344.56700000000001</v>
      </c>
      <c r="S65" s="10">
        <v>208.785</v>
      </c>
      <c r="T65" s="10">
        <v>178.19200000000001</v>
      </c>
      <c r="U65" s="10">
        <v>63.133000000000003</v>
      </c>
      <c r="V65" s="10">
        <v>79.388999999999996</v>
      </c>
      <c r="W65" s="10">
        <v>134.821</v>
      </c>
      <c r="X65" s="10">
        <v>272.64100000000002</v>
      </c>
      <c r="Y65" s="10">
        <v>296.52999999999997</v>
      </c>
      <c r="Z65" s="10">
        <v>219.49299999999999</v>
      </c>
      <c r="AA65" s="10">
        <v>139.893</v>
      </c>
      <c r="AB65" s="10">
        <v>199.61199999999999</v>
      </c>
      <c r="AC65" s="10">
        <v>66.441999999999993</v>
      </c>
      <c r="AD65" s="10">
        <v>336.18099999999998</v>
      </c>
      <c r="AE65" s="127">
        <v>240.303</v>
      </c>
      <c r="AF65" s="10">
        <v>101.54600000000001</v>
      </c>
      <c r="AG65" s="10">
        <v>202.107</v>
      </c>
      <c r="AH65" s="10">
        <v>237.39599999999999</v>
      </c>
      <c r="AI65" s="173">
        <v>151.07599999999999</v>
      </c>
      <c r="AJ65" s="173">
        <v>294.22199999999998</v>
      </c>
      <c r="AK65" s="173">
        <v>371.101</v>
      </c>
      <c r="AL65" s="173">
        <v>392.32299999999998</v>
      </c>
      <c r="AM65" s="173">
        <v>392.32299999999998</v>
      </c>
      <c r="AN65" s="173"/>
      <c r="AO65" s="173"/>
      <c r="AP65" s="173"/>
      <c r="AQ65" s="173"/>
      <c r="AR65" s="173"/>
      <c r="AS65" s="173"/>
      <c r="AT65" s="173"/>
      <c r="AU65" s="173"/>
      <c r="AV65" s="173"/>
      <c r="AW65" s="173"/>
      <c r="AX65" s="173"/>
      <c r="AY65" s="173"/>
      <c r="ALQ65" s="2" t="e">
        <v>#N/A</v>
      </c>
    </row>
    <row r="66" spans="1:1005" ht="15">
      <c r="A66" s="186">
        <v>45444</v>
      </c>
      <c r="B66" s="156">
        <v>389.71</v>
      </c>
      <c r="C66" s="156">
        <v>389.71</v>
      </c>
      <c r="D66" s="164">
        <v>389.71</v>
      </c>
      <c r="E66" s="10">
        <v>1124.8209999999999</v>
      </c>
      <c r="F66" s="10">
        <v>285.43400000000003</v>
      </c>
      <c r="G66" s="10">
        <v>179.94200000000001</v>
      </c>
      <c r="H66" s="10">
        <v>279.74400000000003</v>
      </c>
      <c r="I66" s="10">
        <v>299.11599999999999</v>
      </c>
      <c r="J66" s="10">
        <v>478.89</v>
      </c>
      <c r="K66" s="10">
        <v>82.617000000000004</v>
      </c>
      <c r="L66" s="10">
        <v>498.29300000000001</v>
      </c>
      <c r="M66" s="10">
        <v>210.60900000000001</v>
      </c>
      <c r="N66" s="10">
        <v>600.15800000000002</v>
      </c>
      <c r="O66" s="10">
        <v>706.702</v>
      </c>
      <c r="P66" s="10">
        <v>877.66200000000003</v>
      </c>
      <c r="Q66" s="10">
        <v>483.55200000000002</v>
      </c>
      <c r="R66" s="10">
        <v>772.226</v>
      </c>
      <c r="S66" s="10">
        <v>257.62799999999999</v>
      </c>
      <c r="T66" s="10">
        <v>166.81399999999999</v>
      </c>
      <c r="U66" s="10">
        <v>204.5</v>
      </c>
      <c r="V66" s="10">
        <v>273.29300000000001</v>
      </c>
      <c r="W66" s="10">
        <v>265.16399999999999</v>
      </c>
      <c r="X66" s="10">
        <v>477.149</v>
      </c>
      <c r="Y66" s="10">
        <v>349.12</v>
      </c>
      <c r="Z66" s="10">
        <v>88.350999999999999</v>
      </c>
      <c r="AA66" s="10">
        <v>344.17</v>
      </c>
      <c r="AB66" s="10">
        <v>554.88099999999997</v>
      </c>
      <c r="AC66" s="10">
        <v>291.46699999999998</v>
      </c>
      <c r="AD66" s="10">
        <v>671.57299999999998</v>
      </c>
      <c r="AE66" s="127">
        <v>229.411</v>
      </c>
      <c r="AF66" s="10">
        <v>114.108</v>
      </c>
      <c r="AG66" s="10">
        <v>514.41800000000001</v>
      </c>
      <c r="AH66" s="10">
        <v>367.649</v>
      </c>
      <c r="AI66" s="173">
        <v>229.548</v>
      </c>
      <c r="AJ66" s="173">
        <v>575.97900000000004</v>
      </c>
      <c r="AK66" s="173">
        <v>1010.9109999999999</v>
      </c>
      <c r="AL66" s="173">
        <v>590.61500000000001</v>
      </c>
      <c r="AM66" s="173">
        <v>590.61500000000001</v>
      </c>
      <c r="AN66" s="173"/>
      <c r="AO66" s="173"/>
      <c r="AP66" s="173"/>
      <c r="AQ66" s="173"/>
      <c r="AR66" s="173"/>
      <c r="AS66" s="173"/>
      <c r="AT66" s="173"/>
      <c r="AU66" s="173"/>
      <c r="AV66" s="173"/>
      <c r="AW66" s="173"/>
      <c r="AX66" s="173"/>
      <c r="AY66" s="173"/>
      <c r="ALQ66" s="2" t="e">
        <v>#N/A</v>
      </c>
    </row>
    <row r="67" spans="1:1005" ht="15">
      <c r="A67" s="186">
        <v>45474</v>
      </c>
      <c r="B67" s="156">
        <v>210.17</v>
      </c>
      <c r="C67" s="156">
        <v>210.17</v>
      </c>
      <c r="D67" s="164">
        <v>210.17</v>
      </c>
      <c r="E67" s="10">
        <v>375.20800000000003</v>
      </c>
      <c r="F67" s="10">
        <v>104.071</v>
      </c>
      <c r="G67" s="10">
        <v>31.5</v>
      </c>
      <c r="H67" s="10">
        <v>162.28200000000001</v>
      </c>
      <c r="I67" s="10">
        <v>199.80500000000001</v>
      </c>
      <c r="J67" s="10">
        <v>222.26499999999999</v>
      </c>
      <c r="K67" s="10">
        <v>43.302</v>
      </c>
      <c r="L67" s="10">
        <v>277.82600000000002</v>
      </c>
      <c r="M67" s="10">
        <v>42.186</v>
      </c>
      <c r="N67" s="10">
        <v>606.48500000000001</v>
      </c>
      <c r="O67" s="10">
        <v>324.24599999999998</v>
      </c>
      <c r="P67" s="10">
        <v>358.00400000000002</v>
      </c>
      <c r="Q67" s="10">
        <v>459.55500000000001</v>
      </c>
      <c r="R67" s="10">
        <v>421.49700000000001</v>
      </c>
      <c r="S67" s="10">
        <v>76.783000000000001</v>
      </c>
      <c r="T67" s="10">
        <v>43.518999999999998</v>
      </c>
      <c r="U67" s="10">
        <v>92.066000000000003</v>
      </c>
      <c r="V67" s="10">
        <v>109.14</v>
      </c>
      <c r="W67" s="10">
        <v>189.631</v>
      </c>
      <c r="X67" s="10">
        <v>320.30500000000001</v>
      </c>
      <c r="Y67" s="10">
        <v>90.438999999999993</v>
      </c>
      <c r="Z67" s="10">
        <v>13.712999999999999</v>
      </c>
      <c r="AA67" s="10">
        <v>242.399</v>
      </c>
      <c r="AB67" s="10">
        <v>408.541</v>
      </c>
      <c r="AC67" s="10">
        <v>229.239</v>
      </c>
      <c r="AD67" s="10">
        <v>845.05799999999999</v>
      </c>
      <c r="AE67" s="127">
        <v>85.283000000000001</v>
      </c>
      <c r="AF67" s="10">
        <v>43.072000000000003</v>
      </c>
      <c r="AG67" s="10">
        <v>311.37200000000001</v>
      </c>
      <c r="AH67" s="10">
        <v>164.41900000000001</v>
      </c>
      <c r="AI67" s="173">
        <v>86.156999999999996</v>
      </c>
      <c r="AJ67" s="173">
        <v>558.78399999999999</v>
      </c>
      <c r="AK67" s="173">
        <v>601.80399999999997</v>
      </c>
      <c r="AL67" s="173">
        <v>310.036</v>
      </c>
      <c r="AM67" s="173">
        <v>310.036</v>
      </c>
      <c r="AN67" s="173"/>
      <c r="AO67" s="173"/>
      <c r="AP67" s="173"/>
      <c r="AQ67" s="173"/>
      <c r="AR67" s="173"/>
      <c r="AS67" s="173"/>
      <c r="AT67" s="173"/>
      <c r="AU67" s="173"/>
      <c r="AV67" s="173"/>
      <c r="AW67" s="173"/>
      <c r="AX67" s="173"/>
      <c r="AY67" s="173"/>
      <c r="ALQ67" s="2" t="e">
        <v>#N/A</v>
      </c>
    </row>
    <row r="68" spans="1:1005" ht="15">
      <c r="A68" s="186">
        <v>45505</v>
      </c>
      <c r="B68" s="156">
        <v>88.63</v>
      </c>
      <c r="C68" s="156">
        <v>88.63</v>
      </c>
      <c r="D68" s="164">
        <v>88.63</v>
      </c>
      <c r="E68" s="10">
        <v>132.673</v>
      </c>
      <c r="F68" s="10">
        <v>73.486000000000004</v>
      </c>
      <c r="G68" s="10">
        <v>30.62</v>
      </c>
      <c r="H68" s="10">
        <v>68.808999999999997</v>
      </c>
      <c r="I68" s="10">
        <v>64.838999999999999</v>
      </c>
      <c r="J68" s="10">
        <v>96.480999999999995</v>
      </c>
      <c r="K68" s="10">
        <v>27.803000000000001</v>
      </c>
      <c r="L68" s="10">
        <v>208.536</v>
      </c>
      <c r="M68" s="10">
        <v>36.456000000000003</v>
      </c>
      <c r="N68" s="10">
        <v>191.88499999999999</v>
      </c>
      <c r="O68" s="10">
        <v>103.48699999999999</v>
      </c>
      <c r="P68" s="10">
        <v>175.04300000000001</v>
      </c>
      <c r="Q68" s="10">
        <v>151.85300000000001</v>
      </c>
      <c r="R68" s="10">
        <v>141.22</v>
      </c>
      <c r="S68" s="10">
        <v>43.865000000000002</v>
      </c>
      <c r="T68" s="10">
        <v>27.244</v>
      </c>
      <c r="U68" s="10">
        <v>38.646000000000001</v>
      </c>
      <c r="V68" s="10">
        <v>43.220999999999997</v>
      </c>
      <c r="W68" s="10">
        <v>74.566999999999993</v>
      </c>
      <c r="X68" s="10">
        <v>100.19499999999999</v>
      </c>
      <c r="Y68" s="10">
        <v>51.698999999999998</v>
      </c>
      <c r="Z68" s="10">
        <v>32.731000000000002</v>
      </c>
      <c r="AA68" s="10">
        <v>72.278000000000006</v>
      </c>
      <c r="AB68" s="10">
        <v>127.27500000000001</v>
      </c>
      <c r="AC68" s="10">
        <v>71.956000000000003</v>
      </c>
      <c r="AD68" s="10">
        <v>225.85599999999999</v>
      </c>
      <c r="AE68" s="127">
        <v>44.648000000000003</v>
      </c>
      <c r="AF68" s="10">
        <v>27.614999999999998</v>
      </c>
      <c r="AG68" s="10">
        <v>111.28100000000001</v>
      </c>
      <c r="AH68" s="10">
        <v>61.680999999999997</v>
      </c>
      <c r="AI68" s="173">
        <v>39.308999999999997</v>
      </c>
      <c r="AJ68" s="173">
        <v>240.39599999999999</v>
      </c>
      <c r="AK68" s="173">
        <v>209.21799999999999</v>
      </c>
      <c r="AL68" s="173">
        <v>114.285</v>
      </c>
      <c r="AM68" s="173">
        <v>114.285</v>
      </c>
      <c r="AN68" s="173"/>
      <c r="AO68" s="173"/>
      <c r="AP68" s="173"/>
      <c r="AQ68" s="173"/>
      <c r="AR68" s="173"/>
      <c r="AS68" s="173"/>
      <c r="AT68" s="173"/>
      <c r="AU68" s="173"/>
      <c r="AV68" s="173"/>
      <c r="AW68" s="173"/>
      <c r="AX68" s="173"/>
      <c r="AY68" s="173"/>
      <c r="ALQ68" s="2" t="e">
        <v>#N/A</v>
      </c>
    </row>
    <row r="69" spans="1:1005" ht="15">
      <c r="A69" s="186">
        <v>45536</v>
      </c>
      <c r="B69" s="156">
        <v>55.11</v>
      </c>
      <c r="C69" s="156">
        <v>55.11</v>
      </c>
      <c r="D69" s="164">
        <v>55.11</v>
      </c>
      <c r="E69" s="10">
        <v>80.888000000000005</v>
      </c>
      <c r="F69" s="10">
        <v>49.478000000000002</v>
      </c>
      <c r="G69" s="10">
        <v>26.785</v>
      </c>
      <c r="H69" s="10">
        <v>50.243000000000002</v>
      </c>
      <c r="I69" s="10">
        <v>42.018999999999998</v>
      </c>
      <c r="J69" s="10">
        <v>73.644000000000005</v>
      </c>
      <c r="K69" s="10">
        <v>28.57</v>
      </c>
      <c r="L69" s="10">
        <v>81.691000000000003</v>
      </c>
      <c r="M69" s="10">
        <v>30.509</v>
      </c>
      <c r="N69" s="10">
        <v>78.323999999999998</v>
      </c>
      <c r="O69" s="10">
        <v>63.539000000000001</v>
      </c>
      <c r="P69" s="10">
        <v>110.185</v>
      </c>
      <c r="Q69" s="10">
        <v>69.117999999999995</v>
      </c>
      <c r="R69" s="10">
        <v>97.941999999999993</v>
      </c>
      <c r="S69" s="10">
        <v>52.734999999999999</v>
      </c>
      <c r="T69" s="10">
        <v>23.445</v>
      </c>
      <c r="U69" s="10">
        <v>35.966999999999999</v>
      </c>
      <c r="V69" s="10">
        <v>39.790999999999997</v>
      </c>
      <c r="W69" s="10">
        <v>59.140999999999998</v>
      </c>
      <c r="X69" s="10">
        <v>56.058999999999997</v>
      </c>
      <c r="Y69" s="10">
        <v>41.826000000000001</v>
      </c>
      <c r="Z69" s="10">
        <v>29.452000000000002</v>
      </c>
      <c r="AA69" s="10">
        <v>57.1</v>
      </c>
      <c r="AB69" s="10">
        <v>57.914999999999999</v>
      </c>
      <c r="AC69" s="10">
        <v>45.94</v>
      </c>
      <c r="AD69" s="10">
        <v>95.965000000000003</v>
      </c>
      <c r="AE69" s="127">
        <v>34.247</v>
      </c>
      <c r="AF69" s="10">
        <v>31.388999999999999</v>
      </c>
      <c r="AG69" s="10">
        <v>78.063999999999993</v>
      </c>
      <c r="AH69" s="10">
        <v>42.433</v>
      </c>
      <c r="AI69" s="173">
        <v>26.263000000000002</v>
      </c>
      <c r="AJ69" s="173">
        <v>120.982</v>
      </c>
      <c r="AK69" s="173">
        <v>114.645</v>
      </c>
      <c r="AL69" s="173">
        <v>81.039000000000001</v>
      </c>
      <c r="AM69" s="173">
        <v>81.039000000000001</v>
      </c>
      <c r="AN69" s="173"/>
      <c r="AO69" s="173"/>
      <c r="AP69" s="173"/>
      <c r="AQ69" s="173"/>
      <c r="AR69" s="173"/>
      <c r="AS69" s="173"/>
      <c r="AT69" s="173"/>
      <c r="AU69" s="173"/>
      <c r="AV69" s="173"/>
      <c r="AW69" s="173"/>
      <c r="AX69" s="173"/>
      <c r="AY69" s="173"/>
      <c r="ALQ69" s="2" t="e">
        <v>#N/A</v>
      </c>
    </row>
    <row r="70" spans="1:1005" ht="1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7">
        <v>43556</v>
      </c>
      <c r="B4" s="163">
        <v>103.83</v>
      </c>
      <c r="C4" s="163">
        <v>153.94999999999999</v>
      </c>
      <c r="D4" s="159">
        <v>95</v>
      </c>
      <c r="E4" s="11">
        <v>134.66300000000001</v>
      </c>
      <c r="F4" s="11">
        <v>76.578000000000003</v>
      </c>
      <c r="G4" s="11">
        <v>71.724999999999994</v>
      </c>
      <c r="H4" s="220">
        <v>72.165999999999997</v>
      </c>
      <c r="I4" s="220">
        <v>102.622</v>
      </c>
      <c r="J4" s="220">
        <v>92.070999999999998</v>
      </c>
      <c r="K4" s="220">
        <v>111.961</v>
      </c>
      <c r="L4" s="220">
        <v>101.51</v>
      </c>
      <c r="M4" s="220">
        <v>135.971</v>
      </c>
      <c r="N4" s="220">
        <v>136.86600000000001</v>
      </c>
      <c r="O4" s="220">
        <v>70.302000000000007</v>
      </c>
      <c r="P4" s="220">
        <v>121.334</v>
      </c>
      <c r="Q4" s="220">
        <v>85.268000000000001</v>
      </c>
      <c r="R4" s="220">
        <v>121.85</v>
      </c>
      <c r="S4" s="220">
        <v>72.453000000000003</v>
      </c>
      <c r="T4" s="220">
        <v>75.918999999999997</v>
      </c>
      <c r="U4" s="220">
        <v>90.394000000000005</v>
      </c>
      <c r="V4" s="220">
        <v>84.441000000000003</v>
      </c>
      <c r="W4" s="220">
        <v>87.087999999999994</v>
      </c>
      <c r="X4" s="220">
        <v>104.9</v>
      </c>
      <c r="Y4" s="220">
        <v>103.078</v>
      </c>
      <c r="Z4" s="220">
        <v>96.537000000000006</v>
      </c>
      <c r="AA4" s="220">
        <v>94.876999999999995</v>
      </c>
      <c r="AB4" s="220">
        <v>117.161</v>
      </c>
      <c r="AC4" s="220">
        <v>96.570999999999998</v>
      </c>
      <c r="AD4" s="220">
        <v>111.929</v>
      </c>
      <c r="AE4" s="220">
        <v>93.620999999999995</v>
      </c>
      <c r="AF4" s="220">
        <v>78.594999999999999</v>
      </c>
      <c r="AG4" s="220">
        <v>105.313</v>
      </c>
      <c r="AH4" s="220">
        <v>106.12</v>
      </c>
      <c r="AI4" s="173">
        <v>95</v>
      </c>
      <c r="AJ4" s="173">
        <v>110.343</v>
      </c>
      <c r="AK4" s="173">
        <v>84.028999999999996</v>
      </c>
      <c r="AL4" s="173">
        <v>86.558999999999997</v>
      </c>
      <c r="AM4" s="173">
        <v>86.786000000000001</v>
      </c>
      <c r="AN4" s="173"/>
      <c r="AO4" s="173"/>
      <c r="AP4" s="173"/>
      <c r="AQ4" s="173"/>
      <c r="AR4" s="173"/>
      <c r="AS4" s="173"/>
      <c r="AT4" s="173"/>
      <c r="AU4" s="173"/>
      <c r="AV4" s="173"/>
      <c r="AW4" s="173"/>
      <c r="AX4" s="173"/>
      <c r="AY4" s="173"/>
    </row>
    <row r="5" spans="1:54" ht="15">
      <c r="A5" s="187">
        <v>43586</v>
      </c>
      <c r="B5" s="163">
        <v>290.67</v>
      </c>
      <c r="C5" s="163">
        <v>430.99</v>
      </c>
      <c r="D5" s="159">
        <v>305</v>
      </c>
      <c r="E5" s="11">
        <v>318.13799999999998</v>
      </c>
      <c r="F5" s="11">
        <v>204.364</v>
      </c>
      <c r="G5" s="11">
        <v>197.81</v>
      </c>
      <c r="H5" s="10">
        <v>405.30799999999999</v>
      </c>
      <c r="I5" s="10">
        <v>383.101</v>
      </c>
      <c r="J5" s="10">
        <v>311.86500000000001</v>
      </c>
      <c r="K5" s="10">
        <v>312.89699999999999</v>
      </c>
      <c r="L5" s="10">
        <v>269.56299999999999</v>
      </c>
      <c r="M5" s="10">
        <v>301.96699999999998</v>
      </c>
      <c r="N5" s="10">
        <v>303.36099999999999</v>
      </c>
      <c r="O5" s="10">
        <v>220.27199999999999</v>
      </c>
      <c r="P5" s="10">
        <v>390.44900000000001</v>
      </c>
      <c r="Q5" s="10">
        <v>305</v>
      </c>
      <c r="R5" s="10">
        <v>336.9</v>
      </c>
      <c r="S5" s="10">
        <v>239.52799999999999</v>
      </c>
      <c r="T5" s="10">
        <v>356.65100000000001</v>
      </c>
      <c r="U5" s="10">
        <v>319.34100000000001</v>
      </c>
      <c r="V5" s="10">
        <v>256.24700000000001</v>
      </c>
      <c r="W5" s="10">
        <v>340.25799999999998</v>
      </c>
      <c r="X5" s="10">
        <v>346.67500000000001</v>
      </c>
      <c r="Y5" s="10">
        <v>432.91699999999997</v>
      </c>
      <c r="Z5" s="10">
        <v>216.39400000000001</v>
      </c>
      <c r="AA5" s="10">
        <v>271.22500000000002</v>
      </c>
      <c r="AB5" s="10">
        <v>380.577</v>
      </c>
      <c r="AC5" s="10">
        <v>321.44400000000002</v>
      </c>
      <c r="AD5" s="10">
        <v>299.51400000000001</v>
      </c>
      <c r="AE5" s="10">
        <v>361.58499999999998</v>
      </c>
      <c r="AF5" s="10">
        <v>215.80600000000001</v>
      </c>
      <c r="AG5" s="10">
        <v>403.85599999999999</v>
      </c>
      <c r="AH5" s="10">
        <v>201.30600000000001</v>
      </c>
      <c r="AI5" s="173">
        <v>225.30199999999999</v>
      </c>
      <c r="AJ5" s="173">
        <v>348.10599999999999</v>
      </c>
      <c r="AK5" s="173">
        <v>304.13499999999999</v>
      </c>
      <c r="AL5" s="173">
        <v>248.76499999999999</v>
      </c>
      <c r="AM5" s="173">
        <v>283.07499999999999</v>
      </c>
      <c r="AN5" s="173"/>
      <c r="AO5" s="173"/>
      <c r="AP5" s="173"/>
      <c r="AQ5" s="173"/>
      <c r="AR5" s="173"/>
      <c r="AS5" s="173"/>
      <c r="AT5" s="173"/>
      <c r="AU5" s="173"/>
      <c r="AV5" s="173"/>
      <c r="AW5" s="173"/>
      <c r="AX5" s="173"/>
      <c r="AY5" s="173"/>
    </row>
    <row r="6" spans="1:54" ht="15">
      <c r="A6" s="187">
        <v>43617</v>
      </c>
      <c r="B6" s="163">
        <v>330.61</v>
      </c>
      <c r="C6" s="163">
        <v>490.21</v>
      </c>
      <c r="D6" s="159">
        <v>455</v>
      </c>
      <c r="E6" s="11">
        <v>455</v>
      </c>
      <c r="F6" s="11">
        <v>383.34699999999998</v>
      </c>
      <c r="G6" s="11">
        <v>569.36400000000003</v>
      </c>
      <c r="H6" s="10">
        <v>595.71</v>
      </c>
      <c r="I6" s="10">
        <v>489.86</v>
      </c>
      <c r="J6" s="10">
        <v>545.35799999999995</v>
      </c>
      <c r="K6" s="10">
        <v>364.22800000000001</v>
      </c>
      <c r="L6" s="10">
        <v>420.54300000000001</v>
      </c>
      <c r="M6" s="10">
        <v>299.315</v>
      </c>
      <c r="N6" s="10">
        <v>548.54200000000003</v>
      </c>
      <c r="O6" s="10">
        <v>458.01100000000002</v>
      </c>
      <c r="P6" s="10">
        <v>347.27100000000002</v>
      </c>
      <c r="Q6" s="10">
        <v>466.90699999999998</v>
      </c>
      <c r="R6" s="10">
        <v>466.72699999999998</v>
      </c>
      <c r="S6" s="10">
        <v>643.20699999999999</v>
      </c>
      <c r="T6" s="10">
        <v>374.23200000000003</v>
      </c>
      <c r="U6" s="10">
        <v>567.28</v>
      </c>
      <c r="V6" s="10">
        <v>349.78500000000003</v>
      </c>
      <c r="W6" s="10">
        <v>657.11300000000006</v>
      </c>
      <c r="X6" s="10">
        <v>339.53500000000003</v>
      </c>
      <c r="Y6" s="10">
        <v>424.68299999999999</v>
      </c>
      <c r="Z6" s="10">
        <v>329.06799999999998</v>
      </c>
      <c r="AA6" s="10">
        <v>469.411</v>
      </c>
      <c r="AB6" s="10">
        <v>395.78500000000003</v>
      </c>
      <c r="AC6" s="10">
        <v>388.5</v>
      </c>
      <c r="AD6" s="10">
        <v>349.61</v>
      </c>
      <c r="AE6" s="10">
        <v>427.11900000000003</v>
      </c>
      <c r="AF6" s="10">
        <v>452.92899999999997</v>
      </c>
      <c r="AG6" s="10">
        <v>416.07799999999997</v>
      </c>
      <c r="AH6" s="10">
        <v>503.642</v>
      </c>
      <c r="AI6" s="173">
        <v>579.12699999999995</v>
      </c>
      <c r="AJ6" s="173">
        <v>266.827</v>
      </c>
      <c r="AK6" s="173">
        <v>512.83299999999997</v>
      </c>
      <c r="AL6" s="173">
        <v>463.00200000000001</v>
      </c>
      <c r="AM6" s="173">
        <v>686.14499999999998</v>
      </c>
      <c r="AN6" s="173"/>
      <c r="AO6" s="173"/>
      <c r="AP6" s="173"/>
      <c r="AQ6" s="173"/>
      <c r="AR6" s="173"/>
      <c r="AS6" s="173"/>
      <c r="AT6" s="173"/>
      <c r="AU6" s="173"/>
      <c r="AV6" s="173"/>
      <c r="AW6" s="173"/>
      <c r="AX6" s="173"/>
      <c r="AY6" s="173"/>
    </row>
    <row r="7" spans="1:54" ht="15">
      <c r="A7" s="187">
        <v>43647</v>
      </c>
      <c r="B7" s="163">
        <v>144.88999999999999</v>
      </c>
      <c r="C7" s="163">
        <v>214.84</v>
      </c>
      <c r="D7" s="159">
        <v>160</v>
      </c>
      <c r="E7" s="11">
        <v>175.97900000000001</v>
      </c>
      <c r="F7" s="11">
        <v>219.28299999999999</v>
      </c>
      <c r="G7" s="11">
        <v>350.13400000000001</v>
      </c>
      <c r="H7" s="10">
        <v>271.666</v>
      </c>
      <c r="I7" s="10">
        <v>148.636</v>
      </c>
      <c r="J7" s="10">
        <v>222.90899999999999</v>
      </c>
      <c r="K7" s="10">
        <v>125.791</v>
      </c>
      <c r="L7" s="10">
        <v>160</v>
      </c>
      <c r="M7" s="10">
        <v>115.669</v>
      </c>
      <c r="N7" s="10">
        <v>230.12</v>
      </c>
      <c r="O7" s="10">
        <v>245.40700000000001</v>
      </c>
      <c r="P7" s="10">
        <v>160.02099999999999</v>
      </c>
      <c r="Q7" s="10">
        <v>207.875</v>
      </c>
      <c r="R7" s="10">
        <v>128.089</v>
      </c>
      <c r="S7" s="10">
        <v>562.74300000000005</v>
      </c>
      <c r="T7" s="10">
        <v>131.78800000000001</v>
      </c>
      <c r="U7" s="10">
        <v>202.11500000000001</v>
      </c>
      <c r="V7" s="10">
        <v>201.91800000000001</v>
      </c>
      <c r="W7" s="10">
        <v>387.161</v>
      </c>
      <c r="X7" s="10">
        <v>91.789000000000001</v>
      </c>
      <c r="Y7" s="10">
        <v>119.66</v>
      </c>
      <c r="Z7" s="10">
        <v>90.289000000000001</v>
      </c>
      <c r="AA7" s="10">
        <v>123.16800000000001</v>
      </c>
      <c r="AB7" s="10">
        <v>137.107</v>
      </c>
      <c r="AC7" s="10">
        <v>151.21100000000001</v>
      </c>
      <c r="AD7" s="10">
        <v>124.053</v>
      </c>
      <c r="AE7" s="10">
        <v>156.13900000000001</v>
      </c>
      <c r="AF7" s="10">
        <v>197.352</v>
      </c>
      <c r="AG7" s="10">
        <v>210.042</v>
      </c>
      <c r="AH7" s="10">
        <v>148.15</v>
      </c>
      <c r="AI7" s="173">
        <v>268.32499999999999</v>
      </c>
      <c r="AJ7" s="173">
        <v>78.733999999999995</v>
      </c>
      <c r="AK7" s="173">
        <v>158.52799999999999</v>
      </c>
      <c r="AL7" s="173">
        <v>146.24299999999999</v>
      </c>
      <c r="AM7" s="173">
        <v>267.35300000000001</v>
      </c>
      <c r="AN7" s="173"/>
      <c r="AO7" s="173"/>
      <c r="AP7" s="173"/>
      <c r="AQ7" s="173"/>
      <c r="AR7" s="173"/>
      <c r="AS7" s="173"/>
      <c r="AT7" s="173"/>
      <c r="AU7" s="173"/>
      <c r="AV7" s="173"/>
      <c r="AW7" s="173"/>
      <c r="AX7" s="173"/>
      <c r="AY7" s="173"/>
    </row>
    <row r="8" spans="1:54" ht="15">
      <c r="A8" s="187">
        <v>43678</v>
      </c>
      <c r="B8" s="163">
        <v>71.41</v>
      </c>
      <c r="C8" s="163">
        <v>103.16</v>
      </c>
      <c r="D8" s="159">
        <v>71</v>
      </c>
      <c r="E8" s="11">
        <v>69.322999999999993</v>
      </c>
      <c r="F8" s="11">
        <v>109.56399999999999</v>
      </c>
      <c r="G8" s="11">
        <v>119.45699999999999</v>
      </c>
      <c r="H8" s="10">
        <v>110.151</v>
      </c>
      <c r="I8" s="10">
        <v>64.733999999999995</v>
      </c>
      <c r="J8" s="10">
        <v>77.653000000000006</v>
      </c>
      <c r="K8" s="10">
        <v>62.802999999999997</v>
      </c>
      <c r="L8" s="10">
        <v>67.850999999999999</v>
      </c>
      <c r="M8" s="10">
        <v>68.385000000000005</v>
      </c>
      <c r="N8" s="10">
        <v>80.016000000000005</v>
      </c>
      <c r="O8" s="10">
        <v>85.674999999999997</v>
      </c>
      <c r="P8" s="10">
        <v>87.897000000000006</v>
      </c>
      <c r="Q8" s="10">
        <v>69.834999999999994</v>
      </c>
      <c r="R8" s="10">
        <v>58.872</v>
      </c>
      <c r="S8" s="10">
        <v>155.00899999999999</v>
      </c>
      <c r="T8" s="10">
        <v>54.585999999999999</v>
      </c>
      <c r="U8" s="10">
        <v>86.459000000000003</v>
      </c>
      <c r="V8" s="10">
        <v>73.522999999999996</v>
      </c>
      <c r="W8" s="10">
        <v>128.798</v>
      </c>
      <c r="X8" s="10">
        <v>58.911999999999999</v>
      </c>
      <c r="Y8" s="10">
        <v>70.174000000000007</v>
      </c>
      <c r="Z8" s="10">
        <v>45.88</v>
      </c>
      <c r="AA8" s="10">
        <v>60.444000000000003</v>
      </c>
      <c r="AB8" s="10">
        <v>61.918999999999997</v>
      </c>
      <c r="AC8" s="10">
        <v>68.349999999999994</v>
      </c>
      <c r="AD8" s="10">
        <v>70.480999999999995</v>
      </c>
      <c r="AE8" s="10">
        <v>75.010000000000005</v>
      </c>
      <c r="AF8" s="10">
        <v>73.111999999999995</v>
      </c>
      <c r="AG8" s="10">
        <v>71.739000000000004</v>
      </c>
      <c r="AH8" s="10">
        <v>71</v>
      </c>
      <c r="AI8" s="173">
        <v>80.742999999999995</v>
      </c>
      <c r="AJ8" s="173">
        <v>48.439</v>
      </c>
      <c r="AK8" s="173">
        <v>78.802000000000007</v>
      </c>
      <c r="AL8" s="173">
        <v>68.596000000000004</v>
      </c>
      <c r="AM8" s="173">
        <v>80.563000000000002</v>
      </c>
      <c r="AN8" s="173"/>
      <c r="AO8" s="173"/>
      <c r="AP8" s="173"/>
      <c r="AQ8" s="173"/>
      <c r="AR8" s="173"/>
      <c r="AS8" s="173"/>
      <c r="AT8" s="173"/>
      <c r="AU8" s="173"/>
      <c r="AV8" s="173"/>
      <c r="AW8" s="173"/>
      <c r="AX8" s="173"/>
      <c r="AY8" s="173"/>
    </row>
    <row r="9" spans="1:54" ht="15">
      <c r="A9" s="187">
        <v>43709</v>
      </c>
      <c r="B9" s="163">
        <v>39</v>
      </c>
      <c r="C9" s="163">
        <v>54.51</v>
      </c>
      <c r="D9" s="159">
        <v>52</v>
      </c>
      <c r="E9" s="11">
        <v>47.917999999999999</v>
      </c>
      <c r="F9" s="11">
        <v>85.403000000000006</v>
      </c>
      <c r="G9" s="11">
        <v>55.57</v>
      </c>
      <c r="H9" s="10">
        <v>62.796999999999997</v>
      </c>
      <c r="I9" s="10">
        <v>61.606999999999999</v>
      </c>
      <c r="J9" s="10">
        <v>69.971000000000004</v>
      </c>
      <c r="K9" s="10">
        <v>46.637999999999998</v>
      </c>
      <c r="L9" s="10">
        <v>55.851999999999997</v>
      </c>
      <c r="M9" s="10">
        <v>44.622999999999998</v>
      </c>
      <c r="N9" s="10">
        <v>54.881999999999998</v>
      </c>
      <c r="O9" s="10">
        <v>47.551000000000002</v>
      </c>
      <c r="P9" s="10">
        <v>59.304000000000002</v>
      </c>
      <c r="Q9" s="10">
        <v>58.298000000000002</v>
      </c>
      <c r="R9" s="10">
        <v>49.335000000000001</v>
      </c>
      <c r="S9" s="10">
        <v>72.013000000000005</v>
      </c>
      <c r="T9" s="10">
        <v>41.73</v>
      </c>
      <c r="U9" s="10">
        <v>61.481999999999999</v>
      </c>
      <c r="V9" s="10">
        <v>43.494999999999997</v>
      </c>
      <c r="W9" s="10">
        <v>63.686999999999998</v>
      </c>
      <c r="X9" s="10">
        <v>43.984000000000002</v>
      </c>
      <c r="Y9" s="10">
        <v>45.091999999999999</v>
      </c>
      <c r="Z9" s="10">
        <v>40.185000000000002</v>
      </c>
      <c r="AA9" s="10">
        <v>74.239999999999995</v>
      </c>
      <c r="AB9" s="10">
        <v>52</v>
      </c>
      <c r="AC9" s="10">
        <v>44.319000000000003</v>
      </c>
      <c r="AD9" s="10">
        <v>48.781999999999996</v>
      </c>
      <c r="AE9" s="10">
        <v>59.899000000000001</v>
      </c>
      <c r="AF9" s="10">
        <v>43.918999999999997</v>
      </c>
      <c r="AG9" s="10">
        <v>46.47</v>
      </c>
      <c r="AH9" s="10">
        <v>42.517000000000003</v>
      </c>
      <c r="AI9" s="173">
        <v>47.462000000000003</v>
      </c>
      <c r="AJ9" s="173">
        <v>37.972000000000001</v>
      </c>
      <c r="AK9" s="173">
        <v>85.497</v>
      </c>
      <c r="AL9" s="173">
        <v>56.189</v>
      </c>
      <c r="AM9" s="173">
        <v>53.231000000000002</v>
      </c>
      <c r="AN9" s="173"/>
      <c r="AO9" s="173"/>
      <c r="AP9" s="173"/>
      <c r="AQ9" s="173"/>
      <c r="AR9" s="173"/>
      <c r="AS9" s="173"/>
      <c r="AT9" s="173"/>
      <c r="AU9" s="173"/>
      <c r="AV9" s="173"/>
      <c r="AW9" s="173"/>
      <c r="AX9" s="173"/>
      <c r="AY9" s="173"/>
    </row>
    <row r="10" spans="1:54" ht="15">
      <c r="A10" s="187">
        <v>43739</v>
      </c>
      <c r="B10" s="163">
        <v>34.67</v>
      </c>
      <c r="C10" s="163">
        <v>46.42</v>
      </c>
      <c r="D10" s="159">
        <v>48.34</v>
      </c>
      <c r="E10" s="11">
        <v>44.933999999999997</v>
      </c>
      <c r="F10" s="11">
        <v>52.790999999999997</v>
      </c>
      <c r="G10" s="11">
        <v>44.884999999999998</v>
      </c>
      <c r="H10" s="10">
        <v>53.627000000000002</v>
      </c>
      <c r="I10" s="10">
        <v>90.593000000000004</v>
      </c>
      <c r="J10" s="10">
        <v>74.290000000000006</v>
      </c>
      <c r="K10" s="10">
        <v>36.606999999999999</v>
      </c>
      <c r="L10" s="10">
        <v>41.957999999999998</v>
      </c>
      <c r="M10" s="10">
        <v>40.451000000000001</v>
      </c>
      <c r="N10" s="10">
        <v>71.058999999999997</v>
      </c>
      <c r="O10" s="10">
        <v>38.61</v>
      </c>
      <c r="P10" s="10">
        <v>40.622</v>
      </c>
      <c r="Q10" s="10">
        <v>48.838999999999999</v>
      </c>
      <c r="R10" s="10">
        <v>42.661000000000001</v>
      </c>
      <c r="S10" s="10">
        <v>63.406999999999996</v>
      </c>
      <c r="T10" s="10">
        <v>48.527999999999999</v>
      </c>
      <c r="U10" s="10">
        <v>64.134</v>
      </c>
      <c r="V10" s="10">
        <v>47.384</v>
      </c>
      <c r="W10" s="10">
        <v>49.652999999999999</v>
      </c>
      <c r="X10" s="10">
        <v>37.095999999999997</v>
      </c>
      <c r="Y10" s="10">
        <v>38.823999999999998</v>
      </c>
      <c r="Z10" s="10">
        <v>47.36</v>
      </c>
      <c r="AA10" s="10">
        <v>47.853000000000002</v>
      </c>
      <c r="AB10" s="10">
        <v>46.24</v>
      </c>
      <c r="AC10" s="10">
        <v>57.94</v>
      </c>
      <c r="AD10" s="10">
        <v>73.046000000000006</v>
      </c>
      <c r="AE10" s="10">
        <v>53.595999999999997</v>
      </c>
      <c r="AF10" s="10">
        <v>38.155999999999999</v>
      </c>
      <c r="AG10" s="10">
        <v>44.317</v>
      </c>
      <c r="AH10" s="10">
        <v>40.454999999999998</v>
      </c>
      <c r="AI10" s="173">
        <v>44.874000000000002</v>
      </c>
      <c r="AJ10" s="173">
        <v>33.695999999999998</v>
      </c>
      <c r="AK10" s="173">
        <v>73.363</v>
      </c>
      <c r="AL10" s="173">
        <v>67.994</v>
      </c>
      <c r="AM10" s="173">
        <v>43.656999999999996</v>
      </c>
      <c r="AN10" s="173"/>
      <c r="AO10" s="173"/>
      <c r="AP10" s="173"/>
      <c r="AQ10" s="173"/>
      <c r="AR10" s="173"/>
      <c r="AS10" s="173"/>
      <c r="AT10" s="173"/>
      <c r="AU10" s="173"/>
      <c r="AV10" s="173"/>
      <c r="AW10" s="173"/>
      <c r="AX10" s="173"/>
      <c r="AY10" s="173"/>
    </row>
    <row r="11" spans="1:54" ht="15">
      <c r="A11" s="187">
        <v>43770</v>
      </c>
      <c r="B11" s="163">
        <v>31.15</v>
      </c>
      <c r="C11" s="163">
        <v>35.96</v>
      </c>
      <c r="D11" s="159">
        <v>36.4</v>
      </c>
      <c r="E11" s="11">
        <v>40.067</v>
      </c>
      <c r="F11" s="11">
        <v>36.430999999999997</v>
      </c>
      <c r="G11" s="11">
        <v>37.786000000000001</v>
      </c>
      <c r="H11" s="10">
        <v>43.533000000000001</v>
      </c>
      <c r="I11" s="10">
        <v>52.027999999999999</v>
      </c>
      <c r="J11" s="10">
        <v>51.524000000000001</v>
      </c>
      <c r="K11" s="10">
        <v>34.168999999999997</v>
      </c>
      <c r="L11" s="10">
        <v>32.746000000000002</v>
      </c>
      <c r="M11" s="10">
        <v>32.362000000000002</v>
      </c>
      <c r="N11" s="10">
        <v>58.85</v>
      </c>
      <c r="O11" s="10">
        <v>34.850999999999999</v>
      </c>
      <c r="P11" s="10">
        <v>33.9</v>
      </c>
      <c r="Q11" s="10">
        <v>37.987000000000002</v>
      </c>
      <c r="R11" s="10">
        <v>38.29</v>
      </c>
      <c r="S11" s="10">
        <v>47.921999999999997</v>
      </c>
      <c r="T11" s="10">
        <v>36.581000000000003</v>
      </c>
      <c r="U11" s="10">
        <v>44.701999999999998</v>
      </c>
      <c r="V11" s="10">
        <v>38.912999999999997</v>
      </c>
      <c r="W11" s="10">
        <v>39.811999999999998</v>
      </c>
      <c r="X11" s="10">
        <v>31.93</v>
      </c>
      <c r="Y11" s="10">
        <v>36.945</v>
      </c>
      <c r="Z11" s="10">
        <v>31.353999999999999</v>
      </c>
      <c r="AA11" s="10">
        <v>34.375</v>
      </c>
      <c r="AB11" s="10">
        <v>39.587000000000003</v>
      </c>
      <c r="AC11" s="10">
        <v>43.734999999999999</v>
      </c>
      <c r="AD11" s="10">
        <v>48.904000000000003</v>
      </c>
      <c r="AE11" s="10">
        <v>41.418999999999997</v>
      </c>
      <c r="AF11" s="10">
        <v>33.118000000000002</v>
      </c>
      <c r="AG11" s="10">
        <v>40.396000000000001</v>
      </c>
      <c r="AH11" s="10">
        <v>38.588999999999999</v>
      </c>
      <c r="AI11" s="173">
        <v>37.212000000000003</v>
      </c>
      <c r="AJ11" s="173">
        <v>28.504999999999999</v>
      </c>
      <c r="AK11" s="173">
        <v>45.981000000000002</v>
      </c>
      <c r="AL11" s="173">
        <v>41.965000000000003</v>
      </c>
      <c r="AM11" s="173">
        <v>39.454999999999998</v>
      </c>
      <c r="AN11" s="173"/>
      <c r="AO11" s="173"/>
      <c r="AP11" s="173"/>
      <c r="AQ11" s="173"/>
      <c r="AR11" s="173"/>
      <c r="AS11" s="173"/>
      <c r="AT11" s="173"/>
      <c r="AU11" s="173"/>
      <c r="AV11" s="173"/>
      <c r="AW11" s="173"/>
      <c r="AX11" s="173"/>
      <c r="AY11" s="173"/>
    </row>
    <row r="12" spans="1:54" ht="15">
      <c r="A12" s="187">
        <v>43800</v>
      </c>
      <c r="B12" s="163">
        <v>26.76</v>
      </c>
      <c r="C12" s="163">
        <v>29.7</v>
      </c>
      <c r="D12" s="159">
        <v>27.74</v>
      </c>
      <c r="E12" s="11">
        <v>33.923000000000002</v>
      </c>
      <c r="F12" s="11">
        <v>32.225999999999999</v>
      </c>
      <c r="G12" s="11">
        <v>36.036000000000001</v>
      </c>
      <c r="H12" s="10">
        <v>37.712000000000003</v>
      </c>
      <c r="I12" s="10">
        <v>37.459000000000003</v>
      </c>
      <c r="J12" s="10">
        <v>39.537999999999997</v>
      </c>
      <c r="K12" s="10">
        <v>30.774999999999999</v>
      </c>
      <c r="L12" s="10">
        <v>30.216000000000001</v>
      </c>
      <c r="M12" s="10">
        <v>29.436</v>
      </c>
      <c r="N12" s="10">
        <v>43.526000000000003</v>
      </c>
      <c r="O12" s="10">
        <v>32.020000000000003</v>
      </c>
      <c r="P12" s="10">
        <v>31.456</v>
      </c>
      <c r="Q12" s="10">
        <v>33.070999999999998</v>
      </c>
      <c r="R12" s="10">
        <v>33.104999999999997</v>
      </c>
      <c r="S12" s="10">
        <v>43.667000000000002</v>
      </c>
      <c r="T12" s="10">
        <v>32.277000000000001</v>
      </c>
      <c r="U12" s="10">
        <v>36.697000000000003</v>
      </c>
      <c r="V12" s="10">
        <v>36.095999999999997</v>
      </c>
      <c r="W12" s="10">
        <v>36.871000000000002</v>
      </c>
      <c r="X12" s="10">
        <v>28.832000000000001</v>
      </c>
      <c r="Y12" s="10">
        <v>32.487000000000002</v>
      </c>
      <c r="Z12" s="10">
        <v>27.405999999999999</v>
      </c>
      <c r="AA12" s="10">
        <v>32.06</v>
      </c>
      <c r="AB12" s="10">
        <v>33.207999999999998</v>
      </c>
      <c r="AC12" s="10">
        <v>33.813000000000002</v>
      </c>
      <c r="AD12" s="10">
        <v>35.549999999999997</v>
      </c>
      <c r="AE12" s="10">
        <v>33.091000000000001</v>
      </c>
      <c r="AF12" s="10">
        <v>30.187000000000001</v>
      </c>
      <c r="AG12" s="10">
        <v>34.017000000000003</v>
      </c>
      <c r="AH12" s="10">
        <v>33.305</v>
      </c>
      <c r="AI12" s="173">
        <v>33.523000000000003</v>
      </c>
      <c r="AJ12" s="173">
        <v>26.597999999999999</v>
      </c>
      <c r="AK12" s="173">
        <v>37.076000000000001</v>
      </c>
      <c r="AL12" s="173">
        <v>33.161000000000001</v>
      </c>
      <c r="AM12" s="173">
        <v>37.252000000000002</v>
      </c>
      <c r="AN12" s="173"/>
      <c r="AO12" s="173"/>
      <c r="AP12" s="173"/>
      <c r="AQ12" s="173"/>
      <c r="AR12" s="173"/>
      <c r="AS12" s="173"/>
      <c r="AT12" s="173"/>
      <c r="AU12" s="173"/>
      <c r="AV12" s="173"/>
      <c r="AW12" s="173"/>
      <c r="AX12" s="173"/>
      <c r="AY12" s="173"/>
    </row>
    <row r="13" spans="1:54" ht="15">
      <c r="A13" s="187">
        <v>43831</v>
      </c>
      <c r="B13" s="163">
        <v>26.23</v>
      </c>
      <c r="C13" s="163">
        <v>28.01</v>
      </c>
      <c r="D13" s="159">
        <v>26.51</v>
      </c>
      <c r="E13" s="11">
        <v>29.713999999999999</v>
      </c>
      <c r="F13" s="11">
        <v>28.908999999999999</v>
      </c>
      <c r="G13" s="11">
        <v>34.564</v>
      </c>
      <c r="H13" s="10">
        <v>33.801000000000002</v>
      </c>
      <c r="I13" s="10">
        <v>32.366999999999997</v>
      </c>
      <c r="J13" s="10">
        <v>33.24</v>
      </c>
      <c r="K13" s="10">
        <v>27.346</v>
      </c>
      <c r="L13" s="10">
        <v>27.138999999999999</v>
      </c>
      <c r="M13" s="10">
        <v>26.433</v>
      </c>
      <c r="N13" s="10">
        <v>35.414000000000001</v>
      </c>
      <c r="O13" s="10">
        <v>28.143999999999998</v>
      </c>
      <c r="P13" s="10">
        <v>28.577000000000002</v>
      </c>
      <c r="Q13" s="10">
        <v>29.623999999999999</v>
      </c>
      <c r="R13" s="10">
        <v>29.512</v>
      </c>
      <c r="S13" s="10">
        <v>38.061</v>
      </c>
      <c r="T13" s="10">
        <v>27.727</v>
      </c>
      <c r="U13" s="10">
        <v>32.887</v>
      </c>
      <c r="V13" s="10">
        <v>31.102</v>
      </c>
      <c r="W13" s="10">
        <v>35.241999999999997</v>
      </c>
      <c r="X13" s="10">
        <v>25.861000000000001</v>
      </c>
      <c r="Y13" s="10">
        <v>28.870999999999999</v>
      </c>
      <c r="Z13" s="10">
        <v>24.593</v>
      </c>
      <c r="AA13" s="10">
        <v>28.545999999999999</v>
      </c>
      <c r="AB13" s="10">
        <v>33.201000000000001</v>
      </c>
      <c r="AC13" s="10">
        <v>29.396999999999998</v>
      </c>
      <c r="AD13" s="10">
        <v>31.803999999999998</v>
      </c>
      <c r="AE13" s="10">
        <v>28.795999999999999</v>
      </c>
      <c r="AF13" s="10">
        <v>27.254999999999999</v>
      </c>
      <c r="AG13" s="10">
        <v>30</v>
      </c>
      <c r="AH13" s="10">
        <v>29.611000000000001</v>
      </c>
      <c r="AI13" s="173">
        <v>30.472999999999999</v>
      </c>
      <c r="AJ13" s="173">
        <v>23.942</v>
      </c>
      <c r="AK13" s="173">
        <v>33.023000000000003</v>
      </c>
      <c r="AL13" s="173">
        <v>29.295000000000002</v>
      </c>
      <c r="AM13" s="173">
        <v>34.142000000000003</v>
      </c>
      <c r="AN13" s="173"/>
      <c r="AO13" s="173"/>
      <c r="AP13" s="173"/>
      <c r="AQ13" s="173"/>
      <c r="AR13" s="173"/>
      <c r="AS13" s="173"/>
      <c r="AT13" s="173"/>
      <c r="AU13" s="173"/>
      <c r="AV13" s="173"/>
      <c r="AW13" s="173"/>
      <c r="AX13" s="173"/>
      <c r="AY13" s="173"/>
    </row>
    <row r="14" spans="1:54" ht="15">
      <c r="A14" s="187">
        <v>43862</v>
      </c>
      <c r="B14" s="163">
        <v>24.32</v>
      </c>
      <c r="C14" s="163">
        <v>26.21</v>
      </c>
      <c r="D14" s="159">
        <v>24.89</v>
      </c>
      <c r="E14" s="11">
        <v>25.303000000000001</v>
      </c>
      <c r="F14" s="11">
        <v>25.204999999999998</v>
      </c>
      <c r="G14" s="11">
        <v>27.611999999999998</v>
      </c>
      <c r="H14" s="10">
        <v>29.257999999999999</v>
      </c>
      <c r="I14" s="10">
        <v>44.689</v>
      </c>
      <c r="J14" s="10">
        <v>31.545000000000002</v>
      </c>
      <c r="K14" s="10">
        <v>23.152000000000001</v>
      </c>
      <c r="L14" s="10">
        <v>23.138999999999999</v>
      </c>
      <c r="M14" s="10">
        <v>23.134</v>
      </c>
      <c r="N14" s="10">
        <v>31.24</v>
      </c>
      <c r="O14" s="10">
        <v>24.687000000000001</v>
      </c>
      <c r="P14" s="10">
        <v>26.481000000000002</v>
      </c>
      <c r="Q14" s="10">
        <v>25.02</v>
      </c>
      <c r="R14" s="10">
        <v>30.074999999999999</v>
      </c>
      <c r="S14" s="10">
        <v>35.256999999999998</v>
      </c>
      <c r="T14" s="10">
        <v>23.381</v>
      </c>
      <c r="U14" s="10">
        <v>29.312000000000001</v>
      </c>
      <c r="V14" s="10">
        <v>30.646000000000001</v>
      </c>
      <c r="W14" s="10">
        <v>35.253999999999998</v>
      </c>
      <c r="X14" s="10">
        <v>25.626999999999999</v>
      </c>
      <c r="Y14" s="10">
        <v>24.373000000000001</v>
      </c>
      <c r="Z14" s="10">
        <v>26.756</v>
      </c>
      <c r="AA14" s="10">
        <v>24.405000000000001</v>
      </c>
      <c r="AB14" s="10">
        <v>29.004000000000001</v>
      </c>
      <c r="AC14" s="10">
        <v>24.579000000000001</v>
      </c>
      <c r="AD14" s="10">
        <v>29.876000000000001</v>
      </c>
      <c r="AE14" s="10">
        <v>24.277999999999999</v>
      </c>
      <c r="AF14" s="10">
        <v>24.414999999999999</v>
      </c>
      <c r="AG14" s="10">
        <v>25.405999999999999</v>
      </c>
      <c r="AH14" s="10">
        <v>24.957000000000001</v>
      </c>
      <c r="AI14" s="173">
        <v>26.067</v>
      </c>
      <c r="AJ14" s="173">
        <v>20.425000000000001</v>
      </c>
      <c r="AK14" s="173">
        <v>31.157</v>
      </c>
      <c r="AL14" s="173">
        <v>29.347999999999999</v>
      </c>
      <c r="AM14" s="173">
        <v>29.568000000000001</v>
      </c>
      <c r="AN14" s="173"/>
      <c r="AO14" s="173"/>
      <c r="AP14" s="173"/>
      <c r="AQ14" s="173"/>
      <c r="AR14" s="173"/>
      <c r="AS14" s="173"/>
      <c r="AT14" s="173"/>
      <c r="AU14" s="173"/>
      <c r="AV14" s="173"/>
      <c r="AW14" s="173"/>
      <c r="AX14" s="173"/>
      <c r="AY14" s="173"/>
    </row>
    <row r="15" spans="1:54" ht="15">
      <c r="A15" s="187">
        <v>43891</v>
      </c>
      <c r="B15" s="163">
        <v>37.68</v>
      </c>
      <c r="C15" s="163">
        <v>43.74</v>
      </c>
      <c r="D15" s="159">
        <v>40.04</v>
      </c>
      <c r="E15" s="11">
        <v>36.899000000000001</v>
      </c>
      <c r="F15" s="11">
        <v>38.280999999999999</v>
      </c>
      <c r="G15" s="11">
        <v>27.202000000000002</v>
      </c>
      <c r="H15" s="10">
        <v>44.045999999999999</v>
      </c>
      <c r="I15" s="10">
        <v>80.945999999999998</v>
      </c>
      <c r="J15" s="10">
        <v>36.049999999999997</v>
      </c>
      <c r="K15" s="10">
        <v>32.673999999999999</v>
      </c>
      <c r="L15" s="10">
        <v>55.176000000000002</v>
      </c>
      <c r="M15" s="10">
        <v>34.671999999999997</v>
      </c>
      <c r="N15" s="10">
        <v>41.015000000000001</v>
      </c>
      <c r="O15" s="10">
        <v>37.107999999999997</v>
      </c>
      <c r="P15" s="10">
        <v>44.351999999999997</v>
      </c>
      <c r="Q15" s="10">
        <v>44.732999999999997</v>
      </c>
      <c r="R15" s="10">
        <v>60.765000000000001</v>
      </c>
      <c r="S15" s="10">
        <v>45.981999999999999</v>
      </c>
      <c r="T15" s="10">
        <v>46.100999999999999</v>
      </c>
      <c r="U15" s="10">
        <v>44.930999999999997</v>
      </c>
      <c r="V15" s="10">
        <v>41.552999999999997</v>
      </c>
      <c r="W15" s="10">
        <v>39.351999999999997</v>
      </c>
      <c r="X15" s="10">
        <v>37.454000000000001</v>
      </c>
      <c r="Y15" s="10">
        <v>28.65</v>
      </c>
      <c r="Z15" s="10">
        <v>38.177</v>
      </c>
      <c r="AA15" s="10">
        <v>59.558999999999997</v>
      </c>
      <c r="AB15" s="10">
        <v>32.587000000000003</v>
      </c>
      <c r="AC15" s="10">
        <v>32.750999999999998</v>
      </c>
      <c r="AD15" s="10">
        <v>71.962999999999994</v>
      </c>
      <c r="AE15" s="10">
        <v>24.417000000000002</v>
      </c>
      <c r="AF15" s="10">
        <v>47.073</v>
      </c>
      <c r="AG15" s="10">
        <v>29.274999999999999</v>
      </c>
      <c r="AH15" s="10">
        <v>40.715000000000003</v>
      </c>
      <c r="AI15" s="173">
        <v>47.96</v>
      </c>
      <c r="AJ15" s="173">
        <v>28.712</v>
      </c>
      <c r="AK15" s="173">
        <v>33.049999999999997</v>
      </c>
      <c r="AL15" s="173">
        <v>52.07</v>
      </c>
      <c r="AM15" s="173">
        <v>31.001999999999999</v>
      </c>
      <c r="AN15" s="173"/>
      <c r="AO15" s="173"/>
      <c r="AP15" s="173"/>
      <c r="AQ15" s="173"/>
      <c r="AR15" s="173"/>
      <c r="AS15" s="173"/>
      <c r="AT15" s="173"/>
      <c r="AU15" s="173"/>
      <c r="AV15" s="173"/>
      <c r="AW15" s="173"/>
      <c r="AX15" s="173"/>
      <c r="AY15" s="173"/>
    </row>
    <row r="16" spans="1:54" ht="15">
      <c r="A16" s="187">
        <v>43922</v>
      </c>
      <c r="B16" s="163">
        <v>72.47</v>
      </c>
      <c r="C16" s="163">
        <v>105.82</v>
      </c>
      <c r="D16" s="159">
        <v>88.26</v>
      </c>
      <c r="E16" s="11">
        <v>60.375999999999998</v>
      </c>
      <c r="F16" s="11">
        <v>46.868000000000002</v>
      </c>
      <c r="G16" s="11">
        <v>55.947000000000003</v>
      </c>
      <c r="H16" s="10">
        <v>107.006</v>
      </c>
      <c r="I16" s="10">
        <v>139.04599999999999</v>
      </c>
      <c r="J16" s="10">
        <v>112.715</v>
      </c>
      <c r="K16" s="10">
        <v>74.421999999999997</v>
      </c>
      <c r="L16" s="10">
        <v>130.21899999999999</v>
      </c>
      <c r="M16" s="10">
        <v>72.400000000000006</v>
      </c>
      <c r="N16" s="10">
        <v>72.272000000000006</v>
      </c>
      <c r="O16" s="10">
        <v>91.283000000000001</v>
      </c>
      <c r="P16" s="10">
        <v>117.411</v>
      </c>
      <c r="Q16" s="10">
        <v>87.876000000000005</v>
      </c>
      <c r="R16" s="10">
        <v>76.069999999999993</v>
      </c>
      <c r="S16" s="10">
        <v>103.803</v>
      </c>
      <c r="T16" s="10">
        <v>95.096999999999994</v>
      </c>
      <c r="U16" s="10">
        <v>70.218000000000004</v>
      </c>
      <c r="V16" s="10">
        <v>56.042000000000002</v>
      </c>
      <c r="W16" s="10">
        <v>96.471000000000004</v>
      </c>
      <c r="X16" s="10">
        <v>75.268000000000001</v>
      </c>
      <c r="Y16" s="10">
        <v>66.456999999999994</v>
      </c>
      <c r="Z16" s="10">
        <v>69.643000000000001</v>
      </c>
      <c r="AA16" s="10">
        <v>116.39700000000001</v>
      </c>
      <c r="AB16" s="10">
        <v>80.051000000000002</v>
      </c>
      <c r="AC16" s="10">
        <v>100.61499999999999</v>
      </c>
      <c r="AD16" s="10">
        <v>105.959</v>
      </c>
      <c r="AE16" s="10">
        <v>70.769000000000005</v>
      </c>
      <c r="AF16" s="10">
        <v>82.572999999999993</v>
      </c>
      <c r="AG16" s="10">
        <v>70.941999999999993</v>
      </c>
      <c r="AH16" s="10">
        <v>87.647999999999996</v>
      </c>
      <c r="AI16" s="173">
        <v>96.998000000000005</v>
      </c>
      <c r="AJ16" s="173">
        <v>56.616</v>
      </c>
      <c r="AK16" s="173">
        <v>73.671999999999997</v>
      </c>
      <c r="AL16" s="173">
        <v>88.840999999999994</v>
      </c>
      <c r="AM16" s="173">
        <v>65.37</v>
      </c>
      <c r="AN16" s="173"/>
      <c r="AO16" s="173"/>
      <c r="AP16" s="173"/>
      <c r="AQ16" s="173"/>
      <c r="AR16" s="173"/>
      <c r="AS16" s="173"/>
      <c r="AT16" s="173"/>
      <c r="AU16" s="173"/>
      <c r="AV16" s="173"/>
      <c r="AW16" s="173"/>
      <c r="AX16" s="173"/>
      <c r="AY16" s="173"/>
    </row>
    <row r="17" spans="1:51" ht="15">
      <c r="A17" s="187">
        <v>43952</v>
      </c>
      <c r="B17" s="163">
        <v>171.43</v>
      </c>
      <c r="C17" s="163">
        <v>307.64</v>
      </c>
      <c r="D17" s="159">
        <v>247.09</v>
      </c>
      <c r="E17" s="11">
        <v>200.14400000000001</v>
      </c>
      <c r="F17" s="11">
        <v>169.977</v>
      </c>
      <c r="G17" s="11">
        <v>536.27499999999998</v>
      </c>
      <c r="H17" s="10">
        <v>417.298</v>
      </c>
      <c r="I17" s="10">
        <v>358.86200000000002</v>
      </c>
      <c r="J17" s="10">
        <v>334.06900000000002</v>
      </c>
      <c r="K17" s="10">
        <v>160.435</v>
      </c>
      <c r="L17" s="10">
        <v>214.02500000000001</v>
      </c>
      <c r="M17" s="10">
        <v>142.036</v>
      </c>
      <c r="N17" s="10">
        <v>212.36699999999999</v>
      </c>
      <c r="O17" s="10">
        <v>225.63399999999999</v>
      </c>
      <c r="P17" s="10">
        <v>332.35300000000001</v>
      </c>
      <c r="Q17" s="10">
        <v>238.40700000000001</v>
      </c>
      <c r="R17" s="10">
        <v>234.22800000000001</v>
      </c>
      <c r="S17" s="10">
        <v>383.30799999999999</v>
      </c>
      <c r="T17" s="10">
        <v>356.55900000000003</v>
      </c>
      <c r="U17" s="10">
        <v>221.54599999999999</v>
      </c>
      <c r="V17" s="10">
        <v>247.27099999999999</v>
      </c>
      <c r="W17" s="10">
        <v>260.09899999999999</v>
      </c>
      <c r="X17" s="10">
        <v>286.05500000000001</v>
      </c>
      <c r="Y17" s="10">
        <v>90.222999999999999</v>
      </c>
      <c r="Z17" s="10">
        <v>195.09200000000001</v>
      </c>
      <c r="AA17" s="10">
        <v>243.61199999999999</v>
      </c>
      <c r="AB17" s="10">
        <v>300.18799999999999</v>
      </c>
      <c r="AC17" s="10">
        <v>235.23699999999999</v>
      </c>
      <c r="AD17" s="10">
        <v>254.06399999999999</v>
      </c>
      <c r="AE17" s="10">
        <v>311.928</v>
      </c>
      <c r="AF17" s="10">
        <v>295.71899999999999</v>
      </c>
      <c r="AG17" s="10">
        <v>135.18799999999999</v>
      </c>
      <c r="AH17" s="10">
        <v>192.13499999999999</v>
      </c>
      <c r="AI17" s="173">
        <v>136.12</v>
      </c>
      <c r="AJ17" s="173">
        <v>133.798</v>
      </c>
      <c r="AK17" s="173">
        <v>295.67500000000001</v>
      </c>
      <c r="AL17" s="173">
        <v>214.36500000000001</v>
      </c>
      <c r="AM17" s="173">
        <v>128.483</v>
      </c>
      <c r="AN17" s="173"/>
      <c r="AO17" s="173"/>
      <c r="AP17" s="173"/>
      <c r="AQ17" s="173"/>
      <c r="AR17" s="173"/>
      <c r="AS17" s="173"/>
      <c r="AT17" s="173"/>
      <c r="AU17" s="173"/>
      <c r="AV17" s="173"/>
      <c r="AW17" s="173"/>
      <c r="AX17" s="173"/>
      <c r="AY17" s="173"/>
    </row>
    <row r="18" spans="1:51" ht="15">
      <c r="A18" s="187">
        <v>43983</v>
      </c>
      <c r="B18" s="163">
        <v>187.27</v>
      </c>
      <c r="C18" s="163">
        <v>366.15</v>
      </c>
      <c r="D18" s="159">
        <v>281.04000000000002</v>
      </c>
      <c r="E18" s="11">
        <v>344.1</v>
      </c>
      <c r="F18" s="11">
        <v>402.62900000000002</v>
      </c>
      <c r="G18" s="11">
        <v>749.33900000000006</v>
      </c>
      <c r="H18" s="10">
        <v>415.02800000000002</v>
      </c>
      <c r="I18" s="10">
        <v>424.887</v>
      </c>
      <c r="J18" s="10">
        <v>307.35899999999998</v>
      </c>
      <c r="K18" s="10">
        <v>188.779</v>
      </c>
      <c r="L18" s="10">
        <v>163.488</v>
      </c>
      <c r="M18" s="10">
        <v>196.32499999999999</v>
      </c>
      <c r="N18" s="10">
        <v>314.07900000000001</v>
      </c>
      <c r="O18" s="10">
        <v>187.78399999999999</v>
      </c>
      <c r="P18" s="10">
        <v>447.68799999999999</v>
      </c>
      <c r="Q18" s="10">
        <v>232.05199999999999</v>
      </c>
      <c r="R18" s="10">
        <v>610.65800000000002</v>
      </c>
      <c r="S18" s="10">
        <v>329.81400000000002</v>
      </c>
      <c r="T18" s="10">
        <v>545.15099999999995</v>
      </c>
      <c r="U18" s="10">
        <v>213.80099999999999</v>
      </c>
      <c r="V18" s="10">
        <v>385.70400000000001</v>
      </c>
      <c r="W18" s="10">
        <v>174.02500000000001</v>
      </c>
      <c r="X18" s="10">
        <v>215.256</v>
      </c>
      <c r="Y18" s="10">
        <v>61.457000000000001</v>
      </c>
      <c r="Z18" s="10">
        <v>245.33699999999999</v>
      </c>
      <c r="AA18" s="10">
        <v>157.37100000000001</v>
      </c>
      <c r="AB18" s="10">
        <v>311.56400000000002</v>
      </c>
      <c r="AC18" s="10">
        <v>212.09200000000001</v>
      </c>
      <c r="AD18" s="10">
        <v>197.08500000000001</v>
      </c>
      <c r="AE18" s="10">
        <v>543.37900000000002</v>
      </c>
      <c r="AF18" s="10">
        <v>289.94499999999999</v>
      </c>
      <c r="AG18" s="10">
        <v>273.64299999999997</v>
      </c>
      <c r="AH18" s="10">
        <v>481.28899999999999</v>
      </c>
      <c r="AI18" s="173">
        <v>55.424999999999997</v>
      </c>
      <c r="AJ18" s="173">
        <v>167.095</v>
      </c>
      <c r="AK18" s="173">
        <v>373.38400000000001</v>
      </c>
      <c r="AL18" s="173">
        <v>352.75099999999998</v>
      </c>
      <c r="AM18" s="173">
        <v>128.16999999999999</v>
      </c>
      <c r="AN18" s="173"/>
      <c r="AO18" s="173"/>
      <c r="AP18" s="173"/>
      <c r="AQ18" s="173"/>
      <c r="AR18" s="173"/>
      <c r="AS18" s="173"/>
      <c r="AT18" s="173"/>
      <c r="AU18" s="173"/>
      <c r="AV18" s="173"/>
      <c r="AW18" s="173"/>
      <c r="AX18" s="173"/>
      <c r="AY18" s="173"/>
    </row>
    <row r="19" spans="1:51" ht="15">
      <c r="A19" s="187">
        <v>44013</v>
      </c>
      <c r="B19" s="163">
        <v>64.319999999999993</v>
      </c>
      <c r="C19" s="163">
        <v>159.37</v>
      </c>
      <c r="D19" s="159">
        <v>123.17</v>
      </c>
      <c r="E19" s="11">
        <v>186.08099999999999</v>
      </c>
      <c r="F19" s="11">
        <v>222.92</v>
      </c>
      <c r="G19" s="11">
        <v>341.75799999999998</v>
      </c>
      <c r="H19" s="10">
        <v>129.64599999999999</v>
      </c>
      <c r="I19" s="10">
        <v>171.45699999999999</v>
      </c>
      <c r="J19" s="10">
        <v>100.355</v>
      </c>
      <c r="K19" s="10">
        <v>73.92</v>
      </c>
      <c r="L19" s="10">
        <v>70.980999999999995</v>
      </c>
      <c r="M19" s="10">
        <v>79.126000000000005</v>
      </c>
      <c r="N19" s="10">
        <v>143.48599999999999</v>
      </c>
      <c r="O19" s="10">
        <v>74.16</v>
      </c>
      <c r="P19" s="10">
        <v>202.43</v>
      </c>
      <c r="Q19" s="10">
        <v>73.686000000000007</v>
      </c>
      <c r="R19" s="10">
        <v>519.23199999999997</v>
      </c>
      <c r="S19" s="10">
        <v>128.77199999999999</v>
      </c>
      <c r="T19" s="10">
        <v>192.21600000000001</v>
      </c>
      <c r="U19" s="10">
        <v>103.474</v>
      </c>
      <c r="V19" s="10">
        <v>226.911</v>
      </c>
      <c r="W19" s="10">
        <v>57.274999999999999</v>
      </c>
      <c r="X19" s="10">
        <v>63.987000000000002</v>
      </c>
      <c r="Y19" s="10">
        <v>27.364000000000001</v>
      </c>
      <c r="Z19" s="10">
        <v>72.433999999999997</v>
      </c>
      <c r="AA19" s="10">
        <v>60.201999999999998</v>
      </c>
      <c r="AB19" s="10">
        <v>122.54300000000001</v>
      </c>
      <c r="AC19" s="10">
        <v>81.403999999999996</v>
      </c>
      <c r="AD19" s="10">
        <v>71.450999999999993</v>
      </c>
      <c r="AE19" s="10">
        <v>228.07499999999999</v>
      </c>
      <c r="AF19" s="10">
        <v>145.797</v>
      </c>
      <c r="AG19" s="10">
        <v>81.715999999999994</v>
      </c>
      <c r="AH19" s="10">
        <v>223.52099999999999</v>
      </c>
      <c r="AI19" s="173">
        <v>28.893999999999998</v>
      </c>
      <c r="AJ19" s="173">
        <v>59.661000000000001</v>
      </c>
      <c r="AK19" s="173">
        <v>116.117</v>
      </c>
      <c r="AL19" s="173">
        <v>106.184</v>
      </c>
      <c r="AM19" s="173">
        <v>52.503999999999998</v>
      </c>
      <c r="AN19" s="173"/>
      <c r="AO19" s="173"/>
      <c r="AP19" s="173"/>
      <c r="AQ19" s="173"/>
      <c r="AR19" s="173"/>
      <c r="AS19" s="173"/>
      <c r="AT19" s="173"/>
      <c r="AU19" s="173"/>
      <c r="AV19" s="173"/>
      <c r="AW19" s="173"/>
      <c r="AX19" s="173"/>
      <c r="AY19" s="173"/>
    </row>
    <row r="20" spans="1:51" ht="15">
      <c r="A20" s="187">
        <v>44044</v>
      </c>
      <c r="B20" s="163">
        <v>47.14</v>
      </c>
      <c r="C20" s="163">
        <v>82.49</v>
      </c>
      <c r="D20" s="159">
        <v>66.88</v>
      </c>
      <c r="E20" s="11">
        <v>98.843000000000004</v>
      </c>
      <c r="F20" s="11">
        <v>85.956000000000003</v>
      </c>
      <c r="G20" s="11">
        <v>130.21899999999999</v>
      </c>
      <c r="H20" s="10">
        <v>59.959000000000003</v>
      </c>
      <c r="I20" s="10">
        <v>67.331999999999994</v>
      </c>
      <c r="J20" s="10">
        <v>57.53</v>
      </c>
      <c r="K20" s="10">
        <v>44.29</v>
      </c>
      <c r="L20" s="10">
        <v>53.512999999999998</v>
      </c>
      <c r="M20" s="10">
        <v>42.401000000000003</v>
      </c>
      <c r="N20" s="10">
        <v>63.029000000000003</v>
      </c>
      <c r="O20" s="10">
        <v>57.863999999999997</v>
      </c>
      <c r="P20" s="10">
        <v>72.036000000000001</v>
      </c>
      <c r="Q20" s="10">
        <v>43.094000000000001</v>
      </c>
      <c r="R20" s="10">
        <v>139.22499999999999</v>
      </c>
      <c r="S20" s="10">
        <v>55.74</v>
      </c>
      <c r="T20" s="10">
        <v>82.75</v>
      </c>
      <c r="U20" s="10">
        <v>49.826000000000001</v>
      </c>
      <c r="V20" s="10">
        <v>88.668999999999997</v>
      </c>
      <c r="W20" s="10">
        <v>46.795999999999999</v>
      </c>
      <c r="X20" s="10">
        <v>49.732999999999997</v>
      </c>
      <c r="Y20" s="10">
        <v>22.545999999999999</v>
      </c>
      <c r="Z20" s="10">
        <v>44.167999999999999</v>
      </c>
      <c r="AA20" s="10">
        <v>38.625999999999998</v>
      </c>
      <c r="AB20" s="10">
        <v>59.835999999999999</v>
      </c>
      <c r="AC20" s="10">
        <v>56.685000000000002</v>
      </c>
      <c r="AD20" s="10">
        <v>50.295999999999999</v>
      </c>
      <c r="AE20" s="10">
        <v>81.921000000000006</v>
      </c>
      <c r="AF20" s="10">
        <v>55.781999999999996</v>
      </c>
      <c r="AG20" s="10">
        <v>49.195</v>
      </c>
      <c r="AH20" s="10">
        <v>70.671000000000006</v>
      </c>
      <c r="AI20" s="173">
        <v>27.797000000000001</v>
      </c>
      <c r="AJ20" s="173">
        <v>42.085000000000001</v>
      </c>
      <c r="AK20" s="173">
        <v>59.551000000000002</v>
      </c>
      <c r="AL20" s="173">
        <v>46.514000000000003</v>
      </c>
      <c r="AM20" s="173">
        <v>34.658999999999999</v>
      </c>
      <c r="AN20" s="173"/>
      <c r="AO20" s="173"/>
      <c r="AP20" s="173"/>
      <c r="AQ20" s="173"/>
      <c r="AR20" s="173"/>
      <c r="AS20" s="173"/>
      <c r="AT20" s="173"/>
      <c r="AU20" s="173"/>
      <c r="AV20" s="173"/>
      <c r="AW20" s="173"/>
      <c r="AX20" s="173"/>
      <c r="AY20" s="173"/>
    </row>
    <row r="21" spans="1:51" ht="15">
      <c r="A21" s="187">
        <v>44075</v>
      </c>
      <c r="B21" s="163">
        <v>31.22</v>
      </c>
      <c r="C21" s="163">
        <v>48.42</v>
      </c>
      <c r="D21" s="159">
        <v>40.659999999999997</v>
      </c>
      <c r="E21" s="11">
        <v>81.084000000000003</v>
      </c>
      <c r="F21" s="11">
        <v>44.228999999999999</v>
      </c>
      <c r="G21" s="11">
        <v>74.363</v>
      </c>
      <c r="H21" s="10">
        <v>61.034999999999997</v>
      </c>
      <c r="I21" s="10">
        <v>67.826999999999998</v>
      </c>
      <c r="J21" s="10">
        <v>44.347999999999999</v>
      </c>
      <c r="K21" s="10">
        <v>42.976999999999997</v>
      </c>
      <c r="L21" s="10">
        <v>37.472999999999999</v>
      </c>
      <c r="M21" s="10">
        <v>35.895000000000003</v>
      </c>
      <c r="N21" s="10">
        <v>40.585999999999999</v>
      </c>
      <c r="O21" s="10">
        <v>46.600999999999999</v>
      </c>
      <c r="P21" s="10">
        <v>60.569000000000003</v>
      </c>
      <c r="Q21" s="10">
        <v>39.424999999999997</v>
      </c>
      <c r="R21" s="10">
        <v>67.903999999999996</v>
      </c>
      <c r="S21" s="10">
        <v>43.76</v>
      </c>
      <c r="T21" s="10">
        <v>61.197000000000003</v>
      </c>
      <c r="U21" s="10">
        <v>35.171999999999997</v>
      </c>
      <c r="V21" s="10">
        <v>49.988</v>
      </c>
      <c r="W21" s="10">
        <v>38.128999999999998</v>
      </c>
      <c r="X21" s="10">
        <v>34.11</v>
      </c>
      <c r="Y21" s="10">
        <v>24.178999999999998</v>
      </c>
      <c r="Z21" s="10">
        <v>62.381</v>
      </c>
      <c r="AA21" s="10">
        <v>39.112000000000002</v>
      </c>
      <c r="AB21" s="10">
        <v>40.67</v>
      </c>
      <c r="AC21" s="10">
        <v>42.462000000000003</v>
      </c>
      <c r="AD21" s="10">
        <v>47.348999999999997</v>
      </c>
      <c r="AE21" s="10">
        <v>50.113</v>
      </c>
      <c r="AF21" s="10">
        <v>39.304000000000002</v>
      </c>
      <c r="AG21" s="10">
        <v>32.335000000000001</v>
      </c>
      <c r="AH21" s="10">
        <v>43.555</v>
      </c>
      <c r="AI21" s="173">
        <v>24.719000000000001</v>
      </c>
      <c r="AJ21" s="173">
        <v>61.853000000000002</v>
      </c>
      <c r="AK21" s="173">
        <v>53.357999999999997</v>
      </c>
      <c r="AL21" s="173">
        <v>37.585000000000001</v>
      </c>
      <c r="AM21" s="173">
        <v>29.597999999999999</v>
      </c>
      <c r="AN21" s="173"/>
      <c r="AO21" s="173"/>
      <c r="AP21" s="173"/>
      <c r="AQ21" s="173"/>
      <c r="AR21" s="173"/>
      <c r="AS21" s="173"/>
      <c r="AT21" s="173"/>
      <c r="AU21" s="173"/>
      <c r="AV21" s="173"/>
      <c r="AW21" s="173"/>
      <c r="AX21" s="173"/>
      <c r="AY21" s="173"/>
    </row>
    <row r="22" spans="1:51" ht="15">
      <c r="A22" s="187">
        <v>44105</v>
      </c>
      <c r="B22" s="163">
        <v>35.090000000000003</v>
      </c>
      <c r="C22" s="163">
        <v>45.4</v>
      </c>
      <c r="D22" s="159">
        <v>40.76</v>
      </c>
      <c r="E22" s="11">
        <v>50.619</v>
      </c>
      <c r="F22" s="11">
        <v>37.271000000000001</v>
      </c>
      <c r="G22" s="11">
        <v>63.451000000000001</v>
      </c>
      <c r="H22" s="10">
        <v>90.103999999999999</v>
      </c>
      <c r="I22" s="10">
        <v>72.162999999999997</v>
      </c>
      <c r="J22" s="10">
        <v>35.594999999999999</v>
      </c>
      <c r="K22" s="10">
        <v>32.935000000000002</v>
      </c>
      <c r="L22" s="10">
        <v>34.71</v>
      </c>
      <c r="M22" s="10">
        <v>52.363</v>
      </c>
      <c r="N22" s="10">
        <v>34.433</v>
      </c>
      <c r="O22" s="10">
        <v>32.033000000000001</v>
      </c>
      <c r="P22" s="10">
        <v>51.517000000000003</v>
      </c>
      <c r="Q22" s="10">
        <v>34.899000000000001</v>
      </c>
      <c r="R22" s="10">
        <v>60.945999999999998</v>
      </c>
      <c r="S22" s="10">
        <v>50.710999999999999</v>
      </c>
      <c r="T22" s="10">
        <v>63.756</v>
      </c>
      <c r="U22" s="10">
        <v>41.542999999999999</v>
      </c>
      <c r="V22" s="10">
        <v>40.087000000000003</v>
      </c>
      <c r="W22" s="10">
        <v>32.826999999999998</v>
      </c>
      <c r="X22" s="10">
        <v>30.408000000000001</v>
      </c>
      <c r="Y22" s="10">
        <v>32.098999999999997</v>
      </c>
      <c r="Z22" s="10">
        <v>39.247</v>
      </c>
      <c r="AA22" s="10">
        <v>36.457000000000001</v>
      </c>
      <c r="AB22" s="10">
        <v>53.956000000000003</v>
      </c>
      <c r="AC22" s="10">
        <v>65.143000000000001</v>
      </c>
      <c r="AD22" s="10">
        <v>43.287999999999997</v>
      </c>
      <c r="AE22" s="10">
        <v>43.878999999999998</v>
      </c>
      <c r="AF22" s="10">
        <v>38.673000000000002</v>
      </c>
      <c r="AG22" s="10">
        <v>32.546999999999997</v>
      </c>
      <c r="AH22" s="10">
        <v>42.081000000000003</v>
      </c>
      <c r="AI22" s="173">
        <v>22.826000000000001</v>
      </c>
      <c r="AJ22" s="173">
        <v>52.69</v>
      </c>
      <c r="AK22" s="173">
        <v>65.007999999999996</v>
      </c>
      <c r="AL22" s="173">
        <v>32.058</v>
      </c>
      <c r="AM22" s="173">
        <v>29.986000000000001</v>
      </c>
      <c r="AN22" s="173"/>
      <c r="AO22" s="173"/>
      <c r="AP22" s="173"/>
      <c r="AQ22" s="173"/>
      <c r="AR22" s="173"/>
      <c r="AS22" s="173"/>
      <c r="AT22" s="173"/>
      <c r="AU22" s="173"/>
      <c r="AV22" s="173"/>
      <c r="AW22" s="173"/>
      <c r="AX22" s="173"/>
      <c r="AY22" s="173"/>
    </row>
    <row r="23" spans="1:51" ht="15">
      <c r="A23" s="187">
        <v>44136</v>
      </c>
      <c r="B23" s="163">
        <v>31.91</v>
      </c>
      <c r="C23" s="163">
        <v>34.380000000000003</v>
      </c>
      <c r="D23" s="159">
        <v>33.299999999999997</v>
      </c>
      <c r="E23" s="11">
        <v>35.656999999999996</v>
      </c>
      <c r="F23" s="11">
        <v>31.759</v>
      </c>
      <c r="G23" s="11">
        <v>51.854999999999997</v>
      </c>
      <c r="H23" s="10">
        <v>51.082000000000001</v>
      </c>
      <c r="I23" s="10">
        <v>49.738</v>
      </c>
      <c r="J23" s="10">
        <v>33.402999999999999</v>
      </c>
      <c r="K23" s="10">
        <v>25.638999999999999</v>
      </c>
      <c r="L23" s="10">
        <v>27.957999999999998</v>
      </c>
      <c r="M23" s="10">
        <v>43.36</v>
      </c>
      <c r="N23" s="10">
        <v>31.591000000000001</v>
      </c>
      <c r="O23" s="10">
        <v>27.012</v>
      </c>
      <c r="P23" s="10">
        <v>40.167000000000002</v>
      </c>
      <c r="Q23" s="10">
        <v>31.606000000000002</v>
      </c>
      <c r="R23" s="10">
        <v>46.518000000000001</v>
      </c>
      <c r="S23" s="10">
        <v>38.884</v>
      </c>
      <c r="T23" s="10">
        <v>44.448</v>
      </c>
      <c r="U23" s="10">
        <v>34.137999999999998</v>
      </c>
      <c r="V23" s="10">
        <v>32.247999999999998</v>
      </c>
      <c r="W23" s="10">
        <v>28.497</v>
      </c>
      <c r="X23" s="10">
        <v>29.501999999999999</v>
      </c>
      <c r="Y23" s="10">
        <v>20.384</v>
      </c>
      <c r="Z23" s="10">
        <v>28.256</v>
      </c>
      <c r="AA23" s="10">
        <v>31.712</v>
      </c>
      <c r="AB23" s="10">
        <v>40.454999999999998</v>
      </c>
      <c r="AC23" s="10">
        <v>43.283000000000001</v>
      </c>
      <c r="AD23" s="10">
        <v>32.39</v>
      </c>
      <c r="AE23" s="10">
        <v>37.981999999999999</v>
      </c>
      <c r="AF23" s="10">
        <v>35.445999999999998</v>
      </c>
      <c r="AG23" s="10">
        <v>31.513000000000002</v>
      </c>
      <c r="AH23" s="10">
        <v>34.825000000000003</v>
      </c>
      <c r="AI23" s="173">
        <v>19.344000000000001</v>
      </c>
      <c r="AJ23" s="173">
        <v>32.100999999999999</v>
      </c>
      <c r="AK23" s="173">
        <v>39.956000000000003</v>
      </c>
      <c r="AL23" s="173">
        <v>29.923999999999999</v>
      </c>
      <c r="AM23" s="173">
        <v>27.548999999999999</v>
      </c>
      <c r="AN23" s="173"/>
      <c r="AO23" s="173"/>
      <c r="AP23" s="173"/>
      <c r="AQ23" s="173"/>
      <c r="AR23" s="173"/>
      <c r="AS23" s="173"/>
      <c r="AT23" s="173"/>
      <c r="AU23" s="173"/>
      <c r="AV23" s="173"/>
      <c r="AW23" s="173"/>
      <c r="AX23" s="173"/>
      <c r="AY23" s="173"/>
    </row>
    <row r="24" spans="1:51" ht="15">
      <c r="A24" s="187">
        <v>44166</v>
      </c>
      <c r="B24" s="163">
        <v>27.74</v>
      </c>
      <c r="C24" s="163">
        <v>27.74</v>
      </c>
      <c r="D24" s="159">
        <v>27.74</v>
      </c>
      <c r="E24" s="11">
        <v>31.677</v>
      </c>
      <c r="F24" s="11">
        <v>30.466000000000001</v>
      </c>
      <c r="G24" s="11">
        <v>45.176000000000002</v>
      </c>
      <c r="H24" s="10">
        <v>37.353999999999999</v>
      </c>
      <c r="I24" s="10">
        <v>38.384999999999998</v>
      </c>
      <c r="J24" s="10">
        <v>30.088999999999999</v>
      </c>
      <c r="K24" s="10">
        <v>23.472000000000001</v>
      </c>
      <c r="L24" s="10">
        <v>25.382999999999999</v>
      </c>
      <c r="M24" s="10">
        <v>31.111000000000001</v>
      </c>
      <c r="N24" s="10">
        <v>28.97</v>
      </c>
      <c r="O24" s="10">
        <v>24.99</v>
      </c>
      <c r="P24" s="10">
        <v>35.247</v>
      </c>
      <c r="Q24" s="10">
        <v>27.167000000000002</v>
      </c>
      <c r="R24" s="10">
        <v>42.338999999999999</v>
      </c>
      <c r="S24" s="10">
        <v>34.482999999999997</v>
      </c>
      <c r="T24" s="10">
        <v>36.859000000000002</v>
      </c>
      <c r="U24" s="10">
        <v>31.695</v>
      </c>
      <c r="V24" s="10">
        <v>29.890999999999998</v>
      </c>
      <c r="W24" s="10">
        <v>25.745999999999999</v>
      </c>
      <c r="X24" s="10">
        <v>25.666</v>
      </c>
      <c r="Y24" s="10">
        <v>17.541</v>
      </c>
      <c r="Z24" s="10">
        <v>26.404</v>
      </c>
      <c r="AA24" s="10">
        <v>26.212</v>
      </c>
      <c r="AB24" s="10">
        <v>31.204999999999998</v>
      </c>
      <c r="AC24" s="10">
        <v>31.456</v>
      </c>
      <c r="AD24" s="10">
        <v>26.004999999999999</v>
      </c>
      <c r="AE24" s="10">
        <v>34.869</v>
      </c>
      <c r="AF24" s="10">
        <v>29.675999999999998</v>
      </c>
      <c r="AG24" s="10">
        <v>27.029</v>
      </c>
      <c r="AH24" s="10">
        <v>31.448</v>
      </c>
      <c r="AI24" s="173">
        <v>18.065000000000001</v>
      </c>
      <c r="AJ24" s="173">
        <v>25.718</v>
      </c>
      <c r="AK24" s="173">
        <v>32.052</v>
      </c>
      <c r="AL24" s="173">
        <v>28.218</v>
      </c>
      <c r="AM24" s="173">
        <v>22.628</v>
      </c>
      <c r="AN24" s="173"/>
      <c r="AO24" s="173"/>
      <c r="AP24" s="173"/>
      <c r="AQ24" s="173"/>
      <c r="AR24" s="173"/>
      <c r="AS24" s="173"/>
      <c r="AT24" s="173"/>
      <c r="AU24" s="173"/>
      <c r="AV24" s="173"/>
      <c r="AW24" s="173"/>
      <c r="AX24" s="173"/>
      <c r="AY24" s="173"/>
    </row>
    <row r="25" spans="1:51" ht="15">
      <c r="A25" s="187">
        <v>44197</v>
      </c>
      <c r="B25" s="163">
        <v>26.51</v>
      </c>
      <c r="C25" s="163">
        <v>26.51</v>
      </c>
      <c r="D25" s="159">
        <v>26.51</v>
      </c>
      <c r="E25" s="11">
        <v>28.443999999999999</v>
      </c>
      <c r="F25" s="11">
        <v>29.167999999999999</v>
      </c>
      <c r="G25" s="11">
        <v>40.432000000000002</v>
      </c>
      <c r="H25" s="10">
        <v>32.418999999999997</v>
      </c>
      <c r="I25" s="10">
        <v>32.524999999999999</v>
      </c>
      <c r="J25" s="10">
        <v>26.782</v>
      </c>
      <c r="K25" s="10">
        <v>21.074000000000002</v>
      </c>
      <c r="L25" s="10">
        <v>22.834</v>
      </c>
      <c r="M25" s="10">
        <v>24.968</v>
      </c>
      <c r="N25" s="10">
        <v>25.515999999999998</v>
      </c>
      <c r="O25" s="10">
        <v>22.760999999999999</v>
      </c>
      <c r="P25" s="10">
        <v>31.614999999999998</v>
      </c>
      <c r="Q25" s="10">
        <v>24.248999999999999</v>
      </c>
      <c r="R25" s="10">
        <v>36.975000000000001</v>
      </c>
      <c r="S25" s="10">
        <v>29.7</v>
      </c>
      <c r="T25" s="10">
        <v>33.1</v>
      </c>
      <c r="U25" s="10">
        <v>27.388999999999999</v>
      </c>
      <c r="V25" s="10">
        <v>29</v>
      </c>
      <c r="W25" s="10">
        <v>23.123999999999999</v>
      </c>
      <c r="X25" s="10">
        <v>22.812000000000001</v>
      </c>
      <c r="Y25" s="10">
        <v>15.944000000000001</v>
      </c>
      <c r="Z25" s="10">
        <v>23.486000000000001</v>
      </c>
      <c r="AA25" s="10">
        <v>26.788</v>
      </c>
      <c r="AB25" s="10">
        <v>27.169</v>
      </c>
      <c r="AC25" s="10">
        <v>28.303000000000001</v>
      </c>
      <c r="AD25" s="10">
        <v>22.635999999999999</v>
      </c>
      <c r="AE25" s="10">
        <v>31.516999999999999</v>
      </c>
      <c r="AF25" s="10">
        <v>26.126999999999999</v>
      </c>
      <c r="AG25" s="10">
        <v>23.945</v>
      </c>
      <c r="AH25" s="10">
        <v>28.579000000000001</v>
      </c>
      <c r="AI25" s="173">
        <v>16.3</v>
      </c>
      <c r="AJ25" s="173">
        <v>22.722000000000001</v>
      </c>
      <c r="AK25" s="173">
        <v>28.395</v>
      </c>
      <c r="AL25" s="173">
        <v>25.805</v>
      </c>
      <c r="AM25" s="173">
        <v>19.675000000000001</v>
      </c>
      <c r="AN25" s="173"/>
      <c r="AO25" s="173"/>
      <c r="AP25" s="173"/>
      <c r="AQ25" s="173"/>
      <c r="AR25" s="173"/>
      <c r="AS25" s="173"/>
      <c r="AT25" s="173"/>
      <c r="AU25" s="173"/>
      <c r="AV25" s="173"/>
      <c r="AW25" s="173"/>
      <c r="AX25" s="173"/>
      <c r="AY25" s="173"/>
    </row>
    <row r="26" spans="1:51" ht="15">
      <c r="A26" s="187">
        <v>44228</v>
      </c>
      <c r="B26" s="163">
        <v>24.89</v>
      </c>
      <c r="C26" s="163">
        <v>24.89</v>
      </c>
      <c r="D26" s="159">
        <v>24.89</v>
      </c>
      <c r="E26" s="11">
        <v>24.018999999999998</v>
      </c>
      <c r="F26" s="11">
        <v>22.532</v>
      </c>
      <c r="G26" s="11">
        <v>33.636000000000003</v>
      </c>
      <c r="H26" s="10">
        <v>43.12</v>
      </c>
      <c r="I26" s="10">
        <v>29.882999999999999</v>
      </c>
      <c r="J26" s="10">
        <v>21.997</v>
      </c>
      <c r="K26" s="10">
        <v>17.349</v>
      </c>
      <c r="L26" s="10">
        <v>19.481999999999999</v>
      </c>
      <c r="M26" s="10">
        <v>21.706</v>
      </c>
      <c r="N26" s="10">
        <v>21.779</v>
      </c>
      <c r="O26" s="10">
        <v>20.753</v>
      </c>
      <c r="P26" s="10">
        <v>25.84</v>
      </c>
      <c r="Q26" s="10">
        <v>24.672999999999998</v>
      </c>
      <c r="R26" s="10">
        <v>33.237000000000002</v>
      </c>
      <c r="S26" s="10">
        <v>24.222999999999999</v>
      </c>
      <c r="T26" s="10">
        <v>28.550999999999998</v>
      </c>
      <c r="U26" s="10">
        <v>26.58</v>
      </c>
      <c r="V26" s="10">
        <v>28.655999999999999</v>
      </c>
      <c r="W26" s="10">
        <v>22.382999999999999</v>
      </c>
      <c r="X26" s="10">
        <v>18.734999999999999</v>
      </c>
      <c r="Y26" s="10">
        <v>18.577000000000002</v>
      </c>
      <c r="Z26" s="10">
        <v>19.574000000000002</v>
      </c>
      <c r="AA26" s="10">
        <v>22.795000000000002</v>
      </c>
      <c r="AB26" s="10">
        <v>21.969000000000001</v>
      </c>
      <c r="AC26" s="10">
        <v>26.012</v>
      </c>
      <c r="AD26" s="10">
        <v>18.507000000000001</v>
      </c>
      <c r="AE26" s="10">
        <v>26.936</v>
      </c>
      <c r="AF26" s="10">
        <v>21.385000000000002</v>
      </c>
      <c r="AG26" s="10">
        <v>19.739000000000001</v>
      </c>
      <c r="AH26" s="10">
        <v>23.661000000000001</v>
      </c>
      <c r="AI26" s="173">
        <v>13.544</v>
      </c>
      <c r="AJ26" s="173">
        <v>21.646999999999998</v>
      </c>
      <c r="AK26" s="173">
        <v>27.495999999999999</v>
      </c>
      <c r="AL26" s="173">
        <v>21.989000000000001</v>
      </c>
      <c r="AM26" s="173">
        <v>16.423999999999999</v>
      </c>
      <c r="AN26" s="173"/>
      <c r="AO26" s="173"/>
      <c r="AP26" s="173"/>
      <c r="AQ26" s="173"/>
      <c r="AR26" s="173"/>
      <c r="AS26" s="173"/>
      <c r="AT26" s="173"/>
      <c r="AU26" s="173"/>
      <c r="AV26" s="173"/>
      <c r="AW26" s="173"/>
      <c r="AX26" s="173"/>
      <c r="AY26" s="173"/>
    </row>
    <row r="27" spans="1:51" ht="15">
      <c r="A27" s="187">
        <v>44256</v>
      </c>
      <c r="B27" s="163">
        <v>40.04</v>
      </c>
      <c r="C27" s="163">
        <v>40.04</v>
      </c>
      <c r="D27" s="159">
        <v>40.04</v>
      </c>
      <c r="E27" s="11">
        <v>37.784999999999997</v>
      </c>
      <c r="F27" s="11">
        <v>23.102</v>
      </c>
      <c r="G27" s="11">
        <v>49.752000000000002</v>
      </c>
      <c r="H27" s="10">
        <v>80.093999999999994</v>
      </c>
      <c r="I27" s="10">
        <v>35.360999999999997</v>
      </c>
      <c r="J27" s="10">
        <v>32.228000000000002</v>
      </c>
      <c r="K27" s="10">
        <v>47.402999999999999</v>
      </c>
      <c r="L27" s="10">
        <v>31.433</v>
      </c>
      <c r="M27" s="10">
        <v>31.390999999999998</v>
      </c>
      <c r="N27" s="10">
        <v>34.875999999999998</v>
      </c>
      <c r="O27" s="10">
        <v>36.838000000000001</v>
      </c>
      <c r="P27" s="10">
        <v>46.765000000000001</v>
      </c>
      <c r="Q27" s="10">
        <v>54.835000000000001</v>
      </c>
      <c r="R27" s="10">
        <v>44.947000000000003</v>
      </c>
      <c r="S27" s="10">
        <v>46.048999999999999</v>
      </c>
      <c r="T27" s="10">
        <v>45.23</v>
      </c>
      <c r="U27" s="10">
        <v>38.14</v>
      </c>
      <c r="V27" s="10">
        <v>33.593000000000004</v>
      </c>
      <c r="W27" s="10">
        <v>34.482999999999997</v>
      </c>
      <c r="X27" s="10">
        <v>23.542999999999999</v>
      </c>
      <c r="Y27" s="10">
        <v>30.202999999999999</v>
      </c>
      <c r="Z27" s="10">
        <v>53.540999999999997</v>
      </c>
      <c r="AA27" s="10">
        <v>27.181000000000001</v>
      </c>
      <c r="AB27" s="10">
        <v>30.882999999999999</v>
      </c>
      <c r="AC27" s="10">
        <v>66.19</v>
      </c>
      <c r="AD27" s="10">
        <v>19.466000000000001</v>
      </c>
      <c r="AE27" s="10">
        <v>51.283999999999999</v>
      </c>
      <c r="AF27" s="10">
        <v>26.036999999999999</v>
      </c>
      <c r="AG27" s="10">
        <v>35.584000000000003</v>
      </c>
      <c r="AH27" s="10">
        <v>45.790999999999997</v>
      </c>
      <c r="AI27" s="173">
        <v>21.35</v>
      </c>
      <c r="AJ27" s="173">
        <v>24.515000000000001</v>
      </c>
      <c r="AK27" s="173">
        <v>50.720999999999997</v>
      </c>
      <c r="AL27" s="173">
        <v>24.376999999999999</v>
      </c>
      <c r="AM27" s="173">
        <v>27.672999999999998</v>
      </c>
      <c r="AN27" s="173"/>
      <c r="AO27" s="173"/>
      <c r="AP27" s="173"/>
      <c r="AQ27" s="173"/>
      <c r="AR27" s="173"/>
      <c r="AS27" s="173"/>
      <c r="AT27" s="173"/>
      <c r="AU27" s="173"/>
      <c r="AV27" s="173"/>
      <c r="AW27" s="173"/>
      <c r="AX27" s="173"/>
      <c r="AY27" s="173"/>
    </row>
    <row r="28" spans="1:51" ht="15">
      <c r="A28" s="187">
        <v>44287</v>
      </c>
      <c r="B28" s="163">
        <v>88.26</v>
      </c>
      <c r="C28" s="163">
        <v>88.26</v>
      </c>
      <c r="D28" s="159">
        <v>88.26</v>
      </c>
      <c r="E28" s="11">
        <v>46.430999999999997</v>
      </c>
      <c r="F28" s="11">
        <v>50.677</v>
      </c>
      <c r="G28" s="11">
        <v>111.009</v>
      </c>
      <c r="H28" s="10">
        <v>137.285</v>
      </c>
      <c r="I28" s="10">
        <v>109.01300000000001</v>
      </c>
      <c r="J28" s="10">
        <v>74.203000000000003</v>
      </c>
      <c r="K28" s="10">
        <v>117.526</v>
      </c>
      <c r="L28" s="10">
        <v>68.058999999999997</v>
      </c>
      <c r="M28" s="10">
        <v>60.472999999999999</v>
      </c>
      <c r="N28" s="10">
        <v>87.501000000000005</v>
      </c>
      <c r="O28" s="10">
        <v>105.98</v>
      </c>
      <c r="P28" s="10">
        <v>89.918999999999997</v>
      </c>
      <c r="Q28" s="10">
        <v>70.495000000000005</v>
      </c>
      <c r="R28" s="10">
        <v>102.039</v>
      </c>
      <c r="S28" s="10">
        <v>95.286000000000001</v>
      </c>
      <c r="T28" s="10">
        <v>70.683999999999997</v>
      </c>
      <c r="U28" s="10">
        <v>52.564</v>
      </c>
      <c r="V28" s="10">
        <v>87.013000000000005</v>
      </c>
      <c r="W28" s="10">
        <v>68.626000000000005</v>
      </c>
      <c r="X28" s="10">
        <v>59.744999999999997</v>
      </c>
      <c r="Y28" s="10">
        <v>59.762</v>
      </c>
      <c r="Z28" s="10">
        <v>108.121</v>
      </c>
      <c r="AA28" s="10">
        <v>69.611000000000004</v>
      </c>
      <c r="AB28" s="10">
        <v>97.75</v>
      </c>
      <c r="AC28" s="10">
        <v>97.927999999999997</v>
      </c>
      <c r="AD28" s="10">
        <v>64.438999999999993</v>
      </c>
      <c r="AE28" s="10">
        <v>85.16</v>
      </c>
      <c r="AF28" s="10">
        <v>66.298000000000002</v>
      </c>
      <c r="AG28" s="10">
        <v>80.759</v>
      </c>
      <c r="AH28" s="10">
        <v>94.414000000000001</v>
      </c>
      <c r="AI28" s="173">
        <v>48.026000000000003</v>
      </c>
      <c r="AJ28" s="173">
        <v>60.058999999999997</v>
      </c>
      <c r="AK28" s="173">
        <v>87.352000000000004</v>
      </c>
      <c r="AL28" s="173">
        <v>56.588000000000001</v>
      </c>
      <c r="AM28" s="173">
        <v>48.441000000000003</v>
      </c>
      <c r="AN28" s="173"/>
      <c r="AO28" s="173"/>
      <c r="AP28" s="173"/>
      <c r="AQ28" s="173"/>
      <c r="AR28" s="173"/>
      <c r="AS28" s="173"/>
      <c r="AT28" s="173"/>
      <c r="AU28" s="173"/>
      <c r="AV28" s="173"/>
      <c r="AW28" s="173"/>
      <c r="AX28" s="173"/>
      <c r="AY28" s="173"/>
    </row>
    <row r="29" spans="1:51" ht="15">
      <c r="A29" s="187">
        <v>44317</v>
      </c>
      <c r="B29" s="163">
        <v>247.09</v>
      </c>
      <c r="C29" s="163">
        <v>247.09</v>
      </c>
      <c r="D29" s="159">
        <v>247.09</v>
      </c>
      <c r="E29" s="11">
        <v>166.44900000000001</v>
      </c>
      <c r="F29" s="11">
        <v>511.31299999999999</v>
      </c>
      <c r="G29" s="11">
        <v>419.69</v>
      </c>
      <c r="H29" s="10">
        <v>356.38400000000001</v>
      </c>
      <c r="I29" s="10">
        <v>327.08</v>
      </c>
      <c r="J29" s="10">
        <v>158.441</v>
      </c>
      <c r="K29" s="10">
        <v>196.495</v>
      </c>
      <c r="L29" s="10">
        <v>132.57400000000001</v>
      </c>
      <c r="M29" s="10">
        <v>186.31100000000001</v>
      </c>
      <c r="N29" s="10">
        <v>219.43299999999999</v>
      </c>
      <c r="O29" s="10">
        <v>300.47800000000001</v>
      </c>
      <c r="P29" s="10">
        <v>239.01900000000001</v>
      </c>
      <c r="Q29" s="10">
        <v>219.261</v>
      </c>
      <c r="R29" s="10">
        <v>378.54500000000002</v>
      </c>
      <c r="S29" s="10">
        <v>347.18200000000002</v>
      </c>
      <c r="T29" s="10">
        <v>220.05600000000001</v>
      </c>
      <c r="U29" s="10">
        <v>234.506</v>
      </c>
      <c r="V29" s="10">
        <v>246.58699999999999</v>
      </c>
      <c r="W29" s="10">
        <v>268.68400000000003</v>
      </c>
      <c r="X29" s="10">
        <v>80.945999999999998</v>
      </c>
      <c r="Y29" s="10">
        <v>172.24600000000001</v>
      </c>
      <c r="Z29" s="10">
        <v>232.01499999999999</v>
      </c>
      <c r="AA29" s="10">
        <v>269.113</v>
      </c>
      <c r="AB29" s="10">
        <v>230.25</v>
      </c>
      <c r="AC29" s="10">
        <v>245.22</v>
      </c>
      <c r="AD29" s="10">
        <v>287.95699999999999</v>
      </c>
      <c r="AE29" s="10">
        <v>296.94900000000001</v>
      </c>
      <c r="AF29" s="10">
        <v>128.267</v>
      </c>
      <c r="AG29" s="10">
        <v>177.566</v>
      </c>
      <c r="AH29" s="10">
        <v>133.791</v>
      </c>
      <c r="AI29" s="173">
        <v>114.795</v>
      </c>
      <c r="AJ29" s="173">
        <v>261.95400000000001</v>
      </c>
      <c r="AK29" s="173">
        <v>209.84299999999999</v>
      </c>
      <c r="AL29" s="173">
        <v>117.218</v>
      </c>
      <c r="AM29" s="173">
        <v>167.48500000000001</v>
      </c>
      <c r="AN29" s="173"/>
      <c r="AO29" s="173"/>
      <c r="AP29" s="173"/>
      <c r="AQ29" s="173"/>
      <c r="AR29" s="173"/>
      <c r="AS29" s="173"/>
      <c r="AT29" s="173"/>
      <c r="AU29" s="173"/>
      <c r="AV29" s="173"/>
      <c r="AW29" s="173"/>
      <c r="AX29" s="173"/>
      <c r="AY29" s="173"/>
    </row>
    <row r="30" spans="1:51" ht="15">
      <c r="A30" s="187">
        <v>44348</v>
      </c>
      <c r="B30" s="158">
        <v>281.04000000000002</v>
      </c>
      <c r="C30" s="158">
        <v>281.04000000000002</v>
      </c>
      <c r="D30" s="159">
        <v>281.04000000000002</v>
      </c>
      <c r="E30" s="11">
        <v>398.84500000000003</v>
      </c>
      <c r="F30" s="11">
        <v>734.43399999999997</v>
      </c>
      <c r="G30" s="11">
        <v>427.75599999999997</v>
      </c>
      <c r="H30" s="10">
        <v>423.59399999999999</v>
      </c>
      <c r="I30" s="10">
        <v>304.84300000000002</v>
      </c>
      <c r="J30" s="10">
        <v>187.37799999999999</v>
      </c>
      <c r="K30" s="10">
        <v>159.97999999999999</v>
      </c>
      <c r="L30" s="10">
        <v>189.20500000000001</v>
      </c>
      <c r="M30" s="10">
        <v>296.99299999999999</v>
      </c>
      <c r="N30" s="10">
        <v>184.79900000000001</v>
      </c>
      <c r="O30" s="10">
        <v>437.37599999999998</v>
      </c>
      <c r="P30" s="10">
        <v>232.75800000000001</v>
      </c>
      <c r="Q30" s="10">
        <v>588.15599999999995</v>
      </c>
      <c r="R30" s="10">
        <v>327.99599999999998</v>
      </c>
      <c r="S30" s="10">
        <v>548.92499999999995</v>
      </c>
      <c r="T30" s="10">
        <v>213.107</v>
      </c>
      <c r="U30" s="10">
        <v>375.31099999999998</v>
      </c>
      <c r="V30" s="10">
        <v>168.47499999999999</v>
      </c>
      <c r="W30" s="10">
        <v>215.19399999999999</v>
      </c>
      <c r="X30" s="10">
        <v>56.645000000000003</v>
      </c>
      <c r="Y30" s="10">
        <v>228.77</v>
      </c>
      <c r="Z30" s="10">
        <v>152.77600000000001</v>
      </c>
      <c r="AA30" s="10">
        <v>304.83300000000003</v>
      </c>
      <c r="AB30" s="10">
        <v>209.005</v>
      </c>
      <c r="AC30" s="10">
        <v>193.28899999999999</v>
      </c>
      <c r="AD30" s="10">
        <v>521.87400000000002</v>
      </c>
      <c r="AE30" s="10">
        <v>294.96499999999997</v>
      </c>
      <c r="AF30" s="10">
        <v>266.63499999999999</v>
      </c>
      <c r="AG30" s="10">
        <v>464.50900000000001</v>
      </c>
      <c r="AH30" s="10">
        <v>54.728000000000002</v>
      </c>
      <c r="AI30" s="173">
        <v>155.69800000000001</v>
      </c>
      <c r="AJ30" s="173">
        <v>352.15100000000001</v>
      </c>
      <c r="AK30" s="173">
        <v>350.20100000000002</v>
      </c>
      <c r="AL30" s="173">
        <v>121.60899999999999</v>
      </c>
      <c r="AM30" s="173">
        <v>318.245</v>
      </c>
      <c r="AN30" s="173"/>
      <c r="AO30" s="173"/>
      <c r="AP30" s="173"/>
      <c r="AQ30" s="173"/>
      <c r="AR30" s="173"/>
      <c r="AS30" s="173"/>
      <c r="AT30" s="173"/>
      <c r="AU30" s="173"/>
      <c r="AV30" s="173"/>
      <c r="AW30" s="173"/>
      <c r="AX30" s="173"/>
      <c r="AY30" s="173"/>
    </row>
    <row r="31" spans="1:51" ht="15">
      <c r="A31" s="187">
        <v>44378</v>
      </c>
      <c r="B31" s="158">
        <v>123.17</v>
      </c>
      <c r="C31" s="158">
        <v>123.17</v>
      </c>
      <c r="D31" s="159">
        <v>123.17</v>
      </c>
      <c r="E31" s="11">
        <v>221.857</v>
      </c>
      <c r="F31" s="11">
        <v>337.99</v>
      </c>
      <c r="G31" s="11">
        <v>136.244</v>
      </c>
      <c r="H31" s="10">
        <v>170.72</v>
      </c>
      <c r="I31" s="10">
        <v>99.343999999999994</v>
      </c>
      <c r="J31" s="10">
        <v>73.27</v>
      </c>
      <c r="K31" s="10">
        <v>68.760000000000005</v>
      </c>
      <c r="L31" s="10">
        <v>76.228999999999999</v>
      </c>
      <c r="M31" s="10">
        <v>136.35</v>
      </c>
      <c r="N31" s="10">
        <v>72.540999999999997</v>
      </c>
      <c r="O31" s="10">
        <v>206.19800000000001</v>
      </c>
      <c r="P31" s="10">
        <v>74.369</v>
      </c>
      <c r="Q31" s="10">
        <v>512.77800000000002</v>
      </c>
      <c r="R31" s="10">
        <v>127.779</v>
      </c>
      <c r="S31" s="10">
        <v>199.511</v>
      </c>
      <c r="T31" s="10">
        <v>103.078</v>
      </c>
      <c r="U31" s="10">
        <v>223.13200000000001</v>
      </c>
      <c r="V31" s="10">
        <v>53.89</v>
      </c>
      <c r="W31" s="10">
        <v>63.822000000000003</v>
      </c>
      <c r="X31" s="10">
        <v>24.103999999999999</v>
      </c>
      <c r="Y31" s="10">
        <v>67.587999999999994</v>
      </c>
      <c r="Z31" s="10">
        <v>57.536999999999999</v>
      </c>
      <c r="AA31" s="10">
        <v>123.51600000000001</v>
      </c>
      <c r="AB31" s="10">
        <v>79.581000000000003</v>
      </c>
      <c r="AC31" s="10">
        <v>69.322999999999993</v>
      </c>
      <c r="AD31" s="10">
        <v>222.91</v>
      </c>
      <c r="AE31" s="10">
        <v>153.34</v>
      </c>
      <c r="AF31" s="10">
        <v>79.063999999999993</v>
      </c>
      <c r="AG31" s="10">
        <v>218.988</v>
      </c>
      <c r="AH31" s="10">
        <v>28.053999999999998</v>
      </c>
      <c r="AI31" s="173">
        <v>55.570999999999998</v>
      </c>
      <c r="AJ31" s="173">
        <v>110.035</v>
      </c>
      <c r="AK31" s="173">
        <v>105.169</v>
      </c>
      <c r="AL31" s="173">
        <v>47.875</v>
      </c>
      <c r="AM31" s="173">
        <v>184.196</v>
      </c>
      <c r="AN31" s="173"/>
      <c r="AO31" s="173"/>
      <c r="AP31" s="173"/>
      <c r="AQ31" s="173"/>
      <c r="AR31" s="173"/>
      <c r="AS31" s="173"/>
      <c r="AT31" s="173"/>
      <c r="AU31" s="173"/>
      <c r="AV31" s="173"/>
      <c r="AW31" s="173"/>
      <c r="AX31" s="173"/>
      <c r="AY31" s="173"/>
    </row>
    <row r="32" spans="1:51" ht="15">
      <c r="A32" s="187">
        <v>44409</v>
      </c>
      <c r="B32" s="158">
        <v>66.88</v>
      </c>
      <c r="C32" s="158">
        <v>66.88</v>
      </c>
      <c r="D32" s="159">
        <v>66.88</v>
      </c>
      <c r="E32" s="11">
        <v>85.501000000000005</v>
      </c>
      <c r="F32" s="11">
        <v>128.39099999999999</v>
      </c>
      <c r="G32" s="11">
        <v>63.206000000000003</v>
      </c>
      <c r="H32" s="10">
        <v>66.974999999999994</v>
      </c>
      <c r="I32" s="10">
        <v>57.021000000000001</v>
      </c>
      <c r="J32" s="10">
        <v>43.972000000000001</v>
      </c>
      <c r="K32" s="10">
        <v>51.393000000000001</v>
      </c>
      <c r="L32" s="10">
        <v>40.656999999999996</v>
      </c>
      <c r="M32" s="10">
        <v>58.578000000000003</v>
      </c>
      <c r="N32" s="10">
        <v>56.615000000000002</v>
      </c>
      <c r="O32" s="10">
        <v>70.637</v>
      </c>
      <c r="P32" s="10">
        <v>43.796999999999997</v>
      </c>
      <c r="Q32" s="10">
        <v>137.089</v>
      </c>
      <c r="R32" s="10">
        <v>55.085999999999999</v>
      </c>
      <c r="S32" s="10">
        <v>85.293999999999997</v>
      </c>
      <c r="T32" s="10">
        <v>49.677999999999997</v>
      </c>
      <c r="U32" s="10">
        <v>86.980999999999995</v>
      </c>
      <c r="V32" s="10">
        <v>43.845999999999997</v>
      </c>
      <c r="W32" s="10">
        <v>48.654000000000003</v>
      </c>
      <c r="X32" s="10">
        <v>19.437000000000001</v>
      </c>
      <c r="Y32" s="10">
        <v>40.720999999999997</v>
      </c>
      <c r="Z32" s="10">
        <v>36.491</v>
      </c>
      <c r="AA32" s="10">
        <v>58.030999999999999</v>
      </c>
      <c r="AB32" s="10">
        <v>55.402000000000001</v>
      </c>
      <c r="AC32" s="10">
        <v>48.649000000000001</v>
      </c>
      <c r="AD32" s="10">
        <v>79.540000000000006</v>
      </c>
      <c r="AE32" s="10">
        <v>58.290999999999997</v>
      </c>
      <c r="AF32" s="10">
        <v>47.219000000000001</v>
      </c>
      <c r="AG32" s="10">
        <v>68.382000000000005</v>
      </c>
      <c r="AH32" s="10">
        <v>26.835999999999999</v>
      </c>
      <c r="AI32" s="173">
        <v>39.128</v>
      </c>
      <c r="AJ32" s="173">
        <v>55.527000000000001</v>
      </c>
      <c r="AK32" s="173">
        <v>45.97</v>
      </c>
      <c r="AL32" s="173">
        <v>30.728000000000002</v>
      </c>
      <c r="AM32" s="173">
        <v>96.194000000000003</v>
      </c>
      <c r="AN32" s="173"/>
      <c r="AO32" s="173"/>
      <c r="AP32" s="173"/>
      <c r="AQ32" s="173"/>
      <c r="AR32" s="173"/>
      <c r="AS32" s="173"/>
      <c r="AT32" s="173"/>
      <c r="AU32" s="173"/>
      <c r="AV32" s="173"/>
      <c r="AW32" s="173"/>
      <c r="AX32" s="173"/>
      <c r="AY32" s="173"/>
    </row>
    <row r="33" spans="1:51" ht="15">
      <c r="A33" s="187">
        <v>44440</v>
      </c>
      <c r="B33" s="162">
        <v>40.659999999999997</v>
      </c>
      <c r="C33" s="162">
        <v>40.659999999999997</v>
      </c>
      <c r="D33" s="159">
        <v>40.659999999999997</v>
      </c>
      <c r="E33" s="11">
        <v>43.984999999999999</v>
      </c>
      <c r="F33" s="11">
        <v>73.057000000000002</v>
      </c>
      <c r="G33" s="11">
        <v>62.430999999999997</v>
      </c>
      <c r="H33" s="10">
        <v>67.614999999999995</v>
      </c>
      <c r="I33" s="10">
        <v>44.042999999999999</v>
      </c>
      <c r="J33" s="10">
        <v>42.780999999999999</v>
      </c>
      <c r="K33" s="10">
        <v>35.314</v>
      </c>
      <c r="L33" s="10">
        <v>34.503999999999998</v>
      </c>
      <c r="M33" s="10">
        <v>37.134</v>
      </c>
      <c r="N33" s="10">
        <v>45.680999999999997</v>
      </c>
      <c r="O33" s="10">
        <v>59.417999999999999</v>
      </c>
      <c r="P33" s="10">
        <v>40.107999999999997</v>
      </c>
      <c r="Q33" s="10">
        <v>66.399000000000001</v>
      </c>
      <c r="R33" s="10">
        <v>43.283999999999999</v>
      </c>
      <c r="S33" s="10">
        <v>61.694000000000003</v>
      </c>
      <c r="T33" s="10">
        <v>35.165999999999997</v>
      </c>
      <c r="U33" s="10">
        <v>48.811999999999998</v>
      </c>
      <c r="V33" s="10">
        <v>35.747999999999998</v>
      </c>
      <c r="W33" s="10">
        <v>33.49</v>
      </c>
      <c r="X33" s="10">
        <v>21.448</v>
      </c>
      <c r="Y33" s="10">
        <v>58.991</v>
      </c>
      <c r="Z33" s="10">
        <v>37.295999999999999</v>
      </c>
      <c r="AA33" s="10">
        <v>38.42</v>
      </c>
      <c r="AB33" s="10">
        <v>41.527000000000001</v>
      </c>
      <c r="AC33" s="10">
        <v>45.973999999999997</v>
      </c>
      <c r="AD33" s="10">
        <v>48.393000000000001</v>
      </c>
      <c r="AE33" s="10">
        <v>40.859000000000002</v>
      </c>
      <c r="AF33" s="10">
        <v>30.866</v>
      </c>
      <c r="AG33" s="10">
        <v>41.892000000000003</v>
      </c>
      <c r="AH33" s="10">
        <v>23.928999999999998</v>
      </c>
      <c r="AI33" s="173">
        <v>56.866999999999997</v>
      </c>
      <c r="AJ33" s="173">
        <v>49.915999999999997</v>
      </c>
      <c r="AK33" s="173">
        <v>37.247</v>
      </c>
      <c r="AL33" s="173">
        <v>26.238</v>
      </c>
      <c r="AM33" s="173">
        <v>78.78</v>
      </c>
      <c r="AN33" s="173"/>
      <c r="AO33" s="173"/>
      <c r="AP33" s="173"/>
      <c r="AQ33" s="173"/>
      <c r="AR33" s="173"/>
      <c r="AS33" s="173"/>
      <c r="AT33" s="173"/>
      <c r="AU33" s="173"/>
      <c r="AV33" s="173"/>
      <c r="AW33" s="173"/>
      <c r="AX33" s="173"/>
      <c r="AY33" s="173"/>
    </row>
    <row r="34" spans="1:51" ht="15">
      <c r="A34" s="187">
        <v>44470</v>
      </c>
      <c r="B34" s="158">
        <v>35.090000000000003</v>
      </c>
      <c r="C34" s="158">
        <v>45.4</v>
      </c>
      <c r="D34" s="159">
        <v>40.76</v>
      </c>
      <c r="E34" s="11">
        <v>37.093000000000004</v>
      </c>
      <c r="F34" s="11">
        <v>62.298000000000002</v>
      </c>
      <c r="G34" s="11">
        <v>92.444000000000003</v>
      </c>
      <c r="H34" s="10">
        <v>72.037000000000006</v>
      </c>
      <c r="I34" s="10">
        <v>35.357999999999997</v>
      </c>
      <c r="J34" s="10">
        <v>32.814999999999998</v>
      </c>
      <c r="K34" s="10">
        <v>33.18</v>
      </c>
      <c r="L34" s="10">
        <v>50.978000000000002</v>
      </c>
      <c r="M34" s="10">
        <v>31.363</v>
      </c>
      <c r="N34" s="10">
        <v>31.309000000000001</v>
      </c>
      <c r="O34" s="10">
        <v>50.418999999999997</v>
      </c>
      <c r="P34" s="10">
        <v>35.616</v>
      </c>
      <c r="Q34" s="10">
        <v>59.658000000000001</v>
      </c>
      <c r="R34" s="10">
        <v>50.277000000000001</v>
      </c>
      <c r="S34" s="10">
        <v>64.843000000000004</v>
      </c>
      <c r="T34" s="10">
        <v>41.573</v>
      </c>
      <c r="U34" s="10">
        <v>39.063000000000002</v>
      </c>
      <c r="V34" s="10">
        <v>30.725999999999999</v>
      </c>
      <c r="W34" s="10">
        <v>29.626000000000001</v>
      </c>
      <c r="X34" s="10">
        <v>29.542999999999999</v>
      </c>
      <c r="Y34" s="10">
        <v>36.776000000000003</v>
      </c>
      <c r="Z34" s="10">
        <v>34.904000000000003</v>
      </c>
      <c r="AA34" s="10">
        <v>52.48</v>
      </c>
      <c r="AB34" s="10">
        <v>64.216999999999999</v>
      </c>
      <c r="AC34" s="10">
        <v>42.101999999999997</v>
      </c>
      <c r="AD34" s="10">
        <v>42.345999999999997</v>
      </c>
      <c r="AE34" s="10">
        <v>40.140999999999998</v>
      </c>
      <c r="AF34" s="10">
        <v>31.209</v>
      </c>
      <c r="AG34" s="10">
        <v>40.518000000000001</v>
      </c>
      <c r="AH34" s="10">
        <v>22.140999999999998</v>
      </c>
      <c r="AI34" s="173">
        <v>51.738999999999997</v>
      </c>
      <c r="AJ34" s="173">
        <v>61.719000000000001</v>
      </c>
      <c r="AK34" s="173">
        <v>31.759</v>
      </c>
      <c r="AL34" s="173">
        <v>26.870999999999999</v>
      </c>
      <c r="AM34" s="173">
        <v>48.960999999999999</v>
      </c>
      <c r="AN34" s="173"/>
      <c r="AO34" s="173"/>
      <c r="AP34" s="173"/>
      <c r="AQ34" s="173"/>
      <c r="AR34" s="173"/>
      <c r="AS34" s="173"/>
      <c r="AT34" s="173"/>
      <c r="AU34" s="173"/>
      <c r="AV34" s="173"/>
      <c r="AW34" s="173"/>
      <c r="AX34" s="173"/>
      <c r="AY34" s="173"/>
    </row>
    <row r="35" spans="1:51" ht="15">
      <c r="A35" s="187">
        <v>44501</v>
      </c>
      <c r="B35" s="158">
        <v>31.91</v>
      </c>
      <c r="C35" s="158">
        <v>34.380000000000003</v>
      </c>
      <c r="D35" s="159">
        <v>33.299999999999997</v>
      </c>
      <c r="E35" s="11">
        <v>31.6</v>
      </c>
      <c r="F35" s="11">
        <v>50.826000000000001</v>
      </c>
      <c r="G35" s="11">
        <v>53.811999999999998</v>
      </c>
      <c r="H35" s="10">
        <v>49.584000000000003</v>
      </c>
      <c r="I35" s="10">
        <v>33.185000000000002</v>
      </c>
      <c r="J35" s="10">
        <v>25.552</v>
      </c>
      <c r="K35" s="10">
        <v>26.593</v>
      </c>
      <c r="L35" s="10">
        <v>42.264000000000003</v>
      </c>
      <c r="M35" s="10">
        <v>28.852</v>
      </c>
      <c r="N35" s="10">
        <v>26.399000000000001</v>
      </c>
      <c r="O35" s="10">
        <v>39.28</v>
      </c>
      <c r="P35" s="10">
        <v>32.265000000000001</v>
      </c>
      <c r="Q35" s="10">
        <v>45.432000000000002</v>
      </c>
      <c r="R35" s="10">
        <v>38.54</v>
      </c>
      <c r="S35" s="10">
        <v>45.404000000000003</v>
      </c>
      <c r="T35" s="10">
        <v>34.149000000000001</v>
      </c>
      <c r="U35" s="10">
        <v>31.417999999999999</v>
      </c>
      <c r="V35" s="10">
        <v>26.747</v>
      </c>
      <c r="W35" s="10">
        <v>28.975999999999999</v>
      </c>
      <c r="X35" s="10">
        <v>18.262</v>
      </c>
      <c r="Y35" s="10">
        <v>26.327000000000002</v>
      </c>
      <c r="Z35" s="10">
        <v>30.349</v>
      </c>
      <c r="AA35" s="10">
        <v>39.408999999999999</v>
      </c>
      <c r="AB35" s="10">
        <v>42.567999999999998</v>
      </c>
      <c r="AC35" s="10">
        <v>31.411000000000001</v>
      </c>
      <c r="AD35" s="10">
        <v>36.639000000000003</v>
      </c>
      <c r="AE35" s="10">
        <v>36.881999999999998</v>
      </c>
      <c r="AF35" s="10">
        <v>30.326000000000001</v>
      </c>
      <c r="AG35" s="10">
        <v>33.502000000000002</v>
      </c>
      <c r="AH35" s="10">
        <v>18.763000000000002</v>
      </c>
      <c r="AI35" s="173">
        <v>30.548999999999999</v>
      </c>
      <c r="AJ35" s="173">
        <v>37.402000000000001</v>
      </c>
      <c r="AK35" s="173">
        <v>29.602</v>
      </c>
      <c r="AL35" s="173">
        <v>24.859000000000002</v>
      </c>
      <c r="AM35" s="173">
        <v>33.542999999999999</v>
      </c>
      <c r="AN35" s="173"/>
      <c r="AO35" s="173"/>
      <c r="AP35" s="173"/>
      <c r="AQ35" s="173"/>
      <c r="AR35" s="173"/>
      <c r="AS35" s="173"/>
      <c r="AT35" s="173"/>
      <c r="AU35" s="173"/>
      <c r="AV35" s="173"/>
      <c r="AW35" s="173"/>
      <c r="AX35" s="173"/>
      <c r="AY35" s="173"/>
    </row>
    <row r="36" spans="1:51" ht="15">
      <c r="A36" s="187">
        <v>44531</v>
      </c>
      <c r="B36" s="158">
        <v>27.74</v>
      </c>
      <c r="C36" s="158">
        <v>27.74</v>
      </c>
      <c r="D36" s="161">
        <v>27.74</v>
      </c>
      <c r="E36" s="10">
        <v>30.314</v>
      </c>
      <c r="F36" s="10">
        <v>44.225999999999999</v>
      </c>
      <c r="G36" s="10">
        <v>39.100999999999999</v>
      </c>
      <c r="H36" s="10">
        <v>38.247999999999998</v>
      </c>
      <c r="I36" s="10">
        <v>29.893000000000001</v>
      </c>
      <c r="J36" s="10">
        <v>23.388000000000002</v>
      </c>
      <c r="K36" s="10">
        <v>23.995000000000001</v>
      </c>
      <c r="L36" s="10">
        <v>30.158000000000001</v>
      </c>
      <c r="M36" s="10">
        <v>26.335000000000001</v>
      </c>
      <c r="N36" s="10">
        <v>24.401</v>
      </c>
      <c r="O36" s="10">
        <v>34.212000000000003</v>
      </c>
      <c r="P36" s="10">
        <v>27.789000000000001</v>
      </c>
      <c r="Q36" s="10">
        <v>41.311</v>
      </c>
      <c r="R36" s="10">
        <v>34.173000000000002</v>
      </c>
      <c r="S36" s="10">
        <v>37.414000000000001</v>
      </c>
      <c r="T36" s="10">
        <v>31.751000000000001</v>
      </c>
      <c r="U36" s="10">
        <v>29.068999999999999</v>
      </c>
      <c r="V36" s="10">
        <v>24.013000000000002</v>
      </c>
      <c r="W36" s="10">
        <v>25.175000000000001</v>
      </c>
      <c r="X36" s="10">
        <v>15.557</v>
      </c>
      <c r="Y36" s="10">
        <v>24.512</v>
      </c>
      <c r="Z36" s="10">
        <v>24.925000000000001</v>
      </c>
      <c r="AA36" s="10">
        <v>29.972000000000001</v>
      </c>
      <c r="AB36" s="10">
        <v>30.818000000000001</v>
      </c>
      <c r="AC36" s="10">
        <v>25.094999999999999</v>
      </c>
      <c r="AD36" s="10">
        <v>33.601999999999997</v>
      </c>
      <c r="AE36" s="10">
        <v>30.974</v>
      </c>
      <c r="AF36" s="10">
        <v>25.93</v>
      </c>
      <c r="AG36" s="10">
        <v>30.170999999999999</v>
      </c>
      <c r="AH36" s="10">
        <v>17.52</v>
      </c>
      <c r="AI36" s="173">
        <v>23.998999999999999</v>
      </c>
      <c r="AJ36" s="173">
        <v>29.696999999999999</v>
      </c>
      <c r="AK36" s="173">
        <v>27.97</v>
      </c>
      <c r="AL36" s="173">
        <v>20.135000000000002</v>
      </c>
      <c r="AM36" s="173">
        <v>29.57</v>
      </c>
      <c r="AN36" s="173"/>
      <c r="AO36" s="173"/>
      <c r="AP36" s="173"/>
      <c r="AQ36" s="173"/>
      <c r="AR36" s="173"/>
      <c r="AS36" s="173"/>
      <c r="AT36" s="173"/>
      <c r="AU36" s="173"/>
      <c r="AV36" s="173"/>
      <c r="AW36" s="173"/>
      <c r="AX36" s="173"/>
      <c r="AY36" s="173"/>
    </row>
    <row r="37" spans="1:51" ht="15">
      <c r="A37" s="187">
        <v>44562</v>
      </c>
      <c r="B37" s="160">
        <v>26.51</v>
      </c>
      <c r="C37" s="160">
        <v>26.51</v>
      </c>
      <c r="D37" s="161">
        <v>26.51</v>
      </c>
      <c r="E37" s="10">
        <v>29.029</v>
      </c>
      <c r="F37" s="10">
        <v>39.573</v>
      </c>
      <c r="G37" s="10">
        <v>33.85</v>
      </c>
      <c r="H37" s="10">
        <v>32.423000000000002</v>
      </c>
      <c r="I37" s="10">
        <v>26.611000000000001</v>
      </c>
      <c r="J37" s="10">
        <v>21.003</v>
      </c>
      <c r="K37" s="10">
        <v>21.51</v>
      </c>
      <c r="L37" s="10">
        <v>24.132000000000001</v>
      </c>
      <c r="M37" s="10">
        <v>23.155999999999999</v>
      </c>
      <c r="N37" s="10">
        <v>22.23</v>
      </c>
      <c r="O37" s="10">
        <v>30.649000000000001</v>
      </c>
      <c r="P37" s="10">
        <v>24.821000000000002</v>
      </c>
      <c r="Q37" s="10">
        <v>36.061</v>
      </c>
      <c r="R37" s="10">
        <v>29.427</v>
      </c>
      <c r="S37" s="10">
        <v>33.561</v>
      </c>
      <c r="T37" s="10">
        <v>27.439</v>
      </c>
      <c r="U37" s="10">
        <v>28.24</v>
      </c>
      <c r="V37" s="10">
        <v>21.51</v>
      </c>
      <c r="W37" s="10">
        <v>22.311</v>
      </c>
      <c r="X37" s="10">
        <v>14.144</v>
      </c>
      <c r="Y37" s="10">
        <v>21.762</v>
      </c>
      <c r="Z37" s="10">
        <v>25.584</v>
      </c>
      <c r="AA37" s="10">
        <v>25.954000000000001</v>
      </c>
      <c r="AB37" s="10">
        <v>27.722999999999999</v>
      </c>
      <c r="AC37" s="10">
        <v>21.809000000000001</v>
      </c>
      <c r="AD37" s="10">
        <v>30.367000000000001</v>
      </c>
      <c r="AE37" s="10">
        <v>27.260999999999999</v>
      </c>
      <c r="AF37" s="10">
        <v>22.952000000000002</v>
      </c>
      <c r="AG37" s="10">
        <v>27.414999999999999</v>
      </c>
      <c r="AH37" s="10">
        <v>15.805</v>
      </c>
      <c r="AI37" s="173">
        <v>21.056000000000001</v>
      </c>
      <c r="AJ37" s="173">
        <v>26.254999999999999</v>
      </c>
      <c r="AK37" s="173">
        <v>25.614000000000001</v>
      </c>
      <c r="AL37" s="173">
        <v>17.420000000000002</v>
      </c>
      <c r="AM37" s="173">
        <v>26.509</v>
      </c>
      <c r="AN37" s="173"/>
      <c r="AO37" s="173"/>
      <c r="AP37" s="173"/>
      <c r="AQ37" s="173"/>
      <c r="AR37" s="173"/>
      <c r="AS37" s="173"/>
      <c r="AT37" s="173"/>
      <c r="AU37" s="173"/>
      <c r="AV37" s="173"/>
      <c r="AW37" s="173"/>
      <c r="AX37" s="173"/>
      <c r="AY37" s="173"/>
    </row>
    <row r="38" spans="1:51" ht="15">
      <c r="A38" s="187">
        <v>44593</v>
      </c>
      <c r="B38" s="160">
        <v>24.89</v>
      </c>
      <c r="C38" s="160">
        <v>24.89</v>
      </c>
      <c r="D38" s="161">
        <v>24.89</v>
      </c>
      <c r="E38" s="10">
        <v>22.417000000000002</v>
      </c>
      <c r="F38" s="10">
        <v>32.923000000000002</v>
      </c>
      <c r="G38" s="10">
        <v>43.32</v>
      </c>
      <c r="H38" s="10">
        <v>29.76</v>
      </c>
      <c r="I38" s="10">
        <v>21.850999999999999</v>
      </c>
      <c r="J38" s="10">
        <v>17.294</v>
      </c>
      <c r="K38" s="10">
        <v>18.29</v>
      </c>
      <c r="L38" s="10">
        <v>21.027000000000001</v>
      </c>
      <c r="M38" s="10">
        <v>19.927</v>
      </c>
      <c r="N38" s="10">
        <v>20.309999999999999</v>
      </c>
      <c r="O38" s="10">
        <v>25</v>
      </c>
      <c r="P38" s="10">
        <v>25.178000000000001</v>
      </c>
      <c r="Q38" s="10">
        <v>32.448999999999998</v>
      </c>
      <c r="R38" s="10">
        <v>24.001000000000001</v>
      </c>
      <c r="S38" s="10">
        <v>28.824999999999999</v>
      </c>
      <c r="T38" s="10">
        <v>26.605</v>
      </c>
      <c r="U38" s="10">
        <v>27.998000000000001</v>
      </c>
      <c r="V38" s="10">
        <v>21.056999999999999</v>
      </c>
      <c r="W38" s="10">
        <v>18.303999999999998</v>
      </c>
      <c r="X38" s="10">
        <v>17.062000000000001</v>
      </c>
      <c r="Y38" s="10">
        <v>18.161000000000001</v>
      </c>
      <c r="Z38" s="10">
        <v>21.832000000000001</v>
      </c>
      <c r="AA38" s="10">
        <v>20.952000000000002</v>
      </c>
      <c r="AB38" s="10">
        <v>25.509</v>
      </c>
      <c r="AC38" s="10">
        <v>17.821000000000002</v>
      </c>
      <c r="AD38" s="10">
        <v>25.972999999999999</v>
      </c>
      <c r="AE38" s="10">
        <v>22.32</v>
      </c>
      <c r="AF38" s="10">
        <v>18.917000000000002</v>
      </c>
      <c r="AG38" s="10">
        <v>22.721</v>
      </c>
      <c r="AH38" s="10">
        <v>13.135</v>
      </c>
      <c r="AI38" s="173">
        <v>20.100999999999999</v>
      </c>
      <c r="AJ38" s="173">
        <v>25.623000000000001</v>
      </c>
      <c r="AK38" s="173">
        <v>21.783999999999999</v>
      </c>
      <c r="AL38" s="173">
        <v>14.56</v>
      </c>
      <c r="AM38" s="173">
        <v>22.218</v>
      </c>
      <c r="AN38" s="173"/>
      <c r="AO38" s="173"/>
      <c r="AP38" s="173"/>
      <c r="AQ38" s="173"/>
      <c r="AR38" s="173"/>
      <c r="AS38" s="173"/>
      <c r="AT38" s="173"/>
      <c r="AU38" s="173"/>
      <c r="AV38" s="173"/>
      <c r="AW38" s="173"/>
      <c r="AX38" s="173"/>
      <c r="AY38" s="173"/>
    </row>
    <row r="39" spans="1:51" ht="15">
      <c r="A39" s="187">
        <v>44621</v>
      </c>
      <c r="B39" s="160">
        <v>40.04</v>
      </c>
      <c r="C39" s="160">
        <v>40.04</v>
      </c>
      <c r="D39" s="161">
        <v>40.04</v>
      </c>
      <c r="E39" s="10">
        <v>22.986999999999998</v>
      </c>
      <c r="F39" s="10">
        <v>48.863999999999997</v>
      </c>
      <c r="G39" s="10">
        <v>79.540000000000006</v>
      </c>
      <c r="H39" s="10">
        <v>35.188000000000002</v>
      </c>
      <c r="I39" s="10">
        <v>31.992000000000001</v>
      </c>
      <c r="J39" s="10">
        <v>47.296999999999997</v>
      </c>
      <c r="K39" s="10">
        <v>29.527999999999999</v>
      </c>
      <c r="L39" s="10">
        <v>30.640999999999998</v>
      </c>
      <c r="M39" s="10">
        <v>32.414000000000001</v>
      </c>
      <c r="N39" s="10">
        <v>36.322000000000003</v>
      </c>
      <c r="O39" s="10">
        <v>45.162999999999997</v>
      </c>
      <c r="P39" s="10">
        <v>55.591999999999999</v>
      </c>
      <c r="Q39" s="10">
        <v>44.012999999999998</v>
      </c>
      <c r="R39" s="10">
        <v>45.685000000000002</v>
      </c>
      <c r="S39" s="10">
        <v>44.601999999999997</v>
      </c>
      <c r="T39" s="10">
        <v>38.201000000000001</v>
      </c>
      <c r="U39" s="10">
        <v>32.899000000000001</v>
      </c>
      <c r="V39" s="10">
        <v>32.869999999999997</v>
      </c>
      <c r="W39" s="10">
        <v>22.515999999999998</v>
      </c>
      <c r="X39" s="10">
        <v>28.405000000000001</v>
      </c>
      <c r="Y39" s="10">
        <v>51.56</v>
      </c>
      <c r="Z39" s="10">
        <v>26.135999999999999</v>
      </c>
      <c r="AA39" s="10">
        <v>29.35</v>
      </c>
      <c r="AB39" s="10">
        <v>65.525000000000006</v>
      </c>
      <c r="AC39" s="10">
        <v>18.754999999999999</v>
      </c>
      <c r="AD39" s="10">
        <v>50.106999999999999</v>
      </c>
      <c r="AE39" s="10">
        <v>26.408000000000001</v>
      </c>
      <c r="AF39" s="10">
        <v>34.575000000000003</v>
      </c>
      <c r="AG39" s="10">
        <v>44.546999999999997</v>
      </c>
      <c r="AH39" s="10">
        <v>20.879000000000001</v>
      </c>
      <c r="AI39" s="173">
        <v>23.065999999999999</v>
      </c>
      <c r="AJ39" s="173">
        <v>48.347999999999999</v>
      </c>
      <c r="AK39" s="173">
        <v>24.164000000000001</v>
      </c>
      <c r="AL39" s="173">
        <v>25.6</v>
      </c>
      <c r="AM39" s="173">
        <v>35.603000000000002</v>
      </c>
      <c r="AN39" s="173"/>
      <c r="AO39" s="173"/>
      <c r="AP39" s="173"/>
      <c r="AQ39" s="173"/>
      <c r="AR39" s="173"/>
      <c r="AS39" s="173"/>
      <c r="AT39" s="173"/>
      <c r="AU39" s="173"/>
      <c r="AV39" s="173"/>
      <c r="AW39" s="173"/>
      <c r="AX39" s="173"/>
      <c r="AY39" s="173"/>
    </row>
    <row r="40" spans="1:51" ht="15">
      <c r="A40" s="187">
        <v>44652</v>
      </c>
      <c r="B40" s="160">
        <v>88.26</v>
      </c>
      <c r="C40" s="160">
        <v>88.26</v>
      </c>
      <c r="D40" s="161">
        <v>88.26</v>
      </c>
      <c r="E40" s="10">
        <v>50.457999999999998</v>
      </c>
      <c r="F40" s="10">
        <v>109.889</v>
      </c>
      <c r="G40" s="10">
        <v>137.26400000000001</v>
      </c>
      <c r="H40" s="10">
        <v>108.825</v>
      </c>
      <c r="I40" s="10">
        <v>73.924999999999997</v>
      </c>
      <c r="J40" s="10">
        <v>117.488</v>
      </c>
      <c r="K40" s="10">
        <v>65.364999999999995</v>
      </c>
      <c r="L40" s="10">
        <v>59.573999999999998</v>
      </c>
      <c r="M40" s="10">
        <v>84.328999999999994</v>
      </c>
      <c r="N40" s="10">
        <v>105.246</v>
      </c>
      <c r="O40" s="10">
        <v>87.055000000000007</v>
      </c>
      <c r="P40" s="10">
        <v>71.138000000000005</v>
      </c>
      <c r="Q40" s="10">
        <v>100.748</v>
      </c>
      <c r="R40" s="10">
        <v>94.834000000000003</v>
      </c>
      <c r="S40" s="10">
        <v>69.063000000000002</v>
      </c>
      <c r="T40" s="10">
        <v>52.655999999999999</v>
      </c>
      <c r="U40" s="10">
        <v>86.106999999999999</v>
      </c>
      <c r="V40" s="10">
        <v>66.683999999999997</v>
      </c>
      <c r="W40" s="10">
        <v>58.228999999999999</v>
      </c>
      <c r="X40" s="10">
        <v>57.817999999999998</v>
      </c>
      <c r="Y40" s="10">
        <v>105.774</v>
      </c>
      <c r="Z40" s="10">
        <v>68.141000000000005</v>
      </c>
      <c r="AA40" s="10">
        <v>93.506</v>
      </c>
      <c r="AB40" s="10">
        <v>97.331999999999994</v>
      </c>
      <c r="AC40" s="10">
        <v>63.332000000000001</v>
      </c>
      <c r="AD40" s="10">
        <v>83.662000000000006</v>
      </c>
      <c r="AE40" s="10">
        <v>66.061000000000007</v>
      </c>
      <c r="AF40" s="10">
        <v>79.516999999999996</v>
      </c>
      <c r="AG40" s="10">
        <v>93.091999999999999</v>
      </c>
      <c r="AH40" s="10">
        <v>47.427</v>
      </c>
      <c r="AI40" s="173">
        <v>56.750999999999998</v>
      </c>
      <c r="AJ40" s="173">
        <v>84.87</v>
      </c>
      <c r="AK40" s="173">
        <v>56.402999999999999</v>
      </c>
      <c r="AL40" s="173">
        <v>46.05</v>
      </c>
      <c r="AM40" s="173">
        <v>42.981000000000002</v>
      </c>
      <c r="AN40" s="173"/>
      <c r="AO40" s="173"/>
      <c r="AP40" s="173"/>
      <c r="AQ40" s="173"/>
      <c r="AR40" s="173"/>
      <c r="AS40" s="173"/>
      <c r="AT40" s="173"/>
      <c r="AU40" s="173"/>
      <c r="AV40" s="173"/>
      <c r="AW40" s="173"/>
      <c r="AX40" s="173"/>
      <c r="AY40" s="173"/>
    </row>
    <row r="41" spans="1:51" ht="15">
      <c r="A41" s="187">
        <v>44682</v>
      </c>
      <c r="B41" s="160">
        <v>247.09</v>
      </c>
      <c r="C41" s="160">
        <v>247.09</v>
      </c>
      <c r="D41" s="161">
        <v>247.09</v>
      </c>
      <c r="E41" s="10">
        <v>510.57</v>
      </c>
      <c r="F41" s="10">
        <v>418.12</v>
      </c>
      <c r="G41" s="10">
        <v>352.55399999999997</v>
      </c>
      <c r="H41" s="10">
        <v>327.14100000000002</v>
      </c>
      <c r="I41" s="10">
        <v>158.24299999999999</v>
      </c>
      <c r="J41" s="10">
        <v>196.46600000000001</v>
      </c>
      <c r="K41" s="10">
        <v>126.803</v>
      </c>
      <c r="L41" s="10">
        <v>184.80600000000001</v>
      </c>
      <c r="M41" s="10">
        <v>216.334</v>
      </c>
      <c r="N41" s="10">
        <v>299.18099999999998</v>
      </c>
      <c r="O41" s="10">
        <v>230.249</v>
      </c>
      <c r="P41" s="10">
        <v>220.04400000000001</v>
      </c>
      <c r="Q41" s="10">
        <v>376.93299999999999</v>
      </c>
      <c r="R41" s="10">
        <v>346.62299999999999</v>
      </c>
      <c r="S41" s="10">
        <v>213.709</v>
      </c>
      <c r="T41" s="10">
        <v>234.64500000000001</v>
      </c>
      <c r="U41" s="10">
        <v>245.50899999999999</v>
      </c>
      <c r="V41" s="10">
        <v>265.87599999999998</v>
      </c>
      <c r="W41" s="10">
        <v>78.525000000000006</v>
      </c>
      <c r="X41" s="10">
        <v>169.69300000000001</v>
      </c>
      <c r="Y41" s="10">
        <v>229.24799999999999</v>
      </c>
      <c r="Z41" s="10">
        <v>266.91800000000001</v>
      </c>
      <c r="AA41" s="10">
        <v>224.15</v>
      </c>
      <c r="AB41" s="10">
        <v>244.49299999999999</v>
      </c>
      <c r="AC41" s="10">
        <v>285.80599999999998</v>
      </c>
      <c r="AD41" s="10">
        <v>294.65600000000001</v>
      </c>
      <c r="AE41" s="10">
        <v>122.89</v>
      </c>
      <c r="AF41" s="10">
        <v>175.892</v>
      </c>
      <c r="AG41" s="10">
        <v>132.75399999999999</v>
      </c>
      <c r="AH41" s="10">
        <v>114.255</v>
      </c>
      <c r="AI41" s="173">
        <v>244.613</v>
      </c>
      <c r="AJ41" s="173">
        <v>206.667</v>
      </c>
      <c r="AK41" s="173">
        <v>117.1</v>
      </c>
      <c r="AL41" s="173">
        <v>163.874</v>
      </c>
      <c r="AM41" s="173">
        <v>151.24</v>
      </c>
      <c r="AN41" s="173"/>
      <c r="AO41" s="173"/>
      <c r="AP41" s="173"/>
      <c r="AQ41" s="173"/>
      <c r="AR41" s="173"/>
      <c r="AS41" s="173"/>
      <c r="AT41" s="173"/>
      <c r="AU41" s="173"/>
      <c r="AV41" s="173"/>
      <c r="AW41" s="173"/>
      <c r="AX41" s="173"/>
      <c r="AY41" s="173"/>
    </row>
    <row r="42" spans="1:51" ht="15">
      <c r="A42" s="187">
        <v>44713</v>
      </c>
      <c r="B42" s="160">
        <v>281.04000000000002</v>
      </c>
      <c r="C42" s="160">
        <v>281.04000000000002</v>
      </c>
      <c r="D42" s="161">
        <v>281.04000000000002</v>
      </c>
      <c r="E42" s="10">
        <v>734.21799999999996</v>
      </c>
      <c r="F42" s="10">
        <v>427.10399999999998</v>
      </c>
      <c r="G42" s="10">
        <v>425.411</v>
      </c>
      <c r="H42" s="10">
        <v>304.827</v>
      </c>
      <c r="I42" s="10">
        <v>187.256</v>
      </c>
      <c r="J42" s="10">
        <v>159.90700000000001</v>
      </c>
      <c r="K42" s="10">
        <v>189.804</v>
      </c>
      <c r="L42" s="10">
        <v>295.81299999999999</v>
      </c>
      <c r="M42" s="10">
        <v>182.84</v>
      </c>
      <c r="N42" s="10">
        <v>436.541</v>
      </c>
      <c r="O42" s="10">
        <v>237.48</v>
      </c>
      <c r="P42" s="10">
        <v>589.15</v>
      </c>
      <c r="Q42" s="10">
        <v>327.31099999999998</v>
      </c>
      <c r="R42" s="10">
        <v>548.697</v>
      </c>
      <c r="S42" s="10">
        <v>218.02</v>
      </c>
      <c r="T42" s="10">
        <v>375.33699999999999</v>
      </c>
      <c r="U42" s="10">
        <v>167.917</v>
      </c>
      <c r="V42" s="10">
        <v>213.94300000000001</v>
      </c>
      <c r="W42" s="10">
        <v>58.817999999999998</v>
      </c>
      <c r="X42" s="10">
        <v>226.828</v>
      </c>
      <c r="Y42" s="10">
        <v>151.434</v>
      </c>
      <c r="Z42" s="10">
        <v>303.61500000000001</v>
      </c>
      <c r="AA42" s="10">
        <v>211.51</v>
      </c>
      <c r="AB42" s="10">
        <v>192.88200000000001</v>
      </c>
      <c r="AC42" s="10">
        <v>520.51900000000001</v>
      </c>
      <c r="AD42" s="10">
        <v>293.86599999999999</v>
      </c>
      <c r="AE42" s="10">
        <v>271.28699999999998</v>
      </c>
      <c r="AF42" s="10">
        <v>463.149</v>
      </c>
      <c r="AG42" s="10">
        <v>54.209000000000003</v>
      </c>
      <c r="AH42" s="10">
        <v>155.34</v>
      </c>
      <c r="AI42" s="173">
        <v>358.45</v>
      </c>
      <c r="AJ42" s="173">
        <v>348.16500000000002</v>
      </c>
      <c r="AK42" s="173">
        <v>121.508</v>
      </c>
      <c r="AL42" s="173">
        <v>315.596</v>
      </c>
      <c r="AM42" s="173">
        <v>397.41800000000001</v>
      </c>
      <c r="AN42" s="173"/>
      <c r="AO42" s="173"/>
      <c r="AP42" s="173"/>
      <c r="AQ42" s="173"/>
      <c r="AR42" s="173"/>
      <c r="AS42" s="173"/>
      <c r="AT42" s="173"/>
      <c r="AU42" s="173"/>
      <c r="AV42" s="173"/>
      <c r="AW42" s="173"/>
      <c r="AX42" s="173"/>
      <c r="AY42" s="173"/>
    </row>
    <row r="43" spans="1:51" ht="15">
      <c r="A43" s="187">
        <v>44743</v>
      </c>
      <c r="B43" s="160">
        <v>123.17</v>
      </c>
      <c r="C43" s="160">
        <v>123.17</v>
      </c>
      <c r="D43" s="161">
        <v>123.17</v>
      </c>
      <c r="E43" s="10">
        <v>337.94200000000001</v>
      </c>
      <c r="F43" s="10">
        <v>135.833</v>
      </c>
      <c r="G43" s="10">
        <v>177.45500000000001</v>
      </c>
      <c r="H43" s="10">
        <v>99.293999999999997</v>
      </c>
      <c r="I43" s="10">
        <v>73.191999999999993</v>
      </c>
      <c r="J43" s="10">
        <v>68.727000000000004</v>
      </c>
      <c r="K43" s="10">
        <v>77.176000000000002</v>
      </c>
      <c r="L43" s="10">
        <v>135.876</v>
      </c>
      <c r="M43" s="10">
        <v>71.275000000000006</v>
      </c>
      <c r="N43" s="10">
        <v>205.887</v>
      </c>
      <c r="O43" s="10">
        <v>76.200999999999993</v>
      </c>
      <c r="P43" s="10">
        <v>513.19399999999996</v>
      </c>
      <c r="Q43" s="10">
        <v>127.33499999999999</v>
      </c>
      <c r="R43" s="10">
        <v>199.39400000000001</v>
      </c>
      <c r="S43" s="10">
        <v>106.142</v>
      </c>
      <c r="T43" s="10">
        <v>223.161</v>
      </c>
      <c r="U43" s="10">
        <v>53.518999999999998</v>
      </c>
      <c r="V43" s="10">
        <v>62.978000000000002</v>
      </c>
      <c r="W43" s="10">
        <v>24.143000000000001</v>
      </c>
      <c r="X43" s="10">
        <v>66.641000000000005</v>
      </c>
      <c r="Y43" s="10">
        <v>56.753</v>
      </c>
      <c r="Z43" s="10">
        <v>122.90900000000001</v>
      </c>
      <c r="AA43" s="10">
        <v>80.147999999999996</v>
      </c>
      <c r="AB43" s="10">
        <v>69.039000000000001</v>
      </c>
      <c r="AC43" s="10">
        <v>222.45500000000001</v>
      </c>
      <c r="AD43" s="10">
        <v>152.73599999999999</v>
      </c>
      <c r="AE43" s="10">
        <v>82.361000000000004</v>
      </c>
      <c r="AF43" s="10">
        <v>218.42699999999999</v>
      </c>
      <c r="AG43" s="10">
        <v>27.468</v>
      </c>
      <c r="AH43" s="10">
        <v>55.328000000000003</v>
      </c>
      <c r="AI43" s="173">
        <v>112.32899999999999</v>
      </c>
      <c r="AJ43" s="173">
        <v>104.081</v>
      </c>
      <c r="AK43" s="173">
        <v>47.787999999999997</v>
      </c>
      <c r="AL43" s="173">
        <v>182.85</v>
      </c>
      <c r="AM43" s="173">
        <v>228.69499999999999</v>
      </c>
      <c r="AN43" s="173"/>
      <c r="AO43" s="173"/>
      <c r="AP43" s="173"/>
      <c r="AQ43" s="173"/>
      <c r="AR43" s="173"/>
      <c r="AS43" s="173"/>
      <c r="AT43" s="173"/>
      <c r="AU43" s="173"/>
      <c r="AV43" s="173"/>
      <c r="AW43" s="173"/>
      <c r="AX43" s="173"/>
      <c r="AY43" s="173"/>
    </row>
    <row r="44" spans="1:51" ht="15">
      <c r="A44" s="187">
        <v>44774</v>
      </c>
      <c r="B44" s="160">
        <v>66.88</v>
      </c>
      <c r="C44" s="160">
        <v>66.88</v>
      </c>
      <c r="D44" s="161">
        <v>66.88</v>
      </c>
      <c r="E44" s="10">
        <v>128.357</v>
      </c>
      <c r="F44" s="10">
        <v>62.860999999999997</v>
      </c>
      <c r="G44" s="10">
        <v>68.597999999999999</v>
      </c>
      <c r="H44" s="10">
        <v>56.965000000000003</v>
      </c>
      <c r="I44" s="10">
        <v>43.89</v>
      </c>
      <c r="J44" s="10">
        <v>51.363</v>
      </c>
      <c r="K44" s="10">
        <v>40.470999999999997</v>
      </c>
      <c r="L44" s="10">
        <v>58.247</v>
      </c>
      <c r="M44" s="10">
        <v>55.427</v>
      </c>
      <c r="N44" s="10">
        <v>70.468999999999994</v>
      </c>
      <c r="O44" s="10">
        <v>43.725999999999999</v>
      </c>
      <c r="P44" s="10">
        <v>137.30500000000001</v>
      </c>
      <c r="Q44" s="10">
        <v>54.7</v>
      </c>
      <c r="R44" s="10">
        <v>85.194000000000003</v>
      </c>
      <c r="S44" s="10">
        <v>50.701000000000001</v>
      </c>
      <c r="T44" s="10">
        <v>87.007000000000005</v>
      </c>
      <c r="U44" s="10">
        <v>43.515000000000001</v>
      </c>
      <c r="V44" s="10">
        <v>47.901000000000003</v>
      </c>
      <c r="W44" s="10">
        <v>19.329999999999998</v>
      </c>
      <c r="X44" s="10">
        <v>39.957999999999998</v>
      </c>
      <c r="Y44" s="10">
        <v>35.814</v>
      </c>
      <c r="Z44" s="10">
        <v>57.540999999999997</v>
      </c>
      <c r="AA44" s="10">
        <v>55.09</v>
      </c>
      <c r="AB44" s="10">
        <v>48.396000000000001</v>
      </c>
      <c r="AC44" s="10">
        <v>79.239000000000004</v>
      </c>
      <c r="AD44" s="10">
        <v>57.822000000000003</v>
      </c>
      <c r="AE44" s="10">
        <v>48.286999999999999</v>
      </c>
      <c r="AF44" s="10">
        <v>67.98</v>
      </c>
      <c r="AG44" s="10">
        <v>26.253</v>
      </c>
      <c r="AH44" s="10">
        <v>38.895000000000003</v>
      </c>
      <c r="AI44" s="173">
        <v>55.723999999999997</v>
      </c>
      <c r="AJ44" s="173">
        <v>45.076999999999998</v>
      </c>
      <c r="AK44" s="173">
        <v>30.637</v>
      </c>
      <c r="AL44" s="173">
        <v>95.167000000000002</v>
      </c>
      <c r="AM44" s="173">
        <v>86.799000000000007</v>
      </c>
      <c r="AN44" s="173"/>
      <c r="AO44" s="173"/>
      <c r="AP44" s="173"/>
      <c r="AQ44" s="173"/>
      <c r="AR44" s="173"/>
      <c r="AS44" s="173"/>
      <c r="AT44" s="173"/>
      <c r="AU44" s="173"/>
      <c r="AV44" s="173"/>
      <c r="AW44" s="173"/>
      <c r="AX44" s="173"/>
      <c r="AY44" s="173"/>
    </row>
    <row r="45" spans="1:51" ht="15">
      <c r="A45" s="187">
        <v>44805</v>
      </c>
      <c r="B45" s="160">
        <v>40.659999999999997</v>
      </c>
      <c r="C45" s="160">
        <v>40.659999999999997</v>
      </c>
      <c r="D45" s="161">
        <v>40.659999999999997</v>
      </c>
      <c r="E45" s="10">
        <v>73.024000000000001</v>
      </c>
      <c r="F45" s="10">
        <v>62.103999999999999</v>
      </c>
      <c r="G45" s="10">
        <v>67.122</v>
      </c>
      <c r="H45" s="10">
        <v>43.988999999999997</v>
      </c>
      <c r="I45" s="10">
        <v>42.704999999999998</v>
      </c>
      <c r="J45" s="10">
        <v>35.305</v>
      </c>
      <c r="K45" s="10">
        <v>33.250999999999998</v>
      </c>
      <c r="L45" s="10">
        <v>36.866</v>
      </c>
      <c r="M45" s="10">
        <v>44.658000000000001</v>
      </c>
      <c r="N45" s="10">
        <v>59.259</v>
      </c>
      <c r="O45" s="10">
        <v>39.746000000000002</v>
      </c>
      <c r="P45" s="10">
        <v>66.575999999999993</v>
      </c>
      <c r="Q45" s="10">
        <v>42.933</v>
      </c>
      <c r="R45" s="10">
        <v>61.604999999999997</v>
      </c>
      <c r="S45" s="10">
        <v>35.536000000000001</v>
      </c>
      <c r="T45" s="10">
        <v>48.831000000000003</v>
      </c>
      <c r="U45" s="10">
        <v>35.465000000000003</v>
      </c>
      <c r="V45" s="10">
        <v>32.853000000000002</v>
      </c>
      <c r="W45" s="10">
        <v>21.076000000000001</v>
      </c>
      <c r="X45" s="10">
        <v>58.183999999999997</v>
      </c>
      <c r="Y45" s="10">
        <v>36.695999999999998</v>
      </c>
      <c r="Z45" s="10">
        <v>38.008000000000003</v>
      </c>
      <c r="AA45" s="10">
        <v>40.707000000000001</v>
      </c>
      <c r="AB45" s="10">
        <v>45.735999999999997</v>
      </c>
      <c r="AC45" s="10">
        <v>48.142000000000003</v>
      </c>
      <c r="AD45" s="10">
        <v>40.456000000000003</v>
      </c>
      <c r="AE45" s="10">
        <v>31.527000000000001</v>
      </c>
      <c r="AF45" s="10">
        <v>41.531999999999996</v>
      </c>
      <c r="AG45" s="10">
        <v>23.405000000000001</v>
      </c>
      <c r="AH45" s="10">
        <v>56.607999999999997</v>
      </c>
      <c r="AI45" s="173">
        <v>49.268000000000001</v>
      </c>
      <c r="AJ45" s="173">
        <v>36.46</v>
      </c>
      <c r="AK45" s="173">
        <v>26.149000000000001</v>
      </c>
      <c r="AL45" s="173">
        <v>77.856999999999999</v>
      </c>
      <c r="AM45" s="173">
        <v>43.787999999999997</v>
      </c>
      <c r="AN45" s="173"/>
      <c r="AO45" s="173"/>
      <c r="AP45" s="173"/>
      <c r="AQ45" s="173"/>
      <c r="AR45" s="173"/>
      <c r="AS45" s="173"/>
      <c r="AT45" s="173"/>
      <c r="AU45" s="173"/>
      <c r="AV45" s="173"/>
      <c r="AW45" s="173"/>
      <c r="AX45" s="173"/>
      <c r="AY45" s="173"/>
    </row>
    <row r="46" spans="1:51" ht="15">
      <c r="A46" s="187">
        <v>44835</v>
      </c>
      <c r="B46" s="160">
        <v>35.090000000000003</v>
      </c>
      <c r="C46" s="160">
        <v>45.4</v>
      </c>
      <c r="D46" s="161">
        <v>40.76</v>
      </c>
      <c r="E46" s="10">
        <v>62.265000000000001</v>
      </c>
      <c r="F46" s="10">
        <v>92.103999999999999</v>
      </c>
      <c r="G46" s="10">
        <v>73.346999999999994</v>
      </c>
      <c r="H46" s="10">
        <v>35.307000000000002</v>
      </c>
      <c r="I46" s="10">
        <v>32.749000000000002</v>
      </c>
      <c r="J46" s="10">
        <v>33.177999999999997</v>
      </c>
      <c r="K46" s="10">
        <v>50.682000000000002</v>
      </c>
      <c r="L46" s="10">
        <v>31.126999999999999</v>
      </c>
      <c r="M46" s="10">
        <v>30.484000000000002</v>
      </c>
      <c r="N46" s="10">
        <v>50.268999999999998</v>
      </c>
      <c r="O46" s="10">
        <v>35.381</v>
      </c>
      <c r="P46" s="10">
        <v>59.82</v>
      </c>
      <c r="Q46" s="10">
        <v>49.911999999999999</v>
      </c>
      <c r="R46" s="10">
        <v>64.754000000000005</v>
      </c>
      <c r="S46" s="10">
        <v>41.563000000000002</v>
      </c>
      <c r="T46" s="10">
        <v>39.082000000000001</v>
      </c>
      <c r="U46" s="10">
        <v>30.474</v>
      </c>
      <c r="V46" s="10">
        <v>29.058</v>
      </c>
      <c r="W46" s="10">
        <v>29.634</v>
      </c>
      <c r="X46" s="10">
        <v>36.168999999999997</v>
      </c>
      <c r="Y46" s="10">
        <v>34.369</v>
      </c>
      <c r="Z46" s="10">
        <v>52.06</v>
      </c>
      <c r="AA46" s="10">
        <v>64.421999999999997</v>
      </c>
      <c r="AB46" s="10">
        <v>41.886000000000003</v>
      </c>
      <c r="AC46" s="10">
        <v>42.106999999999999</v>
      </c>
      <c r="AD46" s="10">
        <v>39.756</v>
      </c>
      <c r="AE46" s="10">
        <v>31.623000000000001</v>
      </c>
      <c r="AF46" s="10">
        <v>40.191000000000003</v>
      </c>
      <c r="AG46" s="10">
        <v>21.649000000000001</v>
      </c>
      <c r="AH46" s="10">
        <v>51.512999999999998</v>
      </c>
      <c r="AI46" s="173">
        <v>61.722000000000001</v>
      </c>
      <c r="AJ46" s="173">
        <v>31.030999999999999</v>
      </c>
      <c r="AK46" s="173">
        <v>26.795999999999999</v>
      </c>
      <c r="AL46" s="173">
        <v>48.162999999999997</v>
      </c>
      <c r="AM46" s="173">
        <v>36.601999999999997</v>
      </c>
      <c r="AN46" s="173"/>
      <c r="AO46" s="173"/>
      <c r="AP46" s="173"/>
      <c r="AQ46" s="173"/>
      <c r="AR46" s="173"/>
      <c r="AS46" s="173"/>
      <c r="AT46" s="173"/>
      <c r="AU46" s="173"/>
      <c r="AV46" s="173"/>
      <c r="AW46" s="173"/>
      <c r="AX46" s="173"/>
      <c r="AY46" s="173"/>
    </row>
    <row r="47" spans="1:51" ht="15">
      <c r="A47" s="187">
        <v>44866</v>
      </c>
      <c r="B47" s="160">
        <v>31.91</v>
      </c>
      <c r="C47" s="160">
        <v>34.380000000000003</v>
      </c>
      <c r="D47" s="161">
        <v>33.299999999999997</v>
      </c>
      <c r="E47" s="10">
        <v>50.792999999999999</v>
      </c>
      <c r="F47" s="10">
        <v>53.552999999999997</v>
      </c>
      <c r="G47" s="10">
        <v>50.857999999999997</v>
      </c>
      <c r="H47" s="10">
        <v>33.130000000000003</v>
      </c>
      <c r="I47" s="10">
        <v>25.494</v>
      </c>
      <c r="J47" s="10">
        <v>26.596</v>
      </c>
      <c r="K47" s="10">
        <v>42.639000000000003</v>
      </c>
      <c r="L47" s="10">
        <v>28.638999999999999</v>
      </c>
      <c r="M47" s="10">
        <v>25.623999999999999</v>
      </c>
      <c r="N47" s="10">
        <v>39.154000000000003</v>
      </c>
      <c r="O47" s="10">
        <v>32.180999999999997</v>
      </c>
      <c r="P47" s="10">
        <v>45.573999999999998</v>
      </c>
      <c r="Q47" s="10">
        <v>38.241999999999997</v>
      </c>
      <c r="R47" s="10">
        <v>45.331000000000003</v>
      </c>
      <c r="S47" s="10">
        <v>34.573</v>
      </c>
      <c r="T47" s="10">
        <v>31.423999999999999</v>
      </c>
      <c r="U47" s="10">
        <v>26.536999999999999</v>
      </c>
      <c r="V47" s="10">
        <v>28.5</v>
      </c>
      <c r="W47" s="10">
        <v>18.315000000000001</v>
      </c>
      <c r="X47" s="10">
        <v>25.853999999999999</v>
      </c>
      <c r="Y47" s="10">
        <v>29.872</v>
      </c>
      <c r="Z47" s="10">
        <v>39.058999999999997</v>
      </c>
      <c r="AA47" s="10">
        <v>42.924999999999997</v>
      </c>
      <c r="AB47" s="10">
        <v>31.222999999999999</v>
      </c>
      <c r="AC47" s="10">
        <v>36.424999999999997</v>
      </c>
      <c r="AD47" s="10">
        <v>36.534999999999997</v>
      </c>
      <c r="AE47" s="10">
        <v>30.904</v>
      </c>
      <c r="AF47" s="10">
        <v>33.216000000000001</v>
      </c>
      <c r="AG47" s="10">
        <v>18.327000000000002</v>
      </c>
      <c r="AH47" s="10">
        <v>30.37</v>
      </c>
      <c r="AI47" s="173">
        <v>37.747999999999998</v>
      </c>
      <c r="AJ47" s="173">
        <v>29.010999999999999</v>
      </c>
      <c r="AK47" s="173">
        <v>24.797000000000001</v>
      </c>
      <c r="AL47" s="173">
        <v>32.911000000000001</v>
      </c>
      <c r="AM47" s="173">
        <v>31.117000000000001</v>
      </c>
      <c r="AN47" s="173"/>
      <c r="AO47" s="173"/>
      <c r="AP47" s="173"/>
      <c r="AQ47" s="173"/>
      <c r="AR47" s="173"/>
      <c r="AS47" s="173"/>
      <c r="AT47" s="173"/>
      <c r="AU47" s="173"/>
      <c r="AV47" s="173"/>
      <c r="AW47" s="173"/>
      <c r="AX47" s="173"/>
      <c r="AY47" s="173"/>
    </row>
    <row r="48" spans="1:51" ht="15">
      <c r="A48" s="187">
        <v>44896</v>
      </c>
      <c r="B48" s="160">
        <v>27.74</v>
      </c>
      <c r="C48" s="160">
        <v>27.74</v>
      </c>
      <c r="D48" s="161">
        <v>27.74</v>
      </c>
      <c r="E48" s="10">
        <v>44.195</v>
      </c>
      <c r="F48" s="10">
        <v>38.862000000000002</v>
      </c>
      <c r="G48" s="10">
        <v>39.027000000000001</v>
      </c>
      <c r="H48" s="10">
        <v>29.847000000000001</v>
      </c>
      <c r="I48" s="10">
        <v>23.332999999999998</v>
      </c>
      <c r="J48" s="10">
        <v>23.991</v>
      </c>
      <c r="K48" s="10">
        <v>30.178000000000001</v>
      </c>
      <c r="L48" s="10">
        <v>26.120999999999999</v>
      </c>
      <c r="M48" s="10">
        <v>23.661999999999999</v>
      </c>
      <c r="N48" s="10">
        <v>34.095999999999997</v>
      </c>
      <c r="O48" s="10">
        <v>27.643999999999998</v>
      </c>
      <c r="P48" s="10">
        <v>41.447000000000003</v>
      </c>
      <c r="Q48" s="10">
        <v>33.901000000000003</v>
      </c>
      <c r="R48" s="10">
        <v>37.347000000000001</v>
      </c>
      <c r="S48" s="10">
        <v>32.185000000000002</v>
      </c>
      <c r="T48" s="10">
        <v>29.085999999999999</v>
      </c>
      <c r="U48" s="10">
        <v>23.797000000000001</v>
      </c>
      <c r="V48" s="10">
        <v>24.663</v>
      </c>
      <c r="W48" s="10">
        <v>15.494999999999999</v>
      </c>
      <c r="X48" s="10">
        <v>24.02</v>
      </c>
      <c r="Y48" s="10">
        <v>24.457000000000001</v>
      </c>
      <c r="Z48" s="10">
        <v>29.651</v>
      </c>
      <c r="AA48" s="10">
        <v>30.738</v>
      </c>
      <c r="AB48" s="10">
        <v>24.927</v>
      </c>
      <c r="AC48" s="10">
        <v>33.398000000000003</v>
      </c>
      <c r="AD48" s="10">
        <v>30.651</v>
      </c>
      <c r="AE48" s="10">
        <v>26.385999999999999</v>
      </c>
      <c r="AF48" s="10">
        <v>29.898</v>
      </c>
      <c r="AG48" s="10">
        <v>17.105</v>
      </c>
      <c r="AH48" s="10">
        <v>23.838000000000001</v>
      </c>
      <c r="AI48" s="173">
        <v>29.523</v>
      </c>
      <c r="AJ48" s="173">
        <v>27.363</v>
      </c>
      <c r="AK48" s="173">
        <v>20.079999999999998</v>
      </c>
      <c r="AL48" s="173">
        <v>28.940999999999999</v>
      </c>
      <c r="AM48" s="173">
        <v>29.64</v>
      </c>
      <c r="AN48" s="173"/>
      <c r="AO48" s="173"/>
      <c r="AP48" s="173"/>
      <c r="AQ48" s="173"/>
      <c r="AR48" s="173"/>
      <c r="AS48" s="173"/>
      <c r="AT48" s="173"/>
      <c r="AU48" s="173"/>
      <c r="AV48" s="173"/>
      <c r="AW48" s="173"/>
      <c r="AX48" s="173"/>
      <c r="AY48" s="173"/>
    </row>
    <row r="49" spans="1:1005" ht="15">
      <c r="A49" s="187">
        <v>44927</v>
      </c>
      <c r="B49" s="160">
        <v>26.51</v>
      </c>
      <c r="C49" s="160">
        <v>26.51</v>
      </c>
      <c r="D49" s="161">
        <v>26.51</v>
      </c>
      <c r="E49" s="10">
        <v>39.543999999999997</v>
      </c>
      <c r="F49" s="10">
        <v>33.631</v>
      </c>
      <c r="G49" s="10">
        <v>32.847999999999999</v>
      </c>
      <c r="H49" s="10">
        <v>26.568999999999999</v>
      </c>
      <c r="I49" s="10">
        <v>20.952000000000002</v>
      </c>
      <c r="J49" s="10">
        <v>21.504999999999999</v>
      </c>
      <c r="K49" s="10">
        <v>23.893999999999998</v>
      </c>
      <c r="L49" s="10">
        <v>22.960999999999999</v>
      </c>
      <c r="M49" s="10">
        <v>21.548999999999999</v>
      </c>
      <c r="N49" s="10">
        <v>30.542999999999999</v>
      </c>
      <c r="O49" s="10">
        <v>24.626999999999999</v>
      </c>
      <c r="P49" s="10">
        <v>36.185000000000002</v>
      </c>
      <c r="Q49" s="10">
        <v>29.181000000000001</v>
      </c>
      <c r="R49" s="10">
        <v>33.5</v>
      </c>
      <c r="S49" s="10">
        <v>27.672000000000001</v>
      </c>
      <c r="T49" s="10">
        <v>28.254000000000001</v>
      </c>
      <c r="U49" s="10">
        <v>21.306999999999999</v>
      </c>
      <c r="V49" s="10">
        <v>21.832999999999998</v>
      </c>
      <c r="W49" s="10">
        <v>13.951000000000001</v>
      </c>
      <c r="X49" s="10">
        <v>21.295000000000002</v>
      </c>
      <c r="Y49" s="10">
        <v>25.131</v>
      </c>
      <c r="Z49" s="10">
        <v>25.66</v>
      </c>
      <c r="AA49" s="10">
        <v>27.509</v>
      </c>
      <c r="AB49" s="10">
        <v>21.655999999999999</v>
      </c>
      <c r="AC49" s="10">
        <v>30.178000000000001</v>
      </c>
      <c r="AD49" s="10">
        <v>26.966000000000001</v>
      </c>
      <c r="AE49" s="10">
        <v>23.463000000000001</v>
      </c>
      <c r="AF49" s="10">
        <v>27.161999999999999</v>
      </c>
      <c r="AG49" s="10">
        <v>15.423999999999999</v>
      </c>
      <c r="AH49" s="10">
        <v>20.908999999999999</v>
      </c>
      <c r="AI49" s="173">
        <v>25.995000000000001</v>
      </c>
      <c r="AJ49" s="173">
        <v>25.033000000000001</v>
      </c>
      <c r="AK49" s="173">
        <v>17.37</v>
      </c>
      <c r="AL49" s="173">
        <v>25.917999999999999</v>
      </c>
      <c r="AM49" s="173">
        <v>28.699000000000002</v>
      </c>
      <c r="AN49" s="173"/>
      <c r="AO49" s="173"/>
      <c r="AP49" s="173"/>
      <c r="AQ49" s="173"/>
      <c r="AR49" s="173"/>
      <c r="AS49" s="173"/>
      <c r="AT49" s="173"/>
      <c r="AU49" s="173"/>
      <c r="AV49" s="173"/>
      <c r="AW49" s="173"/>
      <c r="AX49" s="173"/>
      <c r="AY49" s="173"/>
    </row>
    <row r="50" spans="1:1005" ht="15">
      <c r="A50" s="187">
        <v>44958</v>
      </c>
      <c r="B50" s="160">
        <v>24.89</v>
      </c>
      <c r="C50" s="160">
        <v>24.89</v>
      </c>
      <c r="D50" s="161">
        <v>24.89</v>
      </c>
      <c r="E50" s="10">
        <v>32.898000000000003</v>
      </c>
      <c r="F50" s="10">
        <v>43.066000000000003</v>
      </c>
      <c r="G50" s="10">
        <v>30.074999999999999</v>
      </c>
      <c r="H50" s="10">
        <v>21.811</v>
      </c>
      <c r="I50" s="10">
        <v>17.251000000000001</v>
      </c>
      <c r="J50" s="10">
        <v>18.29</v>
      </c>
      <c r="K50" s="10">
        <v>20.693999999999999</v>
      </c>
      <c r="L50" s="10">
        <v>19.763999999999999</v>
      </c>
      <c r="M50" s="10">
        <v>19.739000000000001</v>
      </c>
      <c r="N50" s="10">
        <v>24.913</v>
      </c>
      <c r="O50" s="10">
        <v>24.605</v>
      </c>
      <c r="P50" s="10">
        <v>32.561</v>
      </c>
      <c r="Q50" s="10">
        <v>23.795999999999999</v>
      </c>
      <c r="R50" s="10">
        <v>28.771000000000001</v>
      </c>
      <c r="S50" s="10">
        <v>26.693000000000001</v>
      </c>
      <c r="T50" s="10">
        <v>28.004000000000001</v>
      </c>
      <c r="U50" s="10">
        <v>20.882999999999999</v>
      </c>
      <c r="V50" s="10">
        <v>17.904</v>
      </c>
      <c r="W50" s="10">
        <v>16.983000000000001</v>
      </c>
      <c r="X50" s="10">
        <v>17.774000000000001</v>
      </c>
      <c r="Y50" s="10">
        <v>21.472999999999999</v>
      </c>
      <c r="Z50" s="10">
        <v>20.713000000000001</v>
      </c>
      <c r="AA50" s="10">
        <v>25.183</v>
      </c>
      <c r="AB50" s="10">
        <v>17.695</v>
      </c>
      <c r="AC50" s="10">
        <v>25.811</v>
      </c>
      <c r="AD50" s="10">
        <v>22.076000000000001</v>
      </c>
      <c r="AE50" s="10">
        <v>19.219000000000001</v>
      </c>
      <c r="AF50" s="10">
        <v>22.510999999999999</v>
      </c>
      <c r="AG50" s="10">
        <v>12.816000000000001</v>
      </c>
      <c r="AH50" s="10">
        <v>19.97</v>
      </c>
      <c r="AI50" s="173">
        <v>25.396000000000001</v>
      </c>
      <c r="AJ50" s="173">
        <v>21.332999999999998</v>
      </c>
      <c r="AK50" s="173">
        <v>14.518000000000001</v>
      </c>
      <c r="AL50" s="173">
        <v>21.745000000000001</v>
      </c>
      <c r="AM50" s="173">
        <v>22.068999999999999</v>
      </c>
      <c r="AN50" s="173"/>
      <c r="AO50" s="173"/>
      <c r="AP50" s="173"/>
      <c r="AQ50" s="173"/>
      <c r="AR50" s="173"/>
      <c r="AS50" s="173"/>
      <c r="AT50" s="173"/>
      <c r="AU50" s="173"/>
      <c r="AV50" s="173"/>
      <c r="AW50" s="173"/>
      <c r="AX50" s="173"/>
      <c r="AY50" s="173"/>
    </row>
    <row r="51" spans="1:1005" ht="15">
      <c r="A51" s="187">
        <v>44986</v>
      </c>
      <c r="B51" s="160">
        <v>40.04</v>
      </c>
      <c r="C51" s="160">
        <v>40.04</v>
      </c>
      <c r="D51" s="161">
        <v>40.04</v>
      </c>
      <c r="E51" s="10">
        <v>48.829000000000001</v>
      </c>
      <c r="F51" s="10">
        <v>79.234999999999999</v>
      </c>
      <c r="G51" s="10">
        <v>35.546999999999997</v>
      </c>
      <c r="H51" s="10">
        <v>31.914000000000001</v>
      </c>
      <c r="I51" s="10">
        <v>47.164999999999999</v>
      </c>
      <c r="J51" s="10">
        <v>29.526</v>
      </c>
      <c r="K51" s="10">
        <v>30.138999999999999</v>
      </c>
      <c r="L51" s="10">
        <v>32.220999999999997</v>
      </c>
      <c r="M51" s="10">
        <v>35.564999999999998</v>
      </c>
      <c r="N51" s="10">
        <v>45.045999999999999</v>
      </c>
      <c r="O51" s="10">
        <v>54.741999999999997</v>
      </c>
      <c r="P51" s="10">
        <v>44.158999999999999</v>
      </c>
      <c r="Q51" s="10">
        <v>45.381999999999998</v>
      </c>
      <c r="R51" s="10">
        <v>44.512999999999998</v>
      </c>
      <c r="S51" s="10">
        <v>37.526000000000003</v>
      </c>
      <c r="T51" s="10">
        <v>32.909999999999997</v>
      </c>
      <c r="U51" s="10">
        <v>32.664999999999999</v>
      </c>
      <c r="V51" s="10">
        <v>22.091000000000001</v>
      </c>
      <c r="W51" s="10">
        <v>27.786999999999999</v>
      </c>
      <c r="X51" s="10">
        <v>51.015999999999998</v>
      </c>
      <c r="Y51" s="10">
        <v>25.741</v>
      </c>
      <c r="Z51" s="10">
        <v>29.084</v>
      </c>
      <c r="AA51" s="10">
        <v>64.191000000000003</v>
      </c>
      <c r="AB51" s="10">
        <v>18.623999999999999</v>
      </c>
      <c r="AC51" s="10">
        <v>49.878999999999998</v>
      </c>
      <c r="AD51" s="10">
        <v>26.155999999999999</v>
      </c>
      <c r="AE51" s="10">
        <v>34.359000000000002</v>
      </c>
      <c r="AF51" s="10">
        <v>44.262999999999998</v>
      </c>
      <c r="AG51" s="10">
        <v>20.521000000000001</v>
      </c>
      <c r="AH51" s="10">
        <v>22.925000000000001</v>
      </c>
      <c r="AI51" s="173">
        <v>45.887</v>
      </c>
      <c r="AJ51" s="173">
        <v>23.693000000000001</v>
      </c>
      <c r="AK51" s="173">
        <v>25.529</v>
      </c>
      <c r="AL51" s="173">
        <v>35.008000000000003</v>
      </c>
      <c r="AM51" s="173">
        <v>22.571999999999999</v>
      </c>
      <c r="AN51" s="173"/>
      <c r="AO51" s="173"/>
      <c r="AP51" s="173"/>
      <c r="AQ51" s="173"/>
      <c r="AR51" s="173"/>
      <c r="AS51" s="173"/>
      <c r="AT51" s="173"/>
      <c r="AU51" s="173"/>
      <c r="AV51" s="173"/>
      <c r="AW51" s="173"/>
      <c r="AX51" s="173"/>
      <c r="AY51" s="173"/>
    </row>
    <row r="52" spans="1:1005" ht="15">
      <c r="A52" s="187">
        <v>45017</v>
      </c>
      <c r="B52" s="160">
        <v>88.26</v>
      </c>
      <c r="C52" s="160">
        <v>88.26</v>
      </c>
      <c r="D52" s="161">
        <v>88.26</v>
      </c>
      <c r="E52" s="10">
        <v>109.84699999999999</v>
      </c>
      <c r="F52" s="10">
        <v>136.994</v>
      </c>
      <c r="G52" s="10">
        <v>100.642</v>
      </c>
      <c r="H52" s="10">
        <v>73.856999999999999</v>
      </c>
      <c r="I52" s="10">
        <v>117.402</v>
      </c>
      <c r="J52" s="10">
        <v>65.39</v>
      </c>
      <c r="K52" s="10">
        <v>58.347000000000001</v>
      </c>
      <c r="L52" s="10">
        <v>84.057000000000002</v>
      </c>
      <c r="M52" s="10">
        <v>103.999</v>
      </c>
      <c r="N52" s="10">
        <v>86.930999999999997</v>
      </c>
      <c r="O52" s="10">
        <v>67.887</v>
      </c>
      <c r="P52" s="10">
        <v>100.935</v>
      </c>
      <c r="Q52" s="10">
        <v>94.489000000000004</v>
      </c>
      <c r="R52" s="10">
        <v>68.977000000000004</v>
      </c>
      <c r="S52" s="10">
        <v>50.976999999999997</v>
      </c>
      <c r="T52" s="10">
        <v>86.146000000000001</v>
      </c>
      <c r="U52" s="10">
        <v>66.450999999999993</v>
      </c>
      <c r="V52" s="10">
        <v>57.709000000000003</v>
      </c>
      <c r="W52" s="10">
        <v>55.966999999999999</v>
      </c>
      <c r="X52" s="10">
        <v>105.10299999999999</v>
      </c>
      <c r="Y52" s="10">
        <v>67.634</v>
      </c>
      <c r="Z52" s="10">
        <v>93.097999999999999</v>
      </c>
      <c r="AA52" s="10">
        <v>92.671000000000006</v>
      </c>
      <c r="AB52" s="10">
        <v>63.127000000000002</v>
      </c>
      <c r="AC52" s="10">
        <v>83.405000000000001</v>
      </c>
      <c r="AD52" s="10">
        <v>65.698999999999998</v>
      </c>
      <c r="AE52" s="10">
        <v>78.605999999999995</v>
      </c>
      <c r="AF52" s="10">
        <v>92.816999999999993</v>
      </c>
      <c r="AG52" s="10">
        <v>47.000999999999998</v>
      </c>
      <c r="AH52" s="10">
        <v>56.575000000000003</v>
      </c>
      <c r="AI52" s="173">
        <v>84.593999999999994</v>
      </c>
      <c r="AJ52" s="173">
        <v>55.856000000000002</v>
      </c>
      <c r="AK52" s="173">
        <v>46.03</v>
      </c>
      <c r="AL52" s="173">
        <v>42.378</v>
      </c>
      <c r="AM52" s="173">
        <v>49.862000000000002</v>
      </c>
      <c r="AN52" s="173"/>
      <c r="AO52" s="173"/>
      <c r="AP52" s="173"/>
      <c r="AQ52" s="173"/>
      <c r="AR52" s="173"/>
      <c r="AS52" s="173"/>
      <c r="AT52" s="173"/>
      <c r="AU52" s="173"/>
      <c r="AV52" s="173"/>
      <c r="AW52" s="173"/>
      <c r="AX52" s="173"/>
      <c r="AY52" s="173"/>
    </row>
    <row r="53" spans="1:1005" ht="15">
      <c r="A53" s="187">
        <v>45047</v>
      </c>
      <c r="B53" s="160">
        <v>247.09</v>
      </c>
      <c r="C53" s="160">
        <v>247.09</v>
      </c>
      <c r="D53" s="161">
        <v>247.09</v>
      </c>
      <c r="E53" s="10">
        <v>418.07799999999997</v>
      </c>
      <c r="F53" s="10">
        <v>352.28399999999999</v>
      </c>
      <c r="G53" s="10">
        <v>330.149</v>
      </c>
      <c r="H53" s="10">
        <v>158.22800000000001</v>
      </c>
      <c r="I53" s="10">
        <v>196.441</v>
      </c>
      <c r="J53" s="10">
        <v>126.833</v>
      </c>
      <c r="K53" s="10">
        <v>175.935</v>
      </c>
      <c r="L53" s="10">
        <v>216.04</v>
      </c>
      <c r="M53" s="10">
        <v>297.64299999999997</v>
      </c>
      <c r="N53" s="10">
        <v>230.12899999999999</v>
      </c>
      <c r="O53" s="10">
        <v>213.209</v>
      </c>
      <c r="P53" s="10">
        <v>377.12200000000001</v>
      </c>
      <c r="Q53" s="10">
        <v>346.11099999999999</v>
      </c>
      <c r="R53" s="10">
        <v>213.626</v>
      </c>
      <c r="S53" s="10">
        <v>226.107</v>
      </c>
      <c r="T53" s="10">
        <v>245.54400000000001</v>
      </c>
      <c r="U53" s="10">
        <v>265.57100000000003</v>
      </c>
      <c r="V53" s="10">
        <v>78.162000000000006</v>
      </c>
      <c r="W53" s="10">
        <v>158.94399999999999</v>
      </c>
      <c r="X53" s="10">
        <v>228.66</v>
      </c>
      <c r="Y53" s="10">
        <v>266.12400000000002</v>
      </c>
      <c r="Z53" s="10">
        <v>223.791</v>
      </c>
      <c r="AA53" s="10">
        <v>242.62899999999999</v>
      </c>
      <c r="AB53" s="10">
        <v>285.54700000000003</v>
      </c>
      <c r="AC53" s="10">
        <v>294.28100000000001</v>
      </c>
      <c r="AD53" s="10">
        <v>122.523</v>
      </c>
      <c r="AE53" s="10">
        <v>168.31899999999999</v>
      </c>
      <c r="AF53" s="10">
        <v>132.54400000000001</v>
      </c>
      <c r="AG53" s="10">
        <v>113.806</v>
      </c>
      <c r="AH53" s="10">
        <v>244.34399999999999</v>
      </c>
      <c r="AI53" s="173">
        <v>200.28399999999999</v>
      </c>
      <c r="AJ53" s="173">
        <v>116.60599999999999</v>
      </c>
      <c r="AK53" s="173">
        <v>163.84899999999999</v>
      </c>
      <c r="AL53" s="173">
        <v>150.34700000000001</v>
      </c>
      <c r="AM53" s="173">
        <v>507.11599999999999</v>
      </c>
      <c r="AN53" s="173"/>
      <c r="AO53" s="173"/>
      <c r="AP53" s="173"/>
      <c r="AQ53" s="173"/>
      <c r="AR53" s="173"/>
      <c r="AS53" s="173"/>
      <c r="AT53" s="173"/>
      <c r="AU53" s="173"/>
      <c r="AV53" s="173"/>
      <c r="AW53" s="173"/>
      <c r="AX53" s="173"/>
      <c r="AY53" s="173"/>
    </row>
    <row r="54" spans="1:1005" ht="15">
      <c r="A54" s="187">
        <v>45078</v>
      </c>
      <c r="B54" s="160">
        <v>281.04000000000002</v>
      </c>
      <c r="C54" s="160">
        <v>281.04000000000002</v>
      </c>
      <c r="D54" s="161">
        <v>281.04000000000002</v>
      </c>
      <c r="E54" s="10">
        <v>427.09399999999999</v>
      </c>
      <c r="F54" s="10">
        <v>425.267</v>
      </c>
      <c r="G54" s="10">
        <v>304.67099999999999</v>
      </c>
      <c r="H54" s="10">
        <v>187.232</v>
      </c>
      <c r="I54" s="10">
        <v>159.88300000000001</v>
      </c>
      <c r="J54" s="10">
        <v>189.80699999999999</v>
      </c>
      <c r="K54" s="10">
        <v>297.16000000000003</v>
      </c>
      <c r="L54" s="10">
        <v>182.661</v>
      </c>
      <c r="M54" s="10">
        <v>435.79300000000001</v>
      </c>
      <c r="N54" s="10">
        <v>237.404</v>
      </c>
      <c r="O54" s="10">
        <v>575.83100000000002</v>
      </c>
      <c r="P54" s="10">
        <v>327.411</v>
      </c>
      <c r="Q54" s="10">
        <v>548.43499999999995</v>
      </c>
      <c r="R54" s="10">
        <v>217.982</v>
      </c>
      <c r="S54" s="10">
        <v>374.66</v>
      </c>
      <c r="T54" s="10">
        <v>167.928</v>
      </c>
      <c r="U54" s="10">
        <v>213.785</v>
      </c>
      <c r="V54" s="10">
        <v>58.591999999999999</v>
      </c>
      <c r="W54" s="10">
        <v>235.08099999999999</v>
      </c>
      <c r="X54" s="10">
        <v>151.09800000000001</v>
      </c>
      <c r="Y54" s="10">
        <v>303.13600000000002</v>
      </c>
      <c r="Z54" s="10">
        <v>211.29</v>
      </c>
      <c r="AA54" s="10">
        <v>196.07</v>
      </c>
      <c r="AB54" s="10">
        <v>520.30999999999995</v>
      </c>
      <c r="AC54" s="10">
        <v>293.69099999999997</v>
      </c>
      <c r="AD54" s="10">
        <v>271.05500000000001</v>
      </c>
      <c r="AE54" s="10">
        <v>460.05599999999998</v>
      </c>
      <c r="AF54" s="10">
        <v>54.110999999999997</v>
      </c>
      <c r="AG54" s="10">
        <v>155.03800000000001</v>
      </c>
      <c r="AH54" s="10">
        <v>358.30099999999999</v>
      </c>
      <c r="AI54" s="173">
        <v>349.322</v>
      </c>
      <c r="AJ54" s="173">
        <v>121.17100000000001</v>
      </c>
      <c r="AK54" s="173">
        <v>315.58300000000003</v>
      </c>
      <c r="AL54" s="173">
        <v>396.71</v>
      </c>
      <c r="AM54" s="173">
        <v>728.49199999999996</v>
      </c>
      <c r="AN54" s="173"/>
      <c r="AO54" s="173"/>
      <c r="AP54" s="173"/>
      <c r="AQ54" s="173"/>
      <c r="AR54" s="173"/>
      <c r="AS54" s="173"/>
      <c r="AT54" s="173"/>
      <c r="AU54" s="173"/>
      <c r="AV54" s="173"/>
      <c r="AW54" s="173"/>
      <c r="AX54" s="173"/>
      <c r="AY54" s="173"/>
    </row>
    <row r="55" spans="1:1005" ht="15">
      <c r="A55" s="187">
        <v>45108</v>
      </c>
      <c r="B55" s="160">
        <v>123.17</v>
      </c>
      <c r="C55" s="160">
        <v>123.17</v>
      </c>
      <c r="D55" s="161">
        <v>123.17</v>
      </c>
      <c r="E55" s="10">
        <v>135.81399999999999</v>
      </c>
      <c r="F55" s="10">
        <v>177.339</v>
      </c>
      <c r="G55" s="10">
        <v>103.997</v>
      </c>
      <c r="H55" s="10">
        <v>73.165000000000006</v>
      </c>
      <c r="I55" s="10">
        <v>68.698999999999998</v>
      </c>
      <c r="J55" s="10">
        <v>77.173000000000002</v>
      </c>
      <c r="K55" s="10">
        <v>140.34200000000001</v>
      </c>
      <c r="L55" s="10">
        <v>71.165999999999997</v>
      </c>
      <c r="M55" s="10">
        <v>205.54</v>
      </c>
      <c r="N55" s="10">
        <v>76.144000000000005</v>
      </c>
      <c r="O55" s="10">
        <v>525.13300000000004</v>
      </c>
      <c r="P55" s="10">
        <v>127.398</v>
      </c>
      <c r="Q55" s="10">
        <v>199.27099999999999</v>
      </c>
      <c r="R55" s="10">
        <v>106.11</v>
      </c>
      <c r="S55" s="10">
        <v>230.334</v>
      </c>
      <c r="T55" s="10">
        <v>53.527000000000001</v>
      </c>
      <c r="U55" s="10">
        <v>62.868000000000002</v>
      </c>
      <c r="V55" s="10">
        <v>23.91</v>
      </c>
      <c r="W55" s="10">
        <v>68.7</v>
      </c>
      <c r="X55" s="10">
        <v>56.506</v>
      </c>
      <c r="Y55" s="10">
        <v>122.67100000000001</v>
      </c>
      <c r="Z55" s="10">
        <v>79.975999999999999</v>
      </c>
      <c r="AA55" s="10">
        <v>70.572000000000003</v>
      </c>
      <c r="AB55" s="10">
        <v>222.36600000000001</v>
      </c>
      <c r="AC55" s="10">
        <v>152.631</v>
      </c>
      <c r="AD55" s="10">
        <v>82.194000000000003</v>
      </c>
      <c r="AE55" s="10">
        <v>227.37799999999999</v>
      </c>
      <c r="AF55" s="10">
        <v>27.346</v>
      </c>
      <c r="AG55" s="10">
        <v>55.101999999999997</v>
      </c>
      <c r="AH55" s="10">
        <v>112.251</v>
      </c>
      <c r="AI55" s="173">
        <v>107.374</v>
      </c>
      <c r="AJ55" s="173">
        <v>47.469000000000001</v>
      </c>
      <c r="AK55" s="173">
        <v>182.82499999999999</v>
      </c>
      <c r="AL55" s="173">
        <v>228.333</v>
      </c>
      <c r="AM55" s="173">
        <v>335.33300000000003</v>
      </c>
      <c r="AN55" s="173"/>
      <c r="AO55" s="173"/>
      <c r="AP55" s="173"/>
      <c r="AQ55" s="173"/>
      <c r="AR55" s="173"/>
      <c r="AS55" s="173"/>
      <c r="AT55" s="173"/>
      <c r="AU55" s="173"/>
      <c r="AV55" s="173"/>
      <c r="AW55" s="173"/>
      <c r="AX55" s="173"/>
      <c r="AY55" s="173"/>
    </row>
    <row r="56" spans="1:1005" ht="15">
      <c r="A56" s="187">
        <v>45139</v>
      </c>
      <c r="B56" s="160">
        <v>66.88</v>
      </c>
      <c r="C56" s="160">
        <v>66.88</v>
      </c>
      <c r="D56" s="161">
        <v>66.88</v>
      </c>
      <c r="E56" s="10">
        <v>62.841999999999999</v>
      </c>
      <c r="F56" s="10">
        <v>68.495000000000005</v>
      </c>
      <c r="G56" s="10">
        <v>57.314</v>
      </c>
      <c r="H56" s="10">
        <v>43.862000000000002</v>
      </c>
      <c r="I56" s="10">
        <v>51.332000000000001</v>
      </c>
      <c r="J56" s="10">
        <v>40.466000000000001</v>
      </c>
      <c r="K56" s="10">
        <v>59.267000000000003</v>
      </c>
      <c r="L56" s="10">
        <v>55.316000000000003</v>
      </c>
      <c r="M56" s="10">
        <v>70.212999999999994</v>
      </c>
      <c r="N56" s="10">
        <v>43.677</v>
      </c>
      <c r="O56" s="10">
        <v>142.297</v>
      </c>
      <c r="P56" s="10">
        <v>54.756999999999998</v>
      </c>
      <c r="Q56" s="10">
        <v>85.096000000000004</v>
      </c>
      <c r="R56" s="10">
        <v>50.67</v>
      </c>
      <c r="S56" s="10">
        <v>89.700999999999993</v>
      </c>
      <c r="T56" s="10">
        <v>43.521999999999998</v>
      </c>
      <c r="U56" s="10">
        <v>47.802999999999997</v>
      </c>
      <c r="V56" s="10">
        <v>19.077000000000002</v>
      </c>
      <c r="W56" s="10">
        <v>40.168999999999997</v>
      </c>
      <c r="X56" s="10">
        <v>35.597999999999999</v>
      </c>
      <c r="Y56" s="10">
        <v>57.345999999999997</v>
      </c>
      <c r="Z56" s="10">
        <v>54.941000000000003</v>
      </c>
      <c r="AA56" s="10">
        <v>48.905999999999999</v>
      </c>
      <c r="AB56" s="10">
        <v>79.177000000000007</v>
      </c>
      <c r="AC56" s="10">
        <v>57.734000000000002</v>
      </c>
      <c r="AD56" s="10">
        <v>48.131</v>
      </c>
      <c r="AE56" s="10">
        <v>69.805000000000007</v>
      </c>
      <c r="AF56" s="10">
        <v>26.117000000000001</v>
      </c>
      <c r="AG56" s="10">
        <v>38.69</v>
      </c>
      <c r="AH56" s="10">
        <v>55.655000000000001</v>
      </c>
      <c r="AI56" s="173">
        <v>45.427</v>
      </c>
      <c r="AJ56" s="173">
        <v>30.327999999999999</v>
      </c>
      <c r="AK56" s="173">
        <v>95.137</v>
      </c>
      <c r="AL56" s="173">
        <v>86.504000000000005</v>
      </c>
      <c r="AM56" s="173">
        <v>127.7</v>
      </c>
      <c r="AN56" s="173"/>
      <c r="AO56" s="173"/>
      <c r="AP56" s="173"/>
      <c r="AQ56" s="173"/>
      <c r="AR56" s="173"/>
      <c r="AS56" s="173"/>
      <c r="AT56" s="173"/>
      <c r="AU56" s="173"/>
      <c r="AV56" s="173"/>
      <c r="AW56" s="173"/>
      <c r="AX56" s="173"/>
      <c r="AY56" s="173"/>
    </row>
    <row r="57" spans="1:1005" ht="15">
      <c r="A57" s="187">
        <v>45170</v>
      </c>
      <c r="B57" s="160">
        <v>40.659999999999997</v>
      </c>
      <c r="C57" s="160">
        <v>40.659999999999997</v>
      </c>
      <c r="D57" s="161">
        <v>40.659999999999997</v>
      </c>
      <c r="E57" s="10">
        <v>62.082999999999998</v>
      </c>
      <c r="F57" s="10">
        <v>67.024000000000001</v>
      </c>
      <c r="G57" s="10">
        <v>44.741999999999997</v>
      </c>
      <c r="H57" s="10">
        <v>42.677</v>
      </c>
      <c r="I57" s="10">
        <v>35.28</v>
      </c>
      <c r="J57" s="10">
        <v>33.249000000000002</v>
      </c>
      <c r="K57" s="10">
        <v>36.999000000000002</v>
      </c>
      <c r="L57" s="10">
        <v>44.570999999999998</v>
      </c>
      <c r="M57" s="10">
        <v>59.012999999999998</v>
      </c>
      <c r="N57" s="10">
        <v>39.704000000000001</v>
      </c>
      <c r="O57" s="10">
        <v>67.328999999999994</v>
      </c>
      <c r="P57" s="10">
        <v>42.988</v>
      </c>
      <c r="Q57" s="10">
        <v>61.523000000000003</v>
      </c>
      <c r="R57" s="10">
        <v>35.509</v>
      </c>
      <c r="S57" s="10">
        <v>49.488</v>
      </c>
      <c r="T57" s="10">
        <v>35.470999999999997</v>
      </c>
      <c r="U57" s="10">
        <v>32.770000000000003</v>
      </c>
      <c r="V57" s="10">
        <v>20.835000000000001</v>
      </c>
      <c r="W57" s="10">
        <v>57.798000000000002</v>
      </c>
      <c r="X57" s="10">
        <v>36.503</v>
      </c>
      <c r="Y57" s="10">
        <v>37.843000000000004</v>
      </c>
      <c r="Z57" s="10">
        <v>40.576999999999998</v>
      </c>
      <c r="AA57" s="10">
        <v>45.411999999999999</v>
      </c>
      <c r="AB57" s="10">
        <v>48.09</v>
      </c>
      <c r="AC57" s="10">
        <v>40.378999999999998</v>
      </c>
      <c r="AD57" s="10">
        <v>31.393999999999998</v>
      </c>
      <c r="AE57" s="10">
        <v>41.942</v>
      </c>
      <c r="AF57" s="10">
        <v>23.283000000000001</v>
      </c>
      <c r="AG57" s="10">
        <v>56.390999999999998</v>
      </c>
      <c r="AH57" s="10">
        <v>49.198999999999998</v>
      </c>
      <c r="AI57" s="173">
        <v>36.491999999999997</v>
      </c>
      <c r="AJ57" s="173">
        <v>25.869</v>
      </c>
      <c r="AK57" s="173">
        <v>77.826999999999998</v>
      </c>
      <c r="AL57" s="173">
        <v>43.545000000000002</v>
      </c>
      <c r="AM57" s="173">
        <v>72.75</v>
      </c>
      <c r="AN57" s="173"/>
      <c r="AO57" s="173"/>
      <c r="AP57" s="173"/>
      <c r="AQ57" s="173"/>
      <c r="AR57" s="173"/>
      <c r="AS57" s="173"/>
      <c r="AT57" s="173"/>
      <c r="AU57" s="173"/>
      <c r="AV57" s="173"/>
      <c r="AW57" s="173"/>
      <c r="AX57" s="173"/>
      <c r="AY57" s="173"/>
    </row>
    <row r="58" spans="1:1005" ht="15">
      <c r="A58" s="187">
        <v>45200</v>
      </c>
      <c r="B58" s="160">
        <v>35.090000000000003</v>
      </c>
      <c r="C58" s="160">
        <v>45.4</v>
      </c>
      <c r="D58" s="161">
        <v>40.76</v>
      </c>
      <c r="E58" s="10">
        <v>92.084000000000003</v>
      </c>
      <c r="F58" s="10">
        <v>73.254999999999995</v>
      </c>
      <c r="G58" s="10">
        <v>35.549999999999997</v>
      </c>
      <c r="H58" s="10">
        <v>32.722999999999999</v>
      </c>
      <c r="I58" s="10">
        <v>33.155000000000001</v>
      </c>
      <c r="J58" s="10">
        <v>50.679000000000002</v>
      </c>
      <c r="K58" s="10">
        <v>31.131</v>
      </c>
      <c r="L58" s="10">
        <v>30.413</v>
      </c>
      <c r="M58" s="10">
        <v>50.040999999999997</v>
      </c>
      <c r="N58" s="10">
        <v>35.340000000000003</v>
      </c>
      <c r="O58" s="10">
        <v>60.402000000000001</v>
      </c>
      <c r="P58" s="10">
        <v>49.960999999999999</v>
      </c>
      <c r="Q58" s="10">
        <v>64.67</v>
      </c>
      <c r="R58" s="10">
        <v>41.534999999999997</v>
      </c>
      <c r="S58" s="10">
        <v>39.475000000000001</v>
      </c>
      <c r="T58" s="10">
        <v>30.475999999999999</v>
      </c>
      <c r="U58" s="10">
        <v>28.98</v>
      </c>
      <c r="V58" s="10">
        <v>29.402999999999999</v>
      </c>
      <c r="W58" s="10">
        <v>36.808999999999997</v>
      </c>
      <c r="X58" s="10">
        <v>34.198</v>
      </c>
      <c r="Y58" s="10">
        <v>51.892000000000003</v>
      </c>
      <c r="Z58" s="10">
        <v>64.284000000000006</v>
      </c>
      <c r="AA58" s="10">
        <v>42.249000000000002</v>
      </c>
      <c r="AB58" s="10">
        <v>42.057000000000002</v>
      </c>
      <c r="AC58" s="10">
        <v>39.682000000000002</v>
      </c>
      <c r="AD58" s="10">
        <v>31.509</v>
      </c>
      <c r="AE58" s="10">
        <v>40.362000000000002</v>
      </c>
      <c r="AF58" s="10">
        <v>21.532</v>
      </c>
      <c r="AG58" s="10">
        <v>51.323999999999998</v>
      </c>
      <c r="AH58" s="10">
        <v>61.658999999999999</v>
      </c>
      <c r="AI58" s="173">
        <v>31.016999999999999</v>
      </c>
      <c r="AJ58" s="173">
        <v>26.529</v>
      </c>
      <c r="AK58" s="173">
        <v>48.137999999999998</v>
      </c>
      <c r="AL58" s="173">
        <v>36.378999999999998</v>
      </c>
      <c r="AM58" s="173">
        <v>62.05</v>
      </c>
      <c r="AN58" s="173"/>
      <c r="AO58" s="173"/>
      <c r="AP58" s="173"/>
      <c r="AQ58" s="173"/>
      <c r="AR58" s="173"/>
      <c r="AS58" s="173"/>
      <c r="AT58" s="173"/>
      <c r="AU58" s="173"/>
      <c r="AV58" s="173"/>
      <c r="AW58" s="173"/>
      <c r="AX58" s="173"/>
      <c r="AY58" s="173"/>
    </row>
    <row r="59" spans="1:1005" ht="15">
      <c r="A59" s="187">
        <v>45231</v>
      </c>
      <c r="B59" s="160">
        <v>31.91</v>
      </c>
      <c r="C59" s="160">
        <v>34.380000000000003</v>
      </c>
      <c r="D59" s="161">
        <v>33.299999999999997</v>
      </c>
      <c r="E59" s="10">
        <v>53.536999999999999</v>
      </c>
      <c r="F59" s="10">
        <v>50.773000000000003</v>
      </c>
      <c r="G59" s="10">
        <v>33.305999999999997</v>
      </c>
      <c r="H59" s="10">
        <v>25.471</v>
      </c>
      <c r="I59" s="10">
        <v>26.574999999999999</v>
      </c>
      <c r="J59" s="10">
        <v>42.64</v>
      </c>
      <c r="K59" s="10">
        <v>28.555</v>
      </c>
      <c r="L59" s="10">
        <v>25.556999999999999</v>
      </c>
      <c r="M59" s="10">
        <v>38.959000000000003</v>
      </c>
      <c r="N59" s="10">
        <v>32.143999999999998</v>
      </c>
      <c r="O59" s="10">
        <v>45.744999999999997</v>
      </c>
      <c r="P59" s="10">
        <v>38.289000000000001</v>
      </c>
      <c r="Q59" s="10">
        <v>45.26</v>
      </c>
      <c r="R59" s="10">
        <v>34.548000000000002</v>
      </c>
      <c r="S59" s="10">
        <v>31.585999999999999</v>
      </c>
      <c r="T59" s="10">
        <v>26.536000000000001</v>
      </c>
      <c r="U59" s="10">
        <v>28.437000000000001</v>
      </c>
      <c r="V59" s="10">
        <v>18.11</v>
      </c>
      <c r="W59" s="10">
        <v>25.943999999999999</v>
      </c>
      <c r="X59" s="10">
        <v>29.718</v>
      </c>
      <c r="Y59" s="10">
        <v>38.917000000000002</v>
      </c>
      <c r="Z59" s="10">
        <v>42.811</v>
      </c>
      <c r="AA59" s="10">
        <v>31.812000000000001</v>
      </c>
      <c r="AB59" s="10">
        <v>36.381</v>
      </c>
      <c r="AC59" s="10">
        <v>36.468000000000004</v>
      </c>
      <c r="AD59" s="10">
        <v>30.795000000000002</v>
      </c>
      <c r="AE59" s="10">
        <v>33.5</v>
      </c>
      <c r="AF59" s="10">
        <v>18.222999999999999</v>
      </c>
      <c r="AG59" s="10">
        <v>30.231999999999999</v>
      </c>
      <c r="AH59" s="10">
        <v>37.695999999999998</v>
      </c>
      <c r="AI59" s="173">
        <v>28.920999999999999</v>
      </c>
      <c r="AJ59" s="173">
        <v>24.559000000000001</v>
      </c>
      <c r="AK59" s="173">
        <v>32.875999999999998</v>
      </c>
      <c r="AL59" s="173">
        <v>30.933</v>
      </c>
      <c r="AM59" s="173">
        <v>50.606000000000002</v>
      </c>
      <c r="AN59" s="173"/>
      <c r="AO59" s="173"/>
      <c r="AP59" s="173"/>
      <c r="AQ59" s="173"/>
      <c r="AR59" s="173"/>
      <c r="AS59" s="173"/>
      <c r="AT59" s="173"/>
      <c r="AU59" s="173"/>
      <c r="AV59" s="173"/>
      <c r="AW59" s="173"/>
      <c r="AX59" s="173"/>
      <c r="AY59" s="173"/>
    </row>
    <row r="60" spans="1:1005" ht="15">
      <c r="A60" s="187">
        <v>45261</v>
      </c>
      <c r="B60" s="160">
        <v>27.74</v>
      </c>
      <c r="C60" s="160">
        <v>27.74</v>
      </c>
      <c r="D60" s="161">
        <v>27.74</v>
      </c>
      <c r="E60" s="10">
        <v>38.847000000000001</v>
      </c>
      <c r="F60" s="10">
        <v>38.950000000000003</v>
      </c>
      <c r="G60" s="10">
        <v>30.062999999999999</v>
      </c>
      <c r="H60" s="10">
        <v>23.312000000000001</v>
      </c>
      <c r="I60" s="10">
        <v>23.97</v>
      </c>
      <c r="J60" s="10">
        <v>30.175999999999998</v>
      </c>
      <c r="K60" s="10">
        <v>26.14</v>
      </c>
      <c r="L60" s="10">
        <v>23.597999999999999</v>
      </c>
      <c r="M60" s="10">
        <v>33.914000000000001</v>
      </c>
      <c r="N60" s="10">
        <v>27.61</v>
      </c>
      <c r="O60" s="10">
        <v>41.619</v>
      </c>
      <c r="P60" s="10">
        <v>33.944000000000003</v>
      </c>
      <c r="Q60" s="10">
        <v>37.28</v>
      </c>
      <c r="R60" s="10">
        <v>32.161999999999999</v>
      </c>
      <c r="S60" s="10">
        <v>29.190999999999999</v>
      </c>
      <c r="T60" s="10">
        <v>23.800999999999998</v>
      </c>
      <c r="U60" s="10">
        <v>24.594999999999999</v>
      </c>
      <c r="V60" s="10">
        <v>15.302</v>
      </c>
      <c r="W60" s="10">
        <v>24.059000000000001</v>
      </c>
      <c r="X60" s="10">
        <v>24.298999999999999</v>
      </c>
      <c r="Y60" s="10">
        <v>29.518999999999998</v>
      </c>
      <c r="Z60" s="10">
        <v>30.637</v>
      </c>
      <c r="AA60" s="10">
        <v>25.004000000000001</v>
      </c>
      <c r="AB60" s="10">
        <v>33.356000000000002</v>
      </c>
      <c r="AC60" s="10">
        <v>30.585999999999999</v>
      </c>
      <c r="AD60" s="10">
        <v>26.280999999999999</v>
      </c>
      <c r="AE60" s="10">
        <v>30.08</v>
      </c>
      <c r="AF60" s="10">
        <v>17.004999999999999</v>
      </c>
      <c r="AG60" s="10">
        <v>23.704000000000001</v>
      </c>
      <c r="AH60" s="10">
        <v>29.474</v>
      </c>
      <c r="AI60" s="173">
        <v>27.277999999999999</v>
      </c>
      <c r="AJ60" s="173">
        <v>19.856999999999999</v>
      </c>
      <c r="AK60" s="173">
        <v>28.917000000000002</v>
      </c>
      <c r="AL60" s="173">
        <v>29.446999999999999</v>
      </c>
      <c r="AM60" s="173">
        <v>44.024999999999999</v>
      </c>
      <c r="AN60" s="173"/>
      <c r="AO60" s="173"/>
      <c r="AP60" s="173"/>
      <c r="AQ60" s="173"/>
      <c r="AR60" s="173"/>
      <c r="AS60" s="173"/>
      <c r="AT60" s="173"/>
      <c r="AU60" s="173"/>
      <c r="AV60" s="173"/>
      <c r="AW60" s="173"/>
      <c r="AX60" s="173"/>
      <c r="AY60" s="173"/>
    </row>
    <row r="61" spans="1:1005" ht="15">
      <c r="A61" s="187">
        <v>45292</v>
      </c>
      <c r="B61" s="160">
        <v>26.51</v>
      </c>
      <c r="C61" s="160">
        <v>26.51</v>
      </c>
      <c r="D61" s="161">
        <v>26.51</v>
      </c>
      <c r="E61" s="10">
        <v>33.616999999999997</v>
      </c>
      <c r="F61" s="10">
        <v>32.780999999999999</v>
      </c>
      <c r="G61" s="10">
        <v>26.748999999999999</v>
      </c>
      <c r="H61" s="10">
        <v>20.931000000000001</v>
      </c>
      <c r="I61" s="10">
        <v>21.486000000000001</v>
      </c>
      <c r="J61" s="10">
        <v>23.891999999999999</v>
      </c>
      <c r="K61" s="10">
        <v>22.908999999999999</v>
      </c>
      <c r="L61" s="10">
        <v>21.491</v>
      </c>
      <c r="M61" s="10">
        <v>30.376999999999999</v>
      </c>
      <c r="N61" s="10">
        <v>24.596</v>
      </c>
      <c r="O61" s="10">
        <v>36.225000000000001</v>
      </c>
      <c r="P61" s="10">
        <v>29.22</v>
      </c>
      <c r="Q61" s="10">
        <v>33.438000000000002</v>
      </c>
      <c r="R61" s="10">
        <v>27.65</v>
      </c>
      <c r="S61" s="10">
        <v>28.199000000000002</v>
      </c>
      <c r="T61" s="10">
        <v>21.311</v>
      </c>
      <c r="U61" s="10">
        <v>21.768999999999998</v>
      </c>
      <c r="V61" s="10">
        <v>13.772</v>
      </c>
      <c r="W61" s="10">
        <v>21.324000000000002</v>
      </c>
      <c r="X61" s="10">
        <v>24.975999999999999</v>
      </c>
      <c r="Y61" s="10">
        <v>25.539000000000001</v>
      </c>
      <c r="Z61" s="10">
        <v>27.416</v>
      </c>
      <c r="AA61" s="10">
        <v>21.652999999999999</v>
      </c>
      <c r="AB61" s="10">
        <v>30.14</v>
      </c>
      <c r="AC61" s="10">
        <v>26.905999999999999</v>
      </c>
      <c r="AD61" s="10">
        <v>23.363</v>
      </c>
      <c r="AE61" s="10">
        <v>27.344000000000001</v>
      </c>
      <c r="AF61" s="10">
        <v>15.331</v>
      </c>
      <c r="AG61" s="10">
        <v>20.780999999999999</v>
      </c>
      <c r="AH61" s="10">
        <v>25.95</v>
      </c>
      <c r="AI61" s="173">
        <v>25.120999999999999</v>
      </c>
      <c r="AJ61" s="173">
        <v>17.166</v>
      </c>
      <c r="AK61" s="173">
        <v>25.899000000000001</v>
      </c>
      <c r="AL61" s="173">
        <v>28.51</v>
      </c>
      <c r="AM61" s="173">
        <v>39.387999999999998</v>
      </c>
      <c r="AN61" s="173"/>
      <c r="AO61" s="173"/>
      <c r="AP61" s="173"/>
      <c r="AQ61" s="173"/>
      <c r="AR61" s="173"/>
      <c r="AS61" s="173"/>
      <c r="AT61" s="173"/>
      <c r="AU61" s="173"/>
      <c r="AV61" s="173"/>
      <c r="AW61" s="173"/>
      <c r="AX61" s="173"/>
      <c r="AY61" s="173"/>
    </row>
    <row r="62" spans="1:1005" ht="15">
      <c r="A62" s="187">
        <v>45323</v>
      </c>
      <c r="B62" s="160">
        <v>24.89</v>
      </c>
      <c r="C62" s="160">
        <v>24.89</v>
      </c>
      <c r="D62" s="161">
        <v>24.89</v>
      </c>
      <c r="E62" s="10">
        <v>45.484999999999999</v>
      </c>
      <c r="F62" s="10">
        <v>31.027999999999999</v>
      </c>
      <c r="G62" s="10">
        <v>22.681000000000001</v>
      </c>
      <c r="H62" s="10">
        <v>17.942</v>
      </c>
      <c r="I62" s="10">
        <v>19.010000000000002</v>
      </c>
      <c r="J62" s="10">
        <v>21.504999999999999</v>
      </c>
      <c r="K62" s="10">
        <v>20.363</v>
      </c>
      <c r="L62" s="10">
        <v>20.466999999999999</v>
      </c>
      <c r="M62" s="10">
        <v>25.658999999999999</v>
      </c>
      <c r="N62" s="10">
        <v>25.733000000000001</v>
      </c>
      <c r="O62" s="10">
        <v>33.606000000000002</v>
      </c>
      <c r="P62" s="10">
        <v>24.632999999999999</v>
      </c>
      <c r="Q62" s="10">
        <v>29.78</v>
      </c>
      <c r="R62" s="10">
        <v>27.635999999999999</v>
      </c>
      <c r="S62" s="10">
        <v>29.021000000000001</v>
      </c>
      <c r="T62" s="10">
        <v>21.719000000000001</v>
      </c>
      <c r="U62" s="10">
        <v>18.469000000000001</v>
      </c>
      <c r="V62" s="10">
        <v>17.372</v>
      </c>
      <c r="W62" s="10">
        <v>18.38</v>
      </c>
      <c r="X62" s="10">
        <v>22.149000000000001</v>
      </c>
      <c r="Y62" s="10">
        <v>21.315999999999999</v>
      </c>
      <c r="Z62" s="10">
        <v>26.012</v>
      </c>
      <c r="AA62" s="10">
        <v>18.291</v>
      </c>
      <c r="AB62" s="10">
        <v>26.927</v>
      </c>
      <c r="AC62" s="10">
        <v>22.774000000000001</v>
      </c>
      <c r="AD62" s="10">
        <v>19.829999999999998</v>
      </c>
      <c r="AE62" s="10">
        <v>23.425000000000001</v>
      </c>
      <c r="AF62" s="10">
        <v>13.172000000000001</v>
      </c>
      <c r="AG62" s="10">
        <v>20.657</v>
      </c>
      <c r="AH62" s="10">
        <v>26.22</v>
      </c>
      <c r="AI62" s="173">
        <v>21.978999999999999</v>
      </c>
      <c r="AJ62" s="173">
        <v>14.896000000000001</v>
      </c>
      <c r="AK62" s="173">
        <v>22.632000000000001</v>
      </c>
      <c r="AL62" s="173">
        <v>22.666</v>
      </c>
      <c r="AM62" s="173">
        <v>33.957999999999998</v>
      </c>
      <c r="AN62" s="173"/>
      <c r="AO62" s="173"/>
      <c r="AP62" s="173"/>
      <c r="AQ62" s="173"/>
      <c r="AR62" s="173"/>
      <c r="AS62" s="173"/>
      <c r="AT62" s="173"/>
      <c r="AU62" s="173"/>
      <c r="AV62" s="173"/>
      <c r="AW62" s="173"/>
      <c r="AX62" s="173"/>
      <c r="AY62" s="173"/>
    </row>
    <row r="63" spans="1:1005" ht="15">
      <c r="A63" s="187">
        <v>45352</v>
      </c>
      <c r="B63" s="160">
        <v>40.04</v>
      </c>
      <c r="C63" s="160">
        <v>40.04</v>
      </c>
      <c r="D63" s="161">
        <v>40.04</v>
      </c>
      <c r="E63" s="10">
        <v>81.674999999999997</v>
      </c>
      <c r="F63" s="10">
        <v>35.371000000000002</v>
      </c>
      <c r="G63" s="10">
        <v>32.045000000000002</v>
      </c>
      <c r="H63" s="10">
        <v>48.322000000000003</v>
      </c>
      <c r="I63" s="10">
        <v>30.106999999999999</v>
      </c>
      <c r="J63" s="10">
        <v>30.318000000000001</v>
      </c>
      <c r="K63" s="10">
        <v>31.986999999999998</v>
      </c>
      <c r="L63" s="10">
        <v>37.198999999999998</v>
      </c>
      <c r="M63" s="10">
        <v>45.387</v>
      </c>
      <c r="N63" s="10">
        <v>55.261000000000003</v>
      </c>
      <c r="O63" s="10">
        <v>43.98</v>
      </c>
      <c r="P63" s="10">
        <v>47.082999999999998</v>
      </c>
      <c r="Q63" s="10">
        <v>45.395000000000003</v>
      </c>
      <c r="R63" s="10">
        <v>38.298999999999999</v>
      </c>
      <c r="S63" s="10">
        <v>32.872999999999998</v>
      </c>
      <c r="T63" s="10">
        <v>33.183999999999997</v>
      </c>
      <c r="U63" s="10">
        <v>22.521000000000001</v>
      </c>
      <c r="V63" s="10">
        <v>28.062000000000001</v>
      </c>
      <c r="W63" s="10">
        <v>51.066000000000003</v>
      </c>
      <c r="X63" s="10">
        <v>25.591999999999999</v>
      </c>
      <c r="Y63" s="10">
        <v>29.294</v>
      </c>
      <c r="Z63" s="10">
        <v>65.293000000000006</v>
      </c>
      <c r="AA63" s="10">
        <v>18.545999999999999</v>
      </c>
      <c r="AB63" s="10">
        <v>50.325000000000003</v>
      </c>
      <c r="AC63" s="10">
        <v>26.645</v>
      </c>
      <c r="AD63" s="10">
        <v>34.892000000000003</v>
      </c>
      <c r="AE63" s="10">
        <v>44.343000000000004</v>
      </c>
      <c r="AF63" s="10">
        <v>21.305</v>
      </c>
      <c r="AG63" s="10">
        <v>22.71</v>
      </c>
      <c r="AH63" s="10">
        <v>48.225000000000001</v>
      </c>
      <c r="AI63" s="173">
        <v>23.548999999999999</v>
      </c>
      <c r="AJ63" s="173">
        <v>25.802</v>
      </c>
      <c r="AK63" s="173">
        <v>35.274000000000001</v>
      </c>
      <c r="AL63" s="173">
        <v>22.393999999999998</v>
      </c>
      <c r="AM63" s="173">
        <v>48.667999999999999</v>
      </c>
      <c r="AN63" s="173"/>
      <c r="AO63" s="173"/>
      <c r="AP63" s="173"/>
      <c r="AQ63" s="173"/>
      <c r="AR63" s="173"/>
      <c r="AS63" s="173"/>
      <c r="AT63" s="173"/>
      <c r="AU63" s="173"/>
      <c r="AV63" s="173"/>
      <c r="AW63" s="173"/>
      <c r="AX63" s="173"/>
      <c r="AY63" s="173"/>
    </row>
    <row r="64" spans="1:1005" ht="15">
      <c r="A64" s="187">
        <v>45383</v>
      </c>
      <c r="B64" s="160">
        <v>88.26</v>
      </c>
      <c r="C64" s="160">
        <v>88.26</v>
      </c>
      <c r="D64" s="164">
        <v>88.26</v>
      </c>
      <c r="E64" s="10">
        <v>136.994</v>
      </c>
      <c r="F64" s="10">
        <v>100.642</v>
      </c>
      <c r="G64" s="10">
        <v>73.856999999999999</v>
      </c>
      <c r="H64" s="10">
        <v>117.402</v>
      </c>
      <c r="I64" s="10">
        <v>65.39</v>
      </c>
      <c r="J64" s="10">
        <v>58.347000000000001</v>
      </c>
      <c r="K64" s="10">
        <v>84.057000000000002</v>
      </c>
      <c r="L64" s="10">
        <v>103.999</v>
      </c>
      <c r="M64" s="10">
        <v>86.930999999999997</v>
      </c>
      <c r="N64" s="10">
        <v>67.887</v>
      </c>
      <c r="O64" s="10">
        <v>100.935</v>
      </c>
      <c r="P64" s="10">
        <v>94.489000000000004</v>
      </c>
      <c r="Q64" s="10">
        <v>68.977000000000004</v>
      </c>
      <c r="R64" s="10">
        <v>50.976999999999997</v>
      </c>
      <c r="S64" s="10">
        <v>86.146000000000001</v>
      </c>
      <c r="T64" s="10">
        <v>66.450999999999993</v>
      </c>
      <c r="U64" s="10">
        <v>57.709000000000003</v>
      </c>
      <c r="V64" s="10">
        <v>55.966999999999999</v>
      </c>
      <c r="W64" s="10">
        <v>105.10299999999999</v>
      </c>
      <c r="X64" s="10">
        <v>67.634</v>
      </c>
      <c r="Y64" s="10">
        <v>93.097999999999999</v>
      </c>
      <c r="Z64" s="10">
        <v>92.671000000000006</v>
      </c>
      <c r="AA64" s="10">
        <v>63.127000000000002</v>
      </c>
      <c r="AB64" s="10">
        <v>83.405000000000001</v>
      </c>
      <c r="AC64" s="10">
        <v>65.698999999999998</v>
      </c>
      <c r="AD64" s="10">
        <v>78.605999999999995</v>
      </c>
      <c r="AE64" s="10">
        <v>92.816999999999993</v>
      </c>
      <c r="AF64" s="10">
        <v>47.000999999999998</v>
      </c>
      <c r="AG64" s="10">
        <v>56.575000000000003</v>
      </c>
      <c r="AH64" s="10">
        <v>84.593999999999994</v>
      </c>
      <c r="AI64" s="173">
        <v>55.856000000000002</v>
      </c>
      <c r="AJ64" s="173">
        <v>46.03</v>
      </c>
      <c r="AK64" s="173">
        <v>42.378</v>
      </c>
      <c r="AL64" s="173">
        <v>49.862000000000002</v>
      </c>
      <c r="AM64" s="173">
        <v>49.862000000000002</v>
      </c>
      <c r="AN64" s="173"/>
      <c r="AO64" s="173"/>
      <c r="AP64" s="173"/>
      <c r="AQ64" s="173"/>
      <c r="AR64" s="173"/>
      <c r="AS64" s="173"/>
      <c r="AT64" s="173"/>
      <c r="AU64" s="173"/>
      <c r="AV64" s="173"/>
      <c r="AW64" s="173"/>
      <c r="AX64" s="173"/>
      <c r="AY64" s="173"/>
      <c r="ALQ64" s="2" t="e">
        <v>#N/A</v>
      </c>
    </row>
    <row r="65" spans="1:1005" ht="15">
      <c r="A65" s="187">
        <v>45413</v>
      </c>
      <c r="B65" s="160">
        <v>247.09</v>
      </c>
      <c r="C65" s="160">
        <v>247.09</v>
      </c>
      <c r="D65" s="164">
        <v>247.09</v>
      </c>
      <c r="E65" s="10">
        <v>352.28399999999999</v>
      </c>
      <c r="F65" s="10">
        <v>330.149</v>
      </c>
      <c r="G65" s="10">
        <v>158.22800000000001</v>
      </c>
      <c r="H65" s="10">
        <v>196.441</v>
      </c>
      <c r="I65" s="10">
        <v>126.833</v>
      </c>
      <c r="J65" s="10">
        <v>175.935</v>
      </c>
      <c r="K65" s="10">
        <v>216.04</v>
      </c>
      <c r="L65" s="10">
        <v>297.64299999999997</v>
      </c>
      <c r="M65" s="10">
        <v>230.12899999999999</v>
      </c>
      <c r="N65" s="10">
        <v>213.209</v>
      </c>
      <c r="O65" s="10">
        <v>377.12200000000001</v>
      </c>
      <c r="P65" s="10">
        <v>346.11099999999999</v>
      </c>
      <c r="Q65" s="10">
        <v>213.626</v>
      </c>
      <c r="R65" s="10">
        <v>226.107</v>
      </c>
      <c r="S65" s="10">
        <v>245.54400000000001</v>
      </c>
      <c r="T65" s="10">
        <v>265.57100000000003</v>
      </c>
      <c r="U65" s="10">
        <v>78.162000000000006</v>
      </c>
      <c r="V65" s="10">
        <v>158.94399999999999</v>
      </c>
      <c r="W65" s="10">
        <v>228.66</v>
      </c>
      <c r="X65" s="10">
        <v>266.12400000000002</v>
      </c>
      <c r="Y65" s="10">
        <v>223.791</v>
      </c>
      <c r="Z65" s="10">
        <v>242.62899999999999</v>
      </c>
      <c r="AA65" s="10">
        <v>285.54700000000003</v>
      </c>
      <c r="AB65" s="10">
        <v>294.28100000000001</v>
      </c>
      <c r="AC65" s="10">
        <v>122.523</v>
      </c>
      <c r="AD65" s="10">
        <v>168.31899999999999</v>
      </c>
      <c r="AE65" s="10">
        <v>132.54400000000001</v>
      </c>
      <c r="AF65" s="10">
        <v>113.806</v>
      </c>
      <c r="AG65" s="10">
        <v>244.34399999999999</v>
      </c>
      <c r="AH65" s="10">
        <v>200.28399999999999</v>
      </c>
      <c r="AI65" s="173">
        <v>116.60599999999999</v>
      </c>
      <c r="AJ65" s="173">
        <v>163.84899999999999</v>
      </c>
      <c r="AK65" s="173">
        <v>150.34700000000001</v>
      </c>
      <c r="AL65" s="173">
        <v>507.11599999999999</v>
      </c>
      <c r="AM65" s="173">
        <v>507.11599999999999</v>
      </c>
      <c r="AN65" s="173"/>
      <c r="AO65" s="173"/>
      <c r="AP65" s="173"/>
      <c r="AQ65" s="173"/>
      <c r="AR65" s="173"/>
      <c r="AS65" s="173"/>
      <c r="AT65" s="173"/>
      <c r="AU65" s="173"/>
      <c r="AV65" s="173"/>
      <c r="AW65" s="173"/>
      <c r="AX65" s="173"/>
      <c r="AY65" s="173"/>
      <c r="ALQ65" s="2" t="e">
        <v>#N/A</v>
      </c>
    </row>
    <row r="66" spans="1:1005" ht="15">
      <c r="A66" s="187">
        <v>45444</v>
      </c>
      <c r="B66" s="160">
        <v>281.04000000000002</v>
      </c>
      <c r="C66" s="160">
        <v>281.04000000000002</v>
      </c>
      <c r="D66" s="164">
        <v>281.04000000000002</v>
      </c>
      <c r="E66" s="10">
        <v>425.267</v>
      </c>
      <c r="F66" s="10">
        <v>304.67099999999999</v>
      </c>
      <c r="G66" s="10">
        <v>187.232</v>
      </c>
      <c r="H66" s="10">
        <v>159.88300000000001</v>
      </c>
      <c r="I66" s="10">
        <v>189.80699999999999</v>
      </c>
      <c r="J66" s="10">
        <v>297.16000000000003</v>
      </c>
      <c r="K66" s="10">
        <v>182.661</v>
      </c>
      <c r="L66" s="10">
        <v>435.79300000000001</v>
      </c>
      <c r="M66" s="10">
        <v>237.404</v>
      </c>
      <c r="N66" s="10">
        <v>575.83100000000002</v>
      </c>
      <c r="O66" s="10">
        <v>327.411</v>
      </c>
      <c r="P66" s="10">
        <v>548.43499999999995</v>
      </c>
      <c r="Q66" s="10">
        <v>217.982</v>
      </c>
      <c r="R66" s="10">
        <v>374.66</v>
      </c>
      <c r="S66" s="10">
        <v>167.928</v>
      </c>
      <c r="T66" s="10">
        <v>213.785</v>
      </c>
      <c r="U66" s="10">
        <v>58.591999999999999</v>
      </c>
      <c r="V66" s="10">
        <v>235.08099999999999</v>
      </c>
      <c r="W66" s="10">
        <v>151.09800000000001</v>
      </c>
      <c r="X66" s="10">
        <v>303.13600000000002</v>
      </c>
      <c r="Y66" s="10">
        <v>211.29</v>
      </c>
      <c r="Z66" s="10">
        <v>196.07</v>
      </c>
      <c r="AA66" s="10">
        <v>520.30999999999995</v>
      </c>
      <c r="AB66" s="10">
        <v>293.69099999999997</v>
      </c>
      <c r="AC66" s="10">
        <v>271.05500000000001</v>
      </c>
      <c r="AD66" s="10">
        <v>460.05599999999998</v>
      </c>
      <c r="AE66" s="10">
        <v>54.110999999999997</v>
      </c>
      <c r="AF66" s="10">
        <v>155.03800000000001</v>
      </c>
      <c r="AG66" s="10">
        <v>358.30099999999999</v>
      </c>
      <c r="AH66" s="10">
        <v>349.322</v>
      </c>
      <c r="AI66" s="173">
        <v>121.17100000000001</v>
      </c>
      <c r="AJ66" s="173">
        <v>315.58300000000003</v>
      </c>
      <c r="AK66" s="173">
        <v>396.71</v>
      </c>
      <c r="AL66" s="173">
        <v>728.49199999999996</v>
      </c>
      <c r="AM66" s="173">
        <v>728.49199999999996</v>
      </c>
      <c r="AN66" s="173"/>
      <c r="AO66" s="173"/>
      <c r="AP66" s="173"/>
      <c r="AQ66" s="173"/>
      <c r="AR66" s="173"/>
      <c r="AS66" s="173"/>
      <c r="AT66" s="173"/>
      <c r="AU66" s="173"/>
      <c r="AV66" s="173"/>
      <c r="AW66" s="173"/>
      <c r="AX66" s="173"/>
      <c r="AY66" s="173"/>
      <c r="ALQ66" s="2" t="e">
        <v>#N/A</v>
      </c>
    </row>
    <row r="67" spans="1:1005" ht="15">
      <c r="A67" s="187">
        <v>45474</v>
      </c>
      <c r="B67" s="160">
        <v>123.17</v>
      </c>
      <c r="C67" s="160">
        <v>123.17</v>
      </c>
      <c r="D67" s="164">
        <v>123.17</v>
      </c>
      <c r="E67" s="10">
        <v>177.339</v>
      </c>
      <c r="F67" s="10">
        <v>103.997</v>
      </c>
      <c r="G67" s="10">
        <v>73.165000000000006</v>
      </c>
      <c r="H67" s="10">
        <v>68.698999999999998</v>
      </c>
      <c r="I67" s="10">
        <v>77.173000000000002</v>
      </c>
      <c r="J67" s="10">
        <v>140.34200000000001</v>
      </c>
      <c r="K67" s="10">
        <v>71.165999999999997</v>
      </c>
      <c r="L67" s="10">
        <v>205.54</v>
      </c>
      <c r="M67" s="10">
        <v>76.144000000000005</v>
      </c>
      <c r="N67" s="10">
        <v>525.13300000000004</v>
      </c>
      <c r="O67" s="10">
        <v>127.398</v>
      </c>
      <c r="P67" s="10">
        <v>199.27099999999999</v>
      </c>
      <c r="Q67" s="10">
        <v>106.11</v>
      </c>
      <c r="R67" s="10">
        <v>230.334</v>
      </c>
      <c r="S67" s="10">
        <v>53.527000000000001</v>
      </c>
      <c r="T67" s="10">
        <v>62.868000000000002</v>
      </c>
      <c r="U67" s="10">
        <v>23.91</v>
      </c>
      <c r="V67" s="10">
        <v>68.7</v>
      </c>
      <c r="W67" s="10">
        <v>56.506</v>
      </c>
      <c r="X67" s="10">
        <v>122.67100000000001</v>
      </c>
      <c r="Y67" s="10">
        <v>79.975999999999999</v>
      </c>
      <c r="Z67" s="10">
        <v>70.572000000000003</v>
      </c>
      <c r="AA67" s="10">
        <v>222.36600000000001</v>
      </c>
      <c r="AB67" s="10">
        <v>152.631</v>
      </c>
      <c r="AC67" s="10">
        <v>82.194000000000003</v>
      </c>
      <c r="AD67" s="10">
        <v>227.37799999999999</v>
      </c>
      <c r="AE67" s="10">
        <v>27.346</v>
      </c>
      <c r="AF67" s="10">
        <v>55.101999999999997</v>
      </c>
      <c r="AG67" s="10">
        <v>112.251</v>
      </c>
      <c r="AH67" s="10">
        <v>107.374</v>
      </c>
      <c r="AI67" s="173">
        <v>47.469000000000001</v>
      </c>
      <c r="AJ67" s="173">
        <v>182.82499999999999</v>
      </c>
      <c r="AK67" s="173">
        <v>228.333</v>
      </c>
      <c r="AL67" s="173">
        <v>335.33300000000003</v>
      </c>
      <c r="AM67" s="173">
        <v>335.33300000000003</v>
      </c>
      <c r="AN67" s="173"/>
      <c r="AO67" s="173"/>
      <c r="AP67" s="173"/>
      <c r="AQ67" s="173"/>
      <c r="AR67" s="173"/>
      <c r="AS67" s="173"/>
      <c r="AT67" s="173"/>
      <c r="AU67" s="173"/>
      <c r="AV67" s="173"/>
      <c r="AW67" s="173"/>
      <c r="AX67" s="173"/>
      <c r="AY67" s="173"/>
      <c r="ALQ67" s="2" t="e">
        <v>#N/A</v>
      </c>
    </row>
    <row r="68" spans="1:1005" ht="15">
      <c r="A68" s="187">
        <v>45505</v>
      </c>
      <c r="B68" s="160">
        <v>66.88</v>
      </c>
      <c r="C68" s="160">
        <v>66.88</v>
      </c>
      <c r="D68" s="164">
        <v>66.88</v>
      </c>
      <c r="E68" s="10">
        <v>68.495000000000005</v>
      </c>
      <c r="F68" s="10">
        <v>57.314</v>
      </c>
      <c r="G68" s="10">
        <v>43.862000000000002</v>
      </c>
      <c r="H68" s="10">
        <v>51.332000000000001</v>
      </c>
      <c r="I68" s="10">
        <v>40.466000000000001</v>
      </c>
      <c r="J68" s="10">
        <v>59.267000000000003</v>
      </c>
      <c r="K68" s="10">
        <v>55.316000000000003</v>
      </c>
      <c r="L68" s="10">
        <v>70.212999999999994</v>
      </c>
      <c r="M68" s="10">
        <v>43.677</v>
      </c>
      <c r="N68" s="10">
        <v>142.297</v>
      </c>
      <c r="O68" s="10">
        <v>54.756999999999998</v>
      </c>
      <c r="P68" s="10">
        <v>85.096000000000004</v>
      </c>
      <c r="Q68" s="10">
        <v>50.67</v>
      </c>
      <c r="R68" s="10">
        <v>89.700999999999993</v>
      </c>
      <c r="S68" s="10">
        <v>43.521999999999998</v>
      </c>
      <c r="T68" s="10">
        <v>47.802999999999997</v>
      </c>
      <c r="U68" s="10">
        <v>19.077000000000002</v>
      </c>
      <c r="V68" s="10">
        <v>40.168999999999997</v>
      </c>
      <c r="W68" s="10">
        <v>35.597999999999999</v>
      </c>
      <c r="X68" s="10">
        <v>57.345999999999997</v>
      </c>
      <c r="Y68" s="10">
        <v>54.941000000000003</v>
      </c>
      <c r="Z68" s="10">
        <v>48.905999999999999</v>
      </c>
      <c r="AA68" s="10">
        <v>79.177000000000007</v>
      </c>
      <c r="AB68" s="10">
        <v>57.734000000000002</v>
      </c>
      <c r="AC68" s="10">
        <v>48.131</v>
      </c>
      <c r="AD68" s="10">
        <v>69.805000000000007</v>
      </c>
      <c r="AE68" s="10">
        <v>26.117000000000001</v>
      </c>
      <c r="AF68" s="10">
        <v>38.69</v>
      </c>
      <c r="AG68" s="10">
        <v>55.655000000000001</v>
      </c>
      <c r="AH68" s="10">
        <v>45.427</v>
      </c>
      <c r="AI68" s="173">
        <v>30.327999999999999</v>
      </c>
      <c r="AJ68" s="173">
        <v>95.137</v>
      </c>
      <c r="AK68" s="173">
        <v>86.504000000000005</v>
      </c>
      <c r="AL68" s="173">
        <v>127.7</v>
      </c>
      <c r="AM68" s="173">
        <v>127.7</v>
      </c>
      <c r="AN68" s="173"/>
      <c r="AO68" s="173"/>
      <c r="AP68" s="173"/>
      <c r="AQ68" s="173"/>
      <c r="AR68" s="173"/>
      <c r="AS68" s="173"/>
      <c r="AT68" s="173"/>
      <c r="AU68" s="173"/>
      <c r="AV68" s="173"/>
      <c r="AW68" s="173"/>
      <c r="AX68" s="173"/>
      <c r="AY68" s="173"/>
      <c r="ALQ68" s="2" t="e">
        <v>#N/A</v>
      </c>
    </row>
    <row r="69" spans="1:1005" ht="15">
      <c r="A69" s="187">
        <v>45536</v>
      </c>
      <c r="B69" s="160">
        <v>40.659999999999997</v>
      </c>
      <c r="C69" s="160">
        <v>40.659999999999997</v>
      </c>
      <c r="D69" s="164">
        <v>40.659999999999997</v>
      </c>
      <c r="E69" s="10">
        <v>67.024000000000001</v>
      </c>
      <c r="F69" s="10">
        <v>44.741999999999997</v>
      </c>
      <c r="G69" s="10">
        <v>42.677</v>
      </c>
      <c r="H69" s="10">
        <v>35.28</v>
      </c>
      <c r="I69" s="10">
        <v>33.249000000000002</v>
      </c>
      <c r="J69" s="10">
        <v>36.999000000000002</v>
      </c>
      <c r="K69" s="10">
        <v>44.570999999999998</v>
      </c>
      <c r="L69" s="10">
        <v>59.012999999999998</v>
      </c>
      <c r="M69" s="10">
        <v>39.704000000000001</v>
      </c>
      <c r="N69" s="10">
        <v>67.328999999999994</v>
      </c>
      <c r="O69" s="10">
        <v>42.988</v>
      </c>
      <c r="P69" s="10">
        <v>61.523000000000003</v>
      </c>
      <c r="Q69" s="10">
        <v>35.509</v>
      </c>
      <c r="R69" s="10">
        <v>49.488</v>
      </c>
      <c r="S69" s="10">
        <v>35.470999999999997</v>
      </c>
      <c r="T69" s="10">
        <v>32.770000000000003</v>
      </c>
      <c r="U69" s="10">
        <v>20.835000000000001</v>
      </c>
      <c r="V69" s="10">
        <v>57.798000000000002</v>
      </c>
      <c r="W69" s="10">
        <v>36.503</v>
      </c>
      <c r="X69" s="10">
        <v>37.843000000000004</v>
      </c>
      <c r="Y69" s="10">
        <v>40.576999999999998</v>
      </c>
      <c r="Z69" s="10">
        <v>45.411999999999999</v>
      </c>
      <c r="AA69" s="10">
        <v>48.09</v>
      </c>
      <c r="AB69" s="10">
        <v>40.378999999999998</v>
      </c>
      <c r="AC69" s="10">
        <v>31.393999999999998</v>
      </c>
      <c r="AD69" s="10">
        <v>41.942</v>
      </c>
      <c r="AE69" s="10">
        <v>23.283000000000001</v>
      </c>
      <c r="AF69" s="10">
        <v>56.390999999999998</v>
      </c>
      <c r="AG69" s="10">
        <v>49.198999999999998</v>
      </c>
      <c r="AH69" s="10">
        <v>36.491999999999997</v>
      </c>
      <c r="AI69" s="173">
        <v>25.869</v>
      </c>
      <c r="AJ69" s="173">
        <v>77.826999999999998</v>
      </c>
      <c r="AK69" s="173">
        <v>43.545000000000002</v>
      </c>
      <c r="AL69" s="173">
        <v>72.75</v>
      </c>
      <c r="AM69" s="173">
        <v>72.75</v>
      </c>
      <c r="AN69" s="173"/>
      <c r="AO69" s="173"/>
      <c r="AP69" s="173"/>
      <c r="AQ69" s="173"/>
      <c r="AR69" s="173"/>
      <c r="AS69" s="173"/>
      <c r="AT69" s="173"/>
      <c r="AU69" s="173"/>
      <c r="AV69" s="173"/>
      <c r="AW69" s="173"/>
      <c r="AX69" s="173"/>
      <c r="AY69" s="173"/>
      <c r="ALQ69" s="2" t="e">
        <v>#N/A</v>
      </c>
    </row>
    <row r="70" spans="1:1005" ht="1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8">
        <v>43556</v>
      </c>
      <c r="B4" s="216">
        <v>172</v>
      </c>
      <c r="C4" s="216">
        <v>255</v>
      </c>
      <c r="D4" s="217">
        <v>198</v>
      </c>
      <c r="E4" s="217">
        <v>223.75399999999999</v>
      </c>
      <c r="F4" s="217">
        <v>157.297</v>
      </c>
      <c r="G4" s="217">
        <v>155.46600000000001</v>
      </c>
      <c r="H4" s="236">
        <v>177.256</v>
      </c>
      <c r="I4" s="236">
        <v>218.60300000000001</v>
      </c>
      <c r="J4" s="236">
        <v>307.334</v>
      </c>
      <c r="K4" s="236">
        <v>217.35900000000001</v>
      </c>
      <c r="L4" s="236">
        <v>198.15100000000001</v>
      </c>
      <c r="M4" s="236">
        <v>213.16300000000001</v>
      </c>
      <c r="N4" s="236">
        <v>293.82100000000003</v>
      </c>
      <c r="O4" s="236">
        <v>131.804</v>
      </c>
      <c r="P4" s="236">
        <v>205.64699999999999</v>
      </c>
      <c r="Q4" s="236">
        <v>174.25899999999999</v>
      </c>
      <c r="R4" s="236">
        <v>284.83199999999999</v>
      </c>
      <c r="S4" s="236">
        <v>162.12899999999999</v>
      </c>
      <c r="T4" s="236">
        <v>175.524</v>
      </c>
      <c r="U4" s="236">
        <v>207.36</v>
      </c>
      <c r="V4" s="236">
        <v>171.65299999999999</v>
      </c>
      <c r="W4" s="236">
        <v>272.30799999999999</v>
      </c>
      <c r="X4" s="236">
        <v>198</v>
      </c>
      <c r="Y4" s="236">
        <v>242.12</v>
      </c>
      <c r="Z4" s="236">
        <v>197.054</v>
      </c>
      <c r="AA4" s="236">
        <v>179.047</v>
      </c>
      <c r="AB4" s="236">
        <v>273.05700000000002</v>
      </c>
      <c r="AC4" s="236">
        <v>187.85</v>
      </c>
      <c r="AD4" s="236">
        <v>240.37200000000001</v>
      </c>
      <c r="AE4" s="236">
        <v>185.13499999999999</v>
      </c>
      <c r="AF4" s="236">
        <v>164.30799999999999</v>
      </c>
      <c r="AG4" s="236">
        <v>197.93600000000001</v>
      </c>
      <c r="AH4" s="237">
        <v>211.62200000000001</v>
      </c>
      <c r="AI4" s="211">
        <v>230.20099999999999</v>
      </c>
      <c r="AJ4" s="211">
        <v>227.33099999999999</v>
      </c>
      <c r="AK4" s="211">
        <v>180.37200000000001</v>
      </c>
      <c r="AL4" s="211">
        <v>186.53</v>
      </c>
      <c r="AM4" s="211">
        <v>160.66399999999999</v>
      </c>
    </row>
    <row r="5" spans="1:54" ht="15">
      <c r="A5" s="188">
        <v>43586</v>
      </c>
      <c r="B5" s="216">
        <v>290</v>
      </c>
      <c r="C5" s="216">
        <v>435</v>
      </c>
      <c r="D5" s="217">
        <v>340</v>
      </c>
      <c r="E5" s="217">
        <v>328.91399999999999</v>
      </c>
      <c r="F5" s="217">
        <v>257.57799999999997</v>
      </c>
      <c r="G5" s="217">
        <v>223.303</v>
      </c>
      <c r="H5" s="236">
        <v>389.56599999999997</v>
      </c>
      <c r="I5" s="236">
        <v>392.18099999999998</v>
      </c>
      <c r="J5" s="236">
        <v>389.53500000000003</v>
      </c>
      <c r="K5" s="236">
        <v>336.24799999999999</v>
      </c>
      <c r="L5" s="236">
        <v>264.13200000000001</v>
      </c>
      <c r="M5" s="236">
        <v>268.13</v>
      </c>
      <c r="N5" s="236">
        <v>374.32900000000001</v>
      </c>
      <c r="O5" s="236">
        <v>225.761</v>
      </c>
      <c r="P5" s="236">
        <v>405.25900000000001</v>
      </c>
      <c r="Q5" s="236">
        <v>339.00799999999998</v>
      </c>
      <c r="R5" s="236">
        <v>419.09899999999999</v>
      </c>
      <c r="S5" s="236">
        <v>293.774</v>
      </c>
      <c r="T5" s="236">
        <v>395.87700000000001</v>
      </c>
      <c r="U5" s="236">
        <v>385.10599999999999</v>
      </c>
      <c r="V5" s="236">
        <v>283.85899999999998</v>
      </c>
      <c r="W5" s="236">
        <v>434.03399999999999</v>
      </c>
      <c r="X5" s="236">
        <v>360.25599999999997</v>
      </c>
      <c r="Y5" s="236">
        <v>541.27200000000005</v>
      </c>
      <c r="Z5" s="236">
        <v>272.57400000000001</v>
      </c>
      <c r="AA5" s="236">
        <v>328.96800000000002</v>
      </c>
      <c r="AB5" s="236">
        <v>427.68700000000001</v>
      </c>
      <c r="AC5" s="236">
        <v>387.33800000000002</v>
      </c>
      <c r="AD5" s="236">
        <v>398.73399999999998</v>
      </c>
      <c r="AE5" s="236">
        <v>471.76</v>
      </c>
      <c r="AF5" s="236">
        <v>263.14600000000002</v>
      </c>
      <c r="AG5" s="236">
        <v>474.53899999999999</v>
      </c>
      <c r="AH5" s="237">
        <v>228.42599999999999</v>
      </c>
      <c r="AI5" s="211">
        <v>278.41399999999999</v>
      </c>
      <c r="AJ5" s="211">
        <v>378.11200000000002</v>
      </c>
      <c r="AK5" s="211">
        <v>312.13900000000001</v>
      </c>
      <c r="AL5" s="211">
        <v>265.62400000000002</v>
      </c>
      <c r="AM5" s="211">
        <v>340</v>
      </c>
    </row>
    <row r="6" spans="1:54" ht="15">
      <c r="A6" s="188">
        <v>43617</v>
      </c>
      <c r="B6" s="216">
        <v>265</v>
      </c>
      <c r="C6" s="216">
        <v>395</v>
      </c>
      <c r="D6" s="217">
        <v>315</v>
      </c>
      <c r="E6" s="217">
        <v>365.87299999999999</v>
      </c>
      <c r="F6" s="217">
        <v>292.08499999999998</v>
      </c>
      <c r="G6" s="217">
        <v>358.83199999999999</v>
      </c>
      <c r="H6" s="236">
        <v>345.49599999999998</v>
      </c>
      <c r="I6" s="236">
        <v>381.15100000000001</v>
      </c>
      <c r="J6" s="236">
        <v>453.85</v>
      </c>
      <c r="K6" s="236">
        <v>296.08999999999997</v>
      </c>
      <c r="L6" s="236">
        <v>384.077</v>
      </c>
      <c r="M6" s="236">
        <v>184.97499999999999</v>
      </c>
      <c r="N6" s="236">
        <v>448.38099999999997</v>
      </c>
      <c r="O6" s="236">
        <v>357.25900000000001</v>
      </c>
      <c r="P6" s="236">
        <v>243.965</v>
      </c>
      <c r="Q6" s="236">
        <v>324.536</v>
      </c>
      <c r="R6" s="236">
        <v>367.96300000000002</v>
      </c>
      <c r="S6" s="236">
        <v>406.53100000000001</v>
      </c>
      <c r="T6" s="236">
        <v>213.27600000000001</v>
      </c>
      <c r="U6" s="236">
        <v>401.28</v>
      </c>
      <c r="V6" s="236">
        <v>266.09500000000003</v>
      </c>
      <c r="W6" s="236">
        <v>486.74099999999999</v>
      </c>
      <c r="X6" s="236">
        <v>191.53899999999999</v>
      </c>
      <c r="Y6" s="236">
        <v>248.92500000000001</v>
      </c>
      <c r="Z6" s="236">
        <v>232.00299999999999</v>
      </c>
      <c r="AA6" s="236">
        <v>289.37700000000001</v>
      </c>
      <c r="AB6" s="236">
        <v>261.71600000000001</v>
      </c>
      <c r="AC6" s="236">
        <v>289.98899999999998</v>
      </c>
      <c r="AD6" s="236">
        <v>205.59399999999999</v>
      </c>
      <c r="AE6" s="236">
        <v>319.96899999999999</v>
      </c>
      <c r="AF6" s="236">
        <v>297.91199999999998</v>
      </c>
      <c r="AG6" s="236">
        <v>256.959</v>
      </c>
      <c r="AH6" s="237">
        <v>315</v>
      </c>
      <c r="AI6" s="211">
        <v>402.86099999999999</v>
      </c>
      <c r="AJ6" s="211">
        <v>175.52099999999999</v>
      </c>
      <c r="AK6" s="211">
        <v>292.28800000000001</v>
      </c>
      <c r="AL6" s="211">
        <v>344.04</v>
      </c>
      <c r="AM6" s="211">
        <v>518.25800000000004</v>
      </c>
    </row>
    <row r="7" spans="1:54" ht="15">
      <c r="A7" s="188">
        <v>43647</v>
      </c>
      <c r="B7" s="216">
        <v>53</v>
      </c>
      <c r="C7" s="216">
        <v>85</v>
      </c>
      <c r="D7" s="217">
        <v>67</v>
      </c>
      <c r="E7" s="217">
        <v>120.414</v>
      </c>
      <c r="F7" s="217">
        <v>137.03200000000001</v>
      </c>
      <c r="G7" s="217">
        <v>218.322</v>
      </c>
      <c r="H7" s="236">
        <v>100.79900000000001</v>
      </c>
      <c r="I7" s="236">
        <v>85.274000000000001</v>
      </c>
      <c r="J7" s="236">
        <v>182.791</v>
      </c>
      <c r="K7" s="236">
        <v>66.762</v>
      </c>
      <c r="L7" s="236">
        <v>102.631</v>
      </c>
      <c r="M7" s="236">
        <v>37.268000000000001</v>
      </c>
      <c r="N7" s="236">
        <v>150.16499999999999</v>
      </c>
      <c r="O7" s="236">
        <v>137.636</v>
      </c>
      <c r="P7" s="236">
        <v>74.465000000000003</v>
      </c>
      <c r="Q7" s="236">
        <v>75.051000000000002</v>
      </c>
      <c r="R7" s="236">
        <v>51.643999999999998</v>
      </c>
      <c r="S7" s="236">
        <v>261.12900000000002</v>
      </c>
      <c r="T7" s="236">
        <v>42.575000000000003</v>
      </c>
      <c r="U7" s="236">
        <v>83.456999999999994</v>
      </c>
      <c r="V7" s="236">
        <v>105.333</v>
      </c>
      <c r="W7" s="236">
        <v>278.24700000000001</v>
      </c>
      <c r="X7" s="236">
        <v>20.042999999999999</v>
      </c>
      <c r="Y7" s="236">
        <v>35.097000000000001</v>
      </c>
      <c r="Z7" s="236">
        <v>25.968</v>
      </c>
      <c r="AA7" s="236">
        <v>35.924999999999997</v>
      </c>
      <c r="AB7" s="236">
        <v>47.427</v>
      </c>
      <c r="AC7" s="236">
        <v>67</v>
      </c>
      <c r="AD7" s="236">
        <v>59.183999999999997</v>
      </c>
      <c r="AE7" s="236">
        <v>59.1</v>
      </c>
      <c r="AF7" s="236">
        <v>63.685000000000002</v>
      </c>
      <c r="AG7" s="236">
        <v>52.63</v>
      </c>
      <c r="AH7" s="237">
        <v>51.503999999999998</v>
      </c>
      <c r="AI7" s="211">
        <v>112.893</v>
      </c>
      <c r="AJ7" s="211">
        <v>35.689</v>
      </c>
      <c r="AK7" s="211">
        <v>53.457999999999998</v>
      </c>
      <c r="AL7" s="211">
        <v>55.526000000000003</v>
      </c>
      <c r="AM7" s="211">
        <v>135.90199999999999</v>
      </c>
    </row>
    <row r="8" spans="1:54" ht="15">
      <c r="A8" s="188">
        <v>43678</v>
      </c>
      <c r="B8" s="216">
        <v>32.799999999999997</v>
      </c>
      <c r="C8" s="216">
        <v>58.35</v>
      </c>
      <c r="D8" s="217">
        <v>54</v>
      </c>
      <c r="E8" s="217">
        <v>60.878</v>
      </c>
      <c r="F8" s="217">
        <v>108.98099999999999</v>
      </c>
      <c r="G8" s="217">
        <v>85.813999999999993</v>
      </c>
      <c r="H8" s="236">
        <v>101.23399999999999</v>
      </c>
      <c r="I8" s="236">
        <v>52.491999999999997</v>
      </c>
      <c r="J8" s="236">
        <v>57.24</v>
      </c>
      <c r="K8" s="236">
        <v>51.371000000000002</v>
      </c>
      <c r="L8" s="236">
        <v>110.88200000000001</v>
      </c>
      <c r="M8" s="236">
        <v>52.691000000000003</v>
      </c>
      <c r="N8" s="236">
        <v>85.328999999999994</v>
      </c>
      <c r="O8" s="236">
        <v>69.97</v>
      </c>
      <c r="P8" s="236">
        <v>95.111999999999995</v>
      </c>
      <c r="Q8" s="236">
        <v>100.449</v>
      </c>
      <c r="R8" s="236">
        <v>41.817</v>
      </c>
      <c r="S8" s="236">
        <v>103.536</v>
      </c>
      <c r="T8" s="236">
        <v>22.417000000000002</v>
      </c>
      <c r="U8" s="236">
        <v>95.313000000000002</v>
      </c>
      <c r="V8" s="236">
        <v>49.161000000000001</v>
      </c>
      <c r="W8" s="236">
        <v>227.62700000000001</v>
      </c>
      <c r="X8" s="236">
        <v>18.672999999999998</v>
      </c>
      <c r="Y8" s="236">
        <v>71.42</v>
      </c>
      <c r="Z8" s="236">
        <v>11.321</v>
      </c>
      <c r="AA8" s="236">
        <v>25.129000000000001</v>
      </c>
      <c r="AB8" s="236">
        <v>20.010999999999999</v>
      </c>
      <c r="AC8" s="236">
        <v>41.545999999999999</v>
      </c>
      <c r="AD8" s="236">
        <v>81.816000000000003</v>
      </c>
      <c r="AE8" s="236">
        <v>84.787000000000006</v>
      </c>
      <c r="AF8" s="236">
        <v>37.106000000000002</v>
      </c>
      <c r="AG8" s="236">
        <v>18.863</v>
      </c>
      <c r="AH8" s="237">
        <v>54.790999999999997</v>
      </c>
      <c r="AI8" s="211">
        <v>41.198</v>
      </c>
      <c r="AJ8" s="211">
        <v>10.404</v>
      </c>
      <c r="AK8" s="211">
        <v>54</v>
      </c>
      <c r="AL8" s="211">
        <v>37.494</v>
      </c>
      <c r="AM8" s="211">
        <v>41.875999999999998</v>
      </c>
    </row>
    <row r="9" spans="1:54" ht="15">
      <c r="A9" s="188">
        <v>43709</v>
      </c>
      <c r="B9" s="216">
        <v>28.14</v>
      </c>
      <c r="C9" s="216">
        <v>56.16</v>
      </c>
      <c r="D9" s="217">
        <v>52</v>
      </c>
      <c r="E9" s="217">
        <v>37.189</v>
      </c>
      <c r="F9" s="217">
        <v>125.749</v>
      </c>
      <c r="G9" s="217">
        <v>24.215</v>
      </c>
      <c r="H9" s="236">
        <v>62.597999999999999</v>
      </c>
      <c r="I9" s="236">
        <v>99.254999999999995</v>
      </c>
      <c r="J9" s="236">
        <v>86.436000000000007</v>
      </c>
      <c r="K9" s="236">
        <v>26.454000000000001</v>
      </c>
      <c r="L9" s="236">
        <v>65.954999999999998</v>
      </c>
      <c r="M9" s="236">
        <v>32.308</v>
      </c>
      <c r="N9" s="236">
        <v>61.143000000000001</v>
      </c>
      <c r="O9" s="236">
        <v>108.63500000000001</v>
      </c>
      <c r="P9" s="236">
        <v>60.756</v>
      </c>
      <c r="Q9" s="236">
        <v>98.141999999999996</v>
      </c>
      <c r="R9" s="236">
        <v>69.290000000000006</v>
      </c>
      <c r="S9" s="236">
        <v>52</v>
      </c>
      <c r="T9" s="236">
        <v>38.926000000000002</v>
      </c>
      <c r="U9" s="236">
        <v>131.28399999999999</v>
      </c>
      <c r="V9" s="236">
        <v>25.227</v>
      </c>
      <c r="W9" s="236">
        <v>128.387</v>
      </c>
      <c r="X9" s="236">
        <v>15.542999999999999</v>
      </c>
      <c r="Y9" s="236">
        <v>20.925999999999998</v>
      </c>
      <c r="Z9" s="236">
        <v>39.186999999999998</v>
      </c>
      <c r="AA9" s="236">
        <v>78.611000000000004</v>
      </c>
      <c r="AB9" s="236">
        <v>65.191999999999993</v>
      </c>
      <c r="AC9" s="236">
        <v>35.698</v>
      </c>
      <c r="AD9" s="236">
        <v>71.397000000000006</v>
      </c>
      <c r="AE9" s="236">
        <v>55.353000000000002</v>
      </c>
      <c r="AF9" s="236">
        <v>43.932000000000002</v>
      </c>
      <c r="AG9" s="236">
        <v>21.585999999999999</v>
      </c>
      <c r="AH9" s="237">
        <v>48.625</v>
      </c>
      <c r="AI9" s="211">
        <v>32.005000000000003</v>
      </c>
      <c r="AJ9" s="211">
        <v>15.286</v>
      </c>
      <c r="AK9" s="211">
        <v>144.97499999999999</v>
      </c>
      <c r="AL9" s="211">
        <v>34.177999999999997</v>
      </c>
      <c r="AM9" s="211">
        <v>30.934000000000001</v>
      </c>
    </row>
    <row r="10" spans="1:54" ht="15">
      <c r="A10" s="188">
        <v>43739</v>
      </c>
      <c r="B10" s="216">
        <v>27</v>
      </c>
      <c r="C10" s="216">
        <v>61.25</v>
      </c>
      <c r="D10" s="217">
        <v>53.27</v>
      </c>
      <c r="E10" s="217">
        <v>81.52</v>
      </c>
      <c r="F10" s="217">
        <v>50.079000000000001</v>
      </c>
      <c r="G10" s="217">
        <v>53.755000000000003</v>
      </c>
      <c r="H10" s="236">
        <v>70.263000000000005</v>
      </c>
      <c r="I10" s="236">
        <v>104.97199999999999</v>
      </c>
      <c r="J10" s="236">
        <v>94.744</v>
      </c>
      <c r="K10" s="236">
        <v>20.440000000000001</v>
      </c>
      <c r="L10" s="236">
        <v>40.54</v>
      </c>
      <c r="M10" s="236">
        <v>39.61</v>
      </c>
      <c r="N10" s="236">
        <v>62.456000000000003</v>
      </c>
      <c r="O10" s="236">
        <v>26.295999999999999</v>
      </c>
      <c r="P10" s="236">
        <v>22.163</v>
      </c>
      <c r="Q10" s="236">
        <v>29.509</v>
      </c>
      <c r="R10" s="236">
        <v>36.351999999999997</v>
      </c>
      <c r="S10" s="236">
        <v>34.234999999999999</v>
      </c>
      <c r="T10" s="236">
        <v>35.128</v>
      </c>
      <c r="U10" s="236">
        <v>81.146000000000001</v>
      </c>
      <c r="V10" s="236">
        <v>49.110999999999997</v>
      </c>
      <c r="W10" s="236">
        <v>33.081000000000003</v>
      </c>
      <c r="X10" s="236">
        <v>36.835000000000001</v>
      </c>
      <c r="Y10" s="236">
        <v>17.600000000000001</v>
      </c>
      <c r="Z10" s="236">
        <v>30.986000000000001</v>
      </c>
      <c r="AA10" s="236">
        <v>25.651</v>
      </c>
      <c r="AB10" s="236">
        <v>52.368000000000002</v>
      </c>
      <c r="AC10" s="236">
        <v>69.765000000000001</v>
      </c>
      <c r="AD10" s="236">
        <v>148.363</v>
      </c>
      <c r="AE10" s="236">
        <v>47.652000000000001</v>
      </c>
      <c r="AF10" s="236">
        <v>25.791</v>
      </c>
      <c r="AG10" s="236">
        <v>25.231999999999999</v>
      </c>
      <c r="AH10" s="237">
        <v>34.616999999999997</v>
      </c>
      <c r="AI10" s="211">
        <v>67.917000000000002</v>
      </c>
      <c r="AJ10" s="211">
        <v>14.787000000000001</v>
      </c>
      <c r="AK10" s="211">
        <v>59.1</v>
      </c>
      <c r="AL10" s="211">
        <v>54.771000000000001</v>
      </c>
      <c r="AM10" s="211">
        <v>22.385999999999999</v>
      </c>
    </row>
    <row r="11" spans="1:54" ht="15">
      <c r="A11" s="188">
        <v>43770</v>
      </c>
      <c r="B11" s="216">
        <v>25.46</v>
      </c>
      <c r="C11" s="216">
        <v>39.630000000000003</v>
      </c>
      <c r="D11" s="217">
        <v>35.79</v>
      </c>
      <c r="E11" s="217">
        <v>41.22</v>
      </c>
      <c r="F11" s="217">
        <v>40.564999999999998</v>
      </c>
      <c r="G11" s="217">
        <v>30.361999999999998</v>
      </c>
      <c r="H11" s="236">
        <v>42.018000000000001</v>
      </c>
      <c r="I11" s="236">
        <v>51.530999999999999</v>
      </c>
      <c r="J11" s="236">
        <v>77.808000000000007</v>
      </c>
      <c r="K11" s="236">
        <v>48.689</v>
      </c>
      <c r="L11" s="236">
        <v>33.503</v>
      </c>
      <c r="M11" s="236">
        <v>25.611999999999998</v>
      </c>
      <c r="N11" s="236">
        <v>51.427</v>
      </c>
      <c r="O11" s="236">
        <v>41.222000000000001</v>
      </c>
      <c r="P11" s="236">
        <v>28.312000000000001</v>
      </c>
      <c r="Q11" s="236">
        <v>29.838000000000001</v>
      </c>
      <c r="R11" s="236">
        <v>50.561999999999998</v>
      </c>
      <c r="S11" s="236">
        <v>27.225999999999999</v>
      </c>
      <c r="T11" s="236">
        <v>38.39</v>
      </c>
      <c r="U11" s="236">
        <v>42.652999999999999</v>
      </c>
      <c r="V11" s="236">
        <v>67.046000000000006</v>
      </c>
      <c r="W11" s="236">
        <v>28.42</v>
      </c>
      <c r="X11" s="236">
        <v>33.332999999999998</v>
      </c>
      <c r="Y11" s="236">
        <v>23.398</v>
      </c>
      <c r="Z11" s="236">
        <v>37.35</v>
      </c>
      <c r="AA11" s="236">
        <v>32.536999999999999</v>
      </c>
      <c r="AB11" s="236">
        <v>47.213999999999999</v>
      </c>
      <c r="AC11" s="236">
        <v>36.904000000000003</v>
      </c>
      <c r="AD11" s="236">
        <v>54.447000000000003</v>
      </c>
      <c r="AE11" s="236">
        <v>27.42</v>
      </c>
      <c r="AF11" s="236">
        <v>28.986999999999998</v>
      </c>
      <c r="AG11" s="236">
        <v>26.975999999999999</v>
      </c>
      <c r="AH11" s="237">
        <v>28.84</v>
      </c>
      <c r="AI11" s="211">
        <v>37.948999999999998</v>
      </c>
      <c r="AJ11" s="211">
        <v>21.527000000000001</v>
      </c>
      <c r="AK11" s="211">
        <v>40.69</v>
      </c>
      <c r="AL11" s="211">
        <v>31.262</v>
      </c>
      <c r="AM11" s="211">
        <v>30.016999999999999</v>
      </c>
    </row>
    <row r="12" spans="1:54" ht="15">
      <c r="A12" s="188">
        <v>43800</v>
      </c>
      <c r="B12" s="216">
        <v>22.16</v>
      </c>
      <c r="C12" s="216">
        <v>29.97</v>
      </c>
      <c r="D12" s="217">
        <v>25.07</v>
      </c>
      <c r="E12" s="217">
        <v>26.625</v>
      </c>
      <c r="F12" s="217">
        <v>30.86</v>
      </c>
      <c r="G12" s="217">
        <v>25.631</v>
      </c>
      <c r="H12" s="236">
        <v>44.802</v>
      </c>
      <c r="I12" s="236">
        <v>34.326000000000001</v>
      </c>
      <c r="J12" s="236">
        <v>41.58</v>
      </c>
      <c r="K12" s="236">
        <v>27.315000000000001</v>
      </c>
      <c r="L12" s="236">
        <v>26.754000000000001</v>
      </c>
      <c r="M12" s="236">
        <v>21.425000000000001</v>
      </c>
      <c r="N12" s="236">
        <v>31.792000000000002</v>
      </c>
      <c r="O12" s="236">
        <v>27.645</v>
      </c>
      <c r="P12" s="236">
        <v>24.206</v>
      </c>
      <c r="Q12" s="236">
        <v>25.952999999999999</v>
      </c>
      <c r="R12" s="236">
        <v>34.948</v>
      </c>
      <c r="S12" s="236">
        <v>24.722000000000001</v>
      </c>
      <c r="T12" s="236">
        <v>35.158999999999999</v>
      </c>
      <c r="U12" s="236">
        <v>30.097999999999999</v>
      </c>
      <c r="V12" s="236">
        <v>43.366999999999997</v>
      </c>
      <c r="W12" s="236">
        <v>26.297000000000001</v>
      </c>
      <c r="X12" s="236">
        <v>23.645</v>
      </c>
      <c r="Y12" s="236">
        <v>23.085000000000001</v>
      </c>
      <c r="Z12" s="236">
        <v>24.44</v>
      </c>
      <c r="AA12" s="236">
        <v>30.245999999999999</v>
      </c>
      <c r="AB12" s="236">
        <v>31.658000000000001</v>
      </c>
      <c r="AC12" s="236">
        <v>25.89</v>
      </c>
      <c r="AD12" s="236">
        <v>31.324000000000002</v>
      </c>
      <c r="AE12" s="236">
        <v>54.006</v>
      </c>
      <c r="AF12" s="236">
        <v>24.381</v>
      </c>
      <c r="AG12" s="236">
        <v>22.236000000000001</v>
      </c>
      <c r="AH12" s="237">
        <v>31.309000000000001</v>
      </c>
      <c r="AI12" s="211">
        <v>27.984999999999999</v>
      </c>
      <c r="AJ12" s="211">
        <v>20.940999999999999</v>
      </c>
      <c r="AK12" s="211">
        <v>29.808</v>
      </c>
      <c r="AL12" s="211">
        <v>26.027000000000001</v>
      </c>
      <c r="AM12" s="211">
        <v>29.768999999999998</v>
      </c>
    </row>
    <row r="13" spans="1:54" ht="15">
      <c r="A13" s="188">
        <v>43831</v>
      </c>
      <c r="B13" s="216">
        <v>21.19</v>
      </c>
      <c r="C13" s="216">
        <v>25.35</v>
      </c>
      <c r="D13" s="217">
        <v>21.92</v>
      </c>
      <c r="E13" s="217">
        <v>23.268999999999998</v>
      </c>
      <c r="F13" s="217">
        <v>27.094999999999999</v>
      </c>
      <c r="G13" s="217">
        <v>21.661999999999999</v>
      </c>
      <c r="H13" s="236">
        <v>40.817999999999998</v>
      </c>
      <c r="I13" s="236">
        <v>31.396000000000001</v>
      </c>
      <c r="J13" s="236">
        <v>30.648</v>
      </c>
      <c r="K13" s="236">
        <v>21.1</v>
      </c>
      <c r="L13" s="236">
        <v>23.481000000000002</v>
      </c>
      <c r="M13" s="236">
        <v>19.856999999999999</v>
      </c>
      <c r="N13" s="236">
        <v>24.263000000000002</v>
      </c>
      <c r="O13" s="236">
        <v>22.181999999999999</v>
      </c>
      <c r="P13" s="236">
        <v>27.872</v>
      </c>
      <c r="Q13" s="236">
        <v>22.747</v>
      </c>
      <c r="R13" s="236">
        <v>27.504999999999999</v>
      </c>
      <c r="S13" s="236">
        <v>22.911999999999999</v>
      </c>
      <c r="T13" s="236">
        <v>28.916</v>
      </c>
      <c r="U13" s="236">
        <v>27.628</v>
      </c>
      <c r="V13" s="236">
        <v>26.888000000000002</v>
      </c>
      <c r="W13" s="236">
        <v>27.460999999999999</v>
      </c>
      <c r="X13" s="236">
        <v>21.995999999999999</v>
      </c>
      <c r="Y13" s="236">
        <v>20.952000000000002</v>
      </c>
      <c r="Z13" s="236">
        <v>21.463999999999999</v>
      </c>
      <c r="AA13" s="236">
        <v>24.946000000000002</v>
      </c>
      <c r="AB13" s="236">
        <v>62.844000000000001</v>
      </c>
      <c r="AC13" s="236">
        <v>22.811</v>
      </c>
      <c r="AD13" s="236">
        <v>26.922000000000001</v>
      </c>
      <c r="AE13" s="236">
        <v>37.655999999999999</v>
      </c>
      <c r="AF13" s="236">
        <v>23.451000000000001</v>
      </c>
      <c r="AG13" s="236">
        <v>21.123999999999999</v>
      </c>
      <c r="AH13" s="237">
        <v>23.99</v>
      </c>
      <c r="AI13" s="211">
        <v>28.338000000000001</v>
      </c>
      <c r="AJ13" s="211">
        <v>25.829000000000001</v>
      </c>
      <c r="AK13" s="211">
        <v>24.754000000000001</v>
      </c>
      <c r="AL13" s="211">
        <v>25.515000000000001</v>
      </c>
      <c r="AM13" s="211">
        <v>24.713000000000001</v>
      </c>
    </row>
    <row r="14" spans="1:54" ht="15">
      <c r="A14" s="188">
        <v>43862</v>
      </c>
      <c r="B14" s="216">
        <v>26.77</v>
      </c>
      <c r="C14" s="216">
        <v>36.36</v>
      </c>
      <c r="D14" s="217">
        <v>30.25</v>
      </c>
      <c r="E14" s="217">
        <v>24.321999999999999</v>
      </c>
      <c r="F14" s="217">
        <v>31.364999999999998</v>
      </c>
      <c r="G14" s="217">
        <v>23.962</v>
      </c>
      <c r="H14" s="236">
        <v>43.051000000000002</v>
      </c>
      <c r="I14" s="236">
        <v>65.328999999999994</v>
      </c>
      <c r="J14" s="236">
        <v>49.581000000000003</v>
      </c>
      <c r="K14" s="236">
        <v>24.649000000000001</v>
      </c>
      <c r="L14" s="236">
        <v>29.841000000000001</v>
      </c>
      <c r="M14" s="236">
        <v>19.670000000000002</v>
      </c>
      <c r="N14" s="236">
        <v>33.619999999999997</v>
      </c>
      <c r="O14" s="236">
        <v>33.067999999999998</v>
      </c>
      <c r="P14" s="236">
        <v>35.031999999999996</v>
      </c>
      <c r="Q14" s="236">
        <v>28.855</v>
      </c>
      <c r="R14" s="236">
        <v>60.927999999999997</v>
      </c>
      <c r="S14" s="236">
        <v>33.722000000000001</v>
      </c>
      <c r="T14" s="236">
        <v>31.844000000000001</v>
      </c>
      <c r="U14" s="236">
        <v>29.116</v>
      </c>
      <c r="V14" s="236">
        <v>32.146000000000001</v>
      </c>
      <c r="W14" s="236">
        <v>27.286000000000001</v>
      </c>
      <c r="X14" s="236">
        <v>27.103999999999999</v>
      </c>
      <c r="Y14" s="236">
        <v>19.338000000000001</v>
      </c>
      <c r="Z14" s="236">
        <v>24.356000000000002</v>
      </c>
      <c r="AA14" s="236">
        <v>28.686</v>
      </c>
      <c r="AB14" s="236">
        <v>103.15</v>
      </c>
      <c r="AC14" s="236">
        <v>20.881</v>
      </c>
      <c r="AD14" s="236">
        <v>50.39</v>
      </c>
      <c r="AE14" s="236">
        <v>30.052</v>
      </c>
      <c r="AF14" s="236">
        <v>34.677</v>
      </c>
      <c r="AG14" s="236">
        <v>19.178999999999998</v>
      </c>
      <c r="AH14" s="237">
        <v>28.193000000000001</v>
      </c>
      <c r="AI14" s="211">
        <v>31.239000000000001</v>
      </c>
      <c r="AJ14" s="211">
        <v>25.077999999999999</v>
      </c>
      <c r="AK14" s="211">
        <v>33.262</v>
      </c>
      <c r="AL14" s="211">
        <v>38.302999999999997</v>
      </c>
      <c r="AM14" s="211">
        <v>22.347999999999999</v>
      </c>
    </row>
    <row r="15" spans="1:54" ht="15">
      <c r="A15" s="188">
        <v>43891</v>
      </c>
      <c r="B15" s="216">
        <v>80.150000000000006</v>
      </c>
      <c r="C15" s="216">
        <v>116.98</v>
      </c>
      <c r="D15" s="217">
        <v>92.34</v>
      </c>
      <c r="E15" s="217">
        <v>98.213999999999999</v>
      </c>
      <c r="F15" s="217">
        <v>81.798000000000002</v>
      </c>
      <c r="G15" s="217">
        <v>78.257000000000005</v>
      </c>
      <c r="H15" s="236">
        <v>199.483</v>
      </c>
      <c r="I15" s="236">
        <v>141.90600000000001</v>
      </c>
      <c r="J15" s="236">
        <v>125.14100000000001</v>
      </c>
      <c r="K15" s="236">
        <v>58.723999999999997</v>
      </c>
      <c r="L15" s="236">
        <v>105.777</v>
      </c>
      <c r="M15" s="236">
        <v>44.765000000000001</v>
      </c>
      <c r="N15" s="236">
        <v>80.36</v>
      </c>
      <c r="O15" s="236">
        <v>98.992999999999995</v>
      </c>
      <c r="P15" s="236">
        <v>182.76599999999999</v>
      </c>
      <c r="Q15" s="236">
        <v>69.597999999999999</v>
      </c>
      <c r="R15" s="236">
        <v>235.72399999999999</v>
      </c>
      <c r="S15" s="236">
        <v>43.234999999999999</v>
      </c>
      <c r="T15" s="236">
        <v>182.666</v>
      </c>
      <c r="U15" s="236">
        <v>74.718999999999994</v>
      </c>
      <c r="V15" s="236">
        <v>57.061</v>
      </c>
      <c r="W15" s="236">
        <v>54.389000000000003</v>
      </c>
      <c r="X15" s="236">
        <v>85.025000000000006</v>
      </c>
      <c r="Y15" s="236">
        <v>29.148</v>
      </c>
      <c r="Z15" s="236">
        <v>57.673000000000002</v>
      </c>
      <c r="AA15" s="236">
        <v>113.813</v>
      </c>
      <c r="AB15" s="236">
        <v>159.012</v>
      </c>
      <c r="AC15" s="236">
        <v>40.023000000000003</v>
      </c>
      <c r="AD15" s="236">
        <v>146.49799999999999</v>
      </c>
      <c r="AE15" s="236">
        <v>127.19199999999999</v>
      </c>
      <c r="AF15" s="236">
        <v>68.691000000000003</v>
      </c>
      <c r="AG15" s="236">
        <v>63.545000000000002</v>
      </c>
      <c r="AH15" s="237">
        <v>61.073</v>
      </c>
      <c r="AI15" s="211">
        <v>79.153999999999996</v>
      </c>
      <c r="AJ15" s="211">
        <v>46.854999999999997</v>
      </c>
      <c r="AK15" s="211">
        <v>69.570999999999998</v>
      </c>
      <c r="AL15" s="211">
        <v>76.161000000000001</v>
      </c>
      <c r="AM15" s="211">
        <v>37.417000000000002</v>
      </c>
    </row>
    <row r="16" spans="1:54" ht="15">
      <c r="A16" s="188">
        <v>43922</v>
      </c>
      <c r="B16" s="216">
        <v>119.66</v>
      </c>
      <c r="C16" s="216">
        <v>214</v>
      </c>
      <c r="D16" s="217">
        <v>170.42</v>
      </c>
      <c r="E16" s="217">
        <v>145.31700000000001</v>
      </c>
      <c r="F16" s="217">
        <v>140.53700000000001</v>
      </c>
      <c r="G16" s="217">
        <v>135.77699999999999</v>
      </c>
      <c r="H16" s="236">
        <v>327.517</v>
      </c>
      <c r="I16" s="236">
        <v>311.66399999999999</v>
      </c>
      <c r="J16" s="236">
        <v>248.45400000000001</v>
      </c>
      <c r="K16" s="236">
        <v>96.016000000000005</v>
      </c>
      <c r="L16" s="236">
        <v>222.154</v>
      </c>
      <c r="M16" s="236">
        <v>123.203</v>
      </c>
      <c r="N16" s="236">
        <v>136.85300000000001</v>
      </c>
      <c r="O16" s="236">
        <v>238.60300000000001</v>
      </c>
      <c r="P16" s="236">
        <v>294.60599999999999</v>
      </c>
      <c r="Q16" s="236">
        <v>169.99299999999999</v>
      </c>
      <c r="R16" s="236">
        <v>195.328</v>
      </c>
      <c r="S16" s="236">
        <v>78.197999999999993</v>
      </c>
      <c r="T16" s="236">
        <v>218.61199999999999</v>
      </c>
      <c r="U16" s="236">
        <v>136.94200000000001</v>
      </c>
      <c r="V16" s="236">
        <v>117.42400000000001</v>
      </c>
      <c r="W16" s="236">
        <v>130.59899999999999</v>
      </c>
      <c r="X16" s="236">
        <v>212.03899999999999</v>
      </c>
      <c r="Y16" s="236">
        <v>46.826000000000001</v>
      </c>
      <c r="Z16" s="236">
        <v>74.334000000000003</v>
      </c>
      <c r="AA16" s="236">
        <v>213.25</v>
      </c>
      <c r="AB16" s="236">
        <v>279.92099999999999</v>
      </c>
      <c r="AC16" s="236">
        <v>136.333</v>
      </c>
      <c r="AD16" s="236">
        <v>148.00700000000001</v>
      </c>
      <c r="AE16" s="236">
        <v>291.51</v>
      </c>
      <c r="AF16" s="236">
        <v>119.334</v>
      </c>
      <c r="AG16" s="236">
        <v>206.92099999999999</v>
      </c>
      <c r="AH16" s="237">
        <v>126.113</v>
      </c>
      <c r="AI16" s="211">
        <v>151.26599999999999</v>
      </c>
      <c r="AJ16" s="211">
        <v>59.747</v>
      </c>
      <c r="AK16" s="211">
        <v>115.78100000000001</v>
      </c>
      <c r="AL16" s="211">
        <v>63.991</v>
      </c>
      <c r="AM16" s="211">
        <v>78.724999999999994</v>
      </c>
    </row>
    <row r="17" spans="1:39" ht="15">
      <c r="A17" s="188">
        <v>43952</v>
      </c>
      <c r="B17" s="216">
        <v>221.37</v>
      </c>
      <c r="C17" s="216">
        <v>346.91</v>
      </c>
      <c r="D17" s="217">
        <v>277.11</v>
      </c>
      <c r="E17" s="217">
        <v>297.83199999999999</v>
      </c>
      <c r="F17" s="217">
        <v>286.62099999999998</v>
      </c>
      <c r="G17" s="217">
        <v>384.178</v>
      </c>
      <c r="H17" s="236">
        <v>470.471</v>
      </c>
      <c r="I17" s="236">
        <v>321.78300000000002</v>
      </c>
      <c r="J17" s="236">
        <v>351.41800000000001</v>
      </c>
      <c r="K17" s="236">
        <v>143.696</v>
      </c>
      <c r="L17" s="236">
        <v>241.42</v>
      </c>
      <c r="M17" s="236">
        <v>209.25800000000001</v>
      </c>
      <c r="N17" s="236">
        <v>241.98099999999999</v>
      </c>
      <c r="O17" s="236">
        <v>310.47399999999999</v>
      </c>
      <c r="P17" s="236">
        <v>447.15499999999997</v>
      </c>
      <c r="Q17" s="236">
        <v>292.76799999999997</v>
      </c>
      <c r="R17" s="236">
        <v>329.46699999999998</v>
      </c>
      <c r="S17" s="236">
        <v>182.62899999999999</v>
      </c>
      <c r="T17" s="236">
        <v>405.77600000000001</v>
      </c>
      <c r="U17" s="236">
        <v>279.62299999999999</v>
      </c>
      <c r="V17" s="236">
        <v>278.49099999999999</v>
      </c>
      <c r="W17" s="236">
        <v>170.93600000000001</v>
      </c>
      <c r="X17" s="236">
        <v>437.93900000000002</v>
      </c>
      <c r="Y17" s="236">
        <v>46.512</v>
      </c>
      <c r="Z17" s="236">
        <v>174.70599999999999</v>
      </c>
      <c r="AA17" s="236">
        <v>285.84399999999999</v>
      </c>
      <c r="AB17" s="236">
        <v>519.71400000000006</v>
      </c>
      <c r="AC17" s="236">
        <v>203.25399999999999</v>
      </c>
      <c r="AD17" s="236">
        <v>280.39499999999998</v>
      </c>
      <c r="AE17" s="236">
        <v>367.32499999999999</v>
      </c>
      <c r="AF17" s="236">
        <v>355.04599999999999</v>
      </c>
      <c r="AG17" s="236">
        <v>189.16200000000001</v>
      </c>
      <c r="AH17" s="237">
        <v>184.96899999999999</v>
      </c>
      <c r="AI17" s="211">
        <v>193.08799999999999</v>
      </c>
      <c r="AJ17" s="211">
        <v>100.92100000000001</v>
      </c>
      <c r="AK17" s="211">
        <v>192.00800000000001</v>
      </c>
      <c r="AL17" s="211">
        <v>169.4</v>
      </c>
      <c r="AM17" s="211">
        <v>147.65199999999999</v>
      </c>
    </row>
    <row r="18" spans="1:39" ht="15">
      <c r="A18" s="188">
        <v>43983</v>
      </c>
      <c r="B18" s="216">
        <v>141.52000000000001</v>
      </c>
      <c r="C18" s="216">
        <v>306.08999999999997</v>
      </c>
      <c r="D18" s="217">
        <v>223.57</v>
      </c>
      <c r="E18" s="217">
        <v>285.07900000000001</v>
      </c>
      <c r="F18" s="217">
        <v>396.24400000000003</v>
      </c>
      <c r="G18" s="217">
        <v>310.39499999999998</v>
      </c>
      <c r="H18" s="236">
        <v>477.58499999999998</v>
      </c>
      <c r="I18" s="236">
        <v>418.26100000000002</v>
      </c>
      <c r="J18" s="236">
        <v>323.15899999999999</v>
      </c>
      <c r="K18" s="236">
        <v>199.405</v>
      </c>
      <c r="L18" s="236">
        <v>137.72499999999999</v>
      </c>
      <c r="M18" s="236">
        <v>178.60300000000001</v>
      </c>
      <c r="N18" s="236">
        <v>319.30700000000002</v>
      </c>
      <c r="O18" s="236">
        <v>155.11500000000001</v>
      </c>
      <c r="P18" s="236">
        <v>370.97399999999999</v>
      </c>
      <c r="Q18" s="236">
        <v>194.14599999999999</v>
      </c>
      <c r="R18" s="236">
        <v>442.78899999999999</v>
      </c>
      <c r="S18" s="236">
        <v>51.756999999999998</v>
      </c>
      <c r="T18" s="236">
        <v>381.94600000000003</v>
      </c>
      <c r="U18" s="236">
        <v>186.48400000000001</v>
      </c>
      <c r="V18" s="236">
        <v>318.51</v>
      </c>
      <c r="W18" s="236">
        <v>46.408000000000001</v>
      </c>
      <c r="X18" s="236">
        <v>175.03100000000001</v>
      </c>
      <c r="Y18" s="236">
        <v>25.34</v>
      </c>
      <c r="Z18" s="236">
        <v>100.032</v>
      </c>
      <c r="AA18" s="236">
        <v>121.43899999999999</v>
      </c>
      <c r="AB18" s="236">
        <v>393.52600000000001</v>
      </c>
      <c r="AC18" s="236">
        <v>58.828000000000003</v>
      </c>
      <c r="AD18" s="236">
        <v>145.42699999999999</v>
      </c>
      <c r="AE18" s="236">
        <v>342.79500000000002</v>
      </c>
      <c r="AF18" s="236">
        <v>155.25200000000001</v>
      </c>
      <c r="AG18" s="236">
        <v>207.65600000000001</v>
      </c>
      <c r="AH18" s="237">
        <v>243.85300000000001</v>
      </c>
      <c r="AI18" s="211">
        <v>61.851999999999997</v>
      </c>
      <c r="AJ18" s="211">
        <v>78.893000000000001</v>
      </c>
      <c r="AK18" s="211">
        <v>171.38200000000001</v>
      </c>
      <c r="AL18" s="211">
        <v>212.07900000000001</v>
      </c>
      <c r="AM18" s="211">
        <v>119.26300000000001</v>
      </c>
    </row>
    <row r="19" spans="1:39" ht="15">
      <c r="A19" s="188">
        <v>44013</v>
      </c>
      <c r="B19" s="216">
        <v>22.75</v>
      </c>
      <c r="C19" s="216">
        <v>96.19</v>
      </c>
      <c r="D19" s="217">
        <v>65.989999999999995</v>
      </c>
      <c r="E19" s="217">
        <v>98.548000000000002</v>
      </c>
      <c r="F19" s="217">
        <v>180.23500000000001</v>
      </c>
      <c r="G19" s="217">
        <v>75.578999999999994</v>
      </c>
      <c r="H19" s="236">
        <v>110.14100000000001</v>
      </c>
      <c r="I19" s="236">
        <v>149.131</v>
      </c>
      <c r="J19" s="236">
        <v>65.272000000000006</v>
      </c>
      <c r="K19" s="236">
        <v>40.014000000000003</v>
      </c>
      <c r="L19" s="236">
        <v>23.6</v>
      </c>
      <c r="M19" s="236">
        <v>59.262999999999998</v>
      </c>
      <c r="N19" s="236">
        <v>95.763000000000005</v>
      </c>
      <c r="O19" s="236">
        <v>44.978000000000002</v>
      </c>
      <c r="P19" s="236">
        <v>80.537999999999997</v>
      </c>
      <c r="Q19" s="236">
        <v>23.033000000000001</v>
      </c>
      <c r="R19" s="236">
        <v>246.89599999999999</v>
      </c>
      <c r="S19" s="236">
        <v>8.1300000000000008</v>
      </c>
      <c r="T19" s="236">
        <v>80.75</v>
      </c>
      <c r="U19" s="236">
        <v>60.996000000000002</v>
      </c>
      <c r="V19" s="236">
        <v>139.69300000000001</v>
      </c>
      <c r="W19" s="236">
        <v>7.2999999999999995E-2</v>
      </c>
      <c r="X19" s="236">
        <v>23.61</v>
      </c>
      <c r="Y19" s="236">
        <v>18.651</v>
      </c>
      <c r="Z19" s="236">
        <v>5.681</v>
      </c>
      <c r="AA19" s="236">
        <v>18.391999999999999</v>
      </c>
      <c r="AB19" s="236">
        <v>97.128</v>
      </c>
      <c r="AC19" s="236">
        <v>28.245000000000001</v>
      </c>
      <c r="AD19" s="236">
        <v>23.846</v>
      </c>
      <c r="AE19" s="236">
        <v>73.084000000000003</v>
      </c>
      <c r="AF19" s="236">
        <v>23.36</v>
      </c>
      <c r="AG19" s="236">
        <v>31.516999999999999</v>
      </c>
      <c r="AH19" s="237">
        <v>45.073999999999998</v>
      </c>
      <c r="AI19" s="211">
        <v>13.510999999999999</v>
      </c>
      <c r="AJ19" s="211">
        <v>33.872</v>
      </c>
      <c r="AK19" s="211">
        <v>20.619</v>
      </c>
      <c r="AL19" s="211">
        <v>38.936999999999998</v>
      </c>
      <c r="AM19" s="211">
        <v>42.825000000000003</v>
      </c>
    </row>
    <row r="20" spans="1:39" ht="15">
      <c r="A20" s="188">
        <v>44044</v>
      </c>
      <c r="B20" s="216">
        <v>19.059999999999999</v>
      </c>
      <c r="C20" s="216">
        <v>58.92</v>
      </c>
      <c r="D20" s="217">
        <v>45.09</v>
      </c>
      <c r="E20" s="217">
        <v>67.796000000000006</v>
      </c>
      <c r="F20" s="217">
        <v>53.734999999999999</v>
      </c>
      <c r="G20" s="217">
        <v>64.460999999999999</v>
      </c>
      <c r="H20" s="236">
        <v>38.682000000000002</v>
      </c>
      <c r="I20" s="236">
        <v>34.850999999999999</v>
      </c>
      <c r="J20" s="236">
        <v>37.255000000000003</v>
      </c>
      <c r="K20" s="236">
        <v>57.244</v>
      </c>
      <c r="L20" s="236">
        <v>28.591999999999999</v>
      </c>
      <c r="M20" s="236">
        <v>37.552</v>
      </c>
      <c r="N20" s="236">
        <v>41.853000000000002</v>
      </c>
      <c r="O20" s="236">
        <v>55.033999999999999</v>
      </c>
      <c r="P20" s="236">
        <v>83.754000000000005</v>
      </c>
      <c r="Q20" s="236">
        <v>19.16</v>
      </c>
      <c r="R20" s="236">
        <v>73.03</v>
      </c>
      <c r="S20" s="236">
        <v>3.5569999999999999</v>
      </c>
      <c r="T20" s="236">
        <v>56.037999999999997</v>
      </c>
      <c r="U20" s="236">
        <v>25.917000000000002</v>
      </c>
      <c r="V20" s="236">
        <v>123.99</v>
      </c>
      <c r="W20" s="236">
        <v>4.7859999999999996</v>
      </c>
      <c r="X20" s="236">
        <v>42.753</v>
      </c>
      <c r="Y20" s="236">
        <v>17.024999999999999</v>
      </c>
      <c r="Z20" s="236">
        <v>18.260000000000002</v>
      </c>
      <c r="AA20" s="236">
        <v>6.92</v>
      </c>
      <c r="AB20" s="236">
        <v>35.299999999999997</v>
      </c>
      <c r="AC20" s="236">
        <v>34.920999999999999</v>
      </c>
      <c r="AD20" s="236">
        <v>40.997</v>
      </c>
      <c r="AE20" s="236">
        <v>30.603999999999999</v>
      </c>
      <c r="AF20" s="236">
        <v>5.0410000000000004</v>
      </c>
      <c r="AG20" s="236">
        <v>35.674999999999997</v>
      </c>
      <c r="AH20" s="237">
        <v>15.353</v>
      </c>
      <c r="AI20" s="211">
        <v>0</v>
      </c>
      <c r="AJ20" s="211">
        <v>33.905000000000001</v>
      </c>
      <c r="AK20" s="211">
        <v>14.898</v>
      </c>
      <c r="AL20" s="211">
        <v>10.819000000000001</v>
      </c>
      <c r="AM20" s="211">
        <v>22.26</v>
      </c>
    </row>
    <row r="21" spans="1:39" ht="15">
      <c r="A21" s="188">
        <v>44075</v>
      </c>
      <c r="B21" s="216">
        <v>26.35</v>
      </c>
      <c r="C21" s="216">
        <v>57.67</v>
      </c>
      <c r="D21" s="217">
        <v>43.19</v>
      </c>
      <c r="E21" s="217">
        <v>86.700999999999993</v>
      </c>
      <c r="F21" s="217">
        <v>21.227</v>
      </c>
      <c r="G21" s="217">
        <v>43.042999999999999</v>
      </c>
      <c r="H21" s="236">
        <v>77.436999999999998</v>
      </c>
      <c r="I21" s="236">
        <v>57.381</v>
      </c>
      <c r="J21" s="236">
        <v>19.231000000000002</v>
      </c>
      <c r="K21" s="236">
        <v>37.098999999999997</v>
      </c>
      <c r="L21" s="236">
        <v>20.427</v>
      </c>
      <c r="M21" s="236">
        <v>32.79</v>
      </c>
      <c r="N21" s="236">
        <v>73.367999999999995</v>
      </c>
      <c r="O21" s="236">
        <v>39.396999999999998</v>
      </c>
      <c r="P21" s="236">
        <v>68.971000000000004</v>
      </c>
      <c r="Q21" s="236">
        <v>40.978000000000002</v>
      </c>
      <c r="R21" s="236">
        <v>40.514000000000003</v>
      </c>
      <c r="S21" s="236">
        <v>24.792999999999999</v>
      </c>
      <c r="T21" s="236">
        <v>95.025999999999996</v>
      </c>
      <c r="U21" s="236">
        <v>15.22</v>
      </c>
      <c r="V21" s="236">
        <v>76.769000000000005</v>
      </c>
      <c r="W21" s="236">
        <v>10.081</v>
      </c>
      <c r="X21" s="236">
        <v>12.218</v>
      </c>
      <c r="Y21" s="236">
        <v>25.510999999999999</v>
      </c>
      <c r="Z21" s="236">
        <v>46.981999999999999</v>
      </c>
      <c r="AA21" s="236">
        <v>39.293999999999997</v>
      </c>
      <c r="AB21" s="236">
        <v>32.639000000000003</v>
      </c>
      <c r="AC21" s="236">
        <v>36.603999999999999</v>
      </c>
      <c r="AD21" s="236">
        <v>31.934999999999999</v>
      </c>
      <c r="AE21" s="236">
        <v>36.161000000000001</v>
      </c>
      <c r="AF21" s="236">
        <v>10.451000000000001</v>
      </c>
      <c r="AG21" s="236">
        <v>41.963999999999999</v>
      </c>
      <c r="AH21" s="237">
        <v>15.696</v>
      </c>
      <c r="AI21" s="211">
        <v>13.236000000000001</v>
      </c>
      <c r="AJ21" s="211">
        <v>83.085999999999999</v>
      </c>
      <c r="AK21" s="211">
        <v>21.9</v>
      </c>
      <c r="AL21" s="211">
        <v>12.522</v>
      </c>
      <c r="AM21" s="211">
        <v>15.993</v>
      </c>
    </row>
    <row r="22" spans="1:39" ht="15">
      <c r="A22" s="188">
        <v>44105</v>
      </c>
      <c r="B22" s="216">
        <v>28.18</v>
      </c>
      <c r="C22" s="216">
        <v>57.91</v>
      </c>
      <c r="D22" s="217">
        <v>46.89</v>
      </c>
      <c r="E22" s="217">
        <v>47.893999999999998</v>
      </c>
      <c r="F22" s="217">
        <v>51.134999999999998</v>
      </c>
      <c r="G22" s="217">
        <v>70.125</v>
      </c>
      <c r="H22" s="236">
        <v>109.971</v>
      </c>
      <c r="I22" s="236">
        <v>88.989000000000004</v>
      </c>
      <c r="J22" s="236">
        <v>21.532</v>
      </c>
      <c r="K22" s="236">
        <v>33.286999999999999</v>
      </c>
      <c r="L22" s="236">
        <v>36.018000000000001</v>
      </c>
      <c r="M22" s="236">
        <v>50.454000000000001</v>
      </c>
      <c r="N22" s="236">
        <v>24.577000000000002</v>
      </c>
      <c r="O22" s="236">
        <v>20.87</v>
      </c>
      <c r="P22" s="236">
        <v>32.944000000000003</v>
      </c>
      <c r="Q22" s="236">
        <v>30.564</v>
      </c>
      <c r="R22" s="236">
        <v>31.742000000000001</v>
      </c>
      <c r="S22" s="236">
        <v>29.31</v>
      </c>
      <c r="T22" s="236">
        <v>80.066999999999993</v>
      </c>
      <c r="U22" s="236">
        <v>48.677999999999997</v>
      </c>
      <c r="V22" s="236">
        <v>26.939</v>
      </c>
      <c r="W22" s="236">
        <v>34.539000000000001</v>
      </c>
      <c r="X22" s="236">
        <v>16.28</v>
      </c>
      <c r="Y22" s="236">
        <v>23.408000000000001</v>
      </c>
      <c r="Z22" s="236">
        <v>21.516999999999999</v>
      </c>
      <c r="AA22" s="236">
        <v>45.999000000000002</v>
      </c>
      <c r="AB22" s="236">
        <v>73.358999999999995</v>
      </c>
      <c r="AC22" s="236">
        <v>125.782</v>
      </c>
      <c r="AD22" s="236">
        <v>40.030999999999999</v>
      </c>
      <c r="AE22" s="236">
        <v>29.471</v>
      </c>
      <c r="AF22" s="236">
        <v>22.786999999999999</v>
      </c>
      <c r="AG22" s="236">
        <v>32.744999999999997</v>
      </c>
      <c r="AH22" s="237">
        <v>57.923999999999999</v>
      </c>
      <c r="AI22" s="211">
        <v>17.058</v>
      </c>
      <c r="AJ22" s="211">
        <v>43.746000000000002</v>
      </c>
      <c r="AK22" s="211">
        <v>42.375</v>
      </c>
      <c r="AL22" s="211">
        <v>15.506</v>
      </c>
      <c r="AM22" s="211">
        <v>67.887</v>
      </c>
    </row>
    <row r="23" spans="1:39" ht="15">
      <c r="A23" s="188">
        <v>44136</v>
      </c>
      <c r="B23" s="216">
        <v>27.69</v>
      </c>
      <c r="C23" s="216">
        <v>35.31</v>
      </c>
      <c r="D23" s="217">
        <v>33.51</v>
      </c>
      <c r="E23" s="217">
        <v>40.981999999999999</v>
      </c>
      <c r="F23" s="217">
        <v>30.849</v>
      </c>
      <c r="G23" s="217">
        <v>41.283999999999999</v>
      </c>
      <c r="H23" s="236">
        <v>52.701999999999998</v>
      </c>
      <c r="I23" s="236">
        <v>71.781999999999996</v>
      </c>
      <c r="J23" s="236">
        <v>49.576999999999998</v>
      </c>
      <c r="K23" s="236">
        <v>28.79</v>
      </c>
      <c r="L23" s="236">
        <v>23.35</v>
      </c>
      <c r="M23" s="236">
        <v>40.936999999999998</v>
      </c>
      <c r="N23" s="236">
        <v>41.081000000000003</v>
      </c>
      <c r="O23" s="236">
        <v>27.495000000000001</v>
      </c>
      <c r="P23" s="236">
        <v>33.052</v>
      </c>
      <c r="Q23" s="236">
        <v>43.927999999999997</v>
      </c>
      <c r="R23" s="236">
        <v>28.286000000000001</v>
      </c>
      <c r="S23" s="236">
        <v>30.875</v>
      </c>
      <c r="T23" s="236">
        <v>42.51</v>
      </c>
      <c r="U23" s="236">
        <v>63.350999999999999</v>
      </c>
      <c r="V23" s="236">
        <v>24.123000000000001</v>
      </c>
      <c r="W23" s="236">
        <v>29.135000000000002</v>
      </c>
      <c r="X23" s="236">
        <v>22.283999999999999</v>
      </c>
      <c r="Y23" s="236">
        <v>26.356000000000002</v>
      </c>
      <c r="Z23" s="236">
        <v>26.323</v>
      </c>
      <c r="AA23" s="236">
        <v>42.658999999999999</v>
      </c>
      <c r="AB23" s="236">
        <v>38.957999999999998</v>
      </c>
      <c r="AC23" s="236">
        <v>45.274999999999999</v>
      </c>
      <c r="AD23" s="236">
        <v>23.623000000000001</v>
      </c>
      <c r="AE23" s="236">
        <v>32.005000000000003</v>
      </c>
      <c r="AF23" s="236">
        <v>23.413</v>
      </c>
      <c r="AG23" s="236">
        <v>26.08</v>
      </c>
      <c r="AH23" s="237">
        <v>32.243000000000002</v>
      </c>
      <c r="AI23" s="211">
        <v>17.405000000000001</v>
      </c>
      <c r="AJ23" s="211">
        <v>30.524000000000001</v>
      </c>
      <c r="AK23" s="211">
        <v>26.407</v>
      </c>
      <c r="AL23" s="211">
        <v>23.280999999999999</v>
      </c>
      <c r="AM23" s="211">
        <v>33.677999999999997</v>
      </c>
    </row>
    <row r="24" spans="1:39" ht="15">
      <c r="A24" s="188">
        <v>44166</v>
      </c>
      <c r="B24" s="216">
        <v>25.07</v>
      </c>
      <c r="C24" s="216">
        <v>25.07</v>
      </c>
      <c r="D24" s="217">
        <v>25.07</v>
      </c>
      <c r="E24" s="217">
        <v>30.594999999999999</v>
      </c>
      <c r="F24" s="217">
        <v>26.28</v>
      </c>
      <c r="G24" s="217">
        <v>44.176000000000002</v>
      </c>
      <c r="H24" s="236">
        <v>35.68</v>
      </c>
      <c r="I24" s="236">
        <v>38.741</v>
      </c>
      <c r="J24" s="236">
        <v>27.716999999999999</v>
      </c>
      <c r="K24" s="236">
        <v>22.366</v>
      </c>
      <c r="L24" s="236">
        <v>19.567</v>
      </c>
      <c r="M24" s="236">
        <v>24.864999999999998</v>
      </c>
      <c r="N24" s="236">
        <v>26.844999999999999</v>
      </c>
      <c r="O24" s="236">
        <v>23.417000000000002</v>
      </c>
      <c r="P24" s="236">
        <v>28.745000000000001</v>
      </c>
      <c r="Q24" s="236">
        <v>30.193999999999999</v>
      </c>
      <c r="R24" s="236">
        <v>25.763999999999999</v>
      </c>
      <c r="S24" s="236">
        <v>28.626000000000001</v>
      </c>
      <c r="T24" s="236">
        <v>30.527999999999999</v>
      </c>
      <c r="U24" s="236">
        <v>38.823999999999998</v>
      </c>
      <c r="V24" s="236">
        <v>22.347000000000001</v>
      </c>
      <c r="W24" s="236">
        <v>20.079000000000001</v>
      </c>
      <c r="X24" s="236">
        <v>21.835999999999999</v>
      </c>
      <c r="Y24" s="236">
        <v>15.247999999999999</v>
      </c>
      <c r="Z24" s="236">
        <v>24.492000000000001</v>
      </c>
      <c r="AA24" s="236">
        <v>28.244</v>
      </c>
      <c r="AB24" s="236">
        <v>27.739000000000001</v>
      </c>
      <c r="AC24" s="236">
        <v>25.806999999999999</v>
      </c>
      <c r="AD24" s="236">
        <v>49.19</v>
      </c>
      <c r="AE24" s="236">
        <v>27.317</v>
      </c>
      <c r="AF24" s="236">
        <v>18.664000000000001</v>
      </c>
      <c r="AG24" s="236">
        <v>29.802</v>
      </c>
      <c r="AH24" s="237">
        <v>23.602</v>
      </c>
      <c r="AI24" s="211">
        <v>16.798999999999999</v>
      </c>
      <c r="AJ24" s="211">
        <v>21.742000000000001</v>
      </c>
      <c r="AK24" s="211">
        <v>22.172000000000001</v>
      </c>
      <c r="AL24" s="211">
        <v>23.268999999999998</v>
      </c>
      <c r="AM24" s="211">
        <v>20.513999999999999</v>
      </c>
    </row>
    <row r="25" spans="1:39" ht="15">
      <c r="A25" s="188">
        <v>44197</v>
      </c>
      <c r="B25" s="216">
        <v>21.92</v>
      </c>
      <c r="C25" s="216">
        <v>21.92</v>
      </c>
      <c r="D25" s="217">
        <v>21.92</v>
      </c>
      <c r="E25" s="217">
        <v>27.64</v>
      </c>
      <c r="F25" s="217">
        <v>22.363</v>
      </c>
      <c r="G25" s="217">
        <v>40.497999999999998</v>
      </c>
      <c r="H25" s="236">
        <v>33.167000000000002</v>
      </c>
      <c r="I25" s="236">
        <v>29.978000000000002</v>
      </c>
      <c r="J25" s="236">
        <v>21.585000000000001</v>
      </c>
      <c r="K25" s="236">
        <v>19.596</v>
      </c>
      <c r="L25" s="236">
        <v>18.297999999999998</v>
      </c>
      <c r="M25" s="236">
        <v>18.934999999999999</v>
      </c>
      <c r="N25" s="236">
        <v>21.995000000000001</v>
      </c>
      <c r="O25" s="236">
        <v>27.395</v>
      </c>
      <c r="P25" s="236">
        <v>25.268000000000001</v>
      </c>
      <c r="Q25" s="236">
        <v>23.329000000000001</v>
      </c>
      <c r="R25" s="236">
        <v>23.86</v>
      </c>
      <c r="S25" s="236">
        <v>23.277000000000001</v>
      </c>
      <c r="T25" s="236">
        <v>28.143999999999998</v>
      </c>
      <c r="U25" s="236">
        <v>25.457999999999998</v>
      </c>
      <c r="V25" s="236">
        <v>23.532</v>
      </c>
      <c r="W25" s="236">
        <v>18.702999999999999</v>
      </c>
      <c r="X25" s="236">
        <v>19.821000000000002</v>
      </c>
      <c r="Y25" s="236">
        <v>13.33</v>
      </c>
      <c r="Z25" s="236">
        <v>19.914000000000001</v>
      </c>
      <c r="AA25" s="236">
        <v>56.569000000000003</v>
      </c>
      <c r="AB25" s="236">
        <v>24.56</v>
      </c>
      <c r="AC25" s="236">
        <v>22.166</v>
      </c>
      <c r="AD25" s="236">
        <v>34.146000000000001</v>
      </c>
      <c r="AE25" s="236">
        <v>26.28</v>
      </c>
      <c r="AF25" s="236">
        <v>18.052</v>
      </c>
      <c r="AG25" s="236">
        <v>22.643000000000001</v>
      </c>
      <c r="AH25" s="237">
        <v>24.015999999999998</v>
      </c>
      <c r="AI25" s="211">
        <v>21.754000000000001</v>
      </c>
      <c r="AJ25" s="211">
        <v>18.091999999999999</v>
      </c>
      <c r="AK25" s="211">
        <v>23.515999999999998</v>
      </c>
      <c r="AL25" s="211">
        <v>19.158999999999999</v>
      </c>
      <c r="AM25" s="211">
        <v>17.640999999999998</v>
      </c>
    </row>
    <row r="26" spans="1:39" ht="15">
      <c r="A26" s="188">
        <v>44228</v>
      </c>
      <c r="B26" s="216">
        <v>30.25</v>
      </c>
      <c r="C26" s="216">
        <v>30.25</v>
      </c>
      <c r="D26" s="217">
        <v>30.25</v>
      </c>
      <c r="E26" s="217">
        <v>30.99</v>
      </c>
      <c r="F26" s="217">
        <v>23.928000000000001</v>
      </c>
      <c r="G26" s="217">
        <v>40.673999999999999</v>
      </c>
      <c r="H26" s="236">
        <v>65.3</v>
      </c>
      <c r="I26" s="236">
        <v>45.387</v>
      </c>
      <c r="J26" s="236">
        <v>24.355</v>
      </c>
      <c r="K26" s="236">
        <v>24.484000000000002</v>
      </c>
      <c r="L26" s="236">
        <v>17.759</v>
      </c>
      <c r="M26" s="236">
        <v>26.49</v>
      </c>
      <c r="N26" s="236">
        <v>31.75</v>
      </c>
      <c r="O26" s="236">
        <v>32.878</v>
      </c>
      <c r="P26" s="236">
        <v>30.978000000000002</v>
      </c>
      <c r="Q26" s="236">
        <v>51.933</v>
      </c>
      <c r="R26" s="236">
        <v>34.106999999999999</v>
      </c>
      <c r="S26" s="236">
        <v>25.417000000000002</v>
      </c>
      <c r="T26" s="236">
        <v>28.349</v>
      </c>
      <c r="U26" s="236">
        <v>29.927</v>
      </c>
      <c r="V26" s="236">
        <v>22.574000000000002</v>
      </c>
      <c r="W26" s="236">
        <v>22.745000000000001</v>
      </c>
      <c r="X26" s="236">
        <v>17.768999999999998</v>
      </c>
      <c r="Y26" s="236">
        <v>16.472000000000001</v>
      </c>
      <c r="Z26" s="236">
        <v>23.222000000000001</v>
      </c>
      <c r="AA26" s="236">
        <v>90.158000000000001</v>
      </c>
      <c r="AB26" s="236">
        <v>21.594000000000001</v>
      </c>
      <c r="AC26" s="236">
        <v>41.228999999999999</v>
      </c>
      <c r="AD26" s="236">
        <v>26.312000000000001</v>
      </c>
      <c r="AE26" s="236">
        <v>36.706000000000003</v>
      </c>
      <c r="AF26" s="236">
        <v>15.895</v>
      </c>
      <c r="AG26" s="236">
        <v>26.391999999999999</v>
      </c>
      <c r="AH26" s="237">
        <v>25.888999999999999</v>
      </c>
      <c r="AI26" s="211">
        <v>20.64</v>
      </c>
      <c r="AJ26" s="211">
        <v>25.062000000000001</v>
      </c>
      <c r="AK26" s="211">
        <v>31.824999999999999</v>
      </c>
      <c r="AL26" s="211">
        <v>17.03</v>
      </c>
      <c r="AM26" s="211">
        <v>18.073</v>
      </c>
    </row>
    <row r="27" spans="1:39" ht="15">
      <c r="A27" s="188">
        <v>44256</v>
      </c>
      <c r="B27" s="216">
        <v>92.34</v>
      </c>
      <c r="C27" s="216">
        <v>92.34</v>
      </c>
      <c r="D27" s="217">
        <v>92.34</v>
      </c>
      <c r="E27" s="217">
        <v>82.581000000000003</v>
      </c>
      <c r="F27" s="217">
        <v>80.491</v>
      </c>
      <c r="G27" s="217">
        <v>194.91300000000001</v>
      </c>
      <c r="H27" s="236">
        <v>145.482</v>
      </c>
      <c r="I27" s="236">
        <v>119.471</v>
      </c>
      <c r="J27" s="236">
        <v>60.344999999999999</v>
      </c>
      <c r="K27" s="236">
        <v>94.15</v>
      </c>
      <c r="L27" s="236">
        <v>42.872999999999998</v>
      </c>
      <c r="M27" s="236">
        <v>67.275000000000006</v>
      </c>
      <c r="N27" s="236">
        <v>97.71</v>
      </c>
      <c r="O27" s="236">
        <v>176.6</v>
      </c>
      <c r="P27" s="236">
        <v>75.27</v>
      </c>
      <c r="Q27" s="236">
        <v>216.54400000000001</v>
      </c>
      <c r="R27" s="236">
        <v>44.627000000000002</v>
      </c>
      <c r="S27" s="236">
        <v>154.83099999999999</v>
      </c>
      <c r="T27" s="236">
        <v>75.331000000000003</v>
      </c>
      <c r="U27" s="236">
        <v>55.113</v>
      </c>
      <c r="V27" s="236">
        <v>47.585000000000001</v>
      </c>
      <c r="W27" s="236">
        <v>75.796999999999997</v>
      </c>
      <c r="X27" s="236">
        <v>28.114999999999998</v>
      </c>
      <c r="Y27" s="236">
        <v>45.363999999999997</v>
      </c>
      <c r="Z27" s="236">
        <v>100.148</v>
      </c>
      <c r="AA27" s="236">
        <v>148.41300000000001</v>
      </c>
      <c r="AB27" s="236">
        <v>42.430999999999997</v>
      </c>
      <c r="AC27" s="236">
        <v>132.131</v>
      </c>
      <c r="AD27" s="236">
        <v>119.02500000000001</v>
      </c>
      <c r="AE27" s="236">
        <v>75.655000000000001</v>
      </c>
      <c r="AF27" s="236">
        <v>57.579000000000001</v>
      </c>
      <c r="AG27" s="236">
        <v>59.575000000000003</v>
      </c>
      <c r="AH27" s="237">
        <v>70.123000000000005</v>
      </c>
      <c r="AI27" s="211">
        <v>39.941000000000003</v>
      </c>
      <c r="AJ27" s="211">
        <v>58.197000000000003</v>
      </c>
      <c r="AK27" s="211">
        <v>67.787999999999997</v>
      </c>
      <c r="AL27" s="211">
        <v>31.225000000000001</v>
      </c>
      <c r="AM27" s="211">
        <v>81.319999999999993</v>
      </c>
    </row>
    <row r="28" spans="1:39" ht="15">
      <c r="A28" s="188">
        <v>44287</v>
      </c>
      <c r="B28" s="216">
        <v>170.42</v>
      </c>
      <c r="C28" s="216">
        <v>170.42</v>
      </c>
      <c r="D28" s="217">
        <v>170.42</v>
      </c>
      <c r="E28" s="217">
        <v>142.72399999999999</v>
      </c>
      <c r="F28" s="217">
        <v>139.69800000000001</v>
      </c>
      <c r="G28" s="217">
        <v>310.64800000000002</v>
      </c>
      <c r="H28" s="236">
        <v>315.17099999999999</v>
      </c>
      <c r="I28" s="236">
        <v>244.85599999999999</v>
      </c>
      <c r="J28" s="236">
        <v>97.718000000000004</v>
      </c>
      <c r="K28" s="236">
        <v>208.98099999999999</v>
      </c>
      <c r="L28" s="236">
        <v>120.07299999999999</v>
      </c>
      <c r="M28" s="236">
        <v>118.69499999999999</v>
      </c>
      <c r="N28" s="236">
        <v>236.58199999999999</v>
      </c>
      <c r="O28" s="236">
        <v>289.41500000000002</v>
      </c>
      <c r="P28" s="236">
        <v>177.07499999999999</v>
      </c>
      <c r="Q28" s="236">
        <v>186.15299999999999</v>
      </c>
      <c r="R28" s="236">
        <v>79.319999999999993</v>
      </c>
      <c r="S28" s="236">
        <v>197.96799999999999</v>
      </c>
      <c r="T28" s="236">
        <v>137.36799999999999</v>
      </c>
      <c r="U28" s="236">
        <v>114.964</v>
      </c>
      <c r="V28" s="236">
        <v>120.541</v>
      </c>
      <c r="W28" s="236">
        <v>189.33600000000001</v>
      </c>
      <c r="X28" s="236">
        <v>45.646999999999998</v>
      </c>
      <c r="Y28" s="236">
        <v>58.350999999999999</v>
      </c>
      <c r="Z28" s="236">
        <v>198.13399999999999</v>
      </c>
      <c r="AA28" s="236">
        <v>266.40899999999999</v>
      </c>
      <c r="AB28" s="236">
        <v>141.61799999999999</v>
      </c>
      <c r="AC28" s="236">
        <v>141.595</v>
      </c>
      <c r="AD28" s="236">
        <v>274.38299999999998</v>
      </c>
      <c r="AE28" s="236">
        <v>120.06100000000001</v>
      </c>
      <c r="AF28" s="236">
        <v>193.286</v>
      </c>
      <c r="AG28" s="236">
        <v>122.74299999999999</v>
      </c>
      <c r="AH28" s="237">
        <v>142.57</v>
      </c>
      <c r="AI28" s="211">
        <v>52.863999999999997</v>
      </c>
      <c r="AJ28" s="211">
        <v>104.158</v>
      </c>
      <c r="AK28" s="211">
        <v>58.097999999999999</v>
      </c>
      <c r="AL28" s="211">
        <v>68.710999999999999</v>
      </c>
      <c r="AM28" s="211">
        <v>120.66500000000001</v>
      </c>
    </row>
    <row r="29" spans="1:39" ht="15">
      <c r="A29" s="188">
        <v>44317</v>
      </c>
      <c r="B29" s="216">
        <v>277.11</v>
      </c>
      <c r="C29" s="216">
        <v>277.11</v>
      </c>
      <c r="D29" s="217">
        <v>277.11</v>
      </c>
      <c r="E29" s="217">
        <v>287.07900000000001</v>
      </c>
      <c r="F29" s="217">
        <v>386.80700000000002</v>
      </c>
      <c r="G29" s="217">
        <v>473.91199999999998</v>
      </c>
      <c r="H29" s="236">
        <v>325.09100000000001</v>
      </c>
      <c r="I29" s="236">
        <v>350.29199999999997</v>
      </c>
      <c r="J29" s="236">
        <v>145.67099999999999</v>
      </c>
      <c r="K29" s="236">
        <v>232.69200000000001</v>
      </c>
      <c r="L29" s="236">
        <v>206.834</v>
      </c>
      <c r="M29" s="236">
        <v>231.10499999999999</v>
      </c>
      <c r="N29" s="236">
        <v>309.85899999999998</v>
      </c>
      <c r="O29" s="236">
        <v>436.94400000000002</v>
      </c>
      <c r="P29" s="236">
        <v>295.685</v>
      </c>
      <c r="Q29" s="236">
        <v>322.10300000000001</v>
      </c>
      <c r="R29" s="236">
        <v>183.381</v>
      </c>
      <c r="S29" s="236">
        <v>385.15199999999999</v>
      </c>
      <c r="T29" s="236">
        <v>280.464</v>
      </c>
      <c r="U29" s="236">
        <v>275.67</v>
      </c>
      <c r="V29" s="236">
        <v>166.36799999999999</v>
      </c>
      <c r="W29" s="236">
        <v>422.11900000000003</v>
      </c>
      <c r="X29" s="236">
        <v>51.713999999999999</v>
      </c>
      <c r="Y29" s="236">
        <v>148.10400000000001</v>
      </c>
      <c r="Z29" s="236">
        <v>276.24200000000002</v>
      </c>
      <c r="AA29" s="236">
        <v>500.49599999999998</v>
      </c>
      <c r="AB29" s="236">
        <v>206.56299999999999</v>
      </c>
      <c r="AC29" s="236">
        <v>273.62599999999998</v>
      </c>
      <c r="AD29" s="236">
        <v>358.85599999999999</v>
      </c>
      <c r="AE29" s="236">
        <v>356.07100000000003</v>
      </c>
      <c r="AF29" s="236">
        <v>183.89400000000001</v>
      </c>
      <c r="AG29" s="236">
        <v>182.42699999999999</v>
      </c>
      <c r="AH29" s="237">
        <v>188.703</v>
      </c>
      <c r="AI29" s="211">
        <v>92.171000000000006</v>
      </c>
      <c r="AJ29" s="211">
        <v>184.577</v>
      </c>
      <c r="AK29" s="211">
        <v>163.38399999999999</v>
      </c>
      <c r="AL29" s="211">
        <v>137.696</v>
      </c>
      <c r="AM29" s="211">
        <v>275.83499999999998</v>
      </c>
    </row>
    <row r="30" spans="1:39" ht="15">
      <c r="A30" s="188">
        <v>44348</v>
      </c>
      <c r="B30" s="216">
        <v>223.57</v>
      </c>
      <c r="C30" s="216">
        <v>223.57</v>
      </c>
      <c r="D30" s="217">
        <v>223.57</v>
      </c>
      <c r="E30" s="217">
        <v>395.83300000000003</v>
      </c>
      <c r="F30" s="217">
        <v>310.67700000000002</v>
      </c>
      <c r="G30" s="217">
        <v>482.56799999999998</v>
      </c>
      <c r="H30" s="236">
        <v>418.44</v>
      </c>
      <c r="I30" s="236">
        <v>322.24400000000003</v>
      </c>
      <c r="J30" s="236">
        <v>199.74600000000001</v>
      </c>
      <c r="K30" s="236">
        <v>139.321</v>
      </c>
      <c r="L30" s="236">
        <v>177.06299999999999</v>
      </c>
      <c r="M30" s="236">
        <v>312.93099999999998</v>
      </c>
      <c r="N30" s="236">
        <v>154.89699999999999</v>
      </c>
      <c r="O30" s="236">
        <v>377.56700000000001</v>
      </c>
      <c r="P30" s="236">
        <v>196.00200000000001</v>
      </c>
      <c r="Q30" s="236">
        <v>438.97500000000002</v>
      </c>
      <c r="R30" s="236">
        <v>52.183</v>
      </c>
      <c r="S30" s="236">
        <v>384.10899999999998</v>
      </c>
      <c r="T30" s="236">
        <v>186.822</v>
      </c>
      <c r="U30" s="236">
        <v>316.72000000000003</v>
      </c>
      <c r="V30" s="236">
        <v>44.076000000000001</v>
      </c>
      <c r="W30" s="236">
        <v>179.25299999999999</v>
      </c>
      <c r="X30" s="236">
        <v>24.734999999999999</v>
      </c>
      <c r="Y30" s="236">
        <v>89.594999999999999</v>
      </c>
      <c r="Z30" s="236">
        <v>118.738</v>
      </c>
      <c r="AA30" s="236">
        <v>398.73899999999998</v>
      </c>
      <c r="AB30" s="236">
        <v>59.845999999999997</v>
      </c>
      <c r="AC30" s="236">
        <v>142.87</v>
      </c>
      <c r="AD30" s="236">
        <v>338.779</v>
      </c>
      <c r="AE30" s="236">
        <v>161.80699999999999</v>
      </c>
      <c r="AF30" s="236">
        <v>204.62299999999999</v>
      </c>
      <c r="AG30" s="236">
        <v>242.20400000000001</v>
      </c>
      <c r="AH30" s="237">
        <v>59.768000000000001</v>
      </c>
      <c r="AI30" s="211">
        <v>77.468000000000004</v>
      </c>
      <c r="AJ30" s="211">
        <v>165.55500000000001</v>
      </c>
      <c r="AK30" s="211">
        <v>208.55699999999999</v>
      </c>
      <c r="AL30" s="211">
        <v>114.861</v>
      </c>
      <c r="AM30" s="211">
        <v>279.72699999999998</v>
      </c>
    </row>
    <row r="31" spans="1:39" ht="15">
      <c r="A31" s="188">
        <v>44378</v>
      </c>
      <c r="B31" s="216">
        <v>65.989999999999995</v>
      </c>
      <c r="C31" s="216">
        <v>65.989999999999995</v>
      </c>
      <c r="D31" s="217">
        <v>65.989999999999995</v>
      </c>
      <c r="E31" s="217">
        <v>179.68199999999999</v>
      </c>
      <c r="F31" s="217">
        <v>75.659000000000006</v>
      </c>
      <c r="G31" s="217">
        <v>113.392</v>
      </c>
      <c r="H31" s="236">
        <v>148.964</v>
      </c>
      <c r="I31" s="236">
        <v>64.448999999999998</v>
      </c>
      <c r="J31" s="236">
        <v>40.412999999999997</v>
      </c>
      <c r="K31" s="236">
        <v>22.459</v>
      </c>
      <c r="L31" s="236">
        <v>58.106000000000002</v>
      </c>
      <c r="M31" s="236">
        <v>92.792000000000002</v>
      </c>
      <c r="N31" s="236">
        <v>44.756</v>
      </c>
      <c r="O31" s="236">
        <v>87.147000000000006</v>
      </c>
      <c r="P31" s="236">
        <v>24.036000000000001</v>
      </c>
      <c r="Q31" s="236">
        <v>245.78299999999999</v>
      </c>
      <c r="R31" s="236">
        <v>8.56</v>
      </c>
      <c r="S31" s="236">
        <v>74.551000000000002</v>
      </c>
      <c r="T31" s="236">
        <v>61.000999999999998</v>
      </c>
      <c r="U31" s="236">
        <v>138.62200000000001</v>
      </c>
      <c r="V31" s="236">
        <v>0</v>
      </c>
      <c r="W31" s="236">
        <v>23.170999999999999</v>
      </c>
      <c r="X31" s="236">
        <v>18.16</v>
      </c>
      <c r="Y31" s="236">
        <v>3.9540000000000002</v>
      </c>
      <c r="Z31" s="236">
        <v>16.686</v>
      </c>
      <c r="AA31" s="236">
        <v>103.089</v>
      </c>
      <c r="AB31" s="236">
        <v>29.413</v>
      </c>
      <c r="AC31" s="236">
        <v>21.808</v>
      </c>
      <c r="AD31" s="236">
        <v>72.144000000000005</v>
      </c>
      <c r="AE31" s="236">
        <v>25.994</v>
      </c>
      <c r="AF31" s="236">
        <v>30.007000000000001</v>
      </c>
      <c r="AG31" s="236">
        <v>44.591000000000001</v>
      </c>
      <c r="AH31" s="237">
        <v>11.433</v>
      </c>
      <c r="AI31" s="211">
        <v>32.451000000000001</v>
      </c>
      <c r="AJ31" s="211">
        <v>18.100999999999999</v>
      </c>
      <c r="AK31" s="211">
        <v>37.005000000000003</v>
      </c>
      <c r="AL31" s="211">
        <v>39.542999999999999</v>
      </c>
      <c r="AM31" s="211">
        <v>101.919</v>
      </c>
    </row>
    <row r="32" spans="1:39" ht="15">
      <c r="A32" s="188">
        <v>44409</v>
      </c>
      <c r="B32" s="216">
        <v>45.09</v>
      </c>
      <c r="C32" s="216">
        <v>45.09</v>
      </c>
      <c r="D32" s="217">
        <v>45.09</v>
      </c>
      <c r="E32" s="217">
        <v>53.640999999999998</v>
      </c>
      <c r="F32" s="217">
        <v>64.691000000000003</v>
      </c>
      <c r="G32" s="217">
        <v>41.526000000000003</v>
      </c>
      <c r="H32" s="236">
        <v>34.950000000000003</v>
      </c>
      <c r="I32" s="236">
        <v>36.448999999999998</v>
      </c>
      <c r="J32" s="236">
        <v>57.426000000000002</v>
      </c>
      <c r="K32" s="236">
        <v>27.239000000000001</v>
      </c>
      <c r="L32" s="236">
        <v>36.444000000000003</v>
      </c>
      <c r="M32" s="236">
        <v>39.124000000000002</v>
      </c>
      <c r="N32" s="236">
        <v>54.792000000000002</v>
      </c>
      <c r="O32" s="236">
        <v>76.165000000000006</v>
      </c>
      <c r="P32" s="236">
        <v>20.401</v>
      </c>
      <c r="Q32" s="236">
        <v>72.099000000000004</v>
      </c>
      <c r="R32" s="236">
        <v>3.891</v>
      </c>
      <c r="S32" s="236">
        <v>62.765999999999998</v>
      </c>
      <c r="T32" s="236">
        <v>25.943000000000001</v>
      </c>
      <c r="U32" s="236">
        <v>122.96</v>
      </c>
      <c r="V32" s="236">
        <v>2.5099999999999998</v>
      </c>
      <c r="W32" s="236">
        <v>41.319000000000003</v>
      </c>
      <c r="X32" s="236">
        <v>16.623999999999999</v>
      </c>
      <c r="Y32" s="236">
        <v>22.812000000000001</v>
      </c>
      <c r="Z32" s="236">
        <v>5.5339999999999998</v>
      </c>
      <c r="AA32" s="236">
        <v>34.841000000000001</v>
      </c>
      <c r="AB32" s="236">
        <v>36.072000000000003</v>
      </c>
      <c r="AC32" s="236">
        <v>38.789000000000001</v>
      </c>
      <c r="AD32" s="236">
        <v>29.817</v>
      </c>
      <c r="AE32" s="236">
        <v>6.3140000000000001</v>
      </c>
      <c r="AF32" s="236">
        <v>37.375999999999998</v>
      </c>
      <c r="AG32" s="236">
        <v>15.005000000000001</v>
      </c>
      <c r="AH32" s="237">
        <v>9.98</v>
      </c>
      <c r="AI32" s="211">
        <v>31.907</v>
      </c>
      <c r="AJ32" s="211">
        <v>12.547000000000001</v>
      </c>
      <c r="AK32" s="211">
        <v>9.125</v>
      </c>
      <c r="AL32" s="211">
        <v>25.815999999999999</v>
      </c>
      <c r="AM32" s="211">
        <v>65.599000000000004</v>
      </c>
    </row>
    <row r="33" spans="1:39" ht="15">
      <c r="A33" s="188">
        <v>44440</v>
      </c>
      <c r="B33" s="165">
        <v>43.19</v>
      </c>
      <c r="C33" s="165">
        <v>43.19</v>
      </c>
      <c r="D33" s="217">
        <v>43.19</v>
      </c>
      <c r="E33" s="217">
        <v>21.117999999999999</v>
      </c>
      <c r="F33" s="217">
        <v>43.037999999999997</v>
      </c>
      <c r="G33" s="217">
        <v>74.819000000000003</v>
      </c>
      <c r="H33" s="236">
        <v>57.531999999999996</v>
      </c>
      <c r="I33" s="236">
        <v>18.419</v>
      </c>
      <c r="J33" s="236">
        <v>37.100999999999999</v>
      </c>
      <c r="K33" s="236">
        <v>18.488</v>
      </c>
      <c r="L33" s="236">
        <v>31.661000000000001</v>
      </c>
      <c r="M33" s="236">
        <v>70.14</v>
      </c>
      <c r="N33" s="236">
        <v>39.097999999999999</v>
      </c>
      <c r="O33" s="236">
        <v>76.447999999999993</v>
      </c>
      <c r="P33" s="236">
        <v>41.99</v>
      </c>
      <c r="Q33" s="236">
        <v>39.707999999999998</v>
      </c>
      <c r="R33" s="236">
        <v>26.135999999999999</v>
      </c>
      <c r="S33" s="236">
        <v>91.805000000000007</v>
      </c>
      <c r="T33" s="236">
        <v>15.233000000000001</v>
      </c>
      <c r="U33" s="236">
        <v>75.796000000000006</v>
      </c>
      <c r="V33" s="236">
        <v>9.0129999999999999</v>
      </c>
      <c r="W33" s="236">
        <v>11.968999999999999</v>
      </c>
      <c r="X33" s="236">
        <v>24.975999999999999</v>
      </c>
      <c r="Y33" s="236">
        <v>43.738</v>
      </c>
      <c r="Z33" s="236">
        <v>37.542000000000002</v>
      </c>
      <c r="AA33" s="236">
        <v>28.582999999999998</v>
      </c>
      <c r="AB33" s="236">
        <v>37.320999999999998</v>
      </c>
      <c r="AC33" s="236">
        <v>30.111999999999998</v>
      </c>
      <c r="AD33" s="236">
        <v>35.317999999999998</v>
      </c>
      <c r="AE33" s="236">
        <v>11.1</v>
      </c>
      <c r="AF33" s="236">
        <v>41.234999999999999</v>
      </c>
      <c r="AG33" s="236">
        <v>15.253</v>
      </c>
      <c r="AH33" s="237">
        <v>20.37</v>
      </c>
      <c r="AI33" s="211">
        <v>79.290999999999997</v>
      </c>
      <c r="AJ33" s="211">
        <v>19.614000000000001</v>
      </c>
      <c r="AK33" s="211">
        <v>10.852</v>
      </c>
      <c r="AL33" s="211">
        <v>27.538</v>
      </c>
      <c r="AM33" s="211">
        <v>83.873999999999995</v>
      </c>
    </row>
    <row r="34" spans="1:39" ht="15">
      <c r="A34" s="188">
        <v>44470</v>
      </c>
      <c r="B34" s="216">
        <v>28.18</v>
      </c>
      <c r="C34" s="216">
        <v>57.91</v>
      </c>
      <c r="D34" s="217">
        <v>46.89</v>
      </c>
      <c r="E34" s="217">
        <v>51.305</v>
      </c>
      <c r="F34" s="217">
        <v>70.677999999999997</v>
      </c>
      <c r="G34" s="217">
        <v>110.78100000000001</v>
      </c>
      <c r="H34" s="236">
        <v>89.311000000000007</v>
      </c>
      <c r="I34" s="236">
        <v>20.925000000000001</v>
      </c>
      <c r="J34" s="236">
        <v>33.265000000000001</v>
      </c>
      <c r="K34" s="236">
        <v>35.097000000000001</v>
      </c>
      <c r="L34" s="236">
        <v>49.505000000000003</v>
      </c>
      <c r="M34" s="236">
        <v>22.762</v>
      </c>
      <c r="N34" s="236">
        <v>20.687999999999999</v>
      </c>
      <c r="O34" s="236">
        <v>33.273000000000003</v>
      </c>
      <c r="P34" s="236">
        <v>31.806000000000001</v>
      </c>
      <c r="Q34" s="236">
        <v>31.314</v>
      </c>
      <c r="R34" s="236">
        <v>29.678000000000001</v>
      </c>
      <c r="S34" s="236">
        <v>81.031999999999996</v>
      </c>
      <c r="T34" s="236">
        <v>48.99</v>
      </c>
      <c r="U34" s="236">
        <v>26.526</v>
      </c>
      <c r="V34" s="236">
        <v>32.573999999999998</v>
      </c>
      <c r="W34" s="236">
        <v>15.574</v>
      </c>
      <c r="X34" s="236">
        <v>22.952999999999999</v>
      </c>
      <c r="Y34" s="236">
        <v>19.727</v>
      </c>
      <c r="Z34" s="236">
        <v>44.555</v>
      </c>
      <c r="AA34" s="236">
        <v>75.820999999999998</v>
      </c>
      <c r="AB34" s="236">
        <v>127.482</v>
      </c>
      <c r="AC34" s="236">
        <v>38.598999999999997</v>
      </c>
      <c r="AD34" s="236">
        <v>28.945</v>
      </c>
      <c r="AE34" s="236">
        <v>23.672000000000001</v>
      </c>
      <c r="AF34" s="236">
        <v>31.896000000000001</v>
      </c>
      <c r="AG34" s="236">
        <v>57.710999999999999</v>
      </c>
      <c r="AH34" s="237">
        <v>16.079999999999998</v>
      </c>
      <c r="AI34" s="211">
        <v>43.584000000000003</v>
      </c>
      <c r="AJ34" s="211">
        <v>40.204000000000001</v>
      </c>
      <c r="AK34" s="211">
        <v>14.167999999999999</v>
      </c>
      <c r="AL34" s="211">
        <v>64.957999999999998</v>
      </c>
      <c r="AM34" s="211">
        <v>48.008000000000003</v>
      </c>
    </row>
    <row r="35" spans="1:39" ht="15">
      <c r="A35" s="188">
        <v>44501</v>
      </c>
      <c r="B35" s="216">
        <v>27.69</v>
      </c>
      <c r="C35" s="216">
        <v>35.31</v>
      </c>
      <c r="D35" s="217">
        <v>33.51</v>
      </c>
      <c r="E35" s="217">
        <v>30.885999999999999</v>
      </c>
      <c r="F35" s="217">
        <v>41.415999999999997</v>
      </c>
      <c r="G35" s="217">
        <v>53.924999999999997</v>
      </c>
      <c r="H35" s="236">
        <v>72.176000000000002</v>
      </c>
      <c r="I35" s="236">
        <v>48.667000000000002</v>
      </c>
      <c r="J35" s="236">
        <v>28.81</v>
      </c>
      <c r="K35" s="236">
        <v>22.6</v>
      </c>
      <c r="L35" s="236">
        <v>40.103000000000002</v>
      </c>
      <c r="M35" s="236">
        <v>38.905999999999999</v>
      </c>
      <c r="N35" s="236">
        <v>27.353000000000002</v>
      </c>
      <c r="O35" s="236">
        <v>33.055999999999997</v>
      </c>
      <c r="P35" s="236">
        <v>45.646999999999998</v>
      </c>
      <c r="Q35" s="236">
        <v>27.855</v>
      </c>
      <c r="R35" s="236">
        <v>31.347000000000001</v>
      </c>
      <c r="S35" s="236">
        <v>42.768999999999998</v>
      </c>
      <c r="T35" s="236">
        <v>63.375999999999998</v>
      </c>
      <c r="U35" s="236">
        <v>23.684000000000001</v>
      </c>
      <c r="V35" s="236">
        <v>27.22</v>
      </c>
      <c r="W35" s="236">
        <v>21.684000000000001</v>
      </c>
      <c r="X35" s="236">
        <v>25.696000000000002</v>
      </c>
      <c r="Y35" s="236">
        <v>23.684000000000001</v>
      </c>
      <c r="Z35" s="236">
        <v>41.44</v>
      </c>
      <c r="AA35" s="236">
        <v>39.484000000000002</v>
      </c>
      <c r="AB35" s="236">
        <v>45.792000000000002</v>
      </c>
      <c r="AC35" s="236">
        <v>22.363</v>
      </c>
      <c r="AD35" s="236">
        <v>31.510999999999999</v>
      </c>
      <c r="AE35" s="236">
        <v>24.151</v>
      </c>
      <c r="AF35" s="236">
        <v>25.181000000000001</v>
      </c>
      <c r="AG35" s="236">
        <v>32.094000000000001</v>
      </c>
      <c r="AH35" s="237">
        <v>16.192</v>
      </c>
      <c r="AI35" s="211">
        <v>29.222999999999999</v>
      </c>
      <c r="AJ35" s="211">
        <v>24.805</v>
      </c>
      <c r="AK35" s="211">
        <v>21.975000000000001</v>
      </c>
      <c r="AL35" s="211">
        <v>31.69</v>
      </c>
      <c r="AM35" s="211">
        <v>39.262999999999998</v>
      </c>
    </row>
    <row r="36" spans="1:39" ht="15">
      <c r="A36" s="188">
        <v>44531</v>
      </c>
      <c r="B36" s="216">
        <v>25.07</v>
      </c>
      <c r="C36" s="211">
        <v>25.07</v>
      </c>
      <c r="D36" s="164">
        <v>25.07</v>
      </c>
      <c r="E36" s="236">
        <v>26.446000000000002</v>
      </c>
      <c r="F36" s="236">
        <v>44.546999999999997</v>
      </c>
      <c r="G36" s="236">
        <v>36.222999999999999</v>
      </c>
      <c r="H36" s="236">
        <v>39.005000000000003</v>
      </c>
      <c r="I36" s="236">
        <v>27.294</v>
      </c>
      <c r="J36" s="236">
        <v>22.53</v>
      </c>
      <c r="K36" s="236">
        <v>18.759</v>
      </c>
      <c r="L36" s="236">
        <v>24.29</v>
      </c>
      <c r="M36" s="236">
        <v>25.221</v>
      </c>
      <c r="N36" s="236">
        <v>23.376999999999999</v>
      </c>
      <c r="O36" s="236">
        <v>29.082999999999998</v>
      </c>
      <c r="P36" s="236">
        <v>31.422000000000001</v>
      </c>
      <c r="Q36" s="236">
        <v>25.437000000000001</v>
      </c>
      <c r="R36" s="236">
        <v>29.193000000000001</v>
      </c>
      <c r="S36" s="236">
        <v>30.088000000000001</v>
      </c>
      <c r="T36" s="236">
        <v>38.942</v>
      </c>
      <c r="U36" s="236">
        <v>22.079000000000001</v>
      </c>
      <c r="V36" s="236">
        <v>18.597000000000001</v>
      </c>
      <c r="W36" s="236">
        <v>21.382000000000001</v>
      </c>
      <c r="X36" s="236">
        <v>14.852</v>
      </c>
      <c r="Y36" s="236">
        <v>22.047000000000001</v>
      </c>
      <c r="Z36" s="236">
        <v>27.338999999999999</v>
      </c>
      <c r="AA36" s="236">
        <v>27.652000000000001</v>
      </c>
      <c r="AB36" s="236">
        <v>26.402999999999999</v>
      </c>
      <c r="AC36" s="236">
        <v>47.284999999999997</v>
      </c>
      <c r="AD36" s="236">
        <v>26.975999999999999</v>
      </c>
      <c r="AE36" s="237">
        <v>19.725999999999999</v>
      </c>
      <c r="AF36" s="236">
        <v>29.010999999999999</v>
      </c>
      <c r="AG36" s="236">
        <v>23.556000000000001</v>
      </c>
      <c r="AH36" s="236">
        <v>15.641</v>
      </c>
      <c r="AI36" s="211">
        <v>20.759</v>
      </c>
      <c r="AJ36" s="211">
        <v>20.797999999999998</v>
      </c>
      <c r="AK36" s="211">
        <v>22.065999999999999</v>
      </c>
      <c r="AL36" s="211">
        <v>18.86</v>
      </c>
      <c r="AM36" s="211">
        <v>30.099</v>
      </c>
    </row>
    <row r="37" spans="1:39" ht="15">
      <c r="A37" s="188">
        <v>44562</v>
      </c>
      <c r="B37" s="164">
        <v>21.92</v>
      </c>
      <c r="C37" s="164">
        <v>21.92</v>
      </c>
      <c r="D37" s="164">
        <v>21.92</v>
      </c>
      <c r="E37" s="236">
        <v>22.498000000000001</v>
      </c>
      <c r="F37" s="236">
        <v>40.767000000000003</v>
      </c>
      <c r="G37" s="236">
        <v>32.915999999999997</v>
      </c>
      <c r="H37" s="236">
        <v>30.175999999999998</v>
      </c>
      <c r="I37" s="236">
        <v>21.195</v>
      </c>
      <c r="J37" s="236">
        <v>19.725000000000001</v>
      </c>
      <c r="K37" s="236">
        <v>17.472000000000001</v>
      </c>
      <c r="L37" s="236">
        <v>18.41</v>
      </c>
      <c r="M37" s="236">
        <v>20.667999999999999</v>
      </c>
      <c r="N37" s="236">
        <v>27.469000000000001</v>
      </c>
      <c r="O37" s="236">
        <v>25.323</v>
      </c>
      <c r="P37" s="236">
        <v>24.302</v>
      </c>
      <c r="Q37" s="236">
        <v>23.55</v>
      </c>
      <c r="R37" s="236">
        <v>23.748000000000001</v>
      </c>
      <c r="S37" s="236">
        <v>27.398</v>
      </c>
      <c r="T37" s="236">
        <v>25.710999999999999</v>
      </c>
      <c r="U37" s="236">
        <v>23.236000000000001</v>
      </c>
      <c r="V37" s="236">
        <v>17.376999999999999</v>
      </c>
      <c r="W37" s="236">
        <v>19.382000000000001</v>
      </c>
      <c r="X37" s="236">
        <v>12.959</v>
      </c>
      <c r="Y37" s="236">
        <v>17.77</v>
      </c>
      <c r="Z37" s="236">
        <v>54.923000000000002</v>
      </c>
      <c r="AA37" s="236">
        <v>24.332000000000001</v>
      </c>
      <c r="AB37" s="236">
        <v>22.765000000000001</v>
      </c>
      <c r="AC37" s="236">
        <v>32.616</v>
      </c>
      <c r="AD37" s="236">
        <v>25.939</v>
      </c>
      <c r="AE37" s="237">
        <v>18.824000000000002</v>
      </c>
      <c r="AF37" s="236">
        <v>21.94</v>
      </c>
      <c r="AG37" s="236">
        <v>24.036000000000001</v>
      </c>
      <c r="AH37" s="236">
        <v>20.562999999999999</v>
      </c>
      <c r="AI37" s="211">
        <v>16.97</v>
      </c>
      <c r="AJ37" s="211">
        <v>22.149000000000001</v>
      </c>
      <c r="AK37" s="211">
        <v>18.186</v>
      </c>
      <c r="AL37" s="211">
        <v>16.117000000000001</v>
      </c>
      <c r="AM37" s="211">
        <v>26.571000000000002</v>
      </c>
    </row>
    <row r="38" spans="1:39" ht="15">
      <c r="A38" s="188">
        <v>44593</v>
      </c>
      <c r="B38" s="164">
        <v>30.25</v>
      </c>
      <c r="C38" s="164">
        <v>30.25</v>
      </c>
      <c r="D38" s="164">
        <v>30.25</v>
      </c>
      <c r="E38" s="236">
        <v>24.079000000000001</v>
      </c>
      <c r="F38" s="236">
        <v>41.078000000000003</v>
      </c>
      <c r="G38" s="236">
        <v>62.945</v>
      </c>
      <c r="H38" s="236">
        <v>45.762999999999998</v>
      </c>
      <c r="I38" s="236">
        <v>23.994</v>
      </c>
      <c r="J38" s="236">
        <v>24.738</v>
      </c>
      <c r="K38" s="236">
        <v>16.561</v>
      </c>
      <c r="L38" s="236">
        <v>25.963000000000001</v>
      </c>
      <c r="M38" s="236">
        <v>30.125</v>
      </c>
      <c r="N38" s="236">
        <v>33.070999999999998</v>
      </c>
      <c r="O38" s="236">
        <v>30.158000000000001</v>
      </c>
      <c r="P38" s="236">
        <v>53.795000000000002</v>
      </c>
      <c r="Q38" s="236">
        <v>33.741999999999997</v>
      </c>
      <c r="R38" s="236">
        <v>25.902000000000001</v>
      </c>
      <c r="S38" s="236">
        <v>27.794</v>
      </c>
      <c r="T38" s="236">
        <v>30.218</v>
      </c>
      <c r="U38" s="236">
        <v>22.321999999999999</v>
      </c>
      <c r="V38" s="236">
        <v>21.344999999999999</v>
      </c>
      <c r="W38" s="236">
        <v>17.297999999999998</v>
      </c>
      <c r="X38" s="236">
        <v>16.111000000000001</v>
      </c>
      <c r="Y38" s="236">
        <v>21.167000000000002</v>
      </c>
      <c r="Z38" s="236">
        <v>87.921000000000006</v>
      </c>
      <c r="AA38" s="236">
        <v>21.146999999999998</v>
      </c>
      <c r="AB38" s="236">
        <v>42.22</v>
      </c>
      <c r="AC38" s="236">
        <v>25.120999999999999</v>
      </c>
      <c r="AD38" s="236">
        <v>36.305</v>
      </c>
      <c r="AE38" s="237">
        <v>16.478000000000002</v>
      </c>
      <c r="AF38" s="236">
        <v>25.707000000000001</v>
      </c>
      <c r="AG38" s="236">
        <v>26.111000000000001</v>
      </c>
      <c r="AH38" s="236">
        <v>19.510999999999999</v>
      </c>
      <c r="AI38" s="211">
        <v>23.437000000000001</v>
      </c>
      <c r="AJ38" s="211">
        <v>30.335999999999999</v>
      </c>
      <c r="AK38" s="211">
        <v>16.202000000000002</v>
      </c>
      <c r="AL38" s="211">
        <v>16.731999999999999</v>
      </c>
      <c r="AM38" s="211">
        <v>28.341000000000001</v>
      </c>
    </row>
    <row r="39" spans="1:39" ht="15">
      <c r="A39" s="188">
        <v>44621</v>
      </c>
      <c r="B39" s="164">
        <v>92.34</v>
      </c>
      <c r="C39" s="164">
        <v>92.34</v>
      </c>
      <c r="D39" s="164">
        <v>92.34</v>
      </c>
      <c r="E39" s="236">
        <v>81.015000000000001</v>
      </c>
      <c r="F39" s="236">
        <v>195.73400000000001</v>
      </c>
      <c r="G39" s="236">
        <v>144.09</v>
      </c>
      <c r="H39" s="236">
        <v>120.16</v>
      </c>
      <c r="I39" s="236">
        <v>59.798999999999999</v>
      </c>
      <c r="J39" s="236">
        <v>94.822000000000003</v>
      </c>
      <c r="K39" s="236">
        <v>41.497</v>
      </c>
      <c r="L39" s="236">
        <v>66.382999999999996</v>
      </c>
      <c r="M39" s="236">
        <v>93.858999999999995</v>
      </c>
      <c r="N39" s="236">
        <v>176.87899999999999</v>
      </c>
      <c r="O39" s="236">
        <v>75.525999999999996</v>
      </c>
      <c r="P39" s="236">
        <v>220.15299999999999</v>
      </c>
      <c r="Q39" s="236">
        <v>44.223999999999997</v>
      </c>
      <c r="R39" s="236">
        <v>156.274</v>
      </c>
      <c r="S39" s="236">
        <v>72.77</v>
      </c>
      <c r="T39" s="236">
        <v>55.378</v>
      </c>
      <c r="U39" s="236">
        <v>47.231999999999999</v>
      </c>
      <c r="V39" s="236">
        <v>72.28</v>
      </c>
      <c r="W39" s="236">
        <v>26.911000000000001</v>
      </c>
      <c r="X39" s="236">
        <v>44.585000000000001</v>
      </c>
      <c r="Y39" s="236">
        <v>95.457999999999998</v>
      </c>
      <c r="Z39" s="236">
        <v>145.923</v>
      </c>
      <c r="AA39" s="236">
        <v>41.567</v>
      </c>
      <c r="AB39" s="236">
        <v>133.46799999999999</v>
      </c>
      <c r="AC39" s="236">
        <v>114.83</v>
      </c>
      <c r="AD39" s="236">
        <v>74.965000000000003</v>
      </c>
      <c r="AE39" s="237">
        <v>55.780999999999999</v>
      </c>
      <c r="AF39" s="236">
        <v>58.344000000000001</v>
      </c>
      <c r="AG39" s="236">
        <v>70.055000000000007</v>
      </c>
      <c r="AH39" s="236">
        <v>38.238</v>
      </c>
      <c r="AI39" s="211">
        <v>56.558</v>
      </c>
      <c r="AJ39" s="211">
        <v>65.584000000000003</v>
      </c>
      <c r="AK39" s="211">
        <v>30.091999999999999</v>
      </c>
      <c r="AL39" s="211">
        <v>77.611999999999995</v>
      </c>
      <c r="AM39" s="211">
        <v>77.120999999999995</v>
      </c>
    </row>
    <row r="40" spans="1:39" ht="15">
      <c r="A40" s="188">
        <v>44652</v>
      </c>
      <c r="B40" s="164">
        <v>170.42</v>
      </c>
      <c r="C40" s="164">
        <v>170.42</v>
      </c>
      <c r="D40" s="164">
        <v>170.42</v>
      </c>
      <c r="E40" s="236">
        <v>140.084</v>
      </c>
      <c r="F40" s="236">
        <v>311.108</v>
      </c>
      <c r="G40" s="236">
        <v>312.428</v>
      </c>
      <c r="H40" s="236">
        <v>245.244</v>
      </c>
      <c r="I40" s="236">
        <v>97.343000000000004</v>
      </c>
      <c r="J40" s="236">
        <v>209.59800000000001</v>
      </c>
      <c r="K40" s="236">
        <v>115.99299999999999</v>
      </c>
      <c r="L40" s="236">
        <v>117.97</v>
      </c>
      <c r="M40" s="236">
        <v>232.114</v>
      </c>
      <c r="N40" s="236">
        <v>289.57400000000001</v>
      </c>
      <c r="O40" s="236">
        <v>173.71299999999999</v>
      </c>
      <c r="P40" s="236">
        <v>187.60599999999999</v>
      </c>
      <c r="Q40" s="236">
        <v>79.034000000000006</v>
      </c>
      <c r="R40" s="236">
        <v>198.958</v>
      </c>
      <c r="S40" s="236">
        <v>133.33600000000001</v>
      </c>
      <c r="T40" s="236">
        <v>115.148</v>
      </c>
      <c r="U40" s="236">
        <v>120.55800000000001</v>
      </c>
      <c r="V40" s="236">
        <v>185.77600000000001</v>
      </c>
      <c r="W40" s="236">
        <v>45.408000000000001</v>
      </c>
      <c r="X40" s="236">
        <v>57.884</v>
      </c>
      <c r="Y40" s="236">
        <v>193.679</v>
      </c>
      <c r="Z40" s="236">
        <v>264.12599999999998</v>
      </c>
      <c r="AA40" s="236">
        <v>139.64500000000001</v>
      </c>
      <c r="AB40" s="236">
        <v>142.393</v>
      </c>
      <c r="AC40" s="236">
        <v>269.387</v>
      </c>
      <c r="AD40" s="236">
        <v>119.306</v>
      </c>
      <c r="AE40" s="237">
        <v>195.755</v>
      </c>
      <c r="AF40" s="236">
        <v>121.521</v>
      </c>
      <c r="AG40" s="236">
        <v>142.31899999999999</v>
      </c>
      <c r="AH40" s="236">
        <v>51.537999999999997</v>
      </c>
      <c r="AI40" s="211">
        <v>102.254</v>
      </c>
      <c r="AJ40" s="211">
        <v>56.911000000000001</v>
      </c>
      <c r="AK40" s="211">
        <v>67.623999999999995</v>
      </c>
      <c r="AL40" s="211">
        <v>116.32</v>
      </c>
      <c r="AM40" s="211">
        <v>137.47900000000001</v>
      </c>
    </row>
    <row r="41" spans="1:39" ht="15">
      <c r="A41" s="188">
        <v>44682</v>
      </c>
      <c r="B41" s="164">
        <v>277.11</v>
      </c>
      <c r="C41" s="164">
        <v>277.11</v>
      </c>
      <c r="D41" s="164">
        <v>277.11</v>
      </c>
      <c r="E41" s="236">
        <v>387.03699999999998</v>
      </c>
      <c r="F41" s="236">
        <v>474.19799999999998</v>
      </c>
      <c r="G41" s="236">
        <v>322.36799999999999</v>
      </c>
      <c r="H41" s="236">
        <v>350.44799999999998</v>
      </c>
      <c r="I41" s="236">
        <v>145.38399999999999</v>
      </c>
      <c r="J41" s="236">
        <v>232.82599999999999</v>
      </c>
      <c r="K41" s="236">
        <v>203.768</v>
      </c>
      <c r="L41" s="236">
        <v>230.68</v>
      </c>
      <c r="M41" s="236">
        <v>308.40800000000002</v>
      </c>
      <c r="N41" s="236">
        <v>437.10199999999998</v>
      </c>
      <c r="O41" s="236">
        <v>291.11399999999998</v>
      </c>
      <c r="P41" s="236">
        <v>323.08199999999999</v>
      </c>
      <c r="Q41" s="236">
        <v>183.185</v>
      </c>
      <c r="R41" s="236">
        <v>385.68299999999999</v>
      </c>
      <c r="S41" s="236">
        <v>274.47399999999999</v>
      </c>
      <c r="T41" s="236">
        <v>275.79599999999999</v>
      </c>
      <c r="U41" s="236">
        <v>165.78899999999999</v>
      </c>
      <c r="V41" s="236">
        <v>420.423</v>
      </c>
      <c r="W41" s="236">
        <v>51.662999999999997</v>
      </c>
      <c r="X41" s="236">
        <v>147.62700000000001</v>
      </c>
      <c r="Y41" s="236">
        <v>273.53699999999998</v>
      </c>
      <c r="Z41" s="236">
        <v>498.87700000000001</v>
      </c>
      <c r="AA41" s="236">
        <v>206.09</v>
      </c>
      <c r="AB41" s="236">
        <v>274.30200000000002</v>
      </c>
      <c r="AC41" s="236">
        <v>357.428</v>
      </c>
      <c r="AD41" s="236">
        <v>356.15800000000002</v>
      </c>
      <c r="AE41" s="237">
        <v>181.98400000000001</v>
      </c>
      <c r="AF41" s="236">
        <v>181.702</v>
      </c>
      <c r="AG41" s="236">
        <v>188.61</v>
      </c>
      <c r="AH41" s="236">
        <v>91.397999999999996</v>
      </c>
      <c r="AI41" s="211">
        <v>175.63300000000001</v>
      </c>
      <c r="AJ41" s="211">
        <v>161.721</v>
      </c>
      <c r="AK41" s="211">
        <v>136.678</v>
      </c>
      <c r="AL41" s="211">
        <v>271.67599999999999</v>
      </c>
      <c r="AM41" s="211">
        <v>276.22399999999999</v>
      </c>
    </row>
    <row r="42" spans="1:39" ht="15">
      <c r="A42" s="188">
        <v>44713</v>
      </c>
      <c r="B42" s="164">
        <v>223.57</v>
      </c>
      <c r="C42" s="164">
        <v>223.57</v>
      </c>
      <c r="D42" s="164">
        <v>223.57</v>
      </c>
      <c r="E42" s="236">
        <v>310.76600000000002</v>
      </c>
      <c r="F42" s="236">
        <v>482.62400000000002</v>
      </c>
      <c r="G42" s="236">
        <v>418.10399999999998</v>
      </c>
      <c r="H42" s="236">
        <v>322.34899999999999</v>
      </c>
      <c r="I42" s="236">
        <v>199.792</v>
      </c>
      <c r="J42" s="236">
        <v>139.34899999999999</v>
      </c>
      <c r="K42" s="236">
        <v>178.73500000000001</v>
      </c>
      <c r="L42" s="236">
        <v>312.584</v>
      </c>
      <c r="M42" s="236">
        <v>154.155</v>
      </c>
      <c r="N42" s="236">
        <v>377.61700000000002</v>
      </c>
      <c r="O42" s="236">
        <v>202.435</v>
      </c>
      <c r="P42" s="236">
        <v>439.37099999999998</v>
      </c>
      <c r="Q42" s="236">
        <v>52.017000000000003</v>
      </c>
      <c r="R42" s="236">
        <v>384.29300000000001</v>
      </c>
      <c r="S42" s="236">
        <v>192.84399999999999</v>
      </c>
      <c r="T42" s="236">
        <v>316.90100000000001</v>
      </c>
      <c r="U42" s="236">
        <v>43.893000000000001</v>
      </c>
      <c r="V42" s="236">
        <v>178.63800000000001</v>
      </c>
      <c r="W42" s="236">
        <v>25.175000000000001</v>
      </c>
      <c r="X42" s="236">
        <v>89.314999999999998</v>
      </c>
      <c r="Y42" s="236">
        <v>117.68600000000001</v>
      </c>
      <c r="Z42" s="236">
        <v>398.34300000000002</v>
      </c>
      <c r="AA42" s="236">
        <v>61.750999999999998</v>
      </c>
      <c r="AB42" s="236">
        <v>143.15199999999999</v>
      </c>
      <c r="AC42" s="236">
        <v>338.38</v>
      </c>
      <c r="AD42" s="236">
        <v>161.13499999999999</v>
      </c>
      <c r="AE42" s="237">
        <v>210.73400000000001</v>
      </c>
      <c r="AF42" s="236">
        <v>241.77199999999999</v>
      </c>
      <c r="AG42" s="236">
        <v>59.722000000000001</v>
      </c>
      <c r="AH42" s="236">
        <v>76.923000000000002</v>
      </c>
      <c r="AI42" s="211">
        <v>172.929</v>
      </c>
      <c r="AJ42" s="211">
        <v>208.494</v>
      </c>
      <c r="AK42" s="211">
        <v>114.205</v>
      </c>
      <c r="AL42" s="211">
        <v>278.66000000000003</v>
      </c>
      <c r="AM42" s="211">
        <v>400.483</v>
      </c>
    </row>
    <row r="43" spans="1:39" ht="15">
      <c r="A43" s="188">
        <v>44743</v>
      </c>
      <c r="B43" s="164">
        <v>65.989999999999995</v>
      </c>
      <c r="C43" s="164">
        <v>65.989999999999995</v>
      </c>
      <c r="D43" s="164">
        <v>65.989999999999995</v>
      </c>
      <c r="E43" s="236">
        <v>75.741</v>
      </c>
      <c r="F43" s="236">
        <v>113.44199999999999</v>
      </c>
      <c r="G43" s="236">
        <v>157.90899999999999</v>
      </c>
      <c r="H43" s="236">
        <v>64.548000000000002</v>
      </c>
      <c r="I43" s="236">
        <v>39.869999999999997</v>
      </c>
      <c r="J43" s="236">
        <v>22.48</v>
      </c>
      <c r="K43" s="236">
        <v>58.551000000000002</v>
      </c>
      <c r="L43" s="236">
        <v>92.495000000000005</v>
      </c>
      <c r="M43" s="236">
        <v>44.095999999999997</v>
      </c>
      <c r="N43" s="236">
        <v>87.200999999999993</v>
      </c>
      <c r="O43" s="236">
        <v>25.628</v>
      </c>
      <c r="P43" s="236">
        <v>246.12700000000001</v>
      </c>
      <c r="Q43" s="236">
        <v>8.3439999999999994</v>
      </c>
      <c r="R43" s="236">
        <v>74.715000000000003</v>
      </c>
      <c r="S43" s="236">
        <v>62.634</v>
      </c>
      <c r="T43" s="236">
        <v>138.72499999999999</v>
      </c>
      <c r="U43" s="236">
        <v>0</v>
      </c>
      <c r="V43" s="236">
        <v>22.626999999999999</v>
      </c>
      <c r="W43" s="236">
        <v>17.949000000000002</v>
      </c>
      <c r="X43" s="236">
        <v>3.871</v>
      </c>
      <c r="Y43" s="236">
        <v>15.93</v>
      </c>
      <c r="Z43" s="236">
        <v>102.925</v>
      </c>
      <c r="AA43" s="236">
        <v>27.541</v>
      </c>
      <c r="AB43" s="236">
        <v>22.125</v>
      </c>
      <c r="AC43" s="236">
        <v>71.864000000000004</v>
      </c>
      <c r="AD43" s="236">
        <v>25.83</v>
      </c>
      <c r="AE43" s="237">
        <v>31.003</v>
      </c>
      <c r="AF43" s="236">
        <v>44.26</v>
      </c>
      <c r="AG43" s="236">
        <v>11.507</v>
      </c>
      <c r="AH43" s="236">
        <v>31.885000000000002</v>
      </c>
      <c r="AI43" s="211">
        <v>18.274000000000001</v>
      </c>
      <c r="AJ43" s="211">
        <v>36.323999999999998</v>
      </c>
      <c r="AK43" s="211">
        <v>38.874000000000002</v>
      </c>
      <c r="AL43" s="211">
        <v>101.322</v>
      </c>
      <c r="AM43" s="211">
        <v>187.95500000000001</v>
      </c>
    </row>
    <row r="44" spans="1:39" ht="15">
      <c r="A44" s="188">
        <v>44774</v>
      </c>
      <c r="B44" s="164">
        <v>45.09</v>
      </c>
      <c r="C44" s="164">
        <v>45.09</v>
      </c>
      <c r="D44" s="164">
        <v>45.09</v>
      </c>
      <c r="E44" s="236">
        <v>64.790999999999997</v>
      </c>
      <c r="F44" s="236">
        <v>41.575000000000003</v>
      </c>
      <c r="G44" s="236">
        <v>35.110999999999997</v>
      </c>
      <c r="H44" s="236">
        <v>36.540999999999997</v>
      </c>
      <c r="I44" s="236">
        <v>57.116</v>
      </c>
      <c r="J44" s="236">
        <v>27.291</v>
      </c>
      <c r="K44" s="236">
        <v>35.979999999999997</v>
      </c>
      <c r="L44" s="236">
        <v>38.814999999999998</v>
      </c>
      <c r="M44" s="236">
        <v>53.997999999999998</v>
      </c>
      <c r="N44" s="236">
        <v>76.216999999999999</v>
      </c>
      <c r="O44" s="236">
        <v>20.446000000000002</v>
      </c>
      <c r="P44" s="236">
        <v>72.474999999999994</v>
      </c>
      <c r="Q44" s="236">
        <v>3.7080000000000002</v>
      </c>
      <c r="R44" s="236">
        <v>62.975999999999999</v>
      </c>
      <c r="S44" s="236">
        <v>26.664000000000001</v>
      </c>
      <c r="T44" s="236">
        <v>123.10299999999999</v>
      </c>
      <c r="U44" s="236">
        <v>2.3199999999999998</v>
      </c>
      <c r="V44" s="236">
        <v>40.594000000000001</v>
      </c>
      <c r="W44" s="236">
        <v>16.408000000000001</v>
      </c>
      <c r="X44" s="236">
        <v>22.611000000000001</v>
      </c>
      <c r="Y44" s="236">
        <v>4.8959999999999999</v>
      </c>
      <c r="Z44" s="236">
        <v>34.688000000000002</v>
      </c>
      <c r="AA44" s="236">
        <v>37.36</v>
      </c>
      <c r="AB44" s="236">
        <v>39.15</v>
      </c>
      <c r="AC44" s="236">
        <v>29.576000000000001</v>
      </c>
      <c r="AD44" s="236">
        <v>6.1589999999999998</v>
      </c>
      <c r="AE44" s="237">
        <v>37.58</v>
      </c>
      <c r="AF44" s="236">
        <v>14.696999999999999</v>
      </c>
      <c r="AG44" s="236">
        <v>17.646000000000001</v>
      </c>
      <c r="AH44" s="236">
        <v>31.350999999999999</v>
      </c>
      <c r="AI44" s="211">
        <v>12.609</v>
      </c>
      <c r="AJ44" s="211">
        <v>8.4730000000000008</v>
      </c>
      <c r="AK44" s="211">
        <v>26.053999999999998</v>
      </c>
      <c r="AL44" s="211">
        <v>64.924000000000007</v>
      </c>
      <c r="AM44" s="211">
        <v>55.213999999999999</v>
      </c>
    </row>
    <row r="45" spans="1:39" ht="15">
      <c r="A45" s="188">
        <v>44805</v>
      </c>
      <c r="B45" s="164">
        <v>43.19</v>
      </c>
      <c r="C45" s="164">
        <v>43.19</v>
      </c>
      <c r="D45" s="164">
        <v>43.19</v>
      </c>
      <c r="E45" s="236">
        <v>43.110999999999997</v>
      </c>
      <c r="F45" s="236">
        <v>74.864000000000004</v>
      </c>
      <c r="G45" s="236">
        <v>57.47</v>
      </c>
      <c r="H45" s="236">
        <v>18.498999999999999</v>
      </c>
      <c r="I45" s="236">
        <v>36.890999999999998</v>
      </c>
      <c r="J45" s="236">
        <v>18.509</v>
      </c>
      <c r="K45" s="236">
        <v>29.794</v>
      </c>
      <c r="L45" s="236">
        <v>69.742000000000004</v>
      </c>
      <c r="M45" s="236">
        <v>38.466000000000001</v>
      </c>
      <c r="N45" s="236">
        <v>76.501000000000005</v>
      </c>
      <c r="O45" s="236">
        <v>41.807000000000002</v>
      </c>
      <c r="P45" s="236">
        <v>40.037999999999997</v>
      </c>
      <c r="Q45" s="236">
        <v>26.95</v>
      </c>
      <c r="R45" s="236">
        <v>92.034000000000006</v>
      </c>
      <c r="S45" s="236">
        <v>15.343</v>
      </c>
      <c r="T45" s="236">
        <v>75.846000000000004</v>
      </c>
      <c r="U45" s="236">
        <v>8.8670000000000009</v>
      </c>
      <c r="V45" s="236">
        <v>11.502000000000001</v>
      </c>
      <c r="W45" s="236">
        <v>24.21</v>
      </c>
      <c r="X45" s="236">
        <v>43.531999999999996</v>
      </c>
      <c r="Y45" s="236">
        <v>36.774000000000001</v>
      </c>
      <c r="Z45" s="236">
        <v>28.445</v>
      </c>
      <c r="AA45" s="236">
        <v>36.442</v>
      </c>
      <c r="AB45" s="236">
        <v>30.399000000000001</v>
      </c>
      <c r="AC45" s="236">
        <v>35.075000000000003</v>
      </c>
      <c r="AD45" s="236">
        <v>10.962</v>
      </c>
      <c r="AE45" s="237">
        <v>42.390999999999998</v>
      </c>
      <c r="AF45" s="236">
        <v>14.968999999999999</v>
      </c>
      <c r="AG45" s="236">
        <v>20.396999999999998</v>
      </c>
      <c r="AH45" s="236">
        <v>78.355999999999995</v>
      </c>
      <c r="AI45" s="211">
        <v>15.057</v>
      </c>
      <c r="AJ45" s="211">
        <v>10.212</v>
      </c>
      <c r="AK45" s="211">
        <v>27.044</v>
      </c>
      <c r="AL45" s="211">
        <v>83.084999999999994</v>
      </c>
      <c r="AM45" s="211">
        <v>17.385999999999999</v>
      </c>
    </row>
    <row r="46" spans="1:39" ht="15">
      <c r="A46" s="188">
        <v>44835</v>
      </c>
      <c r="B46" s="164">
        <v>28.18</v>
      </c>
      <c r="C46" s="164">
        <v>57.91</v>
      </c>
      <c r="D46" s="164">
        <v>46.89</v>
      </c>
      <c r="E46" s="236">
        <v>70.805000000000007</v>
      </c>
      <c r="F46" s="236">
        <v>110.81699999999999</v>
      </c>
      <c r="G46" s="236">
        <v>89.697999999999993</v>
      </c>
      <c r="H46" s="236">
        <v>21.001999999999999</v>
      </c>
      <c r="I46" s="236">
        <v>33.058</v>
      </c>
      <c r="J46" s="236">
        <v>35.125</v>
      </c>
      <c r="K46" s="236">
        <v>50.255000000000003</v>
      </c>
      <c r="L46" s="236">
        <v>22.509</v>
      </c>
      <c r="M46" s="236">
        <v>20.238</v>
      </c>
      <c r="N46" s="236">
        <v>33.299999999999997</v>
      </c>
      <c r="O46" s="236">
        <v>31.795000000000002</v>
      </c>
      <c r="P46" s="236">
        <v>31.565999999999999</v>
      </c>
      <c r="Q46" s="236">
        <v>29.548999999999999</v>
      </c>
      <c r="R46" s="236">
        <v>81.207999999999998</v>
      </c>
      <c r="S46" s="236">
        <v>45.848999999999997</v>
      </c>
      <c r="T46" s="236">
        <v>26.687000000000001</v>
      </c>
      <c r="U46" s="236">
        <v>32.389000000000003</v>
      </c>
      <c r="V46" s="236">
        <v>15.151</v>
      </c>
      <c r="W46" s="236">
        <v>23.173999999999999</v>
      </c>
      <c r="X46" s="236">
        <v>19.596</v>
      </c>
      <c r="Y46" s="236">
        <v>43.828000000000003</v>
      </c>
      <c r="Z46" s="236">
        <v>75.653000000000006</v>
      </c>
      <c r="AA46" s="236">
        <v>127.31100000000001</v>
      </c>
      <c r="AB46" s="236">
        <v>38.85</v>
      </c>
      <c r="AC46" s="236">
        <v>28.748999999999999</v>
      </c>
      <c r="AD46" s="236">
        <v>23.581</v>
      </c>
      <c r="AE46" s="237">
        <v>32.704999999999998</v>
      </c>
      <c r="AF46" s="236">
        <v>57.277999999999999</v>
      </c>
      <c r="AG46" s="236">
        <v>16.084</v>
      </c>
      <c r="AH46" s="236">
        <v>42.957000000000001</v>
      </c>
      <c r="AI46" s="211">
        <v>43.826999999999998</v>
      </c>
      <c r="AJ46" s="211">
        <v>13.587</v>
      </c>
      <c r="AK46" s="211">
        <v>64.262</v>
      </c>
      <c r="AL46" s="211">
        <v>47.54</v>
      </c>
      <c r="AM46" s="211">
        <v>54.860999999999997</v>
      </c>
    </row>
    <row r="47" spans="1:39" ht="15">
      <c r="A47" s="188">
        <v>44866</v>
      </c>
      <c r="B47" s="164">
        <v>27.69</v>
      </c>
      <c r="C47" s="164">
        <v>35.31</v>
      </c>
      <c r="D47" s="164">
        <v>33.51</v>
      </c>
      <c r="E47" s="236">
        <v>41.509</v>
      </c>
      <c r="F47" s="236">
        <v>53.972000000000001</v>
      </c>
      <c r="G47" s="236">
        <v>73.867000000000004</v>
      </c>
      <c r="H47" s="236">
        <v>48.789000000000001</v>
      </c>
      <c r="I47" s="236">
        <v>28.631</v>
      </c>
      <c r="J47" s="236">
        <v>22.611999999999998</v>
      </c>
      <c r="K47" s="236">
        <v>40.680999999999997</v>
      </c>
      <c r="L47" s="236">
        <v>38.646999999999998</v>
      </c>
      <c r="M47" s="236">
        <v>26.895</v>
      </c>
      <c r="N47" s="236">
        <v>33.082999999999998</v>
      </c>
      <c r="O47" s="236">
        <v>46.23</v>
      </c>
      <c r="P47" s="236">
        <v>28.091999999999999</v>
      </c>
      <c r="Q47" s="236">
        <v>31.141999999999999</v>
      </c>
      <c r="R47" s="236">
        <v>42.887999999999998</v>
      </c>
      <c r="S47" s="236">
        <v>63.478999999999999</v>
      </c>
      <c r="T47" s="236">
        <v>23.824999999999999</v>
      </c>
      <c r="U47" s="236">
        <v>27.048999999999999</v>
      </c>
      <c r="V47" s="236">
        <v>21.305</v>
      </c>
      <c r="W47" s="236">
        <v>25.574000000000002</v>
      </c>
      <c r="X47" s="236">
        <v>23.501999999999999</v>
      </c>
      <c r="Y47" s="236">
        <v>40.841000000000001</v>
      </c>
      <c r="Z47" s="236">
        <v>39.389000000000003</v>
      </c>
      <c r="AA47" s="236">
        <v>47.500999999999998</v>
      </c>
      <c r="AB47" s="236">
        <v>22.582999999999998</v>
      </c>
      <c r="AC47" s="236">
        <v>31.338999999999999</v>
      </c>
      <c r="AD47" s="236">
        <v>24.03</v>
      </c>
      <c r="AE47" s="237">
        <v>25.966000000000001</v>
      </c>
      <c r="AF47" s="236">
        <v>31.829000000000001</v>
      </c>
      <c r="AG47" s="236">
        <v>16.183</v>
      </c>
      <c r="AH47" s="236">
        <v>28.715</v>
      </c>
      <c r="AI47" s="211">
        <v>24.838999999999999</v>
      </c>
      <c r="AJ47" s="211">
        <v>21.437000000000001</v>
      </c>
      <c r="AK47" s="211">
        <v>31.228000000000002</v>
      </c>
      <c r="AL47" s="211">
        <v>38.68</v>
      </c>
      <c r="AM47" s="211">
        <v>31.052</v>
      </c>
    </row>
    <row r="48" spans="1:39" ht="15">
      <c r="A48" s="188">
        <v>44896</v>
      </c>
      <c r="B48" s="164">
        <v>25.07</v>
      </c>
      <c r="C48" s="164">
        <v>25.07</v>
      </c>
      <c r="D48" s="164">
        <v>25.07</v>
      </c>
      <c r="E48" s="236">
        <v>44.631999999999998</v>
      </c>
      <c r="F48" s="236">
        <v>36.270000000000003</v>
      </c>
      <c r="G48" s="236">
        <v>39.750999999999998</v>
      </c>
      <c r="H48" s="236">
        <v>27.361999999999998</v>
      </c>
      <c r="I48" s="236">
        <v>22.352</v>
      </c>
      <c r="J48" s="236">
        <v>18.768999999999998</v>
      </c>
      <c r="K48" s="236">
        <v>24.369</v>
      </c>
      <c r="L48" s="236">
        <v>25.009</v>
      </c>
      <c r="M48" s="236">
        <v>22.988</v>
      </c>
      <c r="N48" s="236">
        <v>29.111000000000001</v>
      </c>
      <c r="O48" s="236">
        <v>31.497</v>
      </c>
      <c r="P48" s="236">
        <v>25.689</v>
      </c>
      <c r="Q48" s="236">
        <v>28.99</v>
      </c>
      <c r="R48" s="236">
        <v>30.213999999999999</v>
      </c>
      <c r="S48" s="236">
        <v>41.161000000000001</v>
      </c>
      <c r="T48" s="236">
        <v>22.222999999999999</v>
      </c>
      <c r="U48" s="236">
        <v>18.457999999999998</v>
      </c>
      <c r="V48" s="236">
        <v>20.983000000000001</v>
      </c>
      <c r="W48" s="236">
        <v>14.839</v>
      </c>
      <c r="X48" s="236">
        <v>21.878</v>
      </c>
      <c r="Y48" s="236">
        <v>26.861000000000001</v>
      </c>
      <c r="Z48" s="236">
        <v>27.562000000000001</v>
      </c>
      <c r="AA48" s="236">
        <v>26.722999999999999</v>
      </c>
      <c r="AB48" s="236">
        <v>47.753999999999998</v>
      </c>
      <c r="AC48" s="236">
        <v>26.805</v>
      </c>
      <c r="AD48" s="236">
        <v>19.606999999999999</v>
      </c>
      <c r="AE48" s="237">
        <v>29.341999999999999</v>
      </c>
      <c r="AF48" s="236">
        <v>23.33</v>
      </c>
      <c r="AG48" s="236">
        <v>15.611000000000001</v>
      </c>
      <c r="AH48" s="236">
        <v>20.288</v>
      </c>
      <c r="AI48" s="211">
        <v>20.585999999999999</v>
      </c>
      <c r="AJ48" s="211">
        <v>21.513000000000002</v>
      </c>
      <c r="AK48" s="211">
        <v>18.449000000000002</v>
      </c>
      <c r="AL48" s="211">
        <v>29.678999999999998</v>
      </c>
      <c r="AM48" s="211">
        <v>26.332000000000001</v>
      </c>
    </row>
    <row r="49" spans="1:1005" ht="15">
      <c r="A49" s="188">
        <v>44927</v>
      </c>
      <c r="B49" s="164">
        <v>21.92</v>
      </c>
      <c r="C49" s="164">
        <v>21.92</v>
      </c>
      <c r="D49" s="164">
        <v>21.92</v>
      </c>
      <c r="E49" s="236">
        <v>40.856999999999999</v>
      </c>
      <c r="F49" s="236">
        <v>32.969000000000001</v>
      </c>
      <c r="G49" s="236">
        <v>29.434999999999999</v>
      </c>
      <c r="H49" s="236">
        <v>21.242999999999999</v>
      </c>
      <c r="I49" s="236">
        <v>19.558</v>
      </c>
      <c r="J49" s="236">
        <v>17.510000000000002</v>
      </c>
      <c r="K49" s="236">
        <v>18.21</v>
      </c>
      <c r="L49" s="236">
        <v>20.48</v>
      </c>
      <c r="M49" s="236">
        <v>27.042000000000002</v>
      </c>
      <c r="N49" s="236">
        <v>25.347000000000001</v>
      </c>
      <c r="O49" s="236">
        <v>24.762</v>
      </c>
      <c r="P49" s="236">
        <v>23.791</v>
      </c>
      <c r="Q49" s="236">
        <v>23.585999999999999</v>
      </c>
      <c r="R49" s="236">
        <v>27.530999999999999</v>
      </c>
      <c r="S49" s="236">
        <v>25.74</v>
      </c>
      <c r="T49" s="236">
        <v>23.338999999999999</v>
      </c>
      <c r="U49" s="236">
        <v>17.247</v>
      </c>
      <c r="V49" s="236">
        <v>19.004000000000001</v>
      </c>
      <c r="W49" s="236">
        <v>12.718</v>
      </c>
      <c r="X49" s="236">
        <v>17.606000000000002</v>
      </c>
      <c r="Y49" s="236">
        <v>53.802</v>
      </c>
      <c r="Z49" s="236">
        <v>24.248999999999999</v>
      </c>
      <c r="AA49" s="236">
        <v>22.792999999999999</v>
      </c>
      <c r="AB49" s="236">
        <v>32.997</v>
      </c>
      <c r="AC49" s="236">
        <v>25.768999999999998</v>
      </c>
      <c r="AD49" s="236">
        <v>18.713999999999999</v>
      </c>
      <c r="AE49" s="237">
        <v>22.32</v>
      </c>
      <c r="AF49" s="236">
        <v>23.809000000000001</v>
      </c>
      <c r="AG49" s="236">
        <v>20.6</v>
      </c>
      <c r="AH49" s="236">
        <v>16.584</v>
      </c>
      <c r="AI49" s="211">
        <v>20.332000000000001</v>
      </c>
      <c r="AJ49" s="211">
        <v>17.73</v>
      </c>
      <c r="AK49" s="211">
        <v>15.715999999999999</v>
      </c>
      <c r="AL49" s="211">
        <v>26.18</v>
      </c>
      <c r="AM49" s="211">
        <v>22.216000000000001</v>
      </c>
    </row>
    <row r="50" spans="1:1005" ht="15">
      <c r="A50" s="188">
        <v>44958</v>
      </c>
      <c r="B50" s="164">
        <v>30.25</v>
      </c>
      <c r="C50" s="164">
        <v>30.25</v>
      </c>
      <c r="D50" s="164">
        <v>30.25</v>
      </c>
      <c r="E50" s="236">
        <v>41.17</v>
      </c>
      <c r="F50" s="236">
        <v>63.003</v>
      </c>
      <c r="G50" s="236">
        <v>47.103000000000002</v>
      </c>
      <c r="H50" s="236">
        <v>24.053000000000001</v>
      </c>
      <c r="I50" s="236">
        <v>24.571999999999999</v>
      </c>
      <c r="J50" s="236">
        <v>16.611999999999998</v>
      </c>
      <c r="K50" s="236">
        <v>25.260999999999999</v>
      </c>
      <c r="L50" s="236">
        <v>29.925000000000001</v>
      </c>
      <c r="M50" s="236">
        <v>32.579000000000001</v>
      </c>
      <c r="N50" s="236">
        <v>30.19</v>
      </c>
      <c r="O50" s="236">
        <v>52.768000000000001</v>
      </c>
      <c r="P50" s="236">
        <v>34.012</v>
      </c>
      <c r="Q50" s="236">
        <v>25.698</v>
      </c>
      <c r="R50" s="236">
        <v>27.934999999999999</v>
      </c>
      <c r="S50" s="236">
        <v>29.87</v>
      </c>
      <c r="T50" s="236">
        <v>22.427</v>
      </c>
      <c r="U50" s="236">
        <v>21.178000000000001</v>
      </c>
      <c r="V50" s="236">
        <v>16.972999999999999</v>
      </c>
      <c r="W50" s="236">
        <v>15.781000000000001</v>
      </c>
      <c r="X50" s="236">
        <v>21.004999999999999</v>
      </c>
      <c r="Y50" s="236">
        <v>86.36</v>
      </c>
      <c r="Z50" s="236">
        <v>21.079000000000001</v>
      </c>
      <c r="AA50" s="236">
        <v>41.9</v>
      </c>
      <c r="AB50" s="236">
        <v>25.42</v>
      </c>
      <c r="AC50" s="236">
        <v>36.058999999999997</v>
      </c>
      <c r="AD50" s="236">
        <v>16.385000000000002</v>
      </c>
      <c r="AE50" s="237">
        <v>26.015000000000001</v>
      </c>
      <c r="AF50" s="236">
        <v>25.888999999999999</v>
      </c>
      <c r="AG50" s="236">
        <v>19.582999999999998</v>
      </c>
      <c r="AH50" s="236">
        <v>23.001999999999999</v>
      </c>
      <c r="AI50" s="211">
        <v>31.372</v>
      </c>
      <c r="AJ50" s="211">
        <v>15.815</v>
      </c>
      <c r="AK50" s="211">
        <v>16.363</v>
      </c>
      <c r="AL50" s="211">
        <v>27.931000000000001</v>
      </c>
      <c r="AM50" s="211">
        <v>23.893000000000001</v>
      </c>
    </row>
    <row r="51" spans="1:1005" ht="15">
      <c r="A51" s="188">
        <v>44986</v>
      </c>
      <c r="B51" s="164">
        <v>92.34</v>
      </c>
      <c r="C51" s="164">
        <v>92.34</v>
      </c>
      <c r="D51" s="164">
        <v>92.34</v>
      </c>
      <c r="E51" s="236">
        <v>195.91499999999999</v>
      </c>
      <c r="F51" s="236">
        <v>144.16499999999999</v>
      </c>
      <c r="G51" s="236">
        <v>120.581</v>
      </c>
      <c r="H51" s="236">
        <v>59.939</v>
      </c>
      <c r="I51" s="236">
        <v>94.549000000000007</v>
      </c>
      <c r="J51" s="236">
        <v>41.606999999999999</v>
      </c>
      <c r="K51" s="236">
        <v>64.856999999999999</v>
      </c>
      <c r="L51" s="236">
        <v>93.301000000000002</v>
      </c>
      <c r="M51" s="236">
        <v>174.96899999999999</v>
      </c>
      <c r="N51" s="236">
        <v>75.602999999999994</v>
      </c>
      <c r="O51" s="236">
        <v>221.63200000000001</v>
      </c>
      <c r="P51" s="236">
        <v>44.503</v>
      </c>
      <c r="Q51" s="236">
        <v>155.726</v>
      </c>
      <c r="R51" s="236">
        <v>72.989000000000004</v>
      </c>
      <c r="S51" s="236">
        <v>54.752000000000002</v>
      </c>
      <c r="T51" s="236">
        <v>47.354999999999997</v>
      </c>
      <c r="U51" s="236">
        <v>71.882000000000005</v>
      </c>
      <c r="V51" s="236">
        <v>26.515999999999998</v>
      </c>
      <c r="W51" s="236">
        <v>43.796999999999997</v>
      </c>
      <c r="X51" s="236">
        <v>95.105000000000004</v>
      </c>
      <c r="Y51" s="236">
        <v>144.58000000000001</v>
      </c>
      <c r="Z51" s="236">
        <v>41.460999999999999</v>
      </c>
      <c r="AA51" s="236">
        <v>132.03899999999999</v>
      </c>
      <c r="AB51" s="236">
        <v>115.76900000000001</v>
      </c>
      <c r="AC51" s="236">
        <v>74.602999999999994</v>
      </c>
      <c r="AD51" s="236">
        <v>55.582999999999998</v>
      </c>
      <c r="AE51" s="237">
        <v>57.963000000000001</v>
      </c>
      <c r="AF51" s="236">
        <v>69.674000000000007</v>
      </c>
      <c r="AG51" s="236">
        <v>38.317</v>
      </c>
      <c r="AH51" s="236">
        <v>55.957999999999998</v>
      </c>
      <c r="AI51" s="211">
        <v>63.527999999999999</v>
      </c>
      <c r="AJ51" s="211">
        <v>29.605</v>
      </c>
      <c r="AK51" s="211">
        <v>76.254000000000005</v>
      </c>
      <c r="AL51" s="211">
        <v>76.382000000000005</v>
      </c>
      <c r="AM51" s="211">
        <v>80.063000000000002</v>
      </c>
    </row>
    <row r="52" spans="1:1005" ht="15">
      <c r="A52" s="188">
        <v>45017</v>
      </c>
      <c r="B52" s="164">
        <v>170.42</v>
      </c>
      <c r="C52" s="164">
        <v>170.42</v>
      </c>
      <c r="D52" s="164">
        <v>170.42</v>
      </c>
      <c r="E52" s="236">
        <v>311.24299999999999</v>
      </c>
      <c r="F52" s="236">
        <v>312.49900000000002</v>
      </c>
      <c r="G52" s="236">
        <v>234.523</v>
      </c>
      <c r="H52" s="236">
        <v>97.430999999999997</v>
      </c>
      <c r="I52" s="236">
        <v>209.44300000000001</v>
      </c>
      <c r="J52" s="236">
        <v>116.113</v>
      </c>
      <c r="K52" s="236">
        <v>118.78</v>
      </c>
      <c r="L52" s="236">
        <v>231.62799999999999</v>
      </c>
      <c r="M52" s="236">
        <v>288.02100000000002</v>
      </c>
      <c r="N52" s="236">
        <v>173.79</v>
      </c>
      <c r="O52" s="236">
        <v>181.90799999999999</v>
      </c>
      <c r="P52" s="236">
        <v>79.230999999999995</v>
      </c>
      <c r="Q52" s="236">
        <v>198.71100000000001</v>
      </c>
      <c r="R52" s="236">
        <v>133.55600000000001</v>
      </c>
      <c r="S52" s="236">
        <v>109.85899999999999</v>
      </c>
      <c r="T52" s="236">
        <v>120.646</v>
      </c>
      <c r="U52" s="236">
        <v>185.66399999999999</v>
      </c>
      <c r="V52" s="236">
        <v>45.058</v>
      </c>
      <c r="W52" s="236">
        <v>56.531999999999996</v>
      </c>
      <c r="X52" s="236">
        <v>193.4</v>
      </c>
      <c r="Y52" s="236">
        <v>263.07900000000001</v>
      </c>
      <c r="Z52" s="236">
        <v>139.529</v>
      </c>
      <c r="AA52" s="236">
        <v>137.86799999999999</v>
      </c>
      <c r="AB52" s="236">
        <v>270.09500000000003</v>
      </c>
      <c r="AC52" s="236">
        <v>119.056</v>
      </c>
      <c r="AD52" s="236">
        <v>195.386</v>
      </c>
      <c r="AE52" s="237">
        <v>120.50700000000001</v>
      </c>
      <c r="AF52" s="236">
        <v>142.09800000000001</v>
      </c>
      <c r="AG52" s="236">
        <v>51.512999999999998</v>
      </c>
      <c r="AH52" s="236">
        <v>101.794</v>
      </c>
      <c r="AI52" s="211">
        <v>57.12</v>
      </c>
      <c r="AJ52" s="211">
        <v>67.055999999999997</v>
      </c>
      <c r="AK52" s="211">
        <v>115.223</v>
      </c>
      <c r="AL52" s="211">
        <v>136.40600000000001</v>
      </c>
      <c r="AM52" s="211">
        <v>141.37899999999999</v>
      </c>
    </row>
    <row r="53" spans="1:1005" ht="15">
      <c r="A53" s="188">
        <v>45047</v>
      </c>
      <c r="B53" s="164">
        <v>277.11</v>
      </c>
      <c r="C53" s="164">
        <v>277.11</v>
      </c>
      <c r="D53" s="164">
        <v>277.11</v>
      </c>
      <c r="E53" s="236">
        <v>474.25900000000001</v>
      </c>
      <c r="F53" s="236">
        <v>322.39299999999997</v>
      </c>
      <c r="G53" s="236">
        <v>358.09399999999999</v>
      </c>
      <c r="H53" s="236">
        <v>145.435</v>
      </c>
      <c r="I53" s="236">
        <v>232.703</v>
      </c>
      <c r="J53" s="236">
        <v>203.82900000000001</v>
      </c>
      <c r="K53" s="236">
        <v>221.83699999999999</v>
      </c>
      <c r="L53" s="236">
        <v>308.25</v>
      </c>
      <c r="M53" s="236">
        <v>436.62599999999998</v>
      </c>
      <c r="N53" s="236">
        <v>291.13900000000001</v>
      </c>
      <c r="O53" s="236">
        <v>322.65100000000001</v>
      </c>
      <c r="P53" s="236">
        <v>183.34700000000001</v>
      </c>
      <c r="Q53" s="236">
        <v>385.56900000000002</v>
      </c>
      <c r="R53" s="236">
        <v>274.57600000000002</v>
      </c>
      <c r="S53" s="236">
        <v>269.83</v>
      </c>
      <c r="T53" s="236">
        <v>165.893</v>
      </c>
      <c r="U53" s="236">
        <v>420.351</v>
      </c>
      <c r="V53" s="236">
        <v>51.436999999999998</v>
      </c>
      <c r="W53" s="236">
        <v>140.75800000000001</v>
      </c>
      <c r="X53" s="236">
        <v>273.42899999999997</v>
      </c>
      <c r="Y53" s="236">
        <v>498.1</v>
      </c>
      <c r="Z53" s="236">
        <v>206.024</v>
      </c>
      <c r="AA53" s="236">
        <v>273.90499999999997</v>
      </c>
      <c r="AB53" s="236">
        <v>357.64499999999998</v>
      </c>
      <c r="AC53" s="236">
        <v>356.01400000000001</v>
      </c>
      <c r="AD53" s="236">
        <v>181.85599999999999</v>
      </c>
      <c r="AE53" s="237">
        <v>176.51599999999999</v>
      </c>
      <c r="AF53" s="236">
        <v>188.464</v>
      </c>
      <c r="AG53" s="236">
        <v>91.4</v>
      </c>
      <c r="AH53" s="236">
        <v>175.31100000000001</v>
      </c>
      <c r="AI53" s="211">
        <v>156.10300000000001</v>
      </c>
      <c r="AJ53" s="211">
        <v>136.227</v>
      </c>
      <c r="AK53" s="211">
        <v>270.90600000000001</v>
      </c>
      <c r="AL53" s="211">
        <v>275.53100000000001</v>
      </c>
      <c r="AM53" s="211">
        <v>388.851</v>
      </c>
    </row>
    <row r="54" spans="1:1005" ht="15">
      <c r="A54" s="188">
        <v>45078</v>
      </c>
      <c r="B54" s="164">
        <v>223.57</v>
      </c>
      <c r="C54" s="164">
        <v>223.57</v>
      </c>
      <c r="D54" s="164">
        <v>223.57</v>
      </c>
      <c r="E54" s="236">
        <v>482.65699999999998</v>
      </c>
      <c r="F54" s="236">
        <v>418.12400000000002</v>
      </c>
      <c r="G54" s="236">
        <v>320.04700000000003</v>
      </c>
      <c r="H54" s="236">
        <v>199.82900000000001</v>
      </c>
      <c r="I54" s="236">
        <v>139.23500000000001</v>
      </c>
      <c r="J54" s="236">
        <v>178.73099999999999</v>
      </c>
      <c r="K54" s="236">
        <v>314.20699999999999</v>
      </c>
      <c r="L54" s="236">
        <v>154.06399999999999</v>
      </c>
      <c r="M54" s="236">
        <v>377.48700000000002</v>
      </c>
      <c r="N54" s="236">
        <v>202.44800000000001</v>
      </c>
      <c r="O54" s="236">
        <v>434.33499999999998</v>
      </c>
      <c r="P54" s="236">
        <v>52.14</v>
      </c>
      <c r="Q54" s="236">
        <v>384.23399999999998</v>
      </c>
      <c r="R54" s="236">
        <v>192.911</v>
      </c>
      <c r="S54" s="236">
        <v>319.27600000000001</v>
      </c>
      <c r="T54" s="236">
        <v>43.957000000000001</v>
      </c>
      <c r="U54" s="236">
        <v>178.57300000000001</v>
      </c>
      <c r="V54" s="236">
        <v>24.966000000000001</v>
      </c>
      <c r="W54" s="236">
        <v>96.715000000000003</v>
      </c>
      <c r="X54" s="236">
        <v>117.629</v>
      </c>
      <c r="Y54" s="236">
        <v>398.10599999999999</v>
      </c>
      <c r="Z54" s="236">
        <v>61.701000000000001</v>
      </c>
      <c r="AA54" s="236">
        <v>147.495</v>
      </c>
      <c r="AB54" s="236">
        <v>338.49400000000003</v>
      </c>
      <c r="AC54" s="236">
        <v>161.03700000000001</v>
      </c>
      <c r="AD54" s="236">
        <v>210.67</v>
      </c>
      <c r="AE54" s="237">
        <v>245.66</v>
      </c>
      <c r="AF54" s="236">
        <v>59.606999999999999</v>
      </c>
      <c r="AG54" s="236">
        <v>76.923000000000002</v>
      </c>
      <c r="AH54" s="236">
        <v>172.69399999999999</v>
      </c>
      <c r="AI54" s="211">
        <v>211.34899999999999</v>
      </c>
      <c r="AJ54" s="211">
        <v>113.904</v>
      </c>
      <c r="AK54" s="211">
        <v>278.40800000000002</v>
      </c>
      <c r="AL54" s="211">
        <v>400.26799999999997</v>
      </c>
      <c r="AM54" s="211">
        <v>311.33699999999999</v>
      </c>
    </row>
    <row r="55" spans="1:1005" ht="15">
      <c r="A55" s="188">
        <v>45108</v>
      </c>
      <c r="B55" s="164">
        <v>65.989999999999995</v>
      </c>
      <c r="C55" s="164">
        <v>65.989999999999995</v>
      </c>
      <c r="D55" s="164">
        <v>65.989999999999995</v>
      </c>
      <c r="E55" s="236">
        <v>113.473</v>
      </c>
      <c r="F55" s="236">
        <v>157.93</v>
      </c>
      <c r="G55" s="236">
        <v>69.742000000000004</v>
      </c>
      <c r="H55" s="236">
        <v>39.905999999999999</v>
      </c>
      <c r="I55" s="236">
        <v>22.375</v>
      </c>
      <c r="J55" s="236">
        <v>58.59</v>
      </c>
      <c r="K55" s="236">
        <v>97.799000000000007</v>
      </c>
      <c r="L55" s="236">
        <v>44.012</v>
      </c>
      <c r="M55" s="236">
        <v>87.102000000000004</v>
      </c>
      <c r="N55" s="236">
        <v>25.64</v>
      </c>
      <c r="O55" s="236">
        <v>255.72900000000001</v>
      </c>
      <c r="P55" s="236">
        <v>8.5169999999999995</v>
      </c>
      <c r="Q55" s="236">
        <v>74.659000000000006</v>
      </c>
      <c r="R55" s="236">
        <v>62.710999999999999</v>
      </c>
      <c r="S55" s="236">
        <v>143.81100000000001</v>
      </c>
      <c r="T55" s="236">
        <v>0</v>
      </c>
      <c r="U55" s="236">
        <v>22.561</v>
      </c>
      <c r="V55" s="236">
        <v>17.722999999999999</v>
      </c>
      <c r="W55" s="236">
        <v>3.8260000000000001</v>
      </c>
      <c r="X55" s="236">
        <v>15.867000000000001</v>
      </c>
      <c r="Y55" s="236">
        <v>102.795</v>
      </c>
      <c r="Z55" s="236">
        <v>27.46</v>
      </c>
      <c r="AA55" s="236">
        <v>22.725000000000001</v>
      </c>
      <c r="AB55" s="236">
        <v>71.968999999999994</v>
      </c>
      <c r="AC55" s="236">
        <v>25.736999999999998</v>
      </c>
      <c r="AD55" s="236">
        <v>30.940999999999999</v>
      </c>
      <c r="AE55" s="237">
        <v>46.622999999999998</v>
      </c>
      <c r="AF55" s="236">
        <v>11.385999999999999</v>
      </c>
      <c r="AG55" s="236">
        <v>31.934999999999999</v>
      </c>
      <c r="AH55" s="236">
        <v>18.033999999999999</v>
      </c>
      <c r="AI55" s="211">
        <v>37.613</v>
      </c>
      <c r="AJ55" s="211">
        <v>38.555</v>
      </c>
      <c r="AK55" s="211">
        <v>101.13</v>
      </c>
      <c r="AL55" s="211">
        <v>187.79499999999999</v>
      </c>
      <c r="AM55" s="211">
        <v>75.805000000000007</v>
      </c>
    </row>
    <row r="56" spans="1:1005" ht="15">
      <c r="A56" s="188">
        <v>45139</v>
      </c>
      <c r="B56" s="164">
        <v>45.09</v>
      </c>
      <c r="C56" s="164">
        <v>45.09</v>
      </c>
      <c r="D56" s="164">
        <v>45.09</v>
      </c>
      <c r="E56" s="236">
        <v>41.604999999999997</v>
      </c>
      <c r="F56" s="236">
        <v>35.130000000000003</v>
      </c>
      <c r="G56" s="236">
        <v>36.475000000000001</v>
      </c>
      <c r="H56" s="236">
        <v>57.161000000000001</v>
      </c>
      <c r="I56" s="236">
        <v>27.17</v>
      </c>
      <c r="J56" s="236">
        <v>36.021000000000001</v>
      </c>
      <c r="K56" s="236">
        <v>40.145000000000003</v>
      </c>
      <c r="L56" s="236">
        <v>53.901000000000003</v>
      </c>
      <c r="M56" s="236">
        <v>76.105999999999995</v>
      </c>
      <c r="N56" s="236">
        <v>20.460999999999999</v>
      </c>
      <c r="O56" s="236">
        <v>73.244</v>
      </c>
      <c r="P56" s="236">
        <v>3.87</v>
      </c>
      <c r="Q56" s="236">
        <v>62.895000000000003</v>
      </c>
      <c r="R56" s="236">
        <v>26.734999999999999</v>
      </c>
      <c r="S56" s="236">
        <v>123.78700000000001</v>
      </c>
      <c r="T56" s="236">
        <v>2.3959999999999999</v>
      </c>
      <c r="U56" s="236">
        <v>40.503999999999998</v>
      </c>
      <c r="V56" s="236">
        <v>16.206</v>
      </c>
      <c r="W56" s="236">
        <v>21.937999999999999</v>
      </c>
      <c r="X56" s="236">
        <v>4.8380000000000001</v>
      </c>
      <c r="Y56" s="236">
        <v>34.552999999999997</v>
      </c>
      <c r="Z56" s="236">
        <v>37.273000000000003</v>
      </c>
      <c r="AA56" s="236">
        <v>39.46</v>
      </c>
      <c r="AB56" s="236">
        <v>29.67</v>
      </c>
      <c r="AC56" s="236">
        <v>6.0709999999999997</v>
      </c>
      <c r="AD56" s="236">
        <v>37.518000000000001</v>
      </c>
      <c r="AE56" s="237">
        <v>15.523999999999999</v>
      </c>
      <c r="AF56" s="236">
        <v>17.861999999999998</v>
      </c>
      <c r="AG56" s="236">
        <v>31.390999999999998</v>
      </c>
      <c r="AH56" s="236">
        <v>12.368</v>
      </c>
      <c r="AI56" s="211">
        <v>8.5719999999999992</v>
      </c>
      <c r="AJ56" s="211">
        <v>25.757999999999999</v>
      </c>
      <c r="AK56" s="211">
        <v>64.697999999999993</v>
      </c>
      <c r="AL56" s="211">
        <v>55.066000000000003</v>
      </c>
      <c r="AM56" s="211">
        <v>64.771000000000001</v>
      </c>
    </row>
    <row r="57" spans="1:1005" ht="15">
      <c r="A57" s="188">
        <v>45170</v>
      </c>
      <c r="B57" s="164">
        <v>43.19</v>
      </c>
      <c r="C57" s="164">
        <v>43.19</v>
      </c>
      <c r="D57" s="164">
        <v>43.19</v>
      </c>
      <c r="E57" s="236">
        <v>74.896000000000001</v>
      </c>
      <c r="F57" s="236">
        <v>57.491</v>
      </c>
      <c r="G57" s="236">
        <v>19.178999999999998</v>
      </c>
      <c r="H57" s="236">
        <v>36.927</v>
      </c>
      <c r="I57" s="236">
        <v>18.41</v>
      </c>
      <c r="J57" s="236">
        <v>29.779</v>
      </c>
      <c r="K57" s="236">
        <v>69.427000000000007</v>
      </c>
      <c r="L57" s="236">
        <v>38.384999999999998</v>
      </c>
      <c r="M57" s="236">
        <v>76.391999999999996</v>
      </c>
      <c r="N57" s="236">
        <v>41.820999999999998</v>
      </c>
      <c r="O57" s="236">
        <v>37.871000000000002</v>
      </c>
      <c r="P57" s="236">
        <v>27.074999999999999</v>
      </c>
      <c r="Q57" s="236">
        <v>91.944999999999993</v>
      </c>
      <c r="R57" s="236">
        <v>15.403</v>
      </c>
      <c r="S57" s="236">
        <v>77.228999999999999</v>
      </c>
      <c r="T57" s="236">
        <v>8.9220000000000006</v>
      </c>
      <c r="U57" s="236">
        <v>11.445</v>
      </c>
      <c r="V57" s="236">
        <v>23.972999999999999</v>
      </c>
      <c r="W57" s="236">
        <v>43.805999999999997</v>
      </c>
      <c r="X57" s="236">
        <v>36.703000000000003</v>
      </c>
      <c r="Y57" s="236">
        <v>28.321999999999999</v>
      </c>
      <c r="Z57" s="236">
        <v>36.381</v>
      </c>
      <c r="AA57" s="236">
        <v>30.035</v>
      </c>
      <c r="AB57" s="236">
        <v>35.165999999999997</v>
      </c>
      <c r="AC57" s="236">
        <v>10.877000000000001</v>
      </c>
      <c r="AD57" s="236">
        <v>42.345999999999997</v>
      </c>
      <c r="AE57" s="237">
        <v>15.233000000000001</v>
      </c>
      <c r="AF57" s="236">
        <v>20.309000000000001</v>
      </c>
      <c r="AG57" s="236">
        <v>78.396000000000001</v>
      </c>
      <c r="AH57" s="236">
        <v>14.85</v>
      </c>
      <c r="AI57" s="211">
        <v>10.039999999999999</v>
      </c>
      <c r="AJ57" s="211">
        <v>26.808</v>
      </c>
      <c r="AK57" s="211">
        <v>82.837000000000003</v>
      </c>
      <c r="AL57" s="211">
        <v>17.257000000000001</v>
      </c>
      <c r="AM57" s="211">
        <v>43.067</v>
      </c>
    </row>
    <row r="58" spans="1:1005" ht="15">
      <c r="A58" s="188">
        <v>45200</v>
      </c>
      <c r="B58" s="164">
        <v>28.18</v>
      </c>
      <c r="C58" s="164">
        <v>57.91</v>
      </c>
      <c r="D58" s="164">
        <v>46.89</v>
      </c>
      <c r="E58" s="236">
        <v>110.846</v>
      </c>
      <c r="F58" s="236">
        <v>89.739000000000004</v>
      </c>
      <c r="G58" s="236">
        <v>20.773</v>
      </c>
      <c r="H58" s="236">
        <v>33.084000000000003</v>
      </c>
      <c r="I58" s="236">
        <v>35.024000000000001</v>
      </c>
      <c r="J58" s="236">
        <v>50.273000000000003</v>
      </c>
      <c r="K58" s="236">
        <v>22.943000000000001</v>
      </c>
      <c r="L58" s="236">
        <v>20.170999999999999</v>
      </c>
      <c r="M58" s="236">
        <v>33.238</v>
      </c>
      <c r="N58" s="236">
        <v>31.808</v>
      </c>
      <c r="O58" s="236">
        <v>35.459000000000003</v>
      </c>
      <c r="P58" s="236">
        <v>29.652000000000001</v>
      </c>
      <c r="Q58" s="236">
        <v>81.147999999999996</v>
      </c>
      <c r="R58" s="236">
        <v>45.994999999999997</v>
      </c>
      <c r="S58" s="236">
        <v>27.535</v>
      </c>
      <c r="T58" s="236">
        <v>32.447000000000003</v>
      </c>
      <c r="U58" s="236">
        <v>15.099</v>
      </c>
      <c r="V58" s="236">
        <v>22.957999999999998</v>
      </c>
      <c r="W58" s="236">
        <v>19.832999999999998</v>
      </c>
      <c r="X58" s="236">
        <v>43.756999999999998</v>
      </c>
      <c r="Y58" s="236">
        <v>75.513000000000005</v>
      </c>
      <c r="Z58" s="236">
        <v>127.196</v>
      </c>
      <c r="AA58" s="236">
        <v>39.798000000000002</v>
      </c>
      <c r="AB58" s="236">
        <v>28.83</v>
      </c>
      <c r="AC58" s="236">
        <v>23.507000000000001</v>
      </c>
      <c r="AD58" s="236">
        <v>32.661000000000001</v>
      </c>
      <c r="AE58" s="237">
        <v>57.274000000000001</v>
      </c>
      <c r="AF58" s="236">
        <v>16.001000000000001</v>
      </c>
      <c r="AG58" s="236">
        <v>42.954999999999998</v>
      </c>
      <c r="AH58" s="236">
        <v>43.588999999999999</v>
      </c>
      <c r="AI58" s="211">
        <v>13.247</v>
      </c>
      <c r="AJ58" s="211">
        <v>63.926000000000002</v>
      </c>
      <c r="AK58" s="211">
        <v>47.378</v>
      </c>
      <c r="AL58" s="211">
        <v>54.698</v>
      </c>
      <c r="AM58" s="211">
        <v>70.756</v>
      </c>
    </row>
    <row r="59" spans="1:1005" ht="15">
      <c r="A59" s="188">
        <v>45231</v>
      </c>
      <c r="B59" s="164">
        <v>27.69</v>
      </c>
      <c r="C59" s="164">
        <v>35.31</v>
      </c>
      <c r="D59" s="164">
        <v>33.51</v>
      </c>
      <c r="E59" s="236">
        <v>53.996000000000002</v>
      </c>
      <c r="F59" s="236">
        <v>73.894000000000005</v>
      </c>
      <c r="G59" s="236">
        <v>49.23</v>
      </c>
      <c r="H59" s="236">
        <v>28.66</v>
      </c>
      <c r="I59" s="236">
        <v>22.529</v>
      </c>
      <c r="J59" s="236">
        <v>40.700000000000003</v>
      </c>
      <c r="K59" s="236">
        <v>38.241999999999997</v>
      </c>
      <c r="L59" s="236">
        <v>26.831</v>
      </c>
      <c r="M59" s="236">
        <v>33.027000000000001</v>
      </c>
      <c r="N59" s="236">
        <v>46.247999999999998</v>
      </c>
      <c r="O59" s="236">
        <v>28.265999999999998</v>
      </c>
      <c r="P59" s="236">
        <v>31.321000000000002</v>
      </c>
      <c r="Q59" s="236">
        <v>42.85</v>
      </c>
      <c r="R59" s="236">
        <v>63.613</v>
      </c>
      <c r="S59" s="236">
        <v>23.954999999999998</v>
      </c>
      <c r="T59" s="236">
        <v>27.123000000000001</v>
      </c>
      <c r="U59" s="236">
        <v>21.259</v>
      </c>
      <c r="V59" s="236">
        <v>25.292999999999999</v>
      </c>
      <c r="W59" s="236">
        <v>23.434000000000001</v>
      </c>
      <c r="X59" s="236">
        <v>40.786999999999999</v>
      </c>
      <c r="Y59" s="236">
        <v>39.295999999999999</v>
      </c>
      <c r="Z59" s="236">
        <v>47.456000000000003</v>
      </c>
      <c r="AA59" s="236">
        <v>22.515999999999998</v>
      </c>
      <c r="AB59" s="236">
        <v>31.411999999999999</v>
      </c>
      <c r="AC59" s="236">
        <v>23.957000000000001</v>
      </c>
      <c r="AD59" s="236">
        <v>25.917000000000002</v>
      </c>
      <c r="AE59" s="237">
        <v>32.456000000000003</v>
      </c>
      <c r="AF59" s="236">
        <v>16.097000000000001</v>
      </c>
      <c r="AG59" s="236">
        <v>28.736999999999998</v>
      </c>
      <c r="AH59" s="236">
        <v>24.667000000000002</v>
      </c>
      <c r="AI59" s="211">
        <v>21.404</v>
      </c>
      <c r="AJ59" s="211">
        <v>31</v>
      </c>
      <c r="AK59" s="211">
        <v>38.503999999999998</v>
      </c>
      <c r="AL59" s="211">
        <v>30.940999999999999</v>
      </c>
      <c r="AM59" s="211">
        <v>41.433999999999997</v>
      </c>
    </row>
    <row r="60" spans="1:1005" ht="15">
      <c r="A60" s="188">
        <v>45261</v>
      </c>
      <c r="B60" s="164">
        <v>25.07</v>
      </c>
      <c r="C60" s="164">
        <v>25.07</v>
      </c>
      <c r="D60" s="164">
        <v>25.07</v>
      </c>
      <c r="E60" s="236">
        <v>36.296999999999997</v>
      </c>
      <c r="F60" s="236">
        <v>39.767000000000003</v>
      </c>
      <c r="G60" s="236">
        <v>27.716000000000001</v>
      </c>
      <c r="H60" s="236">
        <v>22.382000000000001</v>
      </c>
      <c r="I60" s="236">
        <v>18.687999999999999</v>
      </c>
      <c r="J60" s="236">
        <v>24.382999999999999</v>
      </c>
      <c r="K60" s="236">
        <v>25.321999999999999</v>
      </c>
      <c r="L60" s="236">
        <v>22.931000000000001</v>
      </c>
      <c r="M60" s="236">
        <v>29.05</v>
      </c>
      <c r="N60" s="236">
        <v>31.512</v>
      </c>
      <c r="O60" s="236">
        <v>25.75</v>
      </c>
      <c r="P60" s="236">
        <v>29.193000000000001</v>
      </c>
      <c r="Q60" s="236">
        <v>30.169</v>
      </c>
      <c r="R60" s="236">
        <v>41.244999999999997</v>
      </c>
      <c r="S60" s="236">
        <v>22.227</v>
      </c>
      <c r="T60" s="236">
        <v>18.515999999999998</v>
      </c>
      <c r="U60" s="236">
        <v>20.934000000000001</v>
      </c>
      <c r="V60" s="236">
        <v>14.645</v>
      </c>
      <c r="W60" s="236">
        <v>21.847000000000001</v>
      </c>
      <c r="X60" s="236">
        <v>26.815999999999999</v>
      </c>
      <c r="Y60" s="236">
        <v>27.472000000000001</v>
      </c>
      <c r="Z60" s="236">
        <v>26.678999999999998</v>
      </c>
      <c r="AA60" s="236">
        <v>47.963000000000001</v>
      </c>
      <c r="AB60" s="236">
        <v>26.878</v>
      </c>
      <c r="AC60" s="236">
        <v>19.536000000000001</v>
      </c>
      <c r="AD60" s="236">
        <v>29.282</v>
      </c>
      <c r="AE60" s="237">
        <v>23.596</v>
      </c>
      <c r="AF60" s="236">
        <v>15.523999999999999</v>
      </c>
      <c r="AG60" s="236">
        <v>20.306999999999999</v>
      </c>
      <c r="AH60" s="236">
        <v>20.419</v>
      </c>
      <c r="AI60" s="211">
        <v>21.369</v>
      </c>
      <c r="AJ60" s="211">
        <v>18.245000000000001</v>
      </c>
      <c r="AK60" s="211">
        <v>29.523</v>
      </c>
      <c r="AL60" s="211">
        <v>26.227</v>
      </c>
      <c r="AM60" s="211">
        <v>44.561999999999998</v>
      </c>
    </row>
    <row r="61" spans="1:1005" ht="15">
      <c r="A61" s="188">
        <v>45292</v>
      </c>
      <c r="B61" s="164">
        <v>21.92</v>
      </c>
      <c r="C61" s="164">
        <v>21.92</v>
      </c>
      <c r="D61" s="164">
        <v>21.92</v>
      </c>
      <c r="E61" s="236">
        <v>32.999000000000002</v>
      </c>
      <c r="F61" s="236">
        <v>29.446000000000002</v>
      </c>
      <c r="G61" s="236">
        <v>21.222000000000001</v>
      </c>
      <c r="H61" s="236">
        <v>19.585000000000001</v>
      </c>
      <c r="I61" s="236">
        <v>17.434999999999999</v>
      </c>
      <c r="J61" s="236">
        <v>18.219000000000001</v>
      </c>
      <c r="K61" s="236">
        <v>20.085999999999999</v>
      </c>
      <c r="L61" s="236">
        <v>26.99</v>
      </c>
      <c r="M61" s="236">
        <v>25.292999999999999</v>
      </c>
      <c r="N61" s="236">
        <v>24.771999999999998</v>
      </c>
      <c r="O61" s="236">
        <v>23.882999999999999</v>
      </c>
      <c r="P61" s="236">
        <v>23.748999999999999</v>
      </c>
      <c r="Q61" s="236">
        <v>27.475999999999999</v>
      </c>
      <c r="R61" s="236">
        <v>25.792000000000002</v>
      </c>
      <c r="S61" s="236">
        <v>23.27</v>
      </c>
      <c r="T61" s="236">
        <v>17.312000000000001</v>
      </c>
      <c r="U61" s="236">
        <v>18.956</v>
      </c>
      <c r="V61" s="236">
        <v>12.532</v>
      </c>
      <c r="W61" s="236">
        <v>17.673999999999999</v>
      </c>
      <c r="X61" s="236">
        <v>53.685000000000002</v>
      </c>
      <c r="Y61" s="236">
        <v>24.164999999999999</v>
      </c>
      <c r="Z61" s="236">
        <v>22.748999999999999</v>
      </c>
      <c r="AA61" s="236">
        <v>33.082999999999998</v>
      </c>
      <c r="AB61" s="236">
        <v>25.843</v>
      </c>
      <c r="AC61" s="236">
        <v>18.645</v>
      </c>
      <c r="AD61" s="236">
        <v>22.27</v>
      </c>
      <c r="AE61" s="237">
        <v>23.956</v>
      </c>
      <c r="AF61" s="236">
        <v>20.513999999999999</v>
      </c>
      <c r="AG61" s="236">
        <v>16.582000000000001</v>
      </c>
      <c r="AH61" s="236">
        <v>20.166</v>
      </c>
      <c r="AI61" s="211">
        <v>17.817</v>
      </c>
      <c r="AJ61" s="211">
        <v>15.519</v>
      </c>
      <c r="AK61" s="211">
        <v>26.027999999999999</v>
      </c>
      <c r="AL61" s="211">
        <v>22.12</v>
      </c>
      <c r="AM61" s="211">
        <v>40.777999999999999</v>
      </c>
    </row>
    <row r="62" spans="1:1005" ht="15">
      <c r="A62" s="188">
        <v>45323</v>
      </c>
      <c r="B62" s="164">
        <v>30.25</v>
      </c>
      <c r="C62" s="164">
        <v>30.25</v>
      </c>
      <c r="D62" s="164">
        <v>30.25</v>
      </c>
      <c r="E62" s="236">
        <v>67.960999999999999</v>
      </c>
      <c r="F62" s="236">
        <v>48.081000000000003</v>
      </c>
      <c r="G62" s="236">
        <v>25.062000000000001</v>
      </c>
      <c r="H62" s="236">
        <v>26.280999999999999</v>
      </c>
      <c r="I62" s="236">
        <v>17.588000000000001</v>
      </c>
      <c r="J62" s="236">
        <v>26.475000000000001</v>
      </c>
      <c r="K62" s="236">
        <v>30.992999999999999</v>
      </c>
      <c r="L62" s="236">
        <v>34.485999999999997</v>
      </c>
      <c r="M62" s="236">
        <v>32.006999999999998</v>
      </c>
      <c r="N62" s="236">
        <v>55.523000000000003</v>
      </c>
      <c r="O62" s="236">
        <v>34.957999999999998</v>
      </c>
      <c r="P62" s="236">
        <v>26.635000000000002</v>
      </c>
      <c r="Q62" s="236">
        <v>28.780999999999999</v>
      </c>
      <c r="R62" s="236">
        <v>31.129000000000001</v>
      </c>
      <c r="S62" s="236">
        <v>23.085999999999999</v>
      </c>
      <c r="T62" s="236">
        <v>22.338999999999999</v>
      </c>
      <c r="U62" s="236">
        <v>17.606999999999999</v>
      </c>
      <c r="V62" s="236">
        <v>16.277999999999999</v>
      </c>
      <c r="W62" s="236">
        <v>21.533000000000001</v>
      </c>
      <c r="X62" s="236">
        <v>89.213999999999999</v>
      </c>
      <c r="Y62" s="236">
        <v>22.088999999999999</v>
      </c>
      <c r="Z62" s="236">
        <v>43.423999999999999</v>
      </c>
      <c r="AA62" s="236">
        <v>26.117999999999999</v>
      </c>
      <c r="AB62" s="236">
        <v>38.039000000000001</v>
      </c>
      <c r="AC62" s="236">
        <v>17.116</v>
      </c>
      <c r="AD62" s="236">
        <v>26.925000000000001</v>
      </c>
      <c r="AE62" s="237">
        <v>27.013999999999999</v>
      </c>
      <c r="AF62" s="236">
        <v>20.048999999999999</v>
      </c>
      <c r="AG62" s="236">
        <v>24.286000000000001</v>
      </c>
      <c r="AH62" s="236">
        <v>32.040999999999997</v>
      </c>
      <c r="AI62" s="211">
        <v>16.210999999999999</v>
      </c>
      <c r="AJ62" s="211">
        <v>17.256</v>
      </c>
      <c r="AK62" s="211">
        <v>30.192</v>
      </c>
      <c r="AL62" s="211">
        <v>24.61</v>
      </c>
      <c r="AM62" s="211">
        <v>43.271000000000001</v>
      </c>
    </row>
    <row r="63" spans="1:1005" ht="15">
      <c r="A63" s="188">
        <v>45352</v>
      </c>
      <c r="B63" s="164">
        <v>92.34</v>
      </c>
      <c r="C63" s="164">
        <v>92.34</v>
      </c>
      <c r="D63" s="164">
        <v>92.34</v>
      </c>
      <c r="E63" s="236">
        <v>146.68700000000001</v>
      </c>
      <c r="F63" s="236">
        <v>121.678</v>
      </c>
      <c r="G63" s="236">
        <v>60.186999999999998</v>
      </c>
      <c r="H63" s="236">
        <v>95.49</v>
      </c>
      <c r="I63" s="236">
        <v>41.798000000000002</v>
      </c>
      <c r="J63" s="236">
        <v>66.468999999999994</v>
      </c>
      <c r="K63" s="236">
        <v>93.450999999999993</v>
      </c>
      <c r="L63" s="236">
        <v>181.53200000000001</v>
      </c>
      <c r="M63" s="236">
        <v>75.498999999999995</v>
      </c>
      <c r="N63" s="236">
        <v>221.84800000000001</v>
      </c>
      <c r="O63" s="236">
        <v>44.648000000000003</v>
      </c>
      <c r="P63" s="236">
        <v>160.46700000000001</v>
      </c>
      <c r="Q63" s="236">
        <v>74.563999999999993</v>
      </c>
      <c r="R63" s="236">
        <v>55.588000000000001</v>
      </c>
      <c r="S63" s="236">
        <v>47.345999999999997</v>
      </c>
      <c r="T63" s="236">
        <v>73.286000000000001</v>
      </c>
      <c r="U63" s="236">
        <v>27.120999999999999</v>
      </c>
      <c r="V63" s="236">
        <v>43.960999999999999</v>
      </c>
      <c r="W63" s="236">
        <v>95.447000000000003</v>
      </c>
      <c r="X63" s="236">
        <v>145.87899999999999</v>
      </c>
      <c r="Y63" s="236">
        <v>41.929000000000002</v>
      </c>
      <c r="Z63" s="236">
        <v>133.91399999999999</v>
      </c>
      <c r="AA63" s="236">
        <v>115.861</v>
      </c>
      <c r="AB63" s="236">
        <v>74.213999999999999</v>
      </c>
      <c r="AC63" s="236">
        <v>59.424999999999997</v>
      </c>
      <c r="AD63" s="236">
        <v>58.764000000000003</v>
      </c>
      <c r="AE63" s="237">
        <v>70.155000000000001</v>
      </c>
      <c r="AF63" s="236">
        <v>39.15</v>
      </c>
      <c r="AG63" s="236">
        <v>56.595999999999997</v>
      </c>
      <c r="AH63" s="236">
        <v>65.093000000000004</v>
      </c>
      <c r="AI63" s="211">
        <v>29.433</v>
      </c>
      <c r="AJ63" s="211">
        <v>77.123999999999995</v>
      </c>
      <c r="AK63" s="211">
        <v>79.855999999999995</v>
      </c>
      <c r="AL63" s="211">
        <v>83.147000000000006</v>
      </c>
      <c r="AM63" s="211">
        <v>193.791</v>
      </c>
    </row>
    <row r="64" spans="1:1005" ht="15">
      <c r="A64" s="188">
        <v>45383</v>
      </c>
      <c r="B64" s="164">
        <v>170.42</v>
      </c>
      <c r="C64" s="164">
        <v>170.42</v>
      </c>
      <c r="D64" s="164">
        <v>170.42</v>
      </c>
      <c r="E64" s="236">
        <v>312.49900000000002</v>
      </c>
      <c r="F64" s="236">
        <v>234.523</v>
      </c>
      <c r="G64" s="236">
        <v>97.430999999999997</v>
      </c>
      <c r="H64" s="236">
        <v>209.44300000000001</v>
      </c>
      <c r="I64" s="236">
        <v>116.113</v>
      </c>
      <c r="J64" s="236">
        <v>118.78</v>
      </c>
      <c r="K64" s="236">
        <v>231.62799999999999</v>
      </c>
      <c r="L64" s="236">
        <v>288.02100000000002</v>
      </c>
      <c r="M64" s="236">
        <v>173.79</v>
      </c>
      <c r="N64" s="236">
        <v>181.90799999999999</v>
      </c>
      <c r="O64" s="236">
        <v>79.230999999999995</v>
      </c>
      <c r="P64" s="236">
        <v>198.71100000000001</v>
      </c>
      <c r="Q64" s="236">
        <v>133.55600000000001</v>
      </c>
      <c r="R64" s="236">
        <v>109.85899999999999</v>
      </c>
      <c r="S64" s="236">
        <v>120.646</v>
      </c>
      <c r="T64" s="236">
        <v>185.66399999999999</v>
      </c>
      <c r="U64" s="236">
        <v>45.058</v>
      </c>
      <c r="V64" s="236">
        <v>56.531999999999996</v>
      </c>
      <c r="W64" s="236">
        <v>193.4</v>
      </c>
      <c r="X64" s="236">
        <v>263.07900000000001</v>
      </c>
      <c r="Y64" s="236">
        <v>139.529</v>
      </c>
      <c r="Z64" s="236">
        <v>137.86799999999999</v>
      </c>
      <c r="AA64" s="236">
        <v>270.09500000000003</v>
      </c>
      <c r="AB64" s="236">
        <v>119.056</v>
      </c>
      <c r="AC64" s="236">
        <v>195.386</v>
      </c>
      <c r="AD64" s="236">
        <v>120.50700000000001</v>
      </c>
      <c r="AE64" s="237">
        <v>142.09800000000001</v>
      </c>
      <c r="AF64" s="236">
        <v>51.512999999999998</v>
      </c>
      <c r="AG64" s="236">
        <v>101.794</v>
      </c>
      <c r="AH64" s="236">
        <v>57.12</v>
      </c>
      <c r="AI64" s="211">
        <v>67.055999999999997</v>
      </c>
      <c r="AJ64" s="211">
        <v>115.223</v>
      </c>
      <c r="AK64" s="211">
        <v>136.40600000000001</v>
      </c>
      <c r="AL64" s="211">
        <v>141.37899999999999</v>
      </c>
      <c r="AM64" s="211">
        <v>141.37899999999999</v>
      </c>
      <c r="ALQ64" s="211" t="e">
        <v>#N/A</v>
      </c>
    </row>
    <row r="65" spans="1:1005" ht="15">
      <c r="A65" s="188">
        <v>45413</v>
      </c>
      <c r="B65" s="164">
        <v>277.11</v>
      </c>
      <c r="C65" s="164">
        <v>277.11</v>
      </c>
      <c r="D65" s="164">
        <v>277.11</v>
      </c>
      <c r="E65" s="236">
        <v>322.39299999999997</v>
      </c>
      <c r="F65" s="236">
        <v>358.09399999999999</v>
      </c>
      <c r="G65" s="236">
        <v>145.435</v>
      </c>
      <c r="H65" s="236">
        <v>232.703</v>
      </c>
      <c r="I65" s="236">
        <v>203.82900000000001</v>
      </c>
      <c r="J65" s="236">
        <v>221.83699999999999</v>
      </c>
      <c r="K65" s="236">
        <v>308.25</v>
      </c>
      <c r="L65" s="236">
        <v>436.62599999999998</v>
      </c>
      <c r="M65" s="236">
        <v>291.13900000000001</v>
      </c>
      <c r="N65" s="236">
        <v>322.65100000000001</v>
      </c>
      <c r="O65" s="236">
        <v>183.34700000000001</v>
      </c>
      <c r="P65" s="236">
        <v>385.56900000000002</v>
      </c>
      <c r="Q65" s="236">
        <v>274.57600000000002</v>
      </c>
      <c r="R65" s="236">
        <v>269.83</v>
      </c>
      <c r="S65" s="236">
        <v>165.893</v>
      </c>
      <c r="T65" s="236">
        <v>420.351</v>
      </c>
      <c r="U65" s="236">
        <v>51.436999999999998</v>
      </c>
      <c r="V65" s="236">
        <v>140.75800000000001</v>
      </c>
      <c r="W65" s="236">
        <v>273.42899999999997</v>
      </c>
      <c r="X65" s="236">
        <v>498.1</v>
      </c>
      <c r="Y65" s="236">
        <v>206.024</v>
      </c>
      <c r="Z65" s="236">
        <v>273.90499999999997</v>
      </c>
      <c r="AA65" s="236">
        <v>357.64499999999998</v>
      </c>
      <c r="AB65" s="236">
        <v>356.01400000000001</v>
      </c>
      <c r="AC65" s="236">
        <v>181.85599999999999</v>
      </c>
      <c r="AD65" s="236">
        <v>176.51599999999999</v>
      </c>
      <c r="AE65" s="237">
        <v>188.464</v>
      </c>
      <c r="AF65" s="236">
        <v>91.4</v>
      </c>
      <c r="AG65" s="236">
        <v>175.31100000000001</v>
      </c>
      <c r="AH65" s="236">
        <v>156.10300000000001</v>
      </c>
      <c r="AI65" s="211">
        <v>136.227</v>
      </c>
      <c r="AJ65" s="211">
        <v>270.90600000000001</v>
      </c>
      <c r="AK65" s="211">
        <v>275.53100000000001</v>
      </c>
      <c r="AL65" s="211">
        <v>388.851</v>
      </c>
      <c r="AM65" s="211">
        <v>388.851</v>
      </c>
      <c r="ALQ65" s="211" t="e">
        <v>#N/A</v>
      </c>
    </row>
    <row r="66" spans="1:1005" ht="15">
      <c r="A66" s="188">
        <v>45444</v>
      </c>
      <c r="B66" s="164">
        <v>223.57</v>
      </c>
      <c r="C66" s="164">
        <v>223.57</v>
      </c>
      <c r="D66" s="164">
        <v>223.57</v>
      </c>
      <c r="E66" s="236">
        <v>418.12400000000002</v>
      </c>
      <c r="F66" s="236">
        <v>320.04700000000003</v>
      </c>
      <c r="G66" s="236">
        <v>199.82900000000001</v>
      </c>
      <c r="H66" s="236">
        <v>139.23500000000001</v>
      </c>
      <c r="I66" s="236">
        <v>178.73099999999999</v>
      </c>
      <c r="J66" s="236">
        <v>314.20699999999999</v>
      </c>
      <c r="K66" s="236">
        <v>154.06399999999999</v>
      </c>
      <c r="L66" s="236">
        <v>377.48700000000002</v>
      </c>
      <c r="M66" s="236">
        <v>202.44800000000001</v>
      </c>
      <c r="N66" s="236">
        <v>434.33499999999998</v>
      </c>
      <c r="O66" s="236">
        <v>52.14</v>
      </c>
      <c r="P66" s="236">
        <v>384.23399999999998</v>
      </c>
      <c r="Q66" s="236">
        <v>192.911</v>
      </c>
      <c r="R66" s="236">
        <v>319.27600000000001</v>
      </c>
      <c r="S66" s="236">
        <v>43.957000000000001</v>
      </c>
      <c r="T66" s="236">
        <v>178.57300000000001</v>
      </c>
      <c r="U66" s="236">
        <v>24.966000000000001</v>
      </c>
      <c r="V66" s="236">
        <v>96.715000000000003</v>
      </c>
      <c r="W66" s="236">
        <v>117.629</v>
      </c>
      <c r="X66" s="236">
        <v>398.10599999999999</v>
      </c>
      <c r="Y66" s="236">
        <v>61.701000000000001</v>
      </c>
      <c r="Z66" s="236">
        <v>147.495</v>
      </c>
      <c r="AA66" s="236">
        <v>338.49400000000003</v>
      </c>
      <c r="AB66" s="236">
        <v>161.03700000000001</v>
      </c>
      <c r="AC66" s="236">
        <v>210.67</v>
      </c>
      <c r="AD66" s="236">
        <v>245.66</v>
      </c>
      <c r="AE66" s="237">
        <v>59.606999999999999</v>
      </c>
      <c r="AF66" s="236">
        <v>76.923000000000002</v>
      </c>
      <c r="AG66" s="236">
        <v>172.69399999999999</v>
      </c>
      <c r="AH66" s="236">
        <v>211.34899999999999</v>
      </c>
      <c r="AI66" s="211">
        <v>113.904</v>
      </c>
      <c r="AJ66" s="211">
        <v>278.40800000000002</v>
      </c>
      <c r="AK66" s="211">
        <v>400.26799999999997</v>
      </c>
      <c r="AL66" s="211">
        <v>311.33699999999999</v>
      </c>
      <c r="AM66" s="211">
        <v>311.33699999999999</v>
      </c>
      <c r="ALQ66" s="211" t="e">
        <v>#N/A</v>
      </c>
    </row>
    <row r="67" spans="1:1005" ht="15">
      <c r="A67" s="188">
        <v>45474</v>
      </c>
      <c r="B67" s="164">
        <v>65.989999999999995</v>
      </c>
      <c r="C67" s="164">
        <v>65.989999999999995</v>
      </c>
      <c r="D67" s="164">
        <v>65.989999999999995</v>
      </c>
      <c r="E67" s="236">
        <v>157.93</v>
      </c>
      <c r="F67" s="236">
        <v>69.742000000000004</v>
      </c>
      <c r="G67" s="236">
        <v>39.905999999999999</v>
      </c>
      <c r="H67" s="236">
        <v>22.375</v>
      </c>
      <c r="I67" s="236">
        <v>58.59</v>
      </c>
      <c r="J67" s="236">
        <v>97.799000000000007</v>
      </c>
      <c r="K67" s="236">
        <v>44.012</v>
      </c>
      <c r="L67" s="236">
        <v>87.102000000000004</v>
      </c>
      <c r="M67" s="236">
        <v>25.64</v>
      </c>
      <c r="N67" s="236">
        <v>255.72900000000001</v>
      </c>
      <c r="O67" s="236">
        <v>8.5169999999999995</v>
      </c>
      <c r="P67" s="236">
        <v>74.659000000000006</v>
      </c>
      <c r="Q67" s="236">
        <v>62.710999999999999</v>
      </c>
      <c r="R67" s="236">
        <v>143.81100000000001</v>
      </c>
      <c r="S67" s="236">
        <v>0</v>
      </c>
      <c r="T67" s="236">
        <v>22.561</v>
      </c>
      <c r="U67" s="236">
        <v>17.722999999999999</v>
      </c>
      <c r="V67" s="236">
        <v>3.8260000000000001</v>
      </c>
      <c r="W67" s="236">
        <v>15.867000000000001</v>
      </c>
      <c r="X67" s="236">
        <v>102.795</v>
      </c>
      <c r="Y67" s="236">
        <v>27.46</v>
      </c>
      <c r="Z67" s="236">
        <v>22.725000000000001</v>
      </c>
      <c r="AA67" s="236">
        <v>71.968999999999994</v>
      </c>
      <c r="AB67" s="236">
        <v>25.736999999999998</v>
      </c>
      <c r="AC67" s="236">
        <v>30.940999999999999</v>
      </c>
      <c r="AD67" s="236">
        <v>46.622999999999998</v>
      </c>
      <c r="AE67" s="237">
        <v>11.385999999999999</v>
      </c>
      <c r="AF67" s="236">
        <v>31.934999999999999</v>
      </c>
      <c r="AG67" s="236">
        <v>18.033999999999999</v>
      </c>
      <c r="AH67" s="236">
        <v>37.613</v>
      </c>
      <c r="AI67" s="211">
        <v>38.555</v>
      </c>
      <c r="AJ67" s="211">
        <v>101.13</v>
      </c>
      <c r="AK67" s="211">
        <v>187.79499999999999</v>
      </c>
      <c r="AL67" s="211">
        <v>75.805000000000007</v>
      </c>
      <c r="AM67" s="211">
        <v>75.805000000000007</v>
      </c>
      <c r="ALQ67" s="211" t="e">
        <v>#N/A</v>
      </c>
    </row>
    <row r="68" spans="1:1005" ht="15">
      <c r="A68" s="188">
        <v>45505</v>
      </c>
      <c r="B68" s="164">
        <v>45.09</v>
      </c>
      <c r="C68" s="164">
        <v>45.09</v>
      </c>
      <c r="D68" s="164">
        <v>45.09</v>
      </c>
      <c r="E68" s="236">
        <v>35.130000000000003</v>
      </c>
      <c r="F68" s="236">
        <v>36.475000000000001</v>
      </c>
      <c r="G68" s="236">
        <v>57.161000000000001</v>
      </c>
      <c r="H68" s="236">
        <v>27.17</v>
      </c>
      <c r="I68" s="236">
        <v>36.021000000000001</v>
      </c>
      <c r="J68" s="236">
        <v>40.145000000000003</v>
      </c>
      <c r="K68" s="236">
        <v>53.901000000000003</v>
      </c>
      <c r="L68" s="236">
        <v>76.105999999999995</v>
      </c>
      <c r="M68" s="236">
        <v>20.460999999999999</v>
      </c>
      <c r="N68" s="236">
        <v>73.244</v>
      </c>
      <c r="O68" s="236">
        <v>3.87</v>
      </c>
      <c r="P68" s="236">
        <v>62.895000000000003</v>
      </c>
      <c r="Q68" s="236">
        <v>26.734999999999999</v>
      </c>
      <c r="R68" s="236">
        <v>123.78700000000001</v>
      </c>
      <c r="S68" s="236">
        <v>2.3959999999999999</v>
      </c>
      <c r="T68" s="236">
        <v>40.503999999999998</v>
      </c>
      <c r="U68" s="236">
        <v>16.206</v>
      </c>
      <c r="V68" s="236">
        <v>21.937999999999999</v>
      </c>
      <c r="W68" s="236">
        <v>4.8380000000000001</v>
      </c>
      <c r="X68" s="236">
        <v>34.552999999999997</v>
      </c>
      <c r="Y68" s="236">
        <v>37.273000000000003</v>
      </c>
      <c r="Z68" s="236">
        <v>39.46</v>
      </c>
      <c r="AA68" s="236">
        <v>29.67</v>
      </c>
      <c r="AB68" s="236">
        <v>6.0709999999999997</v>
      </c>
      <c r="AC68" s="236">
        <v>37.518000000000001</v>
      </c>
      <c r="AD68" s="236">
        <v>15.523999999999999</v>
      </c>
      <c r="AE68" s="237">
        <v>17.861999999999998</v>
      </c>
      <c r="AF68" s="236">
        <v>31.390999999999998</v>
      </c>
      <c r="AG68" s="236">
        <v>12.368</v>
      </c>
      <c r="AH68" s="236">
        <v>8.5719999999999992</v>
      </c>
      <c r="AI68" s="211">
        <v>25.757999999999999</v>
      </c>
      <c r="AJ68" s="211">
        <v>64.697999999999993</v>
      </c>
      <c r="AK68" s="211">
        <v>55.066000000000003</v>
      </c>
      <c r="AL68" s="211">
        <v>64.771000000000001</v>
      </c>
      <c r="AM68" s="211">
        <v>64.771000000000001</v>
      </c>
      <c r="ALQ68" s="211" t="e">
        <v>#N/A</v>
      </c>
    </row>
    <row r="69" spans="1:1005" ht="15">
      <c r="A69" s="188">
        <v>45536</v>
      </c>
      <c r="B69" s="164">
        <v>43.19</v>
      </c>
      <c r="C69" s="164">
        <v>43.19</v>
      </c>
      <c r="D69" s="164">
        <v>43.19</v>
      </c>
      <c r="E69" s="236">
        <v>57.491</v>
      </c>
      <c r="F69" s="236">
        <v>19.178999999999998</v>
      </c>
      <c r="G69" s="236">
        <v>36.927</v>
      </c>
      <c r="H69" s="236">
        <v>18.41</v>
      </c>
      <c r="I69" s="236">
        <v>29.779</v>
      </c>
      <c r="J69" s="236">
        <v>69.427000000000007</v>
      </c>
      <c r="K69" s="236">
        <v>38.384999999999998</v>
      </c>
      <c r="L69" s="236">
        <v>76.391999999999996</v>
      </c>
      <c r="M69" s="236">
        <v>41.820999999999998</v>
      </c>
      <c r="N69" s="236">
        <v>37.871000000000002</v>
      </c>
      <c r="O69" s="236">
        <v>27.074999999999999</v>
      </c>
      <c r="P69" s="236">
        <v>91.944999999999993</v>
      </c>
      <c r="Q69" s="236">
        <v>15.403</v>
      </c>
      <c r="R69" s="236">
        <v>77.228999999999999</v>
      </c>
      <c r="S69" s="236">
        <v>8.9220000000000006</v>
      </c>
      <c r="T69" s="236">
        <v>11.445</v>
      </c>
      <c r="U69" s="236">
        <v>23.972999999999999</v>
      </c>
      <c r="V69" s="236">
        <v>43.805999999999997</v>
      </c>
      <c r="W69" s="236">
        <v>36.703000000000003</v>
      </c>
      <c r="X69" s="236">
        <v>28.321999999999999</v>
      </c>
      <c r="Y69" s="236">
        <v>36.381</v>
      </c>
      <c r="Z69" s="236">
        <v>30.035</v>
      </c>
      <c r="AA69" s="236">
        <v>35.165999999999997</v>
      </c>
      <c r="AB69" s="236">
        <v>10.877000000000001</v>
      </c>
      <c r="AC69" s="236">
        <v>42.345999999999997</v>
      </c>
      <c r="AD69" s="236">
        <v>15.233000000000001</v>
      </c>
      <c r="AE69" s="237">
        <v>20.309000000000001</v>
      </c>
      <c r="AF69" s="236">
        <v>78.396000000000001</v>
      </c>
      <c r="AG69" s="236">
        <v>14.85</v>
      </c>
      <c r="AH69" s="236">
        <v>10.039999999999999</v>
      </c>
      <c r="AI69" s="211">
        <v>26.808</v>
      </c>
      <c r="AJ69" s="211">
        <v>82.837000000000003</v>
      </c>
      <c r="AK69" s="211">
        <v>17.257000000000001</v>
      </c>
      <c r="AL69" s="211">
        <v>43.067</v>
      </c>
      <c r="AM69" s="211">
        <v>43.067</v>
      </c>
      <c r="ALQ69" s="211" t="e">
        <v>#N/A</v>
      </c>
    </row>
    <row r="70" spans="1:1005" ht="1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8"/>
      <c r="B72" s="164"/>
      <c r="C72" s="164"/>
      <c r="D72" s="164"/>
      <c r="ALQ72" s="211" t="e">
        <v>#N/A</v>
      </c>
    </row>
    <row r="73" spans="1:1005" ht="15">
      <c r="A73" s="188"/>
      <c r="B73" s="164"/>
      <c r="C73" s="164"/>
      <c r="D73" s="164"/>
    </row>
    <row r="74" spans="1:1005" ht="15">
      <c r="A74" s="188"/>
      <c r="B74" s="164"/>
      <c r="C74" s="164"/>
      <c r="D74" s="164"/>
    </row>
    <row r="75" spans="1:1005" ht="15">
      <c r="A75" s="188"/>
      <c r="B75" s="164"/>
      <c r="C75" s="164"/>
      <c r="D75" s="164"/>
    </row>
    <row r="76" spans="1:1005" ht="15">
      <c r="A76" s="188"/>
      <c r="B76" s="164"/>
      <c r="C76" s="164"/>
      <c r="D76" s="164"/>
    </row>
    <row r="77" spans="1:1005" ht="15">
      <c r="A77" s="188"/>
      <c r="B77" s="164"/>
      <c r="C77" s="164"/>
      <c r="D77" s="164"/>
    </row>
    <row r="78" spans="1:1005" ht="15">
      <c r="A78" s="188"/>
      <c r="B78" s="164"/>
      <c r="C78" s="164"/>
      <c r="D78" s="164"/>
    </row>
    <row r="79" spans="1:1005" ht="15">
      <c r="A79" s="188"/>
      <c r="B79" s="164"/>
      <c r="C79" s="164"/>
      <c r="D79" s="164"/>
    </row>
    <row r="80" spans="1:1005" ht="1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c r="A4" s="189">
        <v>43556</v>
      </c>
      <c r="B4" s="165">
        <v>9.3000000000000007</v>
      </c>
      <c r="C4" s="165">
        <v>13.82</v>
      </c>
      <c r="D4" s="217">
        <v>6</v>
      </c>
      <c r="E4" s="217">
        <v>12.316000000000001</v>
      </c>
      <c r="F4" s="217">
        <v>5.7670000000000003</v>
      </c>
      <c r="G4" s="217">
        <v>5.343</v>
      </c>
      <c r="H4" s="236">
        <v>4.8520000000000003</v>
      </c>
      <c r="I4" s="236">
        <v>7.7629999999999999</v>
      </c>
      <c r="J4" s="236">
        <v>5.84</v>
      </c>
      <c r="K4" s="236">
        <v>8.1679999999999993</v>
      </c>
      <c r="L4" s="236">
        <v>6.6680000000000001</v>
      </c>
      <c r="M4" s="236">
        <v>10.472</v>
      </c>
      <c r="N4" s="236">
        <v>9.6620000000000008</v>
      </c>
      <c r="O4" s="236">
        <v>5.0289999999999999</v>
      </c>
      <c r="P4" s="236">
        <v>9.9220000000000006</v>
      </c>
      <c r="Q4" s="236">
        <v>5.484</v>
      </c>
      <c r="R4" s="236">
        <v>7.6550000000000002</v>
      </c>
      <c r="S4" s="236">
        <v>4.5659999999999998</v>
      </c>
      <c r="T4" s="236">
        <v>4.8949999999999996</v>
      </c>
      <c r="U4" s="236">
        <v>5.5609999999999999</v>
      </c>
      <c r="V4" s="236">
        <v>5.0670000000000002</v>
      </c>
      <c r="W4" s="236">
        <v>5.5220000000000002</v>
      </c>
      <c r="X4" s="236">
        <v>7.5460000000000003</v>
      </c>
      <c r="Y4" s="236">
        <v>6.8470000000000004</v>
      </c>
      <c r="Z4" s="236">
        <v>6.7460000000000004</v>
      </c>
      <c r="AA4" s="236">
        <v>6.766</v>
      </c>
      <c r="AB4" s="236">
        <v>6.5839999999999996</v>
      </c>
      <c r="AC4" s="236">
        <v>6.8479999999999999</v>
      </c>
      <c r="AD4" s="236">
        <v>7.9939999999999998</v>
      </c>
      <c r="AE4" s="236">
        <v>5.8230000000000004</v>
      </c>
      <c r="AF4" s="236">
        <v>5.41</v>
      </c>
      <c r="AG4" s="236">
        <v>5.8529999999999998</v>
      </c>
      <c r="AH4" s="237">
        <v>7.109</v>
      </c>
      <c r="AI4" s="211">
        <v>5.3959999999999999</v>
      </c>
      <c r="AJ4" s="211">
        <v>8.3170000000000002</v>
      </c>
      <c r="AK4" s="211">
        <v>4.8220000000000001</v>
      </c>
      <c r="AL4" s="211">
        <v>5.8179999999999996</v>
      </c>
      <c r="AM4" s="211">
        <v>6</v>
      </c>
    </row>
    <row r="5" spans="1:54" ht="15">
      <c r="A5" s="189">
        <v>43586</v>
      </c>
      <c r="B5" s="165">
        <v>30.02</v>
      </c>
      <c r="C5" s="165">
        <v>44.61</v>
      </c>
      <c r="D5" s="217">
        <v>30</v>
      </c>
      <c r="E5" s="217">
        <v>43.843000000000004</v>
      </c>
      <c r="F5" s="217">
        <v>21.603999999999999</v>
      </c>
      <c r="G5" s="217">
        <v>15.192</v>
      </c>
      <c r="H5" s="236">
        <v>37.01</v>
      </c>
      <c r="I5" s="236">
        <v>44.412999999999997</v>
      </c>
      <c r="J5" s="236">
        <v>29.83</v>
      </c>
      <c r="K5" s="236">
        <v>41.972000000000001</v>
      </c>
      <c r="L5" s="236">
        <v>28.535</v>
      </c>
      <c r="M5" s="236">
        <v>37.351999999999997</v>
      </c>
      <c r="N5" s="236">
        <v>30</v>
      </c>
      <c r="O5" s="236">
        <v>23.943999999999999</v>
      </c>
      <c r="P5" s="236">
        <v>49.850999999999999</v>
      </c>
      <c r="Q5" s="236">
        <v>29.42</v>
      </c>
      <c r="R5" s="236">
        <v>36.316000000000003</v>
      </c>
      <c r="S5" s="236">
        <v>13.816000000000001</v>
      </c>
      <c r="T5" s="236">
        <v>38.994</v>
      </c>
      <c r="U5" s="236">
        <v>32.085000000000001</v>
      </c>
      <c r="V5" s="236">
        <v>26.295000000000002</v>
      </c>
      <c r="W5" s="236">
        <v>23.001000000000001</v>
      </c>
      <c r="X5" s="236">
        <v>42.447000000000003</v>
      </c>
      <c r="Y5" s="236">
        <v>41.484000000000002</v>
      </c>
      <c r="Z5" s="236">
        <v>25.036000000000001</v>
      </c>
      <c r="AA5" s="236">
        <v>29.803000000000001</v>
      </c>
      <c r="AB5" s="236">
        <v>40.000999999999998</v>
      </c>
      <c r="AC5" s="236">
        <v>32.886000000000003</v>
      </c>
      <c r="AD5" s="236">
        <v>35.270000000000003</v>
      </c>
      <c r="AE5" s="236">
        <v>33.807000000000002</v>
      </c>
      <c r="AF5" s="236">
        <v>21.300999999999998</v>
      </c>
      <c r="AG5" s="236">
        <v>40.180999999999997</v>
      </c>
      <c r="AH5" s="237">
        <v>19.440999999999999</v>
      </c>
      <c r="AI5" s="211">
        <v>15.263</v>
      </c>
      <c r="AJ5" s="211">
        <v>41.67</v>
      </c>
      <c r="AK5" s="211">
        <v>29.213999999999999</v>
      </c>
      <c r="AL5" s="211">
        <v>23.134</v>
      </c>
      <c r="AM5" s="211">
        <v>24.792000000000002</v>
      </c>
    </row>
    <row r="6" spans="1:54" ht="15">
      <c r="A6" s="189">
        <v>43617</v>
      </c>
      <c r="B6" s="165">
        <v>44.29</v>
      </c>
      <c r="C6" s="165">
        <v>65.81</v>
      </c>
      <c r="D6" s="217">
        <v>61</v>
      </c>
      <c r="E6" s="217">
        <v>63.476999999999997</v>
      </c>
      <c r="F6" s="217">
        <v>48.911999999999999</v>
      </c>
      <c r="G6" s="217">
        <v>67.965000000000003</v>
      </c>
      <c r="H6" s="236">
        <v>79.045000000000002</v>
      </c>
      <c r="I6" s="236">
        <v>61.381999999999998</v>
      </c>
      <c r="J6" s="236">
        <v>62.36</v>
      </c>
      <c r="K6" s="236">
        <v>46.968000000000004</v>
      </c>
      <c r="L6" s="236">
        <v>53.826999999999998</v>
      </c>
      <c r="M6" s="236">
        <v>48.384999999999998</v>
      </c>
      <c r="N6" s="236">
        <v>67.983999999999995</v>
      </c>
      <c r="O6" s="236">
        <v>61</v>
      </c>
      <c r="P6" s="236">
        <v>46.939</v>
      </c>
      <c r="Q6" s="236">
        <v>62.341000000000001</v>
      </c>
      <c r="R6" s="236">
        <v>64.369</v>
      </c>
      <c r="S6" s="236">
        <v>77.260999999999996</v>
      </c>
      <c r="T6" s="236">
        <v>51.338999999999999</v>
      </c>
      <c r="U6" s="236">
        <v>78.03</v>
      </c>
      <c r="V6" s="236">
        <v>45.691000000000003</v>
      </c>
      <c r="W6" s="236">
        <v>75.375</v>
      </c>
      <c r="X6" s="236">
        <v>48.597999999999999</v>
      </c>
      <c r="Y6" s="236">
        <v>52.845999999999997</v>
      </c>
      <c r="Z6" s="236">
        <v>42.728999999999999</v>
      </c>
      <c r="AA6" s="236">
        <v>62.320999999999998</v>
      </c>
      <c r="AB6" s="236">
        <v>50.137</v>
      </c>
      <c r="AC6" s="236">
        <v>53.698</v>
      </c>
      <c r="AD6" s="236">
        <v>50.17</v>
      </c>
      <c r="AE6" s="236">
        <v>49.709000000000003</v>
      </c>
      <c r="AF6" s="236">
        <v>61.84</v>
      </c>
      <c r="AG6" s="236">
        <v>54.95</v>
      </c>
      <c r="AH6" s="237">
        <v>67.007999999999996</v>
      </c>
      <c r="AI6" s="211">
        <v>69.465999999999994</v>
      </c>
      <c r="AJ6" s="211">
        <v>36.628</v>
      </c>
      <c r="AK6" s="211">
        <v>74.007000000000005</v>
      </c>
      <c r="AL6" s="211">
        <v>57.085000000000001</v>
      </c>
      <c r="AM6" s="211">
        <v>84.480999999999995</v>
      </c>
    </row>
    <row r="7" spans="1:54" ht="15">
      <c r="A7" s="189">
        <v>43647</v>
      </c>
      <c r="B7" s="165">
        <v>21.38</v>
      </c>
      <c r="C7" s="165">
        <v>31.77</v>
      </c>
      <c r="D7" s="217">
        <v>25</v>
      </c>
      <c r="E7" s="217">
        <v>24.855</v>
      </c>
      <c r="F7" s="217">
        <v>28.443000000000001</v>
      </c>
      <c r="G7" s="217">
        <v>48.238</v>
      </c>
      <c r="H7" s="236">
        <v>39.332000000000001</v>
      </c>
      <c r="I7" s="236">
        <v>21.902999999999999</v>
      </c>
      <c r="J7" s="236">
        <v>31</v>
      </c>
      <c r="K7" s="236">
        <v>19.446000000000002</v>
      </c>
      <c r="L7" s="236">
        <v>25.977</v>
      </c>
      <c r="M7" s="236">
        <v>21.821000000000002</v>
      </c>
      <c r="N7" s="236">
        <v>32.606000000000002</v>
      </c>
      <c r="O7" s="236">
        <v>30.542999999999999</v>
      </c>
      <c r="P7" s="236">
        <v>25</v>
      </c>
      <c r="Q7" s="236">
        <v>32.659999999999997</v>
      </c>
      <c r="R7" s="236">
        <v>23.030999999999999</v>
      </c>
      <c r="S7" s="236">
        <v>79.36</v>
      </c>
      <c r="T7" s="236">
        <v>21.992000000000001</v>
      </c>
      <c r="U7" s="236">
        <v>32.274000000000001</v>
      </c>
      <c r="V7" s="236">
        <v>28.173999999999999</v>
      </c>
      <c r="W7" s="236">
        <v>51.378999999999998</v>
      </c>
      <c r="X7" s="236">
        <v>15.670999999999999</v>
      </c>
      <c r="Y7" s="236">
        <v>19.331</v>
      </c>
      <c r="Z7" s="236">
        <v>14.007999999999999</v>
      </c>
      <c r="AA7" s="236">
        <v>20.925999999999998</v>
      </c>
      <c r="AB7" s="236">
        <v>21.326000000000001</v>
      </c>
      <c r="AC7" s="236">
        <v>23.733000000000001</v>
      </c>
      <c r="AD7" s="236">
        <v>16.32</v>
      </c>
      <c r="AE7" s="236">
        <v>23.488</v>
      </c>
      <c r="AF7" s="236">
        <v>31.58</v>
      </c>
      <c r="AG7" s="236">
        <v>30.468</v>
      </c>
      <c r="AH7" s="237">
        <v>24.65</v>
      </c>
      <c r="AI7" s="211">
        <v>41.442</v>
      </c>
      <c r="AJ7" s="211">
        <v>13.326000000000001</v>
      </c>
      <c r="AK7" s="211">
        <v>28.425000000000001</v>
      </c>
      <c r="AL7" s="211">
        <v>21.725999999999999</v>
      </c>
      <c r="AM7" s="211">
        <v>37.195</v>
      </c>
    </row>
    <row r="8" spans="1:54" ht="15">
      <c r="A8" s="189">
        <v>43678</v>
      </c>
      <c r="B8" s="165">
        <v>10.23</v>
      </c>
      <c r="C8" s="165">
        <v>14.7</v>
      </c>
      <c r="D8" s="217">
        <v>11</v>
      </c>
      <c r="E8" s="217">
        <v>11</v>
      </c>
      <c r="F8" s="217">
        <v>11.846</v>
      </c>
      <c r="G8" s="217">
        <v>19.181000000000001</v>
      </c>
      <c r="H8" s="236">
        <v>16.026</v>
      </c>
      <c r="I8" s="236">
        <v>10.396000000000001</v>
      </c>
      <c r="J8" s="236">
        <v>12.404</v>
      </c>
      <c r="K8" s="236">
        <v>10.079000000000001</v>
      </c>
      <c r="L8" s="236">
        <v>10.57</v>
      </c>
      <c r="M8" s="236">
        <v>10.865</v>
      </c>
      <c r="N8" s="236">
        <v>12.439</v>
      </c>
      <c r="O8" s="236">
        <v>11.911</v>
      </c>
      <c r="P8" s="236">
        <v>12.923999999999999</v>
      </c>
      <c r="Q8" s="236">
        <v>11.987</v>
      </c>
      <c r="R8" s="236">
        <v>9.6170000000000009</v>
      </c>
      <c r="S8" s="236">
        <v>27.645</v>
      </c>
      <c r="T8" s="236">
        <v>9.3490000000000002</v>
      </c>
      <c r="U8" s="236">
        <v>13.632</v>
      </c>
      <c r="V8" s="236">
        <v>10.851000000000001</v>
      </c>
      <c r="W8" s="236">
        <v>18.164000000000001</v>
      </c>
      <c r="X8" s="236">
        <v>8.718</v>
      </c>
      <c r="Y8" s="236">
        <v>9.9039999999999999</v>
      </c>
      <c r="Z8" s="236">
        <v>7.2779999999999996</v>
      </c>
      <c r="AA8" s="236">
        <v>9.6530000000000005</v>
      </c>
      <c r="AB8" s="236">
        <v>9.657</v>
      </c>
      <c r="AC8" s="236">
        <v>10.972</v>
      </c>
      <c r="AD8" s="236">
        <v>9.1440000000000001</v>
      </c>
      <c r="AE8" s="236">
        <v>10.579000000000001</v>
      </c>
      <c r="AF8" s="236">
        <v>11.807</v>
      </c>
      <c r="AG8" s="236">
        <v>11.510999999999999</v>
      </c>
      <c r="AH8" s="237">
        <v>11.654999999999999</v>
      </c>
      <c r="AI8" s="211">
        <v>14.486000000000001</v>
      </c>
      <c r="AJ8" s="211">
        <v>7.5609999999999999</v>
      </c>
      <c r="AK8" s="211">
        <v>13.05</v>
      </c>
      <c r="AL8" s="211">
        <v>10.186999999999999</v>
      </c>
      <c r="AM8" s="211">
        <v>13.439</v>
      </c>
    </row>
    <row r="9" spans="1:54" ht="15">
      <c r="A9" s="189">
        <v>43709</v>
      </c>
      <c r="B9" s="165">
        <v>6.82</v>
      </c>
      <c r="C9" s="165">
        <v>9.41</v>
      </c>
      <c r="D9" s="217">
        <v>8</v>
      </c>
      <c r="E9" s="217">
        <v>7.9249999999999998</v>
      </c>
      <c r="F9" s="217">
        <v>9.1829999999999998</v>
      </c>
      <c r="G9" s="217">
        <v>9.6050000000000004</v>
      </c>
      <c r="H9" s="236">
        <v>9.7650000000000006</v>
      </c>
      <c r="I9" s="236">
        <v>8.3079999999999998</v>
      </c>
      <c r="J9" s="236">
        <v>9.9719999999999995</v>
      </c>
      <c r="K9" s="236">
        <v>7.5739999999999998</v>
      </c>
      <c r="L9" s="236">
        <v>8.1850000000000005</v>
      </c>
      <c r="M9" s="236">
        <v>7.52</v>
      </c>
      <c r="N9" s="236">
        <v>8.4380000000000006</v>
      </c>
      <c r="O9" s="236">
        <v>7.8550000000000004</v>
      </c>
      <c r="P9" s="236">
        <v>9.2609999999999992</v>
      </c>
      <c r="Q9" s="236">
        <v>8.4779999999999998</v>
      </c>
      <c r="R9" s="236">
        <v>7.5510000000000002</v>
      </c>
      <c r="S9" s="236">
        <v>13.868</v>
      </c>
      <c r="T9" s="236">
        <v>7.03</v>
      </c>
      <c r="U9" s="236">
        <v>9.32</v>
      </c>
      <c r="V9" s="236">
        <v>6.992</v>
      </c>
      <c r="W9" s="236">
        <v>9.9440000000000008</v>
      </c>
      <c r="X9" s="236">
        <v>6.74</v>
      </c>
      <c r="Y9" s="236">
        <v>7.1740000000000004</v>
      </c>
      <c r="Z9" s="236">
        <v>5.8550000000000004</v>
      </c>
      <c r="AA9" s="236">
        <v>9.4109999999999996</v>
      </c>
      <c r="AB9" s="236">
        <v>7.4359999999999999</v>
      </c>
      <c r="AC9" s="236">
        <v>7.4359999999999999</v>
      </c>
      <c r="AD9" s="236">
        <v>7.5369999999999999</v>
      </c>
      <c r="AE9" s="236">
        <v>8</v>
      </c>
      <c r="AF9" s="236">
        <v>7.8369999999999997</v>
      </c>
      <c r="AG9" s="236">
        <v>7.7309999999999999</v>
      </c>
      <c r="AH9" s="237">
        <v>7.665</v>
      </c>
      <c r="AI9" s="211">
        <v>8.3680000000000003</v>
      </c>
      <c r="AJ9" s="211">
        <v>6.2149999999999999</v>
      </c>
      <c r="AK9" s="211">
        <v>10.116</v>
      </c>
      <c r="AL9" s="211">
        <v>8.9190000000000005</v>
      </c>
      <c r="AM9" s="211">
        <v>9.0310000000000006</v>
      </c>
    </row>
    <row r="10" spans="1:54" ht="15">
      <c r="A10" s="189">
        <v>43739</v>
      </c>
      <c r="B10" s="165">
        <v>5.71</v>
      </c>
      <c r="C10" s="165">
        <v>7.5</v>
      </c>
      <c r="D10" s="217">
        <v>7.04</v>
      </c>
      <c r="E10" s="217">
        <v>7.4180000000000001</v>
      </c>
      <c r="F10" s="217">
        <v>7.3810000000000002</v>
      </c>
      <c r="G10" s="217">
        <v>7.9569999999999999</v>
      </c>
      <c r="H10" s="236">
        <v>8.5380000000000003</v>
      </c>
      <c r="I10" s="236">
        <v>13.497</v>
      </c>
      <c r="J10" s="236">
        <v>10.031000000000001</v>
      </c>
      <c r="K10" s="236">
        <v>6.3920000000000003</v>
      </c>
      <c r="L10" s="236">
        <v>6.9589999999999996</v>
      </c>
      <c r="M10" s="236">
        <v>6.8470000000000004</v>
      </c>
      <c r="N10" s="236">
        <v>9.8469999999999995</v>
      </c>
      <c r="O10" s="236">
        <v>6.8810000000000002</v>
      </c>
      <c r="P10" s="236">
        <v>7.0839999999999996</v>
      </c>
      <c r="Q10" s="236">
        <v>8.2370000000000001</v>
      </c>
      <c r="R10" s="236">
        <v>7.282</v>
      </c>
      <c r="S10" s="236">
        <v>11.166</v>
      </c>
      <c r="T10" s="236">
        <v>6.8819999999999997</v>
      </c>
      <c r="U10" s="236">
        <v>8.7870000000000008</v>
      </c>
      <c r="V10" s="236">
        <v>7.23</v>
      </c>
      <c r="W10" s="236">
        <v>8.4009999999999998</v>
      </c>
      <c r="X10" s="236">
        <v>6.1769999999999996</v>
      </c>
      <c r="Y10" s="236">
        <v>6.3570000000000002</v>
      </c>
      <c r="Z10" s="236">
        <v>6.7370000000000001</v>
      </c>
      <c r="AA10" s="236">
        <v>7.51</v>
      </c>
      <c r="AB10" s="236">
        <v>6.7729999999999997</v>
      </c>
      <c r="AC10" s="236">
        <v>8.2509999999999994</v>
      </c>
      <c r="AD10" s="236">
        <v>9.6560000000000006</v>
      </c>
      <c r="AE10" s="236">
        <v>7.8339999999999996</v>
      </c>
      <c r="AF10" s="236">
        <v>7.1840000000000002</v>
      </c>
      <c r="AG10" s="236">
        <v>7.7439999999999998</v>
      </c>
      <c r="AH10" s="237">
        <v>7.024</v>
      </c>
      <c r="AI10" s="211">
        <v>8.2360000000000007</v>
      </c>
      <c r="AJ10" s="211">
        <v>5.6079999999999997</v>
      </c>
      <c r="AK10" s="211">
        <v>9.9359999999999999</v>
      </c>
      <c r="AL10" s="211">
        <v>10.759</v>
      </c>
      <c r="AM10" s="211">
        <v>7.8070000000000004</v>
      </c>
    </row>
    <row r="11" spans="1:54" ht="15">
      <c r="A11" s="189">
        <v>43770</v>
      </c>
      <c r="B11" s="165">
        <v>4.55</v>
      </c>
      <c r="C11" s="165">
        <v>5.78</v>
      </c>
      <c r="D11" s="217">
        <v>5.26</v>
      </c>
      <c r="E11" s="217">
        <v>6.8559999999999999</v>
      </c>
      <c r="F11" s="217">
        <v>5.6859999999999999</v>
      </c>
      <c r="G11" s="217">
        <v>6.7850000000000001</v>
      </c>
      <c r="H11" s="236">
        <v>7.0469999999999997</v>
      </c>
      <c r="I11" s="236">
        <v>8.9770000000000003</v>
      </c>
      <c r="J11" s="236">
        <v>7.5949999999999998</v>
      </c>
      <c r="K11" s="236">
        <v>5.69</v>
      </c>
      <c r="L11" s="236">
        <v>5.6440000000000001</v>
      </c>
      <c r="M11" s="236">
        <v>5.7779999999999996</v>
      </c>
      <c r="N11" s="236">
        <v>8.9860000000000007</v>
      </c>
      <c r="O11" s="236">
        <v>5.899</v>
      </c>
      <c r="P11" s="236">
        <v>6.0490000000000004</v>
      </c>
      <c r="Q11" s="236">
        <v>6.8330000000000002</v>
      </c>
      <c r="R11" s="236">
        <v>6.5960000000000001</v>
      </c>
      <c r="S11" s="236">
        <v>8.6419999999999995</v>
      </c>
      <c r="T11" s="236">
        <v>5.726</v>
      </c>
      <c r="U11" s="236">
        <v>7.0570000000000004</v>
      </c>
      <c r="V11" s="236">
        <v>5.7370000000000001</v>
      </c>
      <c r="W11" s="236">
        <v>6.9409999999999998</v>
      </c>
      <c r="X11" s="236">
        <v>5.26</v>
      </c>
      <c r="Y11" s="236">
        <v>6.2649999999999997</v>
      </c>
      <c r="Z11" s="236">
        <v>4.8570000000000002</v>
      </c>
      <c r="AA11" s="236">
        <v>5.9119999999999999</v>
      </c>
      <c r="AB11" s="236">
        <v>6.0049999999999999</v>
      </c>
      <c r="AC11" s="236">
        <v>7.1130000000000004</v>
      </c>
      <c r="AD11" s="236">
        <v>7.24</v>
      </c>
      <c r="AE11" s="236">
        <v>6.3179999999999996</v>
      </c>
      <c r="AF11" s="236">
        <v>6.2290000000000001</v>
      </c>
      <c r="AG11" s="236">
        <v>6.9329999999999998</v>
      </c>
      <c r="AH11" s="237">
        <v>6.8579999999999997</v>
      </c>
      <c r="AI11" s="211">
        <v>6.673</v>
      </c>
      <c r="AJ11" s="211">
        <v>4.7859999999999996</v>
      </c>
      <c r="AK11" s="211">
        <v>7.4950000000000001</v>
      </c>
      <c r="AL11" s="211">
        <v>7.0170000000000003</v>
      </c>
      <c r="AM11" s="211">
        <v>7.36</v>
      </c>
    </row>
    <row r="12" spans="1:54" ht="15">
      <c r="A12" s="189">
        <v>43800</v>
      </c>
      <c r="B12" s="165">
        <v>4.05</v>
      </c>
      <c r="C12" s="165">
        <v>5.25</v>
      </c>
      <c r="D12" s="217">
        <v>4.68</v>
      </c>
      <c r="E12" s="217">
        <v>5.9909999999999997</v>
      </c>
      <c r="F12" s="217">
        <v>5.1639999999999997</v>
      </c>
      <c r="G12" s="217">
        <v>6.2279999999999998</v>
      </c>
      <c r="H12" s="236">
        <v>6.4889999999999999</v>
      </c>
      <c r="I12" s="236">
        <v>6.4889999999999999</v>
      </c>
      <c r="J12" s="236">
        <v>6.0720000000000001</v>
      </c>
      <c r="K12" s="236">
        <v>5.2050000000000001</v>
      </c>
      <c r="L12" s="236">
        <v>5.1929999999999996</v>
      </c>
      <c r="M12" s="236">
        <v>5.266</v>
      </c>
      <c r="N12" s="236">
        <v>6.8760000000000003</v>
      </c>
      <c r="O12" s="236">
        <v>5.48</v>
      </c>
      <c r="P12" s="236">
        <v>5.5330000000000004</v>
      </c>
      <c r="Q12" s="236">
        <v>5.8540000000000001</v>
      </c>
      <c r="R12" s="236">
        <v>5.774</v>
      </c>
      <c r="S12" s="236">
        <v>7.7469999999999999</v>
      </c>
      <c r="T12" s="236">
        <v>5.3339999999999996</v>
      </c>
      <c r="U12" s="236">
        <v>6.3369999999999997</v>
      </c>
      <c r="V12" s="236">
        <v>5.383</v>
      </c>
      <c r="W12" s="236">
        <v>6.4039999999999999</v>
      </c>
      <c r="X12" s="236">
        <v>4.8810000000000002</v>
      </c>
      <c r="Y12" s="236">
        <v>5.3860000000000001</v>
      </c>
      <c r="Z12" s="236">
        <v>4.3209999999999997</v>
      </c>
      <c r="AA12" s="236">
        <v>5.4139999999999997</v>
      </c>
      <c r="AB12" s="236">
        <v>5.2619999999999996</v>
      </c>
      <c r="AC12" s="236">
        <v>5.6909999999999998</v>
      </c>
      <c r="AD12" s="236">
        <v>5.6470000000000002</v>
      </c>
      <c r="AE12" s="236">
        <v>5.2690000000000001</v>
      </c>
      <c r="AF12" s="236">
        <v>5.5780000000000003</v>
      </c>
      <c r="AG12" s="236">
        <v>5.8570000000000002</v>
      </c>
      <c r="AH12" s="237">
        <v>5.7290000000000001</v>
      </c>
      <c r="AI12" s="211">
        <v>5.9580000000000002</v>
      </c>
      <c r="AJ12" s="211">
        <v>4.4210000000000003</v>
      </c>
      <c r="AK12" s="211">
        <v>6.3620000000000001</v>
      </c>
      <c r="AL12" s="211">
        <v>5.5890000000000004</v>
      </c>
      <c r="AM12" s="211">
        <v>6.65</v>
      </c>
    </row>
    <row r="13" spans="1:54" ht="15">
      <c r="A13" s="189">
        <v>43831</v>
      </c>
      <c r="B13" s="165">
        <v>4.09</v>
      </c>
      <c r="C13" s="165">
        <v>4.87</v>
      </c>
      <c r="D13" s="217">
        <v>4.3499999999999996</v>
      </c>
      <c r="E13" s="217">
        <v>5.3040000000000003</v>
      </c>
      <c r="F13" s="217">
        <v>4.6790000000000003</v>
      </c>
      <c r="G13" s="217">
        <v>5.5949999999999998</v>
      </c>
      <c r="H13" s="236">
        <v>5.83</v>
      </c>
      <c r="I13" s="236">
        <v>5.7119999999999997</v>
      </c>
      <c r="J13" s="236">
        <v>5.4779999999999998</v>
      </c>
      <c r="K13" s="236">
        <v>4.673</v>
      </c>
      <c r="L13" s="236">
        <v>4.6630000000000003</v>
      </c>
      <c r="M13" s="236">
        <v>4.742</v>
      </c>
      <c r="N13" s="236">
        <v>5.7610000000000001</v>
      </c>
      <c r="O13" s="236">
        <v>4.9320000000000004</v>
      </c>
      <c r="P13" s="236">
        <v>4.97</v>
      </c>
      <c r="Q13" s="236">
        <v>5.2489999999999997</v>
      </c>
      <c r="R13" s="236">
        <v>5.1280000000000001</v>
      </c>
      <c r="S13" s="236">
        <v>6.8159999999999998</v>
      </c>
      <c r="T13" s="236">
        <v>4.681</v>
      </c>
      <c r="U13" s="236">
        <v>5.726</v>
      </c>
      <c r="V13" s="236">
        <v>4.6390000000000002</v>
      </c>
      <c r="W13" s="236">
        <v>5.758</v>
      </c>
      <c r="X13" s="236">
        <v>4.391</v>
      </c>
      <c r="Y13" s="236">
        <v>4.7439999999999998</v>
      </c>
      <c r="Z13" s="236">
        <v>3.855</v>
      </c>
      <c r="AA13" s="236">
        <v>4.8609999999999998</v>
      </c>
      <c r="AB13" s="236">
        <v>4.6959999999999997</v>
      </c>
      <c r="AC13" s="236">
        <v>4.9800000000000004</v>
      </c>
      <c r="AD13" s="236">
        <v>4.976</v>
      </c>
      <c r="AE13" s="236">
        <v>4.6719999999999997</v>
      </c>
      <c r="AF13" s="236">
        <v>5.0339999999999998</v>
      </c>
      <c r="AG13" s="236">
        <v>5.19</v>
      </c>
      <c r="AH13" s="237">
        <v>5.0369999999999999</v>
      </c>
      <c r="AI13" s="211">
        <v>5.3490000000000002</v>
      </c>
      <c r="AJ13" s="211">
        <v>3.9729999999999999</v>
      </c>
      <c r="AK13" s="211">
        <v>5.7380000000000004</v>
      </c>
      <c r="AL13" s="211">
        <v>4.9379999999999997</v>
      </c>
      <c r="AM13" s="211">
        <v>6.0919999999999996</v>
      </c>
    </row>
    <row r="14" spans="1:54" ht="15">
      <c r="A14" s="189">
        <v>43862</v>
      </c>
      <c r="B14" s="165">
        <v>3.62</v>
      </c>
      <c r="C14" s="165">
        <v>4.04</v>
      </c>
      <c r="D14" s="217">
        <v>3.8</v>
      </c>
      <c r="E14" s="217">
        <v>4.484</v>
      </c>
      <c r="F14" s="217">
        <v>3.9630000000000001</v>
      </c>
      <c r="G14" s="217">
        <v>4.7370000000000001</v>
      </c>
      <c r="H14" s="236">
        <v>4.9729999999999999</v>
      </c>
      <c r="I14" s="236">
        <v>4.8390000000000004</v>
      </c>
      <c r="J14" s="236">
        <v>4.6550000000000002</v>
      </c>
      <c r="K14" s="236">
        <v>3.9649999999999999</v>
      </c>
      <c r="L14" s="236">
        <v>3.9380000000000002</v>
      </c>
      <c r="M14" s="236">
        <v>4.0270000000000001</v>
      </c>
      <c r="N14" s="236">
        <v>4.8570000000000002</v>
      </c>
      <c r="O14" s="236">
        <v>4.1689999999999996</v>
      </c>
      <c r="P14" s="236">
        <v>4.2350000000000003</v>
      </c>
      <c r="Q14" s="236">
        <v>4.4420000000000002</v>
      </c>
      <c r="R14" s="236">
        <v>4.359</v>
      </c>
      <c r="S14" s="236">
        <v>5.7619999999999996</v>
      </c>
      <c r="T14" s="236">
        <v>3.95</v>
      </c>
      <c r="U14" s="236">
        <v>4.8529999999999998</v>
      </c>
      <c r="V14" s="236">
        <v>3.9060000000000001</v>
      </c>
      <c r="W14" s="236">
        <v>4.8949999999999996</v>
      </c>
      <c r="X14" s="236">
        <v>3.7170000000000001</v>
      </c>
      <c r="Y14" s="236">
        <v>4.008</v>
      </c>
      <c r="Z14" s="236">
        <v>3.25</v>
      </c>
      <c r="AA14" s="236">
        <v>4.1070000000000002</v>
      </c>
      <c r="AB14" s="236">
        <v>3.9780000000000002</v>
      </c>
      <c r="AC14" s="236">
        <v>4.2030000000000003</v>
      </c>
      <c r="AD14" s="236">
        <v>4.2160000000000002</v>
      </c>
      <c r="AE14" s="236">
        <v>3.9710000000000001</v>
      </c>
      <c r="AF14" s="236">
        <v>4.2699999999999996</v>
      </c>
      <c r="AG14" s="236">
        <v>4.391</v>
      </c>
      <c r="AH14" s="237">
        <v>4.2590000000000003</v>
      </c>
      <c r="AI14" s="211">
        <v>4.5490000000000004</v>
      </c>
      <c r="AJ14" s="211">
        <v>3.3730000000000002</v>
      </c>
      <c r="AK14" s="211">
        <v>4.8760000000000003</v>
      </c>
      <c r="AL14" s="211">
        <v>4.2960000000000003</v>
      </c>
      <c r="AM14" s="211">
        <v>5.24</v>
      </c>
    </row>
    <row r="15" spans="1:54" ht="15">
      <c r="A15" s="189">
        <v>43891</v>
      </c>
      <c r="B15" s="165">
        <v>4.1399999999999997</v>
      </c>
      <c r="C15" s="165">
        <v>4.7300000000000004</v>
      </c>
      <c r="D15" s="217">
        <v>4.4400000000000004</v>
      </c>
      <c r="E15" s="217">
        <v>4.3470000000000004</v>
      </c>
      <c r="F15" s="217">
        <v>4.6509999999999998</v>
      </c>
      <c r="G15" s="217">
        <v>4.5839999999999996</v>
      </c>
      <c r="H15" s="236">
        <v>5.1909999999999998</v>
      </c>
      <c r="I15" s="236">
        <v>5.5430000000000001</v>
      </c>
      <c r="J15" s="236">
        <v>4.6900000000000004</v>
      </c>
      <c r="K15" s="236">
        <v>3.8860000000000001</v>
      </c>
      <c r="L15" s="236">
        <v>4.5990000000000002</v>
      </c>
      <c r="M15" s="236">
        <v>4.9370000000000003</v>
      </c>
      <c r="N15" s="236">
        <v>5.0819999999999999</v>
      </c>
      <c r="O15" s="236">
        <v>4.3170000000000002</v>
      </c>
      <c r="P15" s="236">
        <v>4.5229999999999997</v>
      </c>
      <c r="Q15" s="236">
        <v>4.79</v>
      </c>
      <c r="R15" s="236">
        <v>5.1580000000000004</v>
      </c>
      <c r="S15" s="236">
        <v>5.5149999999999997</v>
      </c>
      <c r="T15" s="236">
        <v>4.2990000000000004</v>
      </c>
      <c r="U15" s="236">
        <v>5.1280000000000001</v>
      </c>
      <c r="V15" s="236">
        <v>4.6520000000000001</v>
      </c>
      <c r="W15" s="236">
        <v>4.7910000000000004</v>
      </c>
      <c r="X15" s="236">
        <v>3.8490000000000002</v>
      </c>
      <c r="Y15" s="236">
        <v>3.923</v>
      </c>
      <c r="Z15" s="236">
        <v>3.4409999999999998</v>
      </c>
      <c r="AA15" s="236">
        <v>6.0830000000000002</v>
      </c>
      <c r="AB15" s="236">
        <v>3.7989999999999999</v>
      </c>
      <c r="AC15" s="236">
        <v>4.0129999999999999</v>
      </c>
      <c r="AD15" s="236">
        <v>7.367</v>
      </c>
      <c r="AE15" s="236">
        <v>3.8039999999999998</v>
      </c>
      <c r="AF15" s="236">
        <v>4.694</v>
      </c>
      <c r="AG15" s="236">
        <v>4.1989999999999998</v>
      </c>
      <c r="AH15" s="237">
        <v>4.2990000000000004</v>
      </c>
      <c r="AI15" s="211">
        <v>5.8979999999999997</v>
      </c>
      <c r="AJ15" s="211">
        <v>3.3050000000000002</v>
      </c>
      <c r="AK15" s="211">
        <v>4.601</v>
      </c>
      <c r="AL15" s="211">
        <v>6.4649999999999999</v>
      </c>
      <c r="AM15" s="211">
        <v>5.2519999999999998</v>
      </c>
    </row>
    <row r="16" spans="1:54" ht="15">
      <c r="A16" s="189">
        <v>43922</v>
      </c>
      <c r="B16" s="165">
        <v>7.7</v>
      </c>
      <c r="C16" s="165">
        <v>10.17</v>
      </c>
      <c r="D16" s="217">
        <v>8.76</v>
      </c>
      <c r="E16" s="217">
        <v>5.2320000000000002</v>
      </c>
      <c r="F16" s="217">
        <v>4.5949999999999998</v>
      </c>
      <c r="G16" s="217">
        <v>4.423</v>
      </c>
      <c r="H16" s="236">
        <v>8.9589999999999996</v>
      </c>
      <c r="I16" s="236">
        <v>12.316000000000001</v>
      </c>
      <c r="J16" s="236">
        <v>9.4969999999999999</v>
      </c>
      <c r="K16" s="236">
        <v>6.6150000000000002</v>
      </c>
      <c r="L16" s="236">
        <v>10.893000000000001</v>
      </c>
      <c r="M16" s="236">
        <v>10.422000000000001</v>
      </c>
      <c r="N16" s="236">
        <v>6.5010000000000003</v>
      </c>
      <c r="O16" s="236">
        <v>10.506</v>
      </c>
      <c r="P16" s="236">
        <v>7.2519999999999998</v>
      </c>
      <c r="Q16" s="236">
        <v>7.649</v>
      </c>
      <c r="R16" s="236">
        <v>5.7889999999999997</v>
      </c>
      <c r="S16" s="236">
        <v>8.2530000000000001</v>
      </c>
      <c r="T16" s="236">
        <v>5.476</v>
      </c>
      <c r="U16" s="236">
        <v>6.0640000000000001</v>
      </c>
      <c r="V16" s="236">
        <v>5.9459999999999997</v>
      </c>
      <c r="W16" s="236">
        <v>9.1199999999999992</v>
      </c>
      <c r="X16" s="236">
        <v>6.8710000000000004</v>
      </c>
      <c r="Y16" s="236">
        <v>8.2690000000000001</v>
      </c>
      <c r="Z16" s="236">
        <v>5.8369999999999997</v>
      </c>
      <c r="AA16" s="236">
        <v>11.355</v>
      </c>
      <c r="AB16" s="236">
        <v>5.9580000000000002</v>
      </c>
      <c r="AC16" s="236">
        <v>9.1059999999999999</v>
      </c>
      <c r="AD16" s="236">
        <v>10.159000000000001</v>
      </c>
      <c r="AE16" s="236">
        <v>3.6139999999999999</v>
      </c>
      <c r="AF16" s="236">
        <v>5.7130000000000001</v>
      </c>
      <c r="AG16" s="236">
        <v>6.48</v>
      </c>
      <c r="AH16" s="237">
        <v>5.8470000000000004</v>
      </c>
      <c r="AI16" s="211">
        <v>14.593999999999999</v>
      </c>
      <c r="AJ16" s="211">
        <v>4.4420000000000002</v>
      </c>
      <c r="AK16" s="211">
        <v>5.67</v>
      </c>
      <c r="AL16" s="211">
        <v>12.265000000000001</v>
      </c>
      <c r="AM16" s="211">
        <v>10.401999999999999</v>
      </c>
    </row>
    <row r="17" spans="1:39" ht="15">
      <c r="A17" s="189">
        <v>43952</v>
      </c>
      <c r="B17" s="165">
        <v>23.3</v>
      </c>
      <c r="C17" s="165">
        <v>33.520000000000003</v>
      </c>
      <c r="D17" s="217">
        <v>28.28</v>
      </c>
      <c r="E17" s="217">
        <v>23.681999999999999</v>
      </c>
      <c r="F17" s="217">
        <v>17.029</v>
      </c>
      <c r="G17" s="217">
        <v>40.067999999999998</v>
      </c>
      <c r="H17" s="236">
        <v>51.222999999999999</v>
      </c>
      <c r="I17" s="236">
        <v>45.212000000000003</v>
      </c>
      <c r="J17" s="236">
        <v>44.402999999999999</v>
      </c>
      <c r="K17" s="236">
        <v>20.562000000000001</v>
      </c>
      <c r="L17" s="236">
        <v>31.256</v>
      </c>
      <c r="M17" s="236">
        <v>21.635000000000002</v>
      </c>
      <c r="N17" s="236">
        <v>28.629000000000001</v>
      </c>
      <c r="O17" s="236">
        <v>31.687999999999999</v>
      </c>
      <c r="P17" s="236">
        <v>36.027000000000001</v>
      </c>
      <c r="Q17" s="236">
        <v>29.545000000000002</v>
      </c>
      <c r="R17" s="236">
        <v>19.689</v>
      </c>
      <c r="S17" s="236">
        <v>54.13</v>
      </c>
      <c r="T17" s="236">
        <v>36.552</v>
      </c>
      <c r="U17" s="236">
        <v>24.795999999999999</v>
      </c>
      <c r="V17" s="236">
        <v>22.689</v>
      </c>
      <c r="W17" s="236">
        <v>34.131</v>
      </c>
      <c r="X17" s="236">
        <v>27.971</v>
      </c>
      <c r="Y17" s="236">
        <v>16.895</v>
      </c>
      <c r="Z17" s="236">
        <v>23.684999999999999</v>
      </c>
      <c r="AA17" s="236">
        <v>30.010999999999999</v>
      </c>
      <c r="AB17" s="236">
        <v>28.306999999999999</v>
      </c>
      <c r="AC17" s="236">
        <v>33.372</v>
      </c>
      <c r="AD17" s="236">
        <v>29.516999999999999</v>
      </c>
      <c r="AE17" s="236">
        <v>24.224</v>
      </c>
      <c r="AF17" s="236">
        <v>35.792999999999999</v>
      </c>
      <c r="AG17" s="236">
        <v>17.849</v>
      </c>
      <c r="AH17" s="237">
        <v>19.077000000000002</v>
      </c>
      <c r="AI17" s="211">
        <v>21.042000000000002</v>
      </c>
      <c r="AJ17" s="211">
        <v>19.545000000000002</v>
      </c>
      <c r="AK17" s="211">
        <v>30.29</v>
      </c>
      <c r="AL17" s="211">
        <v>25.413</v>
      </c>
      <c r="AM17" s="211">
        <v>25.788</v>
      </c>
    </row>
    <row r="18" spans="1:39" ht="15">
      <c r="A18" s="189">
        <v>43983</v>
      </c>
      <c r="B18" s="165">
        <v>30.54</v>
      </c>
      <c r="C18" s="165">
        <v>52.16</v>
      </c>
      <c r="D18" s="217">
        <v>41.72</v>
      </c>
      <c r="E18" s="217">
        <v>49.774000000000001</v>
      </c>
      <c r="F18" s="217">
        <v>51.442</v>
      </c>
      <c r="G18" s="217">
        <v>93.322000000000003</v>
      </c>
      <c r="H18" s="236">
        <v>60.652000000000001</v>
      </c>
      <c r="I18" s="236">
        <v>60.61</v>
      </c>
      <c r="J18" s="236">
        <v>38.582000000000001</v>
      </c>
      <c r="K18" s="236">
        <v>27.344000000000001</v>
      </c>
      <c r="L18" s="236">
        <v>32.308999999999997</v>
      </c>
      <c r="M18" s="236">
        <v>32.527000000000001</v>
      </c>
      <c r="N18" s="236">
        <v>43.804000000000002</v>
      </c>
      <c r="O18" s="236">
        <v>26.446999999999999</v>
      </c>
      <c r="P18" s="236">
        <v>66.688000000000002</v>
      </c>
      <c r="Q18" s="236">
        <v>39.368000000000002</v>
      </c>
      <c r="R18" s="236">
        <v>87.381</v>
      </c>
      <c r="S18" s="236">
        <v>58.481000000000002</v>
      </c>
      <c r="T18" s="236">
        <v>76.525000000000006</v>
      </c>
      <c r="U18" s="236">
        <v>28.376000000000001</v>
      </c>
      <c r="V18" s="236">
        <v>48.406999999999996</v>
      </c>
      <c r="W18" s="236">
        <v>25.933</v>
      </c>
      <c r="X18" s="236">
        <v>26.73</v>
      </c>
      <c r="Y18" s="236">
        <v>12.356999999999999</v>
      </c>
      <c r="Z18" s="236">
        <v>37.497999999999998</v>
      </c>
      <c r="AA18" s="236">
        <v>22.358000000000001</v>
      </c>
      <c r="AB18" s="236">
        <v>36.198</v>
      </c>
      <c r="AC18" s="236">
        <v>36.957000000000001</v>
      </c>
      <c r="AD18" s="236">
        <v>25.91</v>
      </c>
      <c r="AE18" s="236">
        <v>77.195999999999998</v>
      </c>
      <c r="AF18" s="236">
        <v>44.625</v>
      </c>
      <c r="AG18" s="236">
        <v>39.640999999999998</v>
      </c>
      <c r="AH18" s="237">
        <v>73.102000000000004</v>
      </c>
      <c r="AI18" s="211">
        <v>9.3230000000000004</v>
      </c>
      <c r="AJ18" s="211">
        <v>28.562000000000001</v>
      </c>
      <c r="AK18" s="211">
        <v>53.335000000000001</v>
      </c>
      <c r="AL18" s="211">
        <v>46.220999999999997</v>
      </c>
      <c r="AM18" s="211">
        <v>25.15</v>
      </c>
    </row>
    <row r="19" spans="1:39" ht="15">
      <c r="A19" s="189">
        <v>44013</v>
      </c>
      <c r="B19" s="165">
        <v>10.79</v>
      </c>
      <c r="C19" s="165">
        <v>25.33</v>
      </c>
      <c r="D19" s="217">
        <v>20.14</v>
      </c>
      <c r="E19" s="217">
        <v>28.48</v>
      </c>
      <c r="F19" s="217">
        <v>31.803000000000001</v>
      </c>
      <c r="G19" s="217">
        <v>48.69</v>
      </c>
      <c r="H19" s="236">
        <v>22.323</v>
      </c>
      <c r="I19" s="236">
        <v>29.64</v>
      </c>
      <c r="J19" s="236">
        <v>15.791</v>
      </c>
      <c r="K19" s="236">
        <v>12.108000000000001</v>
      </c>
      <c r="L19" s="236">
        <v>13.612</v>
      </c>
      <c r="M19" s="236">
        <v>12.941000000000001</v>
      </c>
      <c r="N19" s="236">
        <v>18.091999999999999</v>
      </c>
      <c r="O19" s="236">
        <v>12.069000000000001</v>
      </c>
      <c r="P19" s="236">
        <v>35.841999999999999</v>
      </c>
      <c r="Q19" s="236">
        <v>15.005000000000001</v>
      </c>
      <c r="R19" s="236">
        <v>84.893000000000001</v>
      </c>
      <c r="S19" s="236">
        <v>26.047000000000001</v>
      </c>
      <c r="T19" s="236">
        <v>31.763999999999999</v>
      </c>
      <c r="U19" s="236">
        <v>13.484999999999999</v>
      </c>
      <c r="V19" s="236">
        <v>30.349</v>
      </c>
      <c r="W19" s="236">
        <v>10.47</v>
      </c>
      <c r="X19" s="236">
        <v>10.308999999999999</v>
      </c>
      <c r="Y19" s="236">
        <v>5.9390000000000001</v>
      </c>
      <c r="Z19" s="236">
        <v>13.481999999999999</v>
      </c>
      <c r="AA19" s="236">
        <v>9.4740000000000002</v>
      </c>
      <c r="AB19" s="236">
        <v>15.694000000000001</v>
      </c>
      <c r="AC19" s="236">
        <v>13.004</v>
      </c>
      <c r="AD19" s="236">
        <v>10.856</v>
      </c>
      <c r="AE19" s="236">
        <v>39.601999999999997</v>
      </c>
      <c r="AF19" s="236">
        <v>24.352</v>
      </c>
      <c r="AG19" s="236">
        <v>13.537000000000001</v>
      </c>
      <c r="AH19" s="237">
        <v>43.027000000000001</v>
      </c>
      <c r="AI19" s="211">
        <v>6.3390000000000004</v>
      </c>
      <c r="AJ19" s="211">
        <v>11.438000000000001</v>
      </c>
      <c r="AK19" s="211">
        <v>18.718</v>
      </c>
      <c r="AL19" s="211">
        <v>16.071000000000002</v>
      </c>
      <c r="AM19" s="211">
        <v>9.9499999999999993</v>
      </c>
    </row>
    <row r="20" spans="1:39" ht="15">
      <c r="A20" s="189">
        <v>44044</v>
      </c>
      <c r="B20" s="165">
        <v>7.19</v>
      </c>
      <c r="C20" s="165">
        <v>12.14</v>
      </c>
      <c r="D20" s="217">
        <v>10.3</v>
      </c>
      <c r="E20" s="217">
        <v>11.871</v>
      </c>
      <c r="F20" s="217">
        <v>12.959</v>
      </c>
      <c r="G20" s="217">
        <v>18.488</v>
      </c>
      <c r="H20" s="236">
        <v>10.933</v>
      </c>
      <c r="I20" s="236">
        <v>12.319000000000001</v>
      </c>
      <c r="J20" s="236">
        <v>9.59</v>
      </c>
      <c r="K20" s="236">
        <v>6.7</v>
      </c>
      <c r="L20" s="236">
        <v>8.4440000000000008</v>
      </c>
      <c r="M20" s="236">
        <v>7.1230000000000002</v>
      </c>
      <c r="N20" s="236">
        <v>8.7989999999999995</v>
      </c>
      <c r="O20" s="236">
        <v>8.6890000000000001</v>
      </c>
      <c r="P20" s="236">
        <v>13.039</v>
      </c>
      <c r="Q20" s="236">
        <v>7.6890000000000001</v>
      </c>
      <c r="R20" s="236">
        <v>27.803999999999998</v>
      </c>
      <c r="S20" s="236">
        <v>10.885</v>
      </c>
      <c r="T20" s="236">
        <v>13.771000000000001</v>
      </c>
      <c r="U20" s="236">
        <v>7.2530000000000001</v>
      </c>
      <c r="V20" s="236">
        <v>11.984999999999999</v>
      </c>
      <c r="W20" s="236">
        <v>7.08</v>
      </c>
      <c r="X20" s="236">
        <v>6.9379999999999997</v>
      </c>
      <c r="Y20" s="236">
        <v>4.37</v>
      </c>
      <c r="Z20" s="236">
        <v>7.1360000000000001</v>
      </c>
      <c r="AA20" s="236">
        <v>6.3680000000000003</v>
      </c>
      <c r="AB20" s="236">
        <v>8.6660000000000004</v>
      </c>
      <c r="AC20" s="236">
        <v>8.1880000000000006</v>
      </c>
      <c r="AD20" s="236">
        <v>7.1749999999999998</v>
      </c>
      <c r="AE20" s="236">
        <v>13.943</v>
      </c>
      <c r="AF20" s="236">
        <v>9.9589999999999996</v>
      </c>
      <c r="AG20" s="236">
        <v>8.3930000000000007</v>
      </c>
      <c r="AH20" s="237">
        <v>14.919</v>
      </c>
      <c r="AI20" s="211">
        <v>4.9619999999999997</v>
      </c>
      <c r="AJ20" s="211">
        <v>7.3220000000000001</v>
      </c>
      <c r="AK20" s="211">
        <v>9.8949999999999996</v>
      </c>
      <c r="AL20" s="211">
        <v>8.1440000000000001</v>
      </c>
      <c r="AM20" s="211">
        <v>6.5869999999999997</v>
      </c>
    </row>
    <row r="21" spans="1:39" ht="15">
      <c r="A21" s="189">
        <v>44075</v>
      </c>
      <c r="B21" s="165">
        <v>6.14</v>
      </c>
      <c r="C21" s="165">
        <v>8.4499999999999993</v>
      </c>
      <c r="D21" s="217">
        <v>7.37</v>
      </c>
      <c r="E21" s="217">
        <v>9.51</v>
      </c>
      <c r="F21" s="217">
        <v>7.5110000000000001</v>
      </c>
      <c r="G21" s="217">
        <v>10.832000000000001</v>
      </c>
      <c r="H21" s="236">
        <v>8.9149999999999991</v>
      </c>
      <c r="I21" s="236">
        <v>10.589</v>
      </c>
      <c r="J21" s="236">
        <v>7.4119999999999999</v>
      </c>
      <c r="K21" s="236">
        <v>5.9850000000000003</v>
      </c>
      <c r="L21" s="236">
        <v>6.32</v>
      </c>
      <c r="M21" s="236">
        <v>5.7080000000000002</v>
      </c>
      <c r="N21" s="236">
        <v>6.6529999999999996</v>
      </c>
      <c r="O21" s="236">
        <v>7.1219999999999999</v>
      </c>
      <c r="P21" s="236">
        <v>9.2200000000000006</v>
      </c>
      <c r="Q21" s="236">
        <v>6.17</v>
      </c>
      <c r="R21" s="236">
        <v>13.984999999999999</v>
      </c>
      <c r="S21" s="236">
        <v>8.1630000000000003</v>
      </c>
      <c r="T21" s="236">
        <v>9.4550000000000001</v>
      </c>
      <c r="U21" s="236">
        <v>5.5449999999999999</v>
      </c>
      <c r="V21" s="236">
        <v>7.7309999999999999</v>
      </c>
      <c r="W21" s="236">
        <v>5.6740000000000004</v>
      </c>
      <c r="X21" s="236">
        <v>5.3070000000000004</v>
      </c>
      <c r="Y21" s="236">
        <v>3.8860000000000001</v>
      </c>
      <c r="Z21" s="236">
        <v>7.5709999999999997</v>
      </c>
      <c r="AA21" s="236">
        <v>5.5350000000000001</v>
      </c>
      <c r="AB21" s="236">
        <v>6.1669999999999998</v>
      </c>
      <c r="AC21" s="236">
        <v>6.9539999999999997</v>
      </c>
      <c r="AD21" s="236">
        <v>6.2190000000000003</v>
      </c>
      <c r="AE21" s="236">
        <v>8.9689999999999994</v>
      </c>
      <c r="AF21" s="236">
        <v>7.0110000000000001</v>
      </c>
      <c r="AG21" s="236">
        <v>5.9349999999999996</v>
      </c>
      <c r="AH21" s="237">
        <v>8.7189999999999994</v>
      </c>
      <c r="AI21" s="211">
        <v>4.3920000000000003</v>
      </c>
      <c r="AJ21" s="211">
        <v>6.7210000000000001</v>
      </c>
      <c r="AK21" s="211">
        <v>9.1170000000000009</v>
      </c>
      <c r="AL21" s="211">
        <v>6.4660000000000002</v>
      </c>
      <c r="AM21" s="211">
        <v>5.2969999999999997</v>
      </c>
    </row>
    <row r="22" spans="1:39" ht="15">
      <c r="A22" s="189">
        <v>44105</v>
      </c>
      <c r="B22" s="165">
        <v>6.01</v>
      </c>
      <c r="C22" s="165">
        <v>7.23</v>
      </c>
      <c r="D22" s="217">
        <v>6.66</v>
      </c>
      <c r="E22" s="217">
        <v>7.6180000000000003</v>
      </c>
      <c r="F22" s="217">
        <v>6.5049999999999999</v>
      </c>
      <c r="G22" s="217">
        <v>9.343</v>
      </c>
      <c r="H22" s="236">
        <v>14.144</v>
      </c>
      <c r="I22" s="236">
        <v>10.444000000000001</v>
      </c>
      <c r="J22" s="236">
        <v>6.3040000000000003</v>
      </c>
      <c r="K22" s="236">
        <v>5.1470000000000002</v>
      </c>
      <c r="L22" s="236">
        <v>5.8010000000000002</v>
      </c>
      <c r="M22" s="236">
        <v>7.2960000000000003</v>
      </c>
      <c r="N22" s="236">
        <v>5.9669999999999996</v>
      </c>
      <c r="O22" s="236">
        <v>5.4089999999999998</v>
      </c>
      <c r="P22" s="236">
        <v>8.9220000000000006</v>
      </c>
      <c r="Q22" s="236">
        <v>5.9989999999999997</v>
      </c>
      <c r="R22" s="236">
        <v>11.433</v>
      </c>
      <c r="S22" s="236">
        <v>7.9909999999999997</v>
      </c>
      <c r="T22" s="236">
        <v>8.8629999999999995</v>
      </c>
      <c r="U22" s="236">
        <v>6.0679999999999996</v>
      </c>
      <c r="V22" s="236">
        <v>6.7720000000000002</v>
      </c>
      <c r="W22" s="236">
        <v>5.21</v>
      </c>
      <c r="X22" s="236">
        <v>4.7279999999999998</v>
      </c>
      <c r="Y22" s="236">
        <v>4.7750000000000004</v>
      </c>
      <c r="Z22" s="236">
        <v>5.8879999999999999</v>
      </c>
      <c r="AA22" s="236">
        <v>5.1520000000000001</v>
      </c>
      <c r="AB22" s="236">
        <v>7.0129999999999999</v>
      </c>
      <c r="AC22" s="236">
        <v>8.7029999999999994</v>
      </c>
      <c r="AD22" s="236">
        <v>6.2809999999999997</v>
      </c>
      <c r="AE22" s="236">
        <v>8.1140000000000008</v>
      </c>
      <c r="AF22" s="236">
        <v>7.1040000000000001</v>
      </c>
      <c r="AG22" s="236">
        <v>5.54</v>
      </c>
      <c r="AH22" s="237">
        <v>8.5169999999999995</v>
      </c>
      <c r="AI22" s="211">
        <v>3.9729999999999999</v>
      </c>
      <c r="AJ22" s="211">
        <v>6.6280000000000001</v>
      </c>
      <c r="AK22" s="211">
        <v>10.685</v>
      </c>
      <c r="AL22" s="211">
        <v>5.7140000000000004</v>
      </c>
      <c r="AM22" s="211">
        <v>5.0999999999999996</v>
      </c>
    </row>
    <row r="23" spans="1:39" ht="15">
      <c r="A23" s="189">
        <v>44136</v>
      </c>
      <c r="B23" s="165">
        <v>5.0199999999999996</v>
      </c>
      <c r="C23" s="165">
        <v>5.36</v>
      </c>
      <c r="D23" s="217">
        <v>5.1100000000000003</v>
      </c>
      <c r="E23" s="217">
        <v>5.9550000000000001</v>
      </c>
      <c r="F23" s="217">
        <v>5.59</v>
      </c>
      <c r="G23" s="217">
        <v>7.7320000000000002</v>
      </c>
      <c r="H23" s="236">
        <v>9.2629999999999999</v>
      </c>
      <c r="I23" s="236">
        <v>7.92</v>
      </c>
      <c r="J23" s="236">
        <v>5.633</v>
      </c>
      <c r="K23" s="236">
        <v>4.1420000000000003</v>
      </c>
      <c r="L23" s="236">
        <v>4.9160000000000004</v>
      </c>
      <c r="M23" s="236">
        <v>6.7130000000000001</v>
      </c>
      <c r="N23" s="236">
        <v>5.1479999999999997</v>
      </c>
      <c r="O23" s="236">
        <v>4.6349999999999998</v>
      </c>
      <c r="P23" s="236">
        <v>7.3680000000000003</v>
      </c>
      <c r="Q23" s="236">
        <v>5.46</v>
      </c>
      <c r="R23" s="236">
        <v>8.8689999999999998</v>
      </c>
      <c r="S23" s="236">
        <v>6.7210000000000001</v>
      </c>
      <c r="T23" s="236">
        <v>7.1360000000000001</v>
      </c>
      <c r="U23" s="236">
        <v>4.79</v>
      </c>
      <c r="V23" s="236">
        <v>5.64</v>
      </c>
      <c r="W23" s="236">
        <v>4.4359999999999999</v>
      </c>
      <c r="X23" s="236">
        <v>4.78</v>
      </c>
      <c r="Y23" s="236">
        <v>3.31</v>
      </c>
      <c r="Z23" s="236">
        <v>4.5990000000000002</v>
      </c>
      <c r="AA23" s="236">
        <v>4.6180000000000003</v>
      </c>
      <c r="AB23" s="236">
        <v>6.0359999999999996</v>
      </c>
      <c r="AC23" s="236">
        <v>6.4729999999999999</v>
      </c>
      <c r="AD23" s="236">
        <v>5.0090000000000003</v>
      </c>
      <c r="AE23" s="236">
        <v>7.0359999999999996</v>
      </c>
      <c r="AF23" s="236">
        <v>6.3609999999999998</v>
      </c>
      <c r="AG23" s="236">
        <v>5.5460000000000003</v>
      </c>
      <c r="AH23" s="237">
        <v>6.9340000000000002</v>
      </c>
      <c r="AI23" s="211">
        <v>3.3889999999999998</v>
      </c>
      <c r="AJ23" s="211">
        <v>4.6909999999999998</v>
      </c>
      <c r="AK23" s="211">
        <v>6.9489999999999998</v>
      </c>
      <c r="AL23" s="211">
        <v>5.5380000000000003</v>
      </c>
      <c r="AM23" s="211">
        <v>4.8319999999999999</v>
      </c>
    </row>
    <row r="24" spans="1:39" ht="15">
      <c r="A24" s="189">
        <v>44166</v>
      </c>
      <c r="B24" s="165">
        <v>4.68</v>
      </c>
      <c r="C24" s="165">
        <v>4.68</v>
      </c>
      <c r="D24" s="217">
        <v>4.68</v>
      </c>
      <c r="E24" s="217">
        <v>5.4260000000000002</v>
      </c>
      <c r="F24" s="217">
        <v>5.133</v>
      </c>
      <c r="G24" s="217">
        <v>7.1289999999999996</v>
      </c>
      <c r="H24" s="236">
        <v>6.8650000000000002</v>
      </c>
      <c r="I24" s="236">
        <v>6.4539999999999997</v>
      </c>
      <c r="J24" s="236">
        <v>5.1509999999999998</v>
      </c>
      <c r="K24" s="236">
        <v>3.8039999999999998</v>
      </c>
      <c r="L24" s="236">
        <v>4.47</v>
      </c>
      <c r="M24" s="236">
        <v>4.9859999999999998</v>
      </c>
      <c r="N24" s="236">
        <v>4.7869999999999999</v>
      </c>
      <c r="O24" s="236">
        <v>4.2270000000000003</v>
      </c>
      <c r="P24" s="236">
        <v>6.3719999999999999</v>
      </c>
      <c r="Q24" s="236">
        <v>4.7469999999999999</v>
      </c>
      <c r="R24" s="236">
        <v>7.9740000000000002</v>
      </c>
      <c r="S24" s="236">
        <v>6.27</v>
      </c>
      <c r="T24" s="236">
        <v>6.4349999999999996</v>
      </c>
      <c r="U24" s="236">
        <v>4.5209999999999999</v>
      </c>
      <c r="V24" s="236">
        <v>5.2080000000000002</v>
      </c>
      <c r="W24" s="236">
        <v>4.1150000000000002</v>
      </c>
      <c r="X24" s="236">
        <v>4.05</v>
      </c>
      <c r="Y24" s="236">
        <v>2.9239999999999999</v>
      </c>
      <c r="Z24" s="236">
        <v>4.2009999999999996</v>
      </c>
      <c r="AA24" s="236">
        <v>4.0069999999999997</v>
      </c>
      <c r="AB24" s="236">
        <v>4.7720000000000002</v>
      </c>
      <c r="AC24" s="236">
        <v>5.1260000000000003</v>
      </c>
      <c r="AD24" s="236">
        <v>4.1429999999999998</v>
      </c>
      <c r="AE24" s="236">
        <v>6.327</v>
      </c>
      <c r="AF24" s="236">
        <v>5.3529999999999998</v>
      </c>
      <c r="AG24" s="236">
        <v>4.55</v>
      </c>
      <c r="AH24" s="237">
        <v>6.2290000000000001</v>
      </c>
      <c r="AI24" s="211">
        <v>3.129</v>
      </c>
      <c r="AJ24" s="211">
        <v>4.07</v>
      </c>
      <c r="AK24" s="211">
        <v>5.6959999999999997</v>
      </c>
      <c r="AL24" s="211">
        <v>4.97</v>
      </c>
      <c r="AM24" s="211">
        <v>4.1619999999999999</v>
      </c>
    </row>
    <row r="25" spans="1:39" ht="15">
      <c r="A25" s="189">
        <v>44197</v>
      </c>
      <c r="B25" s="165">
        <v>4.3499999999999996</v>
      </c>
      <c r="C25" s="165">
        <v>4.3499999999999996</v>
      </c>
      <c r="D25" s="217">
        <v>4.3499999999999996</v>
      </c>
      <c r="E25" s="217">
        <v>4.92</v>
      </c>
      <c r="F25" s="217">
        <v>4.6059999999999999</v>
      </c>
      <c r="G25" s="217">
        <v>6.41</v>
      </c>
      <c r="H25" s="236">
        <v>6.0750000000000002</v>
      </c>
      <c r="I25" s="236">
        <v>5.8369999999999997</v>
      </c>
      <c r="J25" s="236">
        <v>4.6319999999999997</v>
      </c>
      <c r="K25" s="236">
        <v>3.4140000000000001</v>
      </c>
      <c r="L25" s="236">
        <v>4.0259999999999998</v>
      </c>
      <c r="M25" s="236">
        <v>4.1379999999999999</v>
      </c>
      <c r="N25" s="236">
        <v>4.3090000000000002</v>
      </c>
      <c r="O25" s="236">
        <v>3.7919999999999998</v>
      </c>
      <c r="P25" s="236">
        <v>5.7220000000000004</v>
      </c>
      <c r="Q25" s="236">
        <v>4.2149999999999999</v>
      </c>
      <c r="R25" s="236">
        <v>7.0350000000000001</v>
      </c>
      <c r="S25" s="236">
        <v>5.52</v>
      </c>
      <c r="T25" s="236">
        <v>5.82</v>
      </c>
      <c r="U25" s="236">
        <v>3.88</v>
      </c>
      <c r="V25" s="236">
        <v>4.681</v>
      </c>
      <c r="W25" s="236">
        <v>3.7010000000000001</v>
      </c>
      <c r="X25" s="236">
        <v>3.5609999999999999</v>
      </c>
      <c r="Y25" s="236">
        <v>2.6059999999999999</v>
      </c>
      <c r="Z25" s="236">
        <v>3.766</v>
      </c>
      <c r="AA25" s="236">
        <v>3.5710000000000002</v>
      </c>
      <c r="AB25" s="236">
        <v>4.1689999999999996</v>
      </c>
      <c r="AC25" s="236">
        <v>4.5579999999999998</v>
      </c>
      <c r="AD25" s="236">
        <v>3.6629999999999998</v>
      </c>
      <c r="AE25" s="236">
        <v>5.7130000000000001</v>
      </c>
      <c r="AF25" s="236">
        <v>4.7469999999999999</v>
      </c>
      <c r="AG25" s="236">
        <v>3.9940000000000002</v>
      </c>
      <c r="AH25" s="237">
        <v>5.5979999999999999</v>
      </c>
      <c r="AI25" s="211">
        <v>2.8130000000000002</v>
      </c>
      <c r="AJ25" s="211">
        <v>3.738</v>
      </c>
      <c r="AK25" s="211">
        <v>5.0599999999999996</v>
      </c>
      <c r="AL25" s="211">
        <v>4.5650000000000004</v>
      </c>
      <c r="AM25" s="211">
        <v>3.6669999999999998</v>
      </c>
    </row>
    <row r="26" spans="1:39" ht="15">
      <c r="A26" s="189">
        <v>44228</v>
      </c>
      <c r="B26" s="165">
        <v>3.8</v>
      </c>
      <c r="C26" s="165">
        <v>3.8</v>
      </c>
      <c r="D26" s="217">
        <v>3.8</v>
      </c>
      <c r="E26" s="217">
        <v>4.0359999999999996</v>
      </c>
      <c r="F26" s="217">
        <v>3.7669999999999999</v>
      </c>
      <c r="G26" s="217">
        <v>5.2880000000000003</v>
      </c>
      <c r="H26" s="236">
        <v>4.9850000000000003</v>
      </c>
      <c r="I26" s="236">
        <v>4.8029999999999999</v>
      </c>
      <c r="J26" s="236">
        <v>3.806</v>
      </c>
      <c r="K26" s="236">
        <v>2.7869999999999999</v>
      </c>
      <c r="L26" s="236">
        <v>3.3079999999999998</v>
      </c>
      <c r="M26" s="236">
        <v>3.347</v>
      </c>
      <c r="N26" s="236">
        <v>3.5219999999999998</v>
      </c>
      <c r="O26" s="236">
        <v>3.1280000000000001</v>
      </c>
      <c r="P26" s="236">
        <v>4.6879999999999997</v>
      </c>
      <c r="Q26" s="236">
        <v>3.4660000000000002</v>
      </c>
      <c r="R26" s="236">
        <v>5.7569999999999997</v>
      </c>
      <c r="S26" s="236">
        <v>4.5119999999999996</v>
      </c>
      <c r="T26" s="236">
        <v>4.7709999999999999</v>
      </c>
      <c r="U26" s="236">
        <v>3.1629999999999998</v>
      </c>
      <c r="V26" s="236">
        <v>3.8479999999999999</v>
      </c>
      <c r="W26" s="236">
        <v>3.03</v>
      </c>
      <c r="X26" s="236">
        <v>2.911</v>
      </c>
      <c r="Y26" s="236">
        <v>2.125</v>
      </c>
      <c r="Z26" s="236">
        <v>3.073</v>
      </c>
      <c r="AA26" s="236">
        <v>2.927</v>
      </c>
      <c r="AB26" s="236">
        <v>3.4020000000000001</v>
      </c>
      <c r="AC26" s="236">
        <v>3.7450000000000001</v>
      </c>
      <c r="AD26" s="236">
        <v>3.0169999999999999</v>
      </c>
      <c r="AE26" s="236">
        <v>4.6890000000000001</v>
      </c>
      <c r="AF26" s="236">
        <v>3.8849999999999998</v>
      </c>
      <c r="AG26" s="236">
        <v>3.2669999999999999</v>
      </c>
      <c r="AH26" s="237">
        <v>4.6070000000000002</v>
      </c>
      <c r="AI26" s="211">
        <v>2.3149999999999999</v>
      </c>
      <c r="AJ26" s="211">
        <v>3.0910000000000002</v>
      </c>
      <c r="AK26" s="211">
        <v>4.2590000000000003</v>
      </c>
      <c r="AL26" s="211">
        <v>3.823</v>
      </c>
      <c r="AM26" s="211">
        <v>2.9990000000000001</v>
      </c>
    </row>
    <row r="27" spans="1:39" ht="15">
      <c r="A27" s="189">
        <v>44256</v>
      </c>
      <c r="B27" s="165">
        <v>4.4400000000000004</v>
      </c>
      <c r="C27" s="165">
        <v>4.4400000000000004</v>
      </c>
      <c r="D27" s="217">
        <v>4.4400000000000004</v>
      </c>
      <c r="E27" s="217">
        <v>4.8789999999999996</v>
      </c>
      <c r="F27" s="217">
        <v>3.7789999999999999</v>
      </c>
      <c r="G27" s="217">
        <v>5.68</v>
      </c>
      <c r="H27" s="236">
        <v>5.8730000000000002</v>
      </c>
      <c r="I27" s="236">
        <v>5.0170000000000003</v>
      </c>
      <c r="J27" s="236">
        <v>3.8820000000000001</v>
      </c>
      <c r="K27" s="236">
        <v>3.5019999999999998</v>
      </c>
      <c r="L27" s="236">
        <v>4.319</v>
      </c>
      <c r="M27" s="236">
        <v>3.6970000000000001</v>
      </c>
      <c r="N27" s="236">
        <v>3.823</v>
      </c>
      <c r="O27" s="236">
        <v>3.4409999999999998</v>
      </c>
      <c r="P27" s="236">
        <v>5.2140000000000004</v>
      </c>
      <c r="Q27" s="236">
        <v>4.3680000000000003</v>
      </c>
      <c r="R27" s="236">
        <v>5.7220000000000004</v>
      </c>
      <c r="S27" s="236">
        <v>4.9829999999999997</v>
      </c>
      <c r="T27" s="236">
        <v>5.2240000000000002</v>
      </c>
      <c r="U27" s="236">
        <v>4.0220000000000002</v>
      </c>
      <c r="V27" s="236">
        <v>3.911</v>
      </c>
      <c r="W27" s="236">
        <v>3.2559999999999998</v>
      </c>
      <c r="X27" s="236">
        <v>2.9609999999999999</v>
      </c>
      <c r="Y27" s="236">
        <v>2.4220000000000002</v>
      </c>
      <c r="Z27" s="236">
        <v>5.0570000000000004</v>
      </c>
      <c r="AA27" s="236">
        <v>2.8929999999999998</v>
      </c>
      <c r="AB27" s="236">
        <v>3.3620000000000001</v>
      </c>
      <c r="AC27" s="236">
        <v>6.944</v>
      </c>
      <c r="AD27" s="236">
        <v>2.9929999999999999</v>
      </c>
      <c r="AE27" s="236">
        <v>5.2629999999999999</v>
      </c>
      <c r="AF27" s="236">
        <v>3.8530000000000002</v>
      </c>
      <c r="AG27" s="236">
        <v>3.4460000000000002</v>
      </c>
      <c r="AH27" s="237">
        <v>6.1360000000000001</v>
      </c>
      <c r="AI27" s="211">
        <v>2.3559999999999999</v>
      </c>
      <c r="AJ27" s="211">
        <v>3</v>
      </c>
      <c r="AK27" s="211">
        <v>6.5540000000000003</v>
      </c>
      <c r="AL27" s="211">
        <v>4.0110000000000001</v>
      </c>
      <c r="AM27" s="211">
        <v>3.0089999999999999</v>
      </c>
    </row>
    <row r="28" spans="1:39" ht="15">
      <c r="A28" s="189">
        <v>44287</v>
      </c>
      <c r="B28" s="165">
        <v>8.76</v>
      </c>
      <c r="C28" s="165">
        <v>8.76</v>
      </c>
      <c r="D28" s="217">
        <v>8.76</v>
      </c>
      <c r="E28" s="217">
        <v>4.7969999999999997</v>
      </c>
      <c r="F28" s="217">
        <v>3.6920000000000002</v>
      </c>
      <c r="G28" s="217">
        <v>9.1999999999999993</v>
      </c>
      <c r="H28" s="236">
        <v>12.666</v>
      </c>
      <c r="I28" s="236">
        <v>9.8230000000000004</v>
      </c>
      <c r="J28" s="236">
        <v>6.5919999999999996</v>
      </c>
      <c r="K28" s="236">
        <v>9.35</v>
      </c>
      <c r="L28" s="236">
        <v>9.6519999999999992</v>
      </c>
      <c r="M28" s="236">
        <v>5.226</v>
      </c>
      <c r="N28" s="236">
        <v>9.859</v>
      </c>
      <c r="O28" s="236">
        <v>6.0890000000000004</v>
      </c>
      <c r="P28" s="236">
        <v>8.0869999999999997</v>
      </c>
      <c r="Q28" s="236">
        <v>5.0469999999999997</v>
      </c>
      <c r="R28" s="236">
        <v>8.4540000000000006</v>
      </c>
      <c r="S28" s="236">
        <v>6.1180000000000003</v>
      </c>
      <c r="T28" s="236">
        <v>6.1520000000000001</v>
      </c>
      <c r="U28" s="236">
        <v>5.351</v>
      </c>
      <c r="V28" s="236">
        <v>8.0250000000000004</v>
      </c>
      <c r="W28" s="236">
        <v>5.907</v>
      </c>
      <c r="X28" s="236">
        <v>7.0949999999999998</v>
      </c>
      <c r="Y28" s="236">
        <v>4.8129999999999997</v>
      </c>
      <c r="Z28" s="236">
        <v>10.099</v>
      </c>
      <c r="AA28" s="236">
        <v>4.9109999999999996</v>
      </c>
      <c r="AB28" s="236">
        <v>8.2219999999999995</v>
      </c>
      <c r="AC28" s="236">
        <v>9.5050000000000008</v>
      </c>
      <c r="AD28" s="236">
        <v>2.8809999999999998</v>
      </c>
      <c r="AE28" s="236">
        <v>6.0839999999999996</v>
      </c>
      <c r="AF28" s="236">
        <v>6.0979999999999999</v>
      </c>
      <c r="AG28" s="236">
        <v>4.9989999999999997</v>
      </c>
      <c r="AH28" s="237">
        <v>14.836</v>
      </c>
      <c r="AI28" s="211">
        <v>3.4249999999999998</v>
      </c>
      <c r="AJ28" s="211">
        <v>4.12</v>
      </c>
      <c r="AK28" s="211">
        <v>12.289</v>
      </c>
      <c r="AL28" s="211">
        <v>8.8810000000000002</v>
      </c>
      <c r="AM28" s="211">
        <v>3.8159999999999998</v>
      </c>
    </row>
    <row r="29" spans="1:39" ht="15">
      <c r="A29" s="189">
        <v>44317</v>
      </c>
      <c r="B29" s="165">
        <v>28.28</v>
      </c>
      <c r="C29" s="165">
        <v>28.28</v>
      </c>
      <c r="D29" s="217">
        <v>28.28</v>
      </c>
      <c r="E29" s="217">
        <v>16.998999999999999</v>
      </c>
      <c r="F29" s="217">
        <v>37.426000000000002</v>
      </c>
      <c r="G29" s="217">
        <v>51.070999999999998</v>
      </c>
      <c r="H29" s="236">
        <v>45.625</v>
      </c>
      <c r="I29" s="236">
        <v>44.698999999999998</v>
      </c>
      <c r="J29" s="236">
        <v>20.260999999999999</v>
      </c>
      <c r="K29" s="236">
        <v>27.594000000000001</v>
      </c>
      <c r="L29" s="236">
        <v>20.564</v>
      </c>
      <c r="M29" s="236">
        <v>25.4</v>
      </c>
      <c r="N29" s="236">
        <v>30.631</v>
      </c>
      <c r="O29" s="236">
        <v>31.452000000000002</v>
      </c>
      <c r="P29" s="236">
        <v>29.95</v>
      </c>
      <c r="Q29" s="236">
        <v>17.969000000000001</v>
      </c>
      <c r="R29" s="236">
        <v>54.127000000000002</v>
      </c>
      <c r="S29" s="236">
        <v>36.042999999999999</v>
      </c>
      <c r="T29" s="236">
        <v>24.672000000000001</v>
      </c>
      <c r="U29" s="236">
        <v>21.033999999999999</v>
      </c>
      <c r="V29" s="236">
        <v>32.270000000000003</v>
      </c>
      <c r="W29" s="236">
        <v>26.047999999999998</v>
      </c>
      <c r="X29" s="236">
        <v>15.253</v>
      </c>
      <c r="Y29" s="236">
        <v>21.564</v>
      </c>
      <c r="Z29" s="236">
        <v>28.334</v>
      </c>
      <c r="AA29" s="236">
        <v>24.963000000000001</v>
      </c>
      <c r="AB29" s="236">
        <v>31.503</v>
      </c>
      <c r="AC29" s="236">
        <v>28.876999999999999</v>
      </c>
      <c r="AD29" s="236">
        <v>21.831</v>
      </c>
      <c r="AE29" s="236">
        <v>35.667999999999999</v>
      </c>
      <c r="AF29" s="236">
        <v>17.154</v>
      </c>
      <c r="AG29" s="236">
        <v>17.18</v>
      </c>
      <c r="AH29" s="237">
        <v>21.268999999999998</v>
      </c>
      <c r="AI29" s="211">
        <v>17.256</v>
      </c>
      <c r="AJ29" s="211">
        <v>26.472999999999999</v>
      </c>
      <c r="AK29" s="211">
        <v>25.353999999999999</v>
      </c>
      <c r="AL29" s="211">
        <v>23.742000000000001</v>
      </c>
      <c r="AM29" s="211">
        <v>19.516999999999999</v>
      </c>
    </row>
    <row r="30" spans="1:39" ht="15">
      <c r="A30" s="189">
        <v>44348</v>
      </c>
      <c r="B30" s="165">
        <v>41.72</v>
      </c>
      <c r="C30" s="165">
        <v>41.72</v>
      </c>
      <c r="D30" s="217">
        <v>41.72</v>
      </c>
      <c r="E30" s="217">
        <v>51.363</v>
      </c>
      <c r="F30" s="217">
        <v>90.382999999999996</v>
      </c>
      <c r="G30" s="217">
        <v>62.286999999999999</v>
      </c>
      <c r="H30" s="236">
        <v>60.963999999999999</v>
      </c>
      <c r="I30" s="236">
        <v>38.765999999999998</v>
      </c>
      <c r="J30" s="236">
        <v>27.129000000000001</v>
      </c>
      <c r="K30" s="236">
        <v>30.751999999999999</v>
      </c>
      <c r="L30" s="236">
        <v>31.521999999999998</v>
      </c>
      <c r="M30" s="236">
        <v>40.630000000000003</v>
      </c>
      <c r="N30" s="236">
        <v>25.821000000000002</v>
      </c>
      <c r="O30" s="236">
        <v>64.043999999999997</v>
      </c>
      <c r="P30" s="236">
        <v>39.701999999999998</v>
      </c>
      <c r="Q30" s="236">
        <v>84.135000000000005</v>
      </c>
      <c r="R30" s="236">
        <v>58.51</v>
      </c>
      <c r="S30" s="236">
        <v>78.186000000000007</v>
      </c>
      <c r="T30" s="236">
        <v>28.356999999999999</v>
      </c>
      <c r="U30" s="236">
        <v>46.283999999999999</v>
      </c>
      <c r="V30" s="236">
        <v>24.882999999999999</v>
      </c>
      <c r="W30" s="236">
        <v>26.292000000000002</v>
      </c>
      <c r="X30" s="236">
        <v>11.307</v>
      </c>
      <c r="Y30" s="236">
        <v>35.149000000000001</v>
      </c>
      <c r="Z30" s="236">
        <v>21.388999999999999</v>
      </c>
      <c r="AA30" s="236">
        <v>34.628</v>
      </c>
      <c r="AB30" s="236">
        <v>35.601999999999997</v>
      </c>
      <c r="AC30" s="236">
        <v>25.454000000000001</v>
      </c>
      <c r="AD30" s="236">
        <v>73.593000000000004</v>
      </c>
      <c r="AE30" s="236">
        <v>45.834000000000003</v>
      </c>
      <c r="AF30" s="236">
        <v>38.835000000000001</v>
      </c>
      <c r="AG30" s="236">
        <v>69.903999999999996</v>
      </c>
      <c r="AH30" s="237">
        <v>9.4860000000000007</v>
      </c>
      <c r="AI30" s="211">
        <v>26.925999999999998</v>
      </c>
      <c r="AJ30" s="211">
        <v>49.189</v>
      </c>
      <c r="AK30" s="211">
        <v>46.082999999999998</v>
      </c>
      <c r="AL30" s="211">
        <v>23.739000000000001</v>
      </c>
      <c r="AM30" s="211">
        <v>45.454000000000001</v>
      </c>
    </row>
    <row r="31" spans="1:39" ht="15">
      <c r="A31" s="189">
        <v>44378</v>
      </c>
      <c r="B31" s="165">
        <v>20.14</v>
      </c>
      <c r="C31" s="165">
        <v>20.14</v>
      </c>
      <c r="D31" s="217">
        <v>20.14</v>
      </c>
      <c r="E31" s="217">
        <v>31.884</v>
      </c>
      <c r="F31" s="217">
        <v>47.834000000000003</v>
      </c>
      <c r="G31" s="217">
        <v>23.196000000000002</v>
      </c>
      <c r="H31" s="236">
        <v>29.824999999999999</v>
      </c>
      <c r="I31" s="236">
        <v>15.936999999999999</v>
      </c>
      <c r="J31" s="236">
        <v>12.079000000000001</v>
      </c>
      <c r="K31" s="236">
        <v>13.016999999999999</v>
      </c>
      <c r="L31" s="236">
        <v>12.504</v>
      </c>
      <c r="M31" s="236">
        <v>16.84</v>
      </c>
      <c r="N31" s="236">
        <v>11.737</v>
      </c>
      <c r="O31" s="236">
        <v>35.957999999999998</v>
      </c>
      <c r="P31" s="236">
        <v>15.231999999999999</v>
      </c>
      <c r="Q31" s="236">
        <v>83.608999999999995</v>
      </c>
      <c r="R31" s="236">
        <v>26.096</v>
      </c>
      <c r="S31" s="236">
        <v>33.44</v>
      </c>
      <c r="T31" s="236">
        <v>13.521000000000001</v>
      </c>
      <c r="U31" s="236">
        <v>29.475999999999999</v>
      </c>
      <c r="V31" s="236">
        <v>9.9209999999999994</v>
      </c>
      <c r="W31" s="236">
        <v>10.117000000000001</v>
      </c>
      <c r="X31" s="236">
        <v>5.2640000000000002</v>
      </c>
      <c r="Y31" s="236">
        <v>12.707000000000001</v>
      </c>
      <c r="Z31" s="236">
        <v>8.8889999999999993</v>
      </c>
      <c r="AA31" s="236">
        <v>15.316000000000001</v>
      </c>
      <c r="AB31" s="236">
        <v>12.462</v>
      </c>
      <c r="AC31" s="236">
        <v>10.621</v>
      </c>
      <c r="AD31" s="236">
        <v>38.499000000000002</v>
      </c>
      <c r="AE31" s="236">
        <v>25.503</v>
      </c>
      <c r="AF31" s="236">
        <v>13.228999999999999</v>
      </c>
      <c r="AG31" s="236">
        <v>41.91</v>
      </c>
      <c r="AH31" s="237">
        <v>6.49</v>
      </c>
      <c r="AI31" s="211">
        <v>10.855</v>
      </c>
      <c r="AJ31" s="211">
        <v>17.38</v>
      </c>
      <c r="AK31" s="211">
        <v>16.100000000000001</v>
      </c>
      <c r="AL31" s="211">
        <v>9.1519999999999992</v>
      </c>
      <c r="AM31" s="211">
        <v>27.805</v>
      </c>
    </row>
    <row r="32" spans="1:39" ht="15">
      <c r="A32" s="189">
        <v>44409</v>
      </c>
      <c r="B32" s="165">
        <v>10.3</v>
      </c>
      <c r="C32" s="165">
        <v>10.3</v>
      </c>
      <c r="D32" s="217">
        <v>10.3</v>
      </c>
      <c r="E32" s="217">
        <v>13.052</v>
      </c>
      <c r="F32" s="217">
        <v>18.137</v>
      </c>
      <c r="G32" s="217">
        <v>11.239000000000001</v>
      </c>
      <c r="H32" s="236">
        <v>12.446</v>
      </c>
      <c r="I32" s="236">
        <v>9.718</v>
      </c>
      <c r="J32" s="236">
        <v>6.6959999999999997</v>
      </c>
      <c r="K32" s="236">
        <v>7.9669999999999996</v>
      </c>
      <c r="L32" s="236">
        <v>6.8259999999999996</v>
      </c>
      <c r="M32" s="236">
        <v>8.0410000000000004</v>
      </c>
      <c r="N32" s="236">
        <v>8.43</v>
      </c>
      <c r="O32" s="236">
        <v>12.867000000000001</v>
      </c>
      <c r="P32" s="236">
        <v>7.8559999999999999</v>
      </c>
      <c r="Q32" s="236">
        <v>27.459</v>
      </c>
      <c r="R32" s="236">
        <v>10.94</v>
      </c>
      <c r="S32" s="236">
        <v>14.22</v>
      </c>
      <c r="T32" s="236">
        <v>7.2939999999999996</v>
      </c>
      <c r="U32" s="236">
        <v>11.625</v>
      </c>
      <c r="V32" s="236">
        <v>6.6529999999999996</v>
      </c>
      <c r="W32" s="236">
        <v>6.6779999999999999</v>
      </c>
      <c r="X32" s="236">
        <v>3.8119999999999998</v>
      </c>
      <c r="Y32" s="236">
        <v>6.6829999999999998</v>
      </c>
      <c r="Z32" s="236">
        <v>5.8949999999999996</v>
      </c>
      <c r="AA32" s="236">
        <v>8.2560000000000002</v>
      </c>
      <c r="AB32" s="236">
        <v>7.7919999999999998</v>
      </c>
      <c r="AC32" s="236">
        <v>7</v>
      </c>
      <c r="AD32" s="236">
        <v>13.512</v>
      </c>
      <c r="AE32" s="236">
        <v>10.379</v>
      </c>
      <c r="AF32" s="236">
        <v>8.18</v>
      </c>
      <c r="AG32" s="236">
        <v>14.5</v>
      </c>
      <c r="AH32" s="237">
        <v>5.0940000000000003</v>
      </c>
      <c r="AI32" s="211">
        <v>6.9260000000000002</v>
      </c>
      <c r="AJ32" s="211">
        <v>9.077</v>
      </c>
      <c r="AK32" s="211">
        <v>8.1940000000000008</v>
      </c>
      <c r="AL32" s="211">
        <v>5.95</v>
      </c>
      <c r="AM32" s="211">
        <v>11.254</v>
      </c>
    </row>
    <row r="33" spans="1:39" ht="15">
      <c r="A33" s="189">
        <v>44440</v>
      </c>
      <c r="B33" s="165">
        <v>7.37</v>
      </c>
      <c r="C33" s="165">
        <v>7.37</v>
      </c>
      <c r="D33" s="217">
        <v>7.37</v>
      </c>
      <c r="E33" s="217">
        <v>7.59</v>
      </c>
      <c r="F33" s="217">
        <v>10.592000000000001</v>
      </c>
      <c r="G33" s="217">
        <v>9.0609999999999999</v>
      </c>
      <c r="H33" s="236">
        <v>10.702</v>
      </c>
      <c r="I33" s="236">
        <v>7.5229999999999997</v>
      </c>
      <c r="J33" s="236">
        <v>5.9850000000000003</v>
      </c>
      <c r="K33" s="236">
        <v>5.8559999999999999</v>
      </c>
      <c r="L33" s="236">
        <v>5.4589999999999996</v>
      </c>
      <c r="M33" s="236">
        <v>6.0389999999999997</v>
      </c>
      <c r="N33" s="236">
        <v>6.9089999999999998</v>
      </c>
      <c r="O33" s="236">
        <v>8.9529999999999994</v>
      </c>
      <c r="P33" s="236">
        <v>6.319</v>
      </c>
      <c r="Q33" s="236">
        <v>13.768000000000001</v>
      </c>
      <c r="R33" s="236">
        <v>8.2149999999999999</v>
      </c>
      <c r="S33" s="236">
        <v>9.7149999999999999</v>
      </c>
      <c r="T33" s="236">
        <v>5.5830000000000002</v>
      </c>
      <c r="U33" s="236">
        <v>7.4820000000000002</v>
      </c>
      <c r="V33" s="236">
        <v>5.3140000000000001</v>
      </c>
      <c r="W33" s="236">
        <v>5.0910000000000002</v>
      </c>
      <c r="X33" s="236">
        <v>3.4009999999999998</v>
      </c>
      <c r="Y33" s="236">
        <v>7.17</v>
      </c>
      <c r="Z33" s="236">
        <v>5.1239999999999997</v>
      </c>
      <c r="AA33" s="236">
        <v>5.7629999999999999</v>
      </c>
      <c r="AB33" s="236">
        <v>6.617</v>
      </c>
      <c r="AC33" s="236">
        <v>6.069</v>
      </c>
      <c r="AD33" s="236">
        <v>8.6620000000000008</v>
      </c>
      <c r="AE33" s="236">
        <v>7.2649999999999997</v>
      </c>
      <c r="AF33" s="236">
        <v>5.7670000000000003</v>
      </c>
      <c r="AG33" s="236">
        <v>8.4529999999999994</v>
      </c>
      <c r="AH33" s="237">
        <v>4.5090000000000003</v>
      </c>
      <c r="AI33" s="211">
        <v>6.1849999999999996</v>
      </c>
      <c r="AJ33" s="211">
        <v>8.3979999999999997</v>
      </c>
      <c r="AK33" s="211">
        <v>6.5119999999999996</v>
      </c>
      <c r="AL33" s="211">
        <v>4.7519999999999998</v>
      </c>
      <c r="AM33" s="211">
        <v>8.9049999999999994</v>
      </c>
    </row>
    <row r="34" spans="1:39" ht="15">
      <c r="A34" s="189">
        <v>44470</v>
      </c>
      <c r="B34" s="216">
        <v>6.01</v>
      </c>
      <c r="C34" s="216">
        <v>7.23</v>
      </c>
      <c r="D34" s="217">
        <v>6.66</v>
      </c>
      <c r="E34" s="217">
        <v>6.58</v>
      </c>
      <c r="F34" s="217">
        <v>9.1289999999999996</v>
      </c>
      <c r="G34" s="217">
        <v>14.254</v>
      </c>
      <c r="H34" s="236">
        <v>10.55</v>
      </c>
      <c r="I34" s="236">
        <v>6.4080000000000004</v>
      </c>
      <c r="J34" s="236">
        <v>5.149</v>
      </c>
      <c r="K34" s="236">
        <v>5.3979999999999997</v>
      </c>
      <c r="L34" s="236">
        <v>7.0449999999999999</v>
      </c>
      <c r="M34" s="236">
        <v>5.4</v>
      </c>
      <c r="N34" s="236">
        <v>5.2249999999999996</v>
      </c>
      <c r="O34" s="236">
        <v>8.6210000000000004</v>
      </c>
      <c r="P34" s="236">
        <v>6.15</v>
      </c>
      <c r="Q34" s="236">
        <v>11.254</v>
      </c>
      <c r="R34" s="236">
        <v>8.0389999999999997</v>
      </c>
      <c r="S34" s="236">
        <v>9.1050000000000004</v>
      </c>
      <c r="T34" s="236">
        <v>6.1050000000000004</v>
      </c>
      <c r="U34" s="236">
        <v>6.5490000000000004</v>
      </c>
      <c r="V34" s="236">
        <v>4.875</v>
      </c>
      <c r="W34" s="236">
        <v>4.5049999999999999</v>
      </c>
      <c r="X34" s="236">
        <v>4.2990000000000004</v>
      </c>
      <c r="Y34" s="236">
        <v>5.5469999999999997</v>
      </c>
      <c r="Z34" s="236">
        <v>4.7699999999999996</v>
      </c>
      <c r="AA34" s="236">
        <v>6.6550000000000002</v>
      </c>
      <c r="AB34" s="236">
        <v>8.3680000000000003</v>
      </c>
      <c r="AC34" s="236">
        <v>6.1420000000000003</v>
      </c>
      <c r="AD34" s="236">
        <v>7.835</v>
      </c>
      <c r="AE34" s="236">
        <v>7.3319999999999999</v>
      </c>
      <c r="AF34" s="236">
        <v>5.383</v>
      </c>
      <c r="AG34" s="236">
        <v>8.2420000000000009</v>
      </c>
      <c r="AH34" s="237">
        <v>4.0819999999999999</v>
      </c>
      <c r="AI34" s="211">
        <v>6.3940000000000001</v>
      </c>
      <c r="AJ34" s="211">
        <v>9.9920000000000009</v>
      </c>
      <c r="AK34" s="211">
        <v>5.7590000000000003</v>
      </c>
      <c r="AL34" s="211">
        <v>4.585</v>
      </c>
      <c r="AM34" s="211">
        <v>7.1529999999999996</v>
      </c>
    </row>
    <row r="35" spans="1:39" ht="15">
      <c r="A35" s="189">
        <v>44501</v>
      </c>
      <c r="B35" s="216">
        <v>5.0199999999999996</v>
      </c>
      <c r="C35" s="216">
        <v>5.36</v>
      </c>
      <c r="D35" s="217">
        <v>5.1100000000000003</v>
      </c>
      <c r="E35" s="217">
        <v>5.6559999999999997</v>
      </c>
      <c r="F35" s="217">
        <v>7.5460000000000003</v>
      </c>
      <c r="G35" s="217">
        <v>9.5779999999999994</v>
      </c>
      <c r="H35" s="236">
        <v>8.0079999999999991</v>
      </c>
      <c r="I35" s="236">
        <v>5.7240000000000002</v>
      </c>
      <c r="J35" s="236">
        <v>4.1459999999999999</v>
      </c>
      <c r="K35" s="236">
        <v>4.5510000000000002</v>
      </c>
      <c r="L35" s="236">
        <v>6.4939999999999998</v>
      </c>
      <c r="M35" s="236">
        <v>4.6500000000000004</v>
      </c>
      <c r="N35" s="236">
        <v>4.4749999999999996</v>
      </c>
      <c r="O35" s="236">
        <v>7.1639999999999997</v>
      </c>
      <c r="P35" s="236">
        <v>5.5990000000000002</v>
      </c>
      <c r="Q35" s="236">
        <v>8.718</v>
      </c>
      <c r="R35" s="236">
        <v>6.7640000000000002</v>
      </c>
      <c r="S35" s="236">
        <v>7.343</v>
      </c>
      <c r="T35" s="236">
        <v>4.8230000000000004</v>
      </c>
      <c r="U35" s="236">
        <v>5.4480000000000004</v>
      </c>
      <c r="V35" s="236">
        <v>4.1429999999999998</v>
      </c>
      <c r="W35" s="236">
        <v>4.6020000000000003</v>
      </c>
      <c r="X35" s="236">
        <v>2.915</v>
      </c>
      <c r="Y35" s="236">
        <v>4.3140000000000001</v>
      </c>
      <c r="Z35" s="236">
        <v>4.28</v>
      </c>
      <c r="AA35" s="236">
        <v>5.7750000000000004</v>
      </c>
      <c r="AB35" s="236">
        <v>6.1929999999999996</v>
      </c>
      <c r="AC35" s="236">
        <v>4.8899999999999997</v>
      </c>
      <c r="AD35" s="236">
        <v>6.7919999999999998</v>
      </c>
      <c r="AE35" s="236">
        <v>6.5880000000000001</v>
      </c>
      <c r="AF35" s="236">
        <v>5.4029999999999996</v>
      </c>
      <c r="AG35" s="236">
        <v>6.6970000000000001</v>
      </c>
      <c r="AH35" s="237">
        <v>3.484</v>
      </c>
      <c r="AI35" s="211">
        <v>4.4589999999999996</v>
      </c>
      <c r="AJ35" s="211">
        <v>6.415</v>
      </c>
      <c r="AK35" s="211">
        <v>5.5789999999999997</v>
      </c>
      <c r="AL35" s="211">
        <v>4.3769999999999998</v>
      </c>
      <c r="AM35" s="211">
        <v>5.5110000000000001</v>
      </c>
    </row>
    <row r="36" spans="1:39" ht="15">
      <c r="A36" s="189">
        <v>44531</v>
      </c>
      <c r="B36" s="211">
        <v>4.68</v>
      </c>
      <c r="C36" s="211">
        <v>4.68</v>
      </c>
      <c r="D36" s="164">
        <v>4.68</v>
      </c>
      <c r="E36" s="236">
        <v>5.1950000000000003</v>
      </c>
      <c r="F36" s="236">
        <v>6.9539999999999997</v>
      </c>
      <c r="G36" s="236">
        <v>7.0359999999999996</v>
      </c>
      <c r="H36" s="236">
        <v>6.5339999999999998</v>
      </c>
      <c r="I36" s="236">
        <v>5.2380000000000004</v>
      </c>
      <c r="J36" s="236">
        <v>3.8090000000000002</v>
      </c>
      <c r="K36" s="236">
        <v>4.1310000000000002</v>
      </c>
      <c r="L36" s="236">
        <v>4.7969999999999997</v>
      </c>
      <c r="M36" s="236">
        <v>4.32</v>
      </c>
      <c r="N36" s="236">
        <v>4.0780000000000003</v>
      </c>
      <c r="O36" s="236">
        <v>6.1539999999999999</v>
      </c>
      <c r="P36" s="236">
        <v>4.8730000000000002</v>
      </c>
      <c r="Q36" s="236">
        <v>7.8319999999999999</v>
      </c>
      <c r="R36" s="236">
        <v>6.3109999999999999</v>
      </c>
      <c r="S36" s="236">
        <v>6.6050000000000004</v>
      </c>
      <c r="T36" s="236">
        <v>4.5529999999999999</v>
      </c>
      <c r="U36" s="236">
        <v>5.0289999999999999</v>
      </c>
      <c r="V36" s="236">
        <v>3.84</v>
      </c>
      <c r="W36" s="236">
        <v>3.8889999999999998</v>
      </c>
      <c r="X36" s="236">
        <v>2.5579999999999998</v>
      </c>
      <c r="Y36" s="236">
        <v>3.9359999999999999</v>
      </c>
      <c r="Z36" s="236">
        <v>3.694</v>
      </c>
      <c r="AA36" s="236">
        <v>4.5110000000000001</v>
      </c>
      <c r="AB36" s="236">
        <v>4.8789999999999996</v>
      </c>
      <c r="AC36" s="236">
        <v>4.0339999999999998</v>
      </c>
      <c r="AD36" s="236">
        <v>6.0990000000000002</v>
      </c>
      <c r="AE36" s="237">
        <v>5.5540000000000003</v>
      </c>
      <c r="AF36" s="236">
        <v>4.4219999999999997</v>
      </c>
      <c r="AG36" s="236">
        <v>6.0090000000000003</v>
      </c>
      <c r="AH36" s="236">
        <v>3.2189999999999999</v>
      </c>
      <c r="AI36" s="211">
        <v>3.827</v>
      </c>
      <c r="AJ36" s="211">
        <v>5.2149999999999999</v>
      </c>
      <c r="AK36" s="211">
        <v>5.008</v>
      </c>
      <c r="AL36" s="211">
        <v>3.7440000000000002</v>
      </c>
      <c r="AM36" s="211">
        <v>5.0060000000000002</v>
      </c>
    </row>
    <row r="37" spans="1:39" ht="15">
      <c r="A37" s="189">
        <v>44562</v>
      </c>
      <c r="B37" s="164">
        <v>4.3499999999999996</v>
      </c>
      <c r="C37" s="164">
        <v>4.3499999999999996</v>
      </c>
      <c r="D37" s="164">
        <v>4.3499999999999996</v>
      </c>
      <c r="E37" s="236">
        <v>4.6630000000000003</v>
      </c>
      <c r="F37" s="236">
        <v>6.2510000000000003</v>
      </c>
      <c r="G37" s="236">
        <v>6.2080000000000002</v>
      </c>
      <c r="H37" s="236">
        <v>5.91</v>
      </c>
      <c r="I37" s="236">
        <v>4.7110000000000003</v>
      </c>
      <c r="J37" s="236">
        <v>3.419</v>
      </c>
      <c r="K37" s="236">
        <v>3.718</v>
      </c>
      <c r="L37" s="236">
        <v>3.972</v>
      </c>
      <c r="M37" s="236">
        <v>3.8839999999999999</v>
      </c>
      <c r="N37" s="236">
        <v>3.657</v>
      </c>
      <c r="O37" s="236">
        <v>5.52</v>
      </c>
      <c r="P37" s="236">
        <v>4.3289999999999997</v>
      </c>
      <c r="Q37" s="236">
        <v>6.9080000000000004</v>
      </c>
      <c r="R37" s="236">
        <v>5.556</v>
      </c>
      <c r="S37" s="236">
        <v>5.9710000000000001</v>
      </c>
      <c r="T37" s="236">
        <v>3.9079999999999999</v>
      </c>
      <c r="U37" s="236">
        <v>4.5179999999999998</v>
      </c>
      <c r="V37" s="236">
        <v>3.452</v>
      </c>
      <c r="W37" s="236">
        <v>3.4039999999999999</v>
      </c>
      <c r="X37" s="236">
        <v>2.2759999999999998</v>
      </c>
      <c r="Y37" s="236">
        <v>3.5259999999999998</v>
      </c>
      <c r="Z37" s="236">
        <v>3.2879999999999998</v>
      </c>
      <c r="AA37" s="236">
        <v>3.9239999999999999</v>
      </c>
      <c r="AB37" s="236">
        <v>4.3369999999999997</v>
      </c>
      <c r="AC37" s="236">
        <v>3.5649999999999999</v>
      </c>
      <c r="AD37" s="236">
        <v>5.5060000000000002</v>
      </c>
      <c r="AE37" s="237">
        <v>4.9210000000000003</v>
      </c>
      <c r="AF37" s="236">
        <v>3.879</v>
      </c>
      <c r="AG37" s="236">
        <v>5.399</v>
      </c>
      <c r="AH37" s="236">
        <v>2.895</v>
      </c>
      <c r="AI37" s="211">
        <v>3.5</v>
      </c>
      <c r="AJ37" s="211">
        <v>4.6260000000000003</v>
      </c>
      <c r="AK37" s="211">
        <v>4.5999999999999996</v>
      </c>
      <c r="AL37" s="211">
        <v>3.2890000000000001</v>
      </c>
      <c r="AM37" s="211">
        <v>4.5369999999999999</v>
      </c>
    </row>
    <row r="38" spans="1:39" ht="15">
      <c r="A38" s="189">
        <v>44593</v>
      </c>
      <c r="B38" s="164">
        <v>3.8</v>
      </c>
      <c r="C38" s="164">
        <v>3.8</v>
      </c>
      <c r="D38" s="164">
        <v>3.8</v>
      </c>
      <c r="E38" s="236">
        <v>3.8140000000000001</v>
      </c>
      <c r="F38" s="236">
        <v>5.157</v>
      </c>
      <c r="G38" s="236">
        <v>5.09</v>
      </c>
      <c r="H38" s="236">
        <v>4.8630000000000004</v>
      </c>
      <c r="I38" s="236">
        <v>3.871</v>
      </c>
      <c r="J38" s="236">
        <v>2.7919999999999998</v>
      </c>
      <c r="K38" s="236">
        <v>3.0539999999999998</v>
      </c>
      <c r="L38" s="236">
        <v>3.2109999999999999</v>
      </c>
      <c r="M38" s="236">
        <v>3.1720000000000002</v>
      </c>
      <c r="N38" s="236">
        <v>3.0169999999999999</v>
      </c>
      <c r="O38" s="236">
        <v>4.5199999999999996</v>
      </c>
      <c r="P38" s="236">
        <v>3.56</v>
      </c>
      <c r="Q38" s="236">
        <v>5.6529999999999996</v>
      </c>
      <c r="R38" s="236">
        <v>4.5419999999999998</v>
      </c>
      <c r="S38" s="236">
        <v>4.8959999999999999</v>
      </c>
      <c r="T38" s="236">
        <v>3.1869999999999998</v>
      </c>
      <c r="U38" s="236">
        <v>3.7149999999999999</v>
      </c>
      <c r="V38" s="236">
        <v>2.8250000000000002</v>
      </c>
      <c r="W38" s="236">
        <v>2.7810000000000001</v>
      </c>
      <c r="X38" s="236">
        <v>1.8540000000000001</v>
      </c>
      <c r="Y38" s="236">
        <v>2.8769999999999998</v>
      </c>
      <c r="Z38" s="236">
        <v>2.694</v>
      </c>
      <c r="AA38" s="236">
        <v>3.1989999999999998</v>
      </c>
      <c r="AB38" s="236">
        <v>3.5630000000000002</v>
      </c>
      <c r="AC38" s="236">
        <v>2.9359999999999999</v>
      </c>
      <c r="AD38" s="236">
        <v>4.5190000000000001</v>
      </c>
      <c r="AE38" s="237">
        <v>4.0270000000000001</v>
      </c>
      <c r="AF38" s="236">
        <v>3.1720000000000002</v>
      </c>
      <c r="AG38" s="236">
        <v>4.4420000000000002</v>
      </c>
      <c r="AH38" s="236">
        <v>2.383</v>
      </c>
      <c r="AI38" s="211">
        <v>2.8929999999999998</v>
      </c>
      <c r="AJ38" s="211">
        <v>3.8980000000000001</v>
      </c>
      <c r="AK38" s="211">
        <v>3.8519999999999999</v>
      </c>
      <c r="AL38" s="211">
        <v>2.6880000000000002</v>
      </c>
      <c r="AM38" s="211">
        <v>3.7189999999999999</v>
      </c>
    </row>
    <row r="39" spans="1:39" ht="15">
      <c r="A39" s="189">
        <v>44621</v>
      </c>
      <c r="B39" s="164">
        <v>4.4400000000000004</v>
      </c>
      <c r="C39" s="164">
        <v>4.4400000000000004</v>
      </c>
      <c r="D39" s="164">
        <v>4.4400000000000004</v>
      </c>
      <c r="E39" s="236">
        <v>3.827</v>
      </c>
      <c r="F39" s="236">
        <v>5.5430000000000001</v>
      </c>
      <c r="G39" s="236">
        <v>5.8209999999999997</v>
      </c>
      <c r="H39" s="236">
        <v>5.0789999999999997</v>
      </c>
      <c r="I39" s="236">
        <v>3.9489999999999998</v>
      </c>
      <c r="J39" s="236">
        <v>3.508</v>
      </c>
      <c r="K39" s="236">
        <v>3.964</v>
      </c>
      <c r="L39" s="236">
        <v>3.5569999999999999</v>
      </c>
      <c r="M39" s="236">
        <v>3.4609999999999999</v>
      </c>
      <c r="N39" s="236">
        <v>3.327</v>
      </c>
      <c r="O39" s="236">
        <v>5.0179999999999998</v>
      </c>
      <c r="P39" s="236">
        <v>4.4710000000000001</v>
      </c>
      <c r="Q39" s="236">
        <v>5.6159999999999997</v>
      </c>
      <c r="R39" s="236">
        <v>5.0140000000000002</v>
      </c>
      <c r="S39" s="236">
        <v>5.2939999999999996</v>
      </c>
      <c r="T39" s="236">
        <v>4.0469999999999997</v>
      </c>
      <c r="U39" s="236">
        <v>3.7759999999999998</v>
      </c>
      <c r="V39" s="236">
        <v>3.0459999999999998</v>
      </c>
      <c r="W39" s="236">
        <v>2.7949999999999999</v>
      </c>
      <c r="X39" s="236">
        <v>2.145</v>
      </c>
      <c r="Y39" s="236">
        <v>4.8449999999999998</v>
      </c>
      <c r="Z39" s="236">
        <v>2.6579999999999999</v>
      </c>
      <c r="AA39" s="236">
        <v>3.1549999999999998</v>
      </c>
      <c r="AB39" s="236">
        <v>6.7309999999999999</v>
      </c>
      <c r="AC39" s="236">
        <v>2.9119999999999999</v>
      </c>
      <c r="AD39" s="236">
        <v>5.0830000000000002</v>
      </c>
      <c r="AE39" s="237">
        <v>3.9929999999999999</v>
      </c>
      <c r="AF39" s="236">
        <v>3.3490000000000002</v>
      </c>
      <c r="AG39" s="236">
        <v>5.9530000000000003</v>
      </c>
      <c r="AH39" s="236">
        <v>2.4249999999999998</v>
      </c>
      <c r="AI39" s="211">
        <v>2.8010000000000002</v>
      </c>
      <c r="AJ39" s="211">
        <v>6.1479999999999997</v>
      </c>
      <c r="AK39" s="211">
        <v>4.0410000000000004</v>
      </c>
      <c r="AL39" s="211">
        <v>2.6949999999999998</v>
      </c>
      <c r="AM39" s="211">
        <v>4.5270000000000001</v>
      </c>
    </row>
    <row r="40" spans="1:39" ht="15">
      <c r="A40" s="189">
        <v>44652</v>
      </c>
      <c r="B40" s="164">
        <v>8.76</v>
      </c>
      <c r="C40" s="164">
        <v>8.76</v>
      </c>
      <c r="D40" s="164">
        <v>8.76</v>
      </c>
      <c r="E40" s="236">
        <v>3.7349999999999999</v>
      </c>
      <c r="F40" s="236">
        <v>9.0399999999999991</v>
      </c>
      <c r="G40" s="236">
        <v>12.526</v>
      </c>
      <c r="H40" s="236">
        <v>9.8979999999999997</v>
      </c>
      <c r="I40" s="236">
        <v>6.665</v>
      </c>
      <c r="J40" s="236">
        <v>9.3580000000000005</v>
      </c>
      <c r="K40" s="236">
        <v>9.1910000000000007</v>
      </c>
      <c r="L40" s="236">
        <v>5.0890000000000004</v>
      </c>
      <c r="M40" s="236">
        <v>9.4290000000000003</v>
      </c>
      <c r="N40" s="236">
        <v>5.97</v>
      </c>
      <c r="O40" s="236">
        <v>7.6740000000000004</v>
      </c>
      <c r="P40" s="236">
        <v>5.1440000000000001</v>
      </c>
      <c r="Q40" s="236">
        <v>8.3320000000000007</v>
      </c>
      <c r="R40" s="236">
        <v>6.1479999999999997</v>
      </c>
      <c r="S40" s="236">
        <v>6.1589999999999998</v>
      </c>
      <c r="T40" s="236">
        <v>5.3760000000000003</v>
      </c>
      <c r="U40" s="236">
        <v>7.8760000000000003</v>
      </c>
      <c r="V40" s="236">
        <v>5.6890000000000001</v>
      </c>
      <c r="W40" s="236">
        <v>6.7619999999999996</v>
      </c>
      <c r="X40" s="236">
        <v>4.5410000000000004</v>
      </c>
      <c r="Y40" s="236">
        <v>9.8759999999999994</v>
      </c>
      <c r="Z40" s="236">
        <v>4.673</v>
      </c>
      <c r="AA40" s="236">
        <v>7.7469999999999999</v>
      </c>
      <c r="AB40" s="236">
        <v>9.2989999999999995</v>
      </c>
      <c r="AC40" s="236">
        <v>2.8079999999999998</v>
      </c>
      <c r="AD40" s="236">
        <v>5.9089999999999998</v>
      </c>
      <c r="AE40" s="237">
        <v>6.1079999999999997</v>
      </c>
      <c r="AF40" s="236">
        <v>4.9029999999999996</v>
      </c>
      <c r="AG40" s="236">
        <v>14.602</v>
      </c>
      <c r="AH40" s="236">
        <v>3.492</v>
      </c>
      <c r="AI40" s="211">
        <v>3.8460000000000001</v>
      </c>
      <c r="AJ40" s="211">
        <v>11.852</v>
      </c>
      <c r="AK40" s="211">
        <v>8.9120000000000008</v>
      </c>
      <c r="AL40" s="211">
        <v>3.5150000000000001</v>
      </c>
      <c r="AM40" s="211">
        <v>4.3979999999999997</v>
      </c>
    </row>
    <row r="41" spans="1:39" ht="15">
      <c r="A41" s="189">
        <v>44682</v>
      </c>
      <c r="B41" s="164">
        <v>28.28</v>
      </c>
      <c r="C41" s="164">
        <v>28.28</v>
      </c>
      <c r="D41" s="164">
        <v>28.28</v>
      </c>
      <c r="E41" s="236">
        <v>37.524000000000001</v>
      </c>
      <c r="F41" s="236">
        <v>50.728000000000002</v>
      </c>
      <c r="G41" s="236">
        <v>44.747</v>
      </c>
      <c r="H41" s="236">
        <v>44.823</v>
      </c>
      <c r="I41" s="236">
        <v>20.335000000000001</v>
      </c>
      <c r="J41" s="236">
        <v>27.574000000000002</v>
      </c>
      <c r="K41" s="236">
        <v>19.53</v>
      </c>
      <c r="L41" s="236">
        <v>25.175000000000001</v>
      </c>
      <c r="M41" s="236">
        <v>30.134</v>
      </c>
      <c r="N41" s="236">
        <v>31.216999999999999</v>
      </c>
      <c r="O41" s="236">
        <v>28.292999999999999</v>
      </c>
      <c r="P41" s="236">
        <v>18.123999999999999</v>
      </c>
      <c r="Q41" s="236">
        <v>53.863</v>
      </c>
      <c r="R41" s="236">
        <v>36.106000000000002</v>
      </c>
      <c r="S41" s="236">
        <v>23.927</v>
      </c>
      <c r="T41" s="236">
        <v>21.059000000000001</v>
      </c>
      <c r="U41" s="236">
        <v>32.034999999999997</v>
      </c>
      <c r="V41" s="236">
        <v>25.742000000000001</v>
      </c>
      <c r="W41" s="236">
        <v>14.718</v>
      </c>
      <c r="X41" s="236">
        <v>21.169</v>
      </c>
      <c r="Y41" s="236">
        <v>27.99</v>
      </c>
      <c r="Z41" s="236">
        <v>24.625</v>
      </c>
      <c r="AA41" s="236">
        <v>30.167999999999999</v>
      </c>
      <c r="AB41" s="236">
        <v>28.646000000000001</v>
      </c>
      <c r="AC41" s="236">
        <v>21.684000000000001</v>
      </c>
      <c r="AD41" s="236">
        <v>35.332999999999998</v>
      </c>
      <c r="AE41" s="237">
        <v>16.39</v>
      </c>
      <c r="AF41" s="236">
        <v>17.033000000000001</v>
      </c>
      <c r="AG41" s="236">
        <v>21.062999999999999</v>
      </c>
      <c r="AH41" s="236">
        <v>17.344000000000001</v>
      </c>
      <c r="AI41" s="211">
        <v>24.545999999999999</v>
      </c>
      <c r="AJ41" s="211">
        <v>24.876999999999999</v>
      </c>
      <c r="AK41" s="211">
        <v>23.768999999999998</v>
      </c>
      <c r="AL41" s="211">
        <v>19.047999999999998</v>
      </c>
      <c r="AM41" s="211">
        <v>15.446</v>
      </c>
    </row>
    <row r="42" spans="1:39" ht="15">
      <c r="A42" s="189">
        <v>44713</v>
      </c>
      <c r="B42" s="164">
        <v>41.72</v>
      </c>
      <c r="C42" s="164">
        <v>41.72</v>
      </c>
      <c r="D42" s="164">
        <v>41.72</v>
      </c>
      <c r="E42" s="236">
        <v>90.503</v>
      </c>
      <c r="F42" s="236">
        <v>62.094999999999999</v>
      </c>
      <c r="G42" s="236">
        <v>61.231999999999999</v>
      </c>
      <c r="H42" s="236">
        <v>38.829000000000001</v>
      </c>
      <c r="I42" s="236">
        <v>27.181999999999999</v>
      </c>
      <c r="J42" s="236">
        <v>30.734999999999999</v>
      </c>
      <c r="K42" s="236">
        <v>31.523</v>
      </c>
      <c r="L42" s="236">
        <v>40.412999999999997</v>
      </c>
      <c r="M42" s="236">
        <v>25.475000000000001</v>
      </c>
      <c r="N42" s="236">
        <v>63.804000000000002</v>
      </c>
      <c r="O42" s="236">
        <v>40.215000000000003</v>
      </c>
      <c r="P42" s="236">
        <v>84.411000000000001</v>
      </c>
      <c r="Q42" s="236">
        <v>58.375999999999998</v>
      </c>
      <c r="R42" s="236">
        <v>78.248999999999995</v>
      </c>
      <c r="S42" s="236">
        <v>29.016999999999999</v>
      </c>
      <c r="T42" s="236">
        <v>46.298999999999999</v>
      </c>
      <c r="U42" s="236">
        <v>24.738</v>
      </c>
      <c r="V42" s="236">
        <v>26.062999999999999</v>
      </c>
      <c r="W42" s="236">
        <v>11.574</v>
      </c>
      <c r="X42" s="236">
        <v>34.728000000000002</v>
      </c>
      <c r="Y42" s="236">
        <v>21.16</v>
      </c>
      <c r="Z42" s="236">
        <v>34.35</v>
      </c>
      <c r="AA42" s="236">
        <v>35.784999999999997</v>
      </c>
      <c r="AB42" s="236">
        <v>25.283000000000001</v>
      </c>
      <c r="AC42" s="236">
        <v>73.361999999999995</v>
      </c>
      <c r="AD42" s="236">
        <v>45.595999999999997</v>
      </c>
      <c r="AE42" s="237">
        <v>39.378999999999998</v>
      </c>
      <c r="AF42" s="236">
        <v>69.662999999999997</v>
      </c>
      <c r="AG42" s="236">
        <v>9.3559999999999999</v>
      </c>
      <c r="AH42" s="236">
        <v>26.992999999999999</v>
      </c>
      <c r="AI42" s="211">
        <v>49.396000000000001</v>
      </c>
      <c r="AJ42" s="211">
        <v>45.6</v>
      </c>
      <c r="AK42" s="211">
        <v>23.760999999999999</v>
      </c>
      <c r="AL42" s="211">
        <v>44.917000000000002</v>
      </c>
      <c r="AM42" s="211">
        <v>50.415999999999997</v>
      </c>
    </row>
    <row r="43" spans="1:39" ht="15">
      <c r="A43" s="189">
        <v>44743</v>
      </c>
      <c r="B43" s="164">
        <v>20.14</v>
      </c>
      <c r="C43" s="164">
        <v>20.14</v>
      </c>
      <c r="D43" s="164">
        <v>20.14</v>
      </c>
      <c r="E43" s="236">
        <v>47.875999999999998</v>
      </c>
      <c r="F43" s="236">
        <v>23.119</v>
      </c>
      <c r="G43" s="236">
        <v>30.47</v>
      </c>
      <c r="H43" s="236">
        <v>15.974</v>
      </c>
      <c r="I43" s="236">
        <v>12.125</v>
      </c>
      <c r="J43" s="236">
        <v>13.018000000000001</v>
      </c>
      <c r="K43" s="236">
        <v>12.603</v>
      </c>
      <c r="L43" s="236">
        <v>16.738</v>
      </c>
      <c r="M43" s="236">
        <v>11.496</v>
      </c>
      <c r="N43" s="236">
        <v>35.86</v>
      </c>
      <c r="O43" s="236">
        <v>15.615</v>
      </c>
      <c r="P43" s="236">
        <v>83.716999999999999</v>
      </c>
      <c r="Q43" s="236">
        <v>26.035</v>
      </c>
      <c r="R43" s="236">
        <v>33.462000000000003</v>
      </c>
      <c r="S43" s="236">
        <v>13.842000000000001</v>
      </c>
      <c r="T43" s="236">
        <v>29.492999999999999</v>
      </c>
      <c r="U43" s="236">
        <v>9.8360000000000003</v>
      </c>
      <c r="V43" s="236">
        <v>9.98</v>
      </c>
      <c r="W43" s="236">
        <v>5.23</v>
      </c>
      <c r="X43" s="236">
        <v>12.518000000000001</v>
      </c>
      <c r="Y43" s="236">
        <v>8.7680000000000007</v>
      </c>
      <c r="Z43" s="236">
        <v>15.151</v>
      </c>
      <c r="AA43" s="236">
        <v>12.583</v>
      </c>
      <c r="AB43" s="236">
        <v>10.502000000000001</v>
      </c>
      <c r="AC43" s="236">
        <v>38.426000000000002</v>
      </c>
      <c r="AD43" s="236">
        <v>25.382000000000001</v>
      </c>
      <c r="AE43" s="237">
        <v>13.709</v>
      </c>
      <c r="AF43" s="236">
        <v>41.82</v>
      </c>
      <c r="AG43" s="236">
        <v>6.3769999999999998</v>
      </c>
      <c r="AH43" s="236">
        <v>10.903</v>
      </c>
      <c r="AI43" s="211">
        <v>17.657</v>
      </c>
      <c r="AJ43" s="211">
        <v>15.861000000000001</v>
      </c>
      <c r="AK43" s="211">
        <v>9.173</v>
      </c>
      <c r="AL43" s="211">
        <v>27.536999999999999</v>
      </c>
      <c r="AM43" s="211">
        <v>32.677999999999997</v>
      </c>
    </row>
    <row r="44" spans="1:39" ht="15">
      <c r="A44" s="189">
        <v>44774</v>
      </c>
      <c r="B44" s="164">
        <v>10.3</v>
      </c>
      <c r="C44" s="164">
        <v>10.3</v>
      </c>
      <c r="D44" s="164">
        <v>10.3</v>
      </c>
      <c r="E44" s="236">
        <v>18.158999999999999</v>
      </c>
      <c r="F44" s="236">
        <v>11.185</v>
      </c>
      <c r="G44" s="236">
        <v>12.669</v>
      </c>
      <c r="H44" s="236">
        <v>9.7479999999999993</v>
      </c>
      <c r="I44" s="236">
        <v>6.7350000000000003</v>
      </c>
      <c r="J44" s="236">
        <v>7.9710000000000001</v>
      </c>
      <c r="K44" s="236">
        <v>6.75</v>
      </c>
      <c r="L44" s="236">
        <v>7.9710000000000001</v>
      </c>
      <c r="M44" s="236">
        <v>8.2270000000000003</v>
      </c>
      <c r="N44" s="236">
        <v>12.821</v>
      </c>
      <c r="O44" s="236">
        <v>7.8869999999999996</v>
      </c>
      <c r="P44" s="236">
        <v>27.501000000000001</v>
      </c>
      <c r="Q44" s="236">
        <v>10.897</v>
      </c>
      <c r="R44" s="236">
        <v>14.234</v>
      </c>
      <c r="S44" s="236">
        <v>7.423</v>
      </c>
      <c r="T44" s="236">
        <v>11.638</v>
      </c>
      <c r="U44" s="236">
        <v>6.585</v>
      </c>
      <c r="V44" s="236">
        <v>6.5679999999999996</v>
      </c>
      <c r="W44" s="236">
        <v>3.7480000000000002</v>
      </c>
      <c r="X44" s="236">
        <v>6.55</v>
      </c>
      <c r="Y44" s="236">
        <v>5.8019999999999996</v>
      </c>
      <c r="Z44" s="236">
        <v>8.1289999999999996</v>
      </c>
      <c r="AA44" s="236">
        <v>7.6849999999999996</v>
      </c>
      <c r="AB44" s="236">
        <v>6.899</v>
      </c>
      <c r="AC44" s="236">
        <v>13.476000000000001</v>
      </c>
      <c r="AD44" s="236">
        <v>10.298999999999999</v>
      </c>
      <c r="AE44" s="237">
        <v>8.3140000000000001</v>
      </c>
      <c r="AF44" s="236">
        <v>14.455</v>
      </c>
      <c r="AG44" s="236">
        <v>4.9960000000000004</v>
      </c>
      <c r="AH44" s="236">
        <v>6.9669999999999996</v>
      </c>
      <c r="AI44" s="211">
        <v>9.0670000000000002</v>
      </c>
      <c r="AJ44" s="211">
        <v>8.0150000000000006</v>
      </c>
      <c r="AK44" s="211">
        <v>5.9690000000000003</v>
      </c>
      <c r="AL44" s="211">
        <v>11.089</v>
      </c>
      <c r="AM44" s="211">
        <v>13.117000000000001</v>
      </c>
    </row>
    <row r="45" spans="1:39" ht="15">
      <c r="A45" s="189">
        <v>44805</v>
      </c>
      <c r="B45" s="164">
        <v>7.37</v>
      </c>
      <c r="C45" s="164">
        <v>7.37</v>
      </c>
      <c r="D45" s="164">
        <v>7.37</v>
      </c>
      <c r="E45" s="236">
        <v>10.608000000000001</v>
      </c>
      <c r="F45" s="236">
        <v>9.016</v>
      </c>
      <c r="G45" s="236">
        <v>10.645</v>
      </c>
      <c r="H45" s="236">
        <v>7.5490000000000004</v>
      </c>
      <c r="I45" s="236">
        <v>6.02</v>
      </c>
      <c r="J45" s="236">
        <v>5.86</v>
      </c>
      <c r="K45" s="236">
        <v>5.3150000000000004</v>
      </c>
      <c r="L45" s="236">
        <v>5.9809999999999999</v>
      </c>
      <c r="M45" s="236">
        <v>6.7380000000000004</v>
      </c>
      <c r="N45" s="236">
        <v>8.9169999999999998</v>
      </c>
      <c r="O45" s="236">
        <v>6.2640000000000002</v>
      </c>
      <c r="P45" s="236">
        <v>13.798999999999999</v>
      </c>
      <c r="Q45" s="236">
        <v>8.1760000000000002</v>
      </c>
      <c r="R45" s="236">
        <v>9.7260000000000009</v>
      </c>
      <c r="S45" s="236">
        <v>5.6559999999999997</v>
      </c>
      <c r="T45" s="236">
        <v>7.492</v>
      </c>
      <c r="U45" s="236">
        <v>5.2560000000000002</v>
      </c>
      <c r="V45" s="236">
        <v>4.9969999999999999</v>
      </c>
      <c r="W45" s="236">
        <v>3.3090000000000002</v>
      </c>
      <c r="X45" s="236">
        <v>7.0469999999999997</v>
      </c>
      <c r="Y45" s="236">
        <v>5.0449999999999999</v>
      </c>
      <c r="Z45" s="236">
        <v>5.6559999999999997</v>
      </c>
      <c r="AA45" s="236">
        <v>6.5</v>
      </c>
      <c r="AB45" s="236">
        <v>5.98</v>
      </c>
      <c r="AC45" s="236">
        <v>8.6340000000000003</v>
      </c>
      <c r="AD45" s="236">
        <v>7.2009999999999996</v>
      </c>
      <c r="AE45" s="237">
        <v>5.8659999999999997</v>
      </c>
      <c r="AF45" s="236">
        <v>8.4209999999999994</v>
      </c>
      <c r="AG45" s="236">
        <v>4.4219999999999997</v>
      </c>
      <c r="AH45" s="236">
        <v>6.2210000000000001</v>
      </c>
      <c r="AI45" s="211">
        <v>8.3040000000000003</v>
      </c>
      <c r="AJ45" s="211">
        <v>6.36</v>
      </c>
      <c r="AK45" s="211">
        <v>4.7690000000000001</v>
      </c>
      <c r="AL45" s="211">
        <v>8.7650000000000006</v>
      </c>
      <c r="AM45" s="211">
        <v>7.52</v>
      </c>
    </row>
    <row r="46" spans="1:39" ht="15">
      <c r="A46" s="189">
        <v>44835</v>
      </c>
      <c r="B46" s="164">
        <v>6.01</v>
      </c>
      <c r="C46" s="164">
        <v>7.23</v>
      </c>
      <c r="D46" s="164">
        <v>6.66</v>
      </c>
      <c r="E46" s="236">
        <v>9.1440000000000001</v>
      </c>
      <c r="F46" s="236">
        <v>14.204000000000001</v>
      </c>
      <c r="G46" s="236">
        <v>10.693</v>
      </c>
      <c r="H46" s="236">
        <v>6.4320000000000004</v>
      </c>
      <c r="I46" s="236">
        <v>5.181</v>
      </c>
      <c r="J46" s="236">
        <v>5.4029999999999996</v>
      </c>
      <c r="K46" s="236">
        <v>6.9029999999999996</v>
      </c>
      <c r="L46" s="236">
        <v>5.3460000000000001</v>
      </c>
      <c r="M46" s="236">
        <v>5.0750000000000002</v>
      </c>
      <c r="N46" s="236">
        <v>8.5860000000000003</v>
      </c>
      <c r="O46" s="236">
        <v>6.101</v>
      </c>
      <c r="P46" s="236">
        <v>11.28</v>
      </c>
      <c r="Q46" s="236">
        <v>8.0030000000000001</v>
      </c>
      <c r="R46" s="236">
        <v>9.1150000000000002</v>
      </c>
      <c r="S46" s="236">
        <v>6.1539999999999999</v>
      </c>
      <c r="T46" s="236">
        <v>6.5590000000000002</v>
      </c>
      <c r="U46" s="236">
        <v>4.8220000000000001</v>
      </c>
      <c r="V46" s="236">
        <v>4.4180000000000001</v>
      </c>
      <c r="W46" s="236">
        <v>4.2720000000000002</v>
      </c>
      <c r="X46" s="236">
        <v>5.4409999999999998</v>
      </c>
      <c r="Y46" s="236">
        <v>4.6959999999999997</v>
      </c>
      <c r="Z46" s="236">
        <v>6.5490000000000004</v>
      </c>
      <c r="AA46" s="236">
        <v>8.3420000000000005</v>
      </c>
      <c r="AB46" s="236">
        <v>6.0579999999999998</v>
      </c>
      <c r="AC46" s="236">
        <v>7.8079999999999998</v>
      </c>
      <c r="AD46" s="236">
        <v>7.2690000000000001</v>
      </c>
      <c r="AE46" s="237">
        <v>5.46</v>
      </c>
      <c r="AF46" s="236">
        <v>8.2110000000000003</v>
      </c>
      <c r="AG46" s="236">
        <v>4.0010000000000003</v>
      </c>
      <c r="AH46" s="236">
        <v>6.4279999999999999</v>
      </c>
      <c r="AI46" s="211">
        <v>10.010999999999999</v>
      </c>
      <c r="AJ46" s="211">
        <v>5.617</v>
      </c>
      <c r="AK46" s="211">
        <v>4.601</v>
      </c>
      <c r="AL46" s="211">
        <v>7.0270000000000001</v>
      </c>
      <c r="AM46" s="211">
        <v>6.476</v>
      </c>
    </row>
    <row r="47" spans="1:39" ht="15">
      <c r="A47" s="189">
        <v>44866</v>
      </c>
      <c r="B47" s="164">
        <v>5.0199999999999996</v>
      </c>
      <c r="C47" s="164">
        <v>5.36</v>
      </c>
      <c r="D47" s="164">
        <v>5.1100000000000003</v>
      </c>
      <c r="E47" s="236">
        <v>7.5590000000000002</v>
      </c>
      <c r="F47" s="236">
        <v>9.5389999999999997</v>
      </c>
      <c r="G47" s="236">
        <v>8.1579999999999995</v>
      </c>
      <c r="H47" s="236">
        <v>5.7450000000000001</v>
      </c>
      <c r="I47" s="236">
        <v>4.1740000000000004</v>
      </c>
      <c r="J47" s="236">
        <v>4.5549999999999997</v>
      </c>
      <c r="K47" s="236">
        <v>6.4829999999999997</v>
      </c>
      <c r="L47" s="236">
        <v>4.6029999999999998</v>
      </c>
      <c r="M47" s="236">
        <v>4.3440000000000003</v>
      </c>
      <c r="N47" s="236">
        <v>7.1340000000000003</v>
      </c>
      <c r="O47" s="236">
        <v>5.5650000000000004</v>
      </c>
      <c r="P47" s="236">
        <v>8.74</v>
      </c>
      <c r="Q47" s="236">
        <v>6.7320000000000002</v>
      </c>
      <c r="R47" s="236">
        <v>7.351</v>
      </c>
      <c r="S47" s="236">
        <v>4.8920000000000003</v>
      </c>
      <c r="T47" s="236">
        <v>5.4569999999999999</v>
      </c>
      <c r="U47" s="236">
        <v>4.0960000000000001</v>
      </c>
      <c r="V47" s="236">
        <v>4.524</v>
      </c>
      <c r="W47" s="236">
        <v>2.8809999999999998</v>
      </c>
      <c r="X47" s="236">
        <v>4.2229999999999999</v>
      </c>
      <c r="Y47" s="236">
        <v>4.2149999999999999</v>
      </c>
      <c r="Z47" s="236">
        <v>5.6849999999999996</v>
      </c>
      <c r="AA47" s="236">
        <v>6.2030000000000003</v>
      </c>
      <c r="AB47" s="236">
        <v>4.8179999999999996</v>
      </c>
      <c r="AC47" s="236">
        <v>6.7690000000000001</v>
      </c>
      <c r="AD47" s="236">
        <v>6.532</v>
      </c>
      <c r="AE47" s="237">
        <v>5.4669999999999996</v>
      </c>
      <c r="AF47" s="236">
        <v>6.67</v>
      </c>
      <c r="AG47" s="236">
        <v>3.4140000000000001</v>
      </c>
      <c r="AH47" s="236">
        <v>4.4880000000000004</v>
      </c>
      <c r="AI47" s="211">
        <v>6.4880000000000004</v>
      </c>
      <c r="AJ47" s="211">
        <v>5.45</v>
      </c>
      <c r="AK47" s="211">
        <v>4.3899999999999997</v>
      </c>
      <c r="AL47" s="211">
        <v>5.4029999999999996</v>
      </c>
      <c r="AM47" s="211">
        <v>5.569</v>
      </c>
    </row>
    <row r="48" spans="1:39" ht="15">
      <c r="A48" s="189">
        <v>44896</v>
      </c>
      <c r="B48" s="164">
        <v>4.68</v>
      </c>
      <c r="C48" s="164">
        <v>4.68</v>
      </c>
      <c r="D48" s="164">
        <v>4.68</v>
      </c>
      <c r="E48" s="236">
        <v>6.9660000000000002</v>
      </c>
      <c r="F48" s="236">
        <v>7.0019999999999998</v>
      </c>
      <c r="G48" s="236">
        <v>6.59</v>
      </c>
      <c r="H48" s="236">
        <v>5.258</v>
      </c>
      <c r="I48" s="236">
        <v>3.835</v>
      </c>
      <c r="J48" s="236">
        <v>4.1349999999999998</v>
      </c>
      <c r="K48" s="236">
        <v>4.7569999999999997</v>
      </c>
      <c r="L48" s="236">
        <v>4.2750000000000004</v>
      </c>
      <c r="M48" s="236">
        <v>3.9550000000000001</v>
      </c>
      <c r="N48" s="236">
        <v>6.1269999999999998</v>
      </c>
      <c r="O48" s="236">
        <v>4.84</v>
      </c>
      <c r="P48" s="236">
        <v>7.8529999999999998</v>
      </c>
      <c r="Q48" s="236">
        <v>6.28</v>
      </c>
      <c r="R48" s="236">
        <v>6.6130000000000004</v>
      </c>
      <c r="S48" s="236">
        <v>4.6159999999999997</v>
      </c>
      <c r="T48" s="236">
        <v>5.0369999999999999</v>
      </c>
      <c r="U48" s="236">
        <v>3.7959999999999998</v>
      </c>
      <c r="V48" s="236">
        <v>3.8159999999999998</v>
      </c>
      <c r="W48" s="236">
        <v>2.5139999999999998</v>
      </c>
      <c r="X48" s="236">
        <v>3.8519999999999999</v>
      </c>
      <c r="Y48" s="236">
        <v>3.6339999999999999</v>
      </c>
      <c r="Z48" s="236">
        <v>4.43</v>
      </c>
      <c r="AA48" s="236">
        <v>4.8529999999999998</v>
      </c>
      <c r="AB48" s="236">
        <v>3.9670000000000001</v>
      </c>
      <c r="AC48" s="236">
        <v>6.0780000000000003</v>
      </c>
      <c r="AD48" s="236">
        <v>5.5019999999999998</v>
      </c>
      <c r="AE48" s="237">
        <v>4.4969999999999999</v>
      </c>
      <c r="AF48" s="236">
        <v>5.9829999999999997</v>
      </c>
      <c r="AG48" s="236">
        <v>3.1520000000000001</v>
      </c>
      <c r="AH48" s="236">
        <v>3.8540000000000001</v>
      </c>
      <c r="AI48" s="211">
        <v>5.1959999999999997</v>
      </c>
      <c r="AJ48" s="211">
        <v>4.8879999999999999</v>
      </c>
      <c r="AK48" s="211">
        <v>3.7570000000000001</v>
      </c>
      <c r="AL48" s="211">
        <v>4.9050000000000002</v>
      </c>
      <c r="AM48" s="211">
        <v>5.1059999999999999</v>
      </c>
    </row>
    <row r="49" spans="1:1005" ht="15">
      <c r="A49" s="189">
        <v>44927</v>
      </c>
      <c r="B49" s="164">
        <v>4.3499999999999996</v>
      </c>
      <c r="C49" s="164">
        <v>4.3499999999999996</v>
      </c>
      <c r="D49" s="164">
        <v>4.3499999999999996</v>
      </c>
      <c r="E49" s="236">
        <v>6.2619999999999996</v>
      </c>
      <c r="F49" s="236">
        <v>6.1769999999999996</v>
      </c>
      <c r="G49" s="236">
        <v>5.9480000000000004</v>
      </c>
      <c r="H49" s="236">
        <v>4.7290000000000001</v>
      </c>
      <c r="I49" s="236">
        <v>3.4430000000000001</v>
      </c>
      <c r="J49" s="236">
        <v>3.722</v>
      </c>
      <c r="K49" s="236">
        <v>3.91</v>
      </c>
      <c r="L49" s="236">
        <v>3.8439999999999999</v>
      </c>
      <c r="M49" s="236">
        <v>3.5459999999999998</v>
      </c>
      <c r="N49" s="236">
        <v>5.4950000000000001</v>
      </c>
      <c r="O49" s="236">
        <v>4.2910000000000004</v>
      </c>
      <c r="P49" s="236">
        <v>6.9269999999999996</v>
      </c>
      <c r="Q49" s="236">
        <v>5.5289999999999999</v>
      </c>
      <c r="R49" s="236">
        <v>5.9779999999999998</v>
      </c>
      <c r="S49" s="236">
        <v>3.9590000000000001</v>
      </c>
      <c r="T49" s="236">
        <v>4.5259999999999998</v>
      </c>
      <c r="U49" s="236">
        <v>3.4119999999999999</v>
      </c>
      <c r="V49" s="236">
        <v>3.339</v>
      </c>
      <c r="W49" s="236">
        <v>2.234</v>
      </c>
      <c r="X49" s="236">
        <v>3.45</v>
      </c>
      <c r="Y49" s="236">
        <v>3.234</v>
      </c>
      <c r="Z49" s="236">
        <v>3.85</v>
      </c>
      <c r="AA49" s="236">
        <v>4.2910000000000004</v>
      </c>
      <c r="AB49" s="236">
        <v>3.5049999999999999</v>
      </c>
      <c r="AC49" s="236">
        <v>5.4870000000000001</v>
      </c>
      <c r="AD49" s="236">
        <v>4.8739999999999997</v>
      </c>
      <c r="AE49" s="237">
        <v>3.9359999999999999</v>
      </c>
      <c r="AF49" s="236">
        <v>5.375</v>
      </c>
      <c r="AG49" s="236">
        <v>2.835</v>
      </c>
      <c r="AH49" s="236">
        <v>3.5249999999999999</v>
      </c>
      <c r="AI49" s="211">
        <v>4.5979999999999999</v>
      </c>
      <c r="AJ49" s="211">
        <v>4.4909999999999997</v>
      </c>
      <c r="AK49" s="211">
        <v>3.3010000000000002</v>
      </c>
      <c r="AL49" s="211">
        <v>4.4459999999999997</v>
      </c>
      <c r="AM49" s="211">
        <v>4.5810000000000004</v>
      </c>
    </row>
    <row r="50" spans="1:1005" ht="15">
      <c r="A50" s="189">
        <v>44958</v>
      </c>
      <c r="B50" s="164">
        <v>3.8</v>
      </c>
      <c r="C50" s="164">
        <v>3.8</v>
      </c>
      <c r="D50" s="164">
        <v>3.8</v>
      </c>
      <c r="E50" s="236">
        <v>5.1660000000000004</v>
      </c>
      <c r="F50" s="236">
        <v>5.0650000000000004</v>
      </c>
      <c r="G50" s="236">
        <v>4.8920000000000003</v>
      </c>
      <c r="H50" s="236">
        <v>3.8860000000000001</v>
      </c>
      <c r="I50" s="236">
        <v>2.8119999999999998</v>
      </c>
      <c r="J50" s="236">
        <v>3.0569999999999999</v>
      </c>
      <c r="K50" s="236">
        <v>3.157</v>
      </c>
      <c r="L50" s="236">
        <v>3.1389999999999998</v>
      </c>
      <c r="M50" s="236">
        <v>2.9249999999999998</v>
      </c>
      <c r="N50" s="236">
        <v>4.4989999999999997</v>
      </c>
      <c r="O50" s="236">
        <v>3.5249999999999999</v>
      </c>
      <c r="P50" s="236">
        <v>5.6680000000000001</v>
      </c>
      <c r="Q50" s="236">
        <v>4.5199999999999996</v>
      </c>
      <c r="R50" s="236">
        <v>4.9020000000000001</v>
      </c>
      <c r="S50" s="236">
        <v>3.226</v>
      </c>
      <c r="T50" s="236">
        <v>3.7210000000000001</v>
      </c>
      <c r="U50" s="236">
        <v>2.7919999999999998</v>
      </c>
      <c r="V50" s="236">
        <v>2.7269999999999999</v>
      </c>
      <c r="W50" s="236">
        <v>1.819</v>
      </c>
      <c r="X50" s="236">
        <v>2.8140000000000001</v>
      </c>
      <c r="Y50" s="236">
        <v>2.649</v>
      </c>
      <c r="Z50" s="236">
        <v>3.1379999999999999</v>
      </c>
      <c r="AA50" s="236">
        <v>3.5219999999999998</v>
      </c>
      <c r="AB50" s="236">
        <v>2.8860000000000001</v>
      </c>
      <c r="AC50" s="236">
        <v>4.5030000000000001</v>
      </c>
      <c r="AD50" s="236">
        <v>3.988</v>
      </c>
      <c r="AE50" s="237">
        <v>3.218</v>
      </c>
      <c r="AF50" s="236">
        <v>4.423</v>
      </c>
      <c r="AG50" s="236">
        <v>2.3330000000000002</v>
      </c>
      <c r="AH50" s="236">
        <v>2.9129999999999998</v>
      </c>
      <c r="AI50" s="211">
        <v>3.875</v>
      </c>
      <c r="AJ50" s="211">
        <v>3.762</v>
      </c>
      <c r="AK50" s="211">
        <v>2.698</v>
      </c>
      <c r="AL50" s="211">
        <v>3.6429999999999998</v>
      </c>
      <c r="AM50" s="211">
        <v>3.7469999999999999</v>
      </c>
    </row>
    <row r="51" spans="1:1005" ht="15">
      <c r="A51" s="189">
        <v>44986</v>
      </c>
      <c r="B51" s="164">
        <v>4.4400000000000004</v>
      </c>
      <c r="C51" s="164">
        <v>4.4400000000000004</v>
      </c>
      <c r="D51" s="164">
        <v>4.4400000000000004</v>
      </c>
      <c r="E51" s="236">
        <v>5.5519999999999996</v>
      </c>
      <c r="F51" s="236">
        <v>5.7930000000000001</v>
      </c>
      <c r="G51" s="236">
        <v>5.1109999999999998</v>
      </c>
      <c r="H51" s="236">
        <v>3.964</v>
      </c>
      <c r="I51" s="236">
        <v>3.5289999999999999</v>
      </c>
      <c r="J51" s="236">
        <v>3.968</v>
      </c>
      <c r="K51" s="236">
        <v>3.4910000000000001</v>
      </c>
      <c r="L51" s="236">
        <v>3.427</v>
      </c>
      <c r="M51" s="236">
        <v>3.2309999999999999</v>
      </c>
      <c r="N51" s="236">
        <v>4.9960000000000004</v>
      </c>
      <c r="O51" s="236">
        <v>4.3959999999999999</v>
      </c>
      <c r="P51" s="236">
        <v>5.6319999999999997</v>
      </c>
      <c r="Q51" s="236">
        <v>4.9909999999999997</v>
      </c>
      <c r="R51" s="236">
        <v>5.3</v>
      </c>
      <c r="S51" s="236">
        <v>4.0010000000000003</v>
      </c>
      <c r="T51" s="236">
        <v>3.7829999999999999</v>
      </c>
      <c r="U51" s="236">
        <v>3.012</v>
      </c>
      <c r="V51" s="236">
        <v>2.7410000000000001</v>
      </c>
      <c r="W51" s="236">
        <v>2.0979999999999999</v>
      </c>
      <c r="X51" s="236">
        <v>4.7750000000000004</v>
      </c>
      <c r="Y51" s="236">
        <v>2.613</v>
      </c>
      <c r="Z51" s="236">
        <v>3.0939999999999999</v>
      </c>
      <c r="AA51" s="236">
        <v>6.5540000000000003</v>
      </c>
      <c r="AB51" s="236">
        <v>2.8620000000000001</v>
      </c>
      <c r="AC51" s="236">
        <v>5.0650000000000004</v>
      </c>
      <c r="AD51" s="236">
        <v>3.9540000000000002</v>
      </c>
      <c r="AE51" s="237">
        <v>3.387</v>
      </c>
      <c r="AF51" s="236">
        <v>5.931</v>
      </c>
      <c r="AG51" s="236">
        <v>2.3740000000000001</v>
      </c>
      <c r="AH51" s="236">
        <v>2.8220000000000001</v>
      </c>
      <c r="AI51" s="211">
        <v>5.8259999999999996</v>
      </c>
      <c r="AJ51" s="211">
        <v>3.9489999999999998</v>
      </c>
      <c r="AK51" s="211">
        <v>2.7050000000000001</v>
      </c>
      <c r="AL51" s="211">
        <v>4.4450000000000003</v>
      </c>
      <c r="AM51" s="211">
        <v>3.7589999999999999</v>
      </c>
    </row>
    <row r="52" spans="1:1005" ht="15">
      <c r="A52" s="189">
        <v>45017</v>
      </c>
      <c r="B52" s="164">
        <v>8.76</v>
      </c>
      <c r="C52" s="164">
        <v>8.76</v>
      </c>
      <c r="D52" s="164">
        <v>8.76</v>
      </c>
      <c r="E52" s="236">
        <v>9.0510000000000002</v>
      </c>
      <c r="F52" s="236">
        <v>12.492000000000001</v>
      </c>
      <c r="G52" s="236">
        <v>9.0609999999999999</v>
      </c>
      <c r="H52" s="236">
        <v>6.6820000000000004</v>
      </c>
      <c r="I52" s="236">
        <v>9.3829999999999991</v>
      </c>
      <c r="J52" s="236">
        <v>9.1950000000000003</v>
      </c>
      <c r="K52" s="236">
        <v>4.8600000000000003</v>
      </c>
      <c r="L52" s="236">
        <v>9.3879999999999999</v>
      </c>
      <c r="M52" s="236">
        <v>5.8659999999999997</v>
      </c>
      <c r="N52" s="236">
        <v>7.65</v>
      </c>
      <c r="O52" s="236">
        <v>5.0419999999999998</v>
      </c>
      <c r="P52" s="236">
        <v>8.35</v>
      </c>
      <c r="Q52" s="236">
        <v>6.1239999999999997</v>
      </c>
      <c r="R52" s="236">
        <v>6.165</v>
      </c>
      <c r="S52" s="236">
        <v>5.3170000000000002</v>
      </c>
      <c r="T52" s="236">
        <v>7.883</v>
      </c>
      <c r="U52" s="236">
        <v>5.6539999999999999</v>
      </c>
      <c r="V52" s="236">
        <v>6.7030000000000003</v>
      </c>
      <c r="W52" s="236">
        <v>4.2969999999999997</v>
      </c>
      <c r="X52" s="236">
        <v>9.7989999999999995</v>
      </c>
      <c r="Y52" s="236">
        <v>4.6289999999999996</v>
      </c>
      <c r="Z52" s="236">
        <v>7.6769999999999996</v>
      </c>
      <c r="AA52" s="236">
        <v>8.9049999999999994</v>
      </c>
      <c r="AB52" s="236">
        <v>2.7629999999999999</v>
      </c>
      <c r="AC52" s="236">
        <v>5.8920000000000003</v>
      </c>
      <c r="AD52" s="236">
        <v>6.0659999999999998</v>
      </c>
      <c r="AE52" s="237">
        <v>4.907</v>
      </c>
      <c r="AF52" s="236">
        <v>14.576000000000001</v>
      </c>
      <c r="AG52" s="236">
        <v>3.4420000000000002</v>
      </c>
      <c r="AH52" s="236">
        <v>3.8660000000000001</v>
      </c>
      <c r="AI52" s="211">
        <v>11.807</v>
      </c>
      <c r="AJ52" s="211">
        <v>8.8149999999999995</v>
      </c>
      <c r="AK52" s="211">
        <v>3.524</v>
      </c>
      <c r="AL52" s="211">
        <v>4.3259999999999996</v>
      </c>
      <c r="AM52" s="211">
        <v>3.6709999999999998</v>
      </c>
    </row>
    <row r="53" spans="1:1005" ht="15">
      <c r="A53" s="189">
        <v>45047</v>
      </c>
      <c r="B53" s="164">
        <v>28.28</v>
      </c>
      <c r="C53" s="164">
        <v>28.28</v>
      </c>
      <c r="D53" s="164">
        <v>28.28</v>
      </c>
      <c r="E53" s="236">
        <v>50.75</v>
      </c>
      <c r="F53" s="236">
        <v>44.692</v>
      </c>
      <c r="G53" s="236">
        <v>44.625999999999998</v>
      </c>
      <c r="H53" s="236">
        <v>20.353000000000002</v>
      </c>
      <c r="I53" s="236">
        <v>27.600999999999999</v>
      </c>
      <c r="J53" s="236">
        <v>19.532</v>
      </c>
      <c r="K53" s="236">
        <v>23.856999999999999</v>
      </c>
      <c r="L53" s="236">
        <v>30.088999999999999</v>
      </c>
      <c r="M53" s="236">
        <v>31.015999999999998</v>
      </c>
      <c r="N53" s="236">
        <v>28.26</v>
      </c>
      <c r="O53" s="236">
        <v>17.331</v>
      </c>
      <c r="P53" s="236">
        <v>53.9</v>
      </c>
      <c r="Q53" s="236">
        <v>36.054000000000002</v>
      </c>
      <c r="R53" s="236">
        <v>23.934999999999999</v>
      </c>
      <c r="S53" s="236">
        <v>20.024000000000001</v>
      </c>
      <c r="T53" s="236">
        <v>32.042999999999999</v>
      </c>
      <c r="U53" s="236">
        <v>25.693999999999999</v>
      </c>
      <c r="V53" s="236">
        <v>14.663</v>
      </c>
      <c r="W53" s="236">
        <v>19.728999999999999</v>
      </c>
      <c r="X53" s="236">
        <v>27.902000000000001</v>
      </c>
      <c r="Y53" s="236">
        <v>24.556999999999999</v>
      </c>
      <c r="Z53" s="236">
        <v>30.082000000000001</v>
      </c>
      <c r="AA53" s="236">
        <v>28.2</v>
      </c>
      <c r="AB53" s="236">
        <v>21.602</v>
      </c>
      <c r="AC53" s="236">
        <v>35.302</v>
      </c>
      <c r="AD53" s="236">
        <v>16.34</v>
      </c>
      <c r="AE53" s="237">
        <v>15.946</v>
      </c>
      <c r="AF53" s="236">
        <v>21.042000000000002</v>
      </c>
      <c r="AG53" s="236">
        <v>17.277999999999999</v>
      </c>
      <c r="AH53" s="236">
        <v>24.574000000000002</v>
      </c>
      <c r="AI53" s="211">
        <v>23.975999999999999</v>
      </c>
      <c r="AJ53" s="211">
        <v>23.667999999999999</v>
      </c>
      <c r="AK53" s="211">
        <v>19.061</v>
      </c>
      <c r="AL53" s="211">
        <v>15.343999999999999</v>
      </c>
      <c r="AM53" s="211">
        <v>37.429000000000002</v>
      </c>
    </row>
    <row r="54" spans="1:1005" ht="15">
      <c r="A54" s="189">
        <v>45078</v>
      </c>
      <c r="B54" s="164">
        <v>41.72</v>
      </c>
      <c r="C54" s="164">
        <v>41.72</v>
      </c>
      <c r="D54" s="164">
        <v>41.72</v>
      </c>
      <c r="E54" s="236">
        <v>62.107999999999997</v>
      </c>
      <c r="F54" s="236">
        <v>61.198999999999998</v>
      </c>
      <c r="G54" s="236">
        <v>39.052</v>
      </c>
      <c r="H54" s="236">
        <v>27.195</v>
      </c>
      <c r="I54" s="236">
        <v>30.751999999999999</v>
      </c>
      <c r="J54" s="236">
        <v>31.523</v>
      </c>
      <c r="K54" s="236">
        <v>40.671999999999997</v>
      </c>
      <c r="L54" s="236">
        <v>25.443000000000001</v>
      </c>
      <c r="M54" s="236">
        <v>63.643999999999998</v>
      </c>
      <c r="N54" s="236">
        <v>40.191000000000003</v>
      </c>
      <c r="O54" s="236">
        <v>82.084000000000003</v>
      </c>
      <c r="P54" s="236">
        <v>58.399000000000001</v>
      </c>
      <c r="Q54" s="236">
        <v>78.203000000000003</v>
      </c>
      <c r="R54" s="236">
        <v>29.021999999999998</v>
      </c>
      <c r="S54" s="236">
        <v>46.119</v>
      </c>
      <c r="T54" s="236">
        <v>24.742999999999999</v>
      </c>
      <c r="U54" s="236">
        <v>26.027999999999999</v>
      </c>
      <c r="V54" s="236">
        <v>11.529</v>
      </c>
      <c r="W54" s="236">
        <v>35.533999999999999</v>
      </c>
      <c r="X54" s="236">
        <v>21.097999999999999</v>
      </c>
      <c r="Y54" s="236">
        <v>34.281999999999996</v>
      </c>
      <c r="Z54" s="236">
        <v>35.719000000000001</v>
      </c>
      <c r="AA54" s="236">
        <v>25.614999999999998</v>
      </c>
      <c r="AB54" s="236">
        <v>73.242000000000004</v>
      </c>
      <c r="AC54" s="236">
        <v>45.576999999999998</v>
      </c>
      <c r="AD54" s="236">
        <v>39.335999999999999</v>
      </c>
      <c r="AE54" s="237">
        <v>68.834000000000003</v>
      </c>
      <c r="AF54" s="236">
        <v>9.3409999999999993</v>
      </c>
      <c r="AG54" s="236">
        <v>26.940999999999999</v>
      </c>
      <c r="AH54" s="236">
        <v>49.423000000000002</v>
      </c>
      <c r="AI54" s="211">
        <v>45.722999999999999</v>
      </c>
      <c r="AJ54" s="211">
        <v>23.681999999999999</v>
      </c>
      <c r="AK54" s="211">
        <v>44.929000000000002</v>
      </c>
      <c r="AL54" s="211">
        <v>50.304000000000002</v>
      </c>
      <c r="AM54" s="211">
        <v>90.266999999999996</v>
      </c>
    </row>
    <row r="55" spans="1:1005" ht="15">
      <c r="A55" s="189">
        <v>45108</v>
      </c>
      <c r="B55" s="164">
        <v>20.14</v>
      </c>
      <c r="C55" s="164">
        <v>20.14</v>
      </c>
      <c r="D55" s="164">
        <v>20.14</v>
      </c>
      <c r="E55" s="236">
        <v>23.123999999999999</v>
      </c>
      <c r="F55" s="236">
        <v>30.452999999999999</v>
      </c>
      <c r="G55" s="236">
        <v>16.484999999999999</v>
      </c>
      <c r="H55" s="236">
        <v>12.135</v>
      </c>
      <c r="I55" s="236">
        <v>13.031000000000001</v>
      </c>
      <c r="J55" s="236">
        <v>12.605</v>
      </c>
      <c r="K55" s="236">
        <v>17.268000000000001</v>
      </c>
      <c r="L55" s="236">
        <v>11.472</v>
      </c>
      <c r="M55" s="236">
        <v>35.795999999999999</v>
      </c>
      <c r="N55" s="236">
        <v>15.601000000000001</v>
      </c>
      <c r="O55" s="236">
        <v>84.978999999999999</v>
      </c>
      <c r="P55" s="236">
        <v>26.042000000000002</v>
      </c>
      <c r="Q55" s="236">
        <v>33.447000000000003</v>
      </c>
      <c r="R55" s="236">
        <v>13.846</v>
      </c>
      <c r="S55" s="236">
        <v>30.271999999999998</v>
      </c>
      <c r="T55" s="236">
        <v>9.84</v>
      </c>
      <c r="U55" s="236">
        <v>9.9580000000000002</v>
      </c>
      <c r="V55" s="236">
        <v>5.1929999999999996</v>
      </c>
      <c r="W55" s="236">
        <v>12.866</v>
      </c>
      <c r="X55" s="236">
        <v>8.7270000000000003</v>
      </c>
      <c r="Y55" s="236">
        <v>15.117000000000001</v>
      </c>
      <c r="Z55" s="236">
        <v>12.542999999999999</v>
      </c>
      <c r="AA55" s="236">
        <v>10.65</v>
      </c>
      <c r="AB55" s="236">
        <v>38.386000000000003</v>
      </c>
      <c r="AC55" s="236">
        <v>25.370999999999999</v>
      </c>
      <c r="AD55" s="236">
        <v>13.682</v>
      </c>
      <c r="AE55" s="237">
        <v>43.076999999999998</v>
      </c>
      <c r="AF55" s="236">
        <v>6.3630000000000004</v>
      </c>
      <c r="AG55" s="236">
        <v>10.868</v>
      </c>
      <c r="AH55" s="236">
        <v>17.670999999999999</v>
      </c>
      <c r="AI55" s="211">
        <v>16.288</v>
      </c>
      <c r="AJ55" s="211">
        <v>9.1129999999999995</v>
      </c>
      <c r="AK55" s="211">
        <v>27.545000000000002</v>
      </c>
      <c r="AL55" s="211">
        <v>32.619</v>
      </c>
      <c r="AM55" s="211">
        <v>47.750999999999998</v>
      </c>
    </row>
    <row r="56" spans="1:1005" ht="15">
      <c r="A56" s="189">
        <v>45139</v>
      </c>
      <c r="B56" s="164">
        <v>10.3</v>
      </c>
      <c r="C56" s="164">
        <v>10.3</v>
      </c>
      <c r="D56" s="164">
        <v>10.3</v>
      </c>
      <c r="E56" s="236">
        <v>11.189</v>
      </c>
      <c r="F56" s="236">
        <v>12.657</v>
      </c>
      <c r="G56" s="236">
        <v>9.7940000000000005</v>
      </c>
      <c r="H56" s="236">
        <v>6.7439999999999998</v>
      </c>
      <c r="I56" s="236">
        <v>7.9829999999999997</v>
      </c>
      <c r="J56" s="236">
        <v>6.7519999999999998</v>
      </c>
      <c r="K56" s="236">
        <v>8.0359999999999996</v>
      </c>
      <c r="L56" s="236">
        <v>8.2070000000000007</v>
      </c>
      <c r="M56" s="236">
        <v>12.782</v>
      </c>
      <c r="N56" s="236">
        <v>7.8769999999999998</v>
      </c>
      <c r="O56" s="236">
        <v>28.352</v>
      </c>
      <c r="P56" s="236">
        <v>10.903</v>
      </c>
      <c r="Q56" s="236">
        <v>14.225</v>
      </c>
      <c r="R56" s="236">
        <v>7.4269999999999996</v>
      </c>
      <c r="S56" s="236">
        <v>11.887</v>
      </c>
      <c r="T56" s="236">
        <v>6.5890000000000004</v>
      </c>
      <c r="U56" s="236">
        <v>6.55</v>
      </c>
      <c r="V56" s="236">
        <v>3.7160000000000002</v>
      </c>
      <c r="W56" s="236">
        <v>6.5890000000000004</v>
      </c>
      <c r="X56" s="236">
        <v>5.7690000000000001</v>
      </c>
      <c r="Y56" s="236">
        <v>8.1059999999999999</v>
      </c>
      <c r="Z56" s="236">
        <v>7.6509999999999998</v>
      </c>
      <c r="AA56" s="236">
        <v>6.931</v>
      </c>
      <c r="AB56" s="236">
        <v>13.452999999999999</v>
      </c>
      <c r="AC56" s="236">
        <v>10.291</v>
      </c>
      <c r="AD56" s="236">
        <v>8.2910000000000004</v>
      </c>
      <c r="AE56" s="237">
        <v>14.818</v>
      </c>
      <c r="AF56" s="236">
        <v>4.984</v>
      </c>
      <c r="AG56" s="236">
        <v>6.9370000000000003</v>
      </c>
      <c r="AH56" s="236">
        <v>9.0779999999999994</v>
      </c>
      <c r="AI56" s="211">
        <v>8.0649999999999995</v>
      </c>
      <c r="AJ56" s="211">
        <v>5.9180000000000001</v>
      </c>
      <c r="AK56" s="211">
        <v>11.095000000000001</v>
      </c>
      <c r="AL56" s="211">
        <v>13.076000000000001</v>
      </c>
      <c r="AM56" s="211">
        <v>18.117000000000001</v>
      </c>
    </row>
    <row r="57" spans="1:1005" ht="15">
      <c r="A57" s="189">
        <v>45170</v>
      </c>
      <c r="B57" s="164">
        <v>7.37</v>
      </c>
      <c r="C57" s="164">
        <v>7.37</v>
      </c>
      <c r="D57" s="164">
        <v>7.37</v>
      </c>
      <c r="E57" s="236">
        <v>9.0190000000000001</v>
      </c>
      <c r="F57" s="236">
        <v>10.635</v>
      </c>
      <c r="G57" s="236">
        <v>7.6239999999999997</v>
      </c>
      <c r="H57" s="236">
        <v>6.0279999999999996</v>
      </c>
      <c r="I57" s="236">
        <v>5.87</v>
      </c>
      <c r="J57" s="236">
        <v>5.3170000000000002</v>
      </c>
      <c r="K57" s="236">
        <v>5.9770000000000003</v>
      </c>
      <c r="L57" s="236">
        <v>6.7210000000000001</v>
      </c>
      <c r="M57" s="236">
        <v>8.8840000000000003</v>
      </c>
      <c r="N57" s="236">
        <v>6.2560000000000002</v>
      </c>
      <c r="O57" s="236">
        <v>14.112</v>
      </c>
      <c r="P57" s="236">
        <v>8.1820000000000004</v>
      </c>
      <c r="Q57" s="236">
        <v>9.718</v>
      </c>
      <c r="R57" s="236">
        <v>5.6589999999999998</v>
      </c>
      <c r="S57" s="236">
        <v>7.5430000000000001</v>
      </c>
      <c r="T57" s="236">
        <v>5.26</v>
      </c>
      <c r="U57" s="236">
        <v>4.9820000000000002</v>
      </c>
      <c r="V57" s="236">
        <v>3.2810000000000001</v>
      </c>
      <c r="W57" s="236">
        <v>7</v>
      </c>
      <c r="X57" s="236">
        <v>5.0149999999999997</v>
      </c>
      <c r="Y57" s="236">
        <v>5.6379999999999999</v>
      </c>
      <c r="Z57" s="236">
        <v>6.47</v>
      </c>
      <c r="AA57" s="236">
        <v>5.9390000000000001</v>
      </c>
      <c r="AB57" s="236">
        <v>8.6159999999999997</v>
      </c>
      <c r="AC57" s="236">
        <v>7.194</v>
      </c>
      <c r="AD57" s="236">
        <v>5.8470000000000004</v>
      </c>
      <c r="AE57" s="237">
        <v>8.4949999999999992</v>
      </c>
      <c r="AF57" s="236">
        <v>4.4119999999999999</v>
      </c>
      <c r="AG57" s="236">
        <v>6.1950000000000003</v>
      </c>
      <c r="AH57" s="236">
        <v>8.3140000000000001</v>
      </c>
      <c r="AI57" s="211">
        <v>6.3529999999999998</v>
      </c>
      <c r="AJ57" s="211">
        <v>4.7240000000000002</v>
      </c>
      <c r="AK57" s="211">
        <v>8.77</v>
      </c>
      <c r="AL57" s="211">
        <v>7.4870000000000001</v>
      </c>
      <c r="AM57" s="211">
        <v>10.583</v>
      </c>
    </row>
    <row r="58" spans="1:1005" ht="15">
      <c r="A58" s="189">
        <v>45200</v>
      </c>
      <c r="B58" s="164">
        <v>6.01</v>
      </c>
      <c r="C58" s="164">
        <v>7.23</v>
      </c>
      <c r="D58" s="164">
        <v>6.66</v>
      </c>
      <c r="E58" s="236">
        <v>14.207000000000001</v>
      </c>
      <c r="F58" s="236">
        <v>10.683</v>
      </c>
      <c r="G58" s="236">
        <v>6.4589999999999996</v>
      </c>
      <c r="H58" s="236">
        <v>5.1879999999999997</v>
      </c>
      <c r="I58" s="236">
        <v>5.4119999999999999</v>
      </c>
      <c r="J58" s="236">
        <v>6.9050000000000002</v>
      </c>
      <c r="K58" s="236">
        <v>5.335</v>
      </c>
      <c r="L58" s="236">
        <v>5.0599999999999996</v>
      </c>
      <c r="M58" s="236">
        <v>8.5530000000000008</v>
      </c>
      <c r="N58" s="236">
        <v>6.0919999999999996</v>
      </c>
      <c r="O58" s="236">
        <v>11.326000000000001</v>
      </c>
      <c r="P58" s="236">
        <v>8.0090000000000003</v>
      </c>
      <c r="Q58" s="236">
        <v>9.1080000000000005</v>
      </c>
      <c r="R58" s="236">
        <v>6.157</v>
      </c>
      <c r="S58" s="236">
        <v>6.6150000000000002</v>
      </c>
      <c r="T58" s="236">
        <v>4.8250000000000002</v>
      </c>
      <c r="U58" s="236">
        <v>4.4039999999999999</v>
      </c>
      <c r="V58" s="236">
        <v>4.2450000000000001</v>
      </c>
      <c r="W58" s="236">
        <v>5.4829999999999997</v>
      </c>
      <c r="X58" s="236">
        <v>4.6689999999999996</v>
      </c>
      <c r="Y58" s="236">
        <v>6.5309999999999997</v>
      </c>
      <c r="Z58" s="236">
        <v>8.3130000000000006</v>
      </c>
      <c r="AA58" s="236">
        <v>6.0570000000000004</v>
      </c>
      <c r="AB58" s="236">
        <v>7.7919999999999998</v>
      </c>
      <c r="AC58" s="236">
        <v>7.2619999999999996</v>
      </c>
      <c r="AD58" s="236">
        <v>5.4420000000000002</v>
      </c>
      <c r="AE58" s="237">
        <v>8.2550000000000008</v>
      </c>
      <c r="AF58" s="236">
        <v>3.992</v>
      </c>
      <c r="AG58" s="236">
        <v>6.4039999999999999</v>
      </c>
      <c r="AH58" s="236">
        <v>10.021000000000001</v>
      </c>
      <c r="AI58" s="211">
        <v>5.609</v>
      </c>
      <c r="AJ58" s="211">
        <v>4.5590000000000002</v>
      </c>
      <c r="AK58" s="211">
        <v>7.0309999999999997</v>
      </c>
      <c r="AL58" s="211">
        <v>6.4450000000000003</v>
      </c>
      <c r="AM58" s="211">
        <v>9.1219999999999999</v>
      </c>
    </row>
    <row r="59" spans="1:1005" ht="15">
      <c r="A59" s="189">
        <v>45231</v>
      </c>
      <c r="B59" s="164">
        <v>5.0199999999999996</v>
      </c>
      <c r="C59" s="164">
        <v>5.36</v>
      </c>
      <c r="D59" s="164">
        <v>5.1100000000000003</v>
      </c>
      <c r="E59" s="236">
        <v>9.5419999999999998</v>
      </c>
      <c r="F59" s="236">
        <v>8.15</v>
      </c>
      <c r="G59" s="236">
        <v>5.7640000000000002</v>
      </c>
      <c r="H59" s="236">
        <v>4.18</v>
      </c>
      <c r="I59" s="236">
        <v>4.5629999999999997</v>
      </c>
      <c r="J59" s="236">
        <v>6.4850000000000003</v>
      </c>
      <c r="K59" s="236">
        <v>4.5880000000000001</v>
      </c>
      <c r="L59" s="236">
        <v>4.3310000000000004</v>
      </c>
      <c r="M59" s="236">
        <v>7.1059999999999999</v>
      </c>
      <c r="N59" s="236">
        <v>5.5570000000000004</v>
      </c>
      <c r="O59" s="236">
        <v>8.7880000000000003</v>
      </c>
      <c r="P59" s="236">
        <v>6.7359999999999998</v>
      </c>
      <c r="Q59" s="236">
        <v>7.3449999999999998</v>
      </c>
      <c r="R59" s="236">
        <v>4.8949999999999996</v>
      </c>
      <c r="S59" s="236">
        <v>5.4820000000000002</v>
      </c>
      <c r="T59" s="236">
        <v>4.0990000000000002</v>
      </c>
      <c r="U59" s="236">
        <v>4.5110000000000001</v>
      </c>
      <c r="V59" s="236">
        <v>2.8580000000000001</v>
      </c>
      <c r="W59" s="236">
        <v>4.2240000000000002</v>
      </c>
      <c r="X59" s="236">
        <v>4.1909999999999998</v>
      </c>
      <c r="Y59" s="236">
        <v>5.6689999999999996</v>
      </c>
      <c r="Z59" s="236">
        <v>6.1779999999999999</v>
      </c>
      <c r="AA59" s="236">
        <v>4.8600000000000003</v>
      </c>
      <c r="AB59" s="236">
        <v>6.7539999999999996</v>
      </c>
      <c r="AC59" s="236">
        <v>6.5259999999999998</v>
      </c>
      <c r="AD59" s="236">
        <v>5.4509999999999996</v>
      </c>
      <c r="AE59" s="237">
        <v>6.7220000000000004</v>
      </c>
      <c r="AF59" s="236">
        <v>3.4049999999999998</v>
      </c>
      <c r="AG59" s="236">
        <v>4.468</v>
      </c>
      <c r="AH59" s="236">
        <v>6.4960000000000004</v>
      </c>
      <c r="AI59" s="211">
        <v>5.4249999999999998</v>
      </c>
      <c r="AJ59" s="211">
        <v>4.3529999999999998</v>
      </c>
      <c r="AK59" s="211">
        <v>5.407</v>
      </c>
      <c r="AL59" s="211">
        <v>5.5419999999999998</v>
      </c>
      <c r="AM59" s="211">
        <v>7.54</v>
      </c>
    </row>
    <row r="60" spans="1:1005" ht="15">
      <c r="A60" s="189">
        <v>45261</v>
      </c>
      <c r="B60" s="164">
        <v>4.68</v>
      </c>
      <c r="C60" s="164">
        <v>4.68</v>
      </c>
      <c r="D60" s="164">
        <v>4.68</v>
      </c>
      <c r="E60" s="236">
        <v>7.0039999999999996</v>
      </c>
      <c r="F60" s="236">
        <v>6.5830000000000002</v>
      </c>
      <c r="G60" s="236">
        <v>5.2839999999999998</v>
      </c>
      <c r="H60" s="236">
        <v>3.8410000000000002</v>
      </c>
      <c r="I60" s="236">
        <v>4.1429999999999998</v>
      </c>
      <c r="J60" s="236">
        <v>4.7590000000000003</v>
      </c>
      <c r="K60" s="236">
        <v>4.2610000000000001</v>
      </c>
      <c r="L60" s="236">
        <v>3.9430000000000001</v>
      </c>
      <c r="M60" s="236">
        <v>6.101</v>
      </c>
      <c r="N60" s="236">
        <v>4.8330000000000002</v>
      </c>
      <c r="O60" s="236">
        <v>7.8879999999999999</v>
      </c>
      <c r="P60" s="236">
        <v>6.2850000000000001</v>
      </c>
      <c r="Q60" s="236">
        <v>6.6070000000000002</v>
      </c>
      <c r="R60" s="236">
        <v>4.6189999999999998</v>
      </c>
      <c r="S60" s="236">
        <v>5.056</v>
      </c>
      <c r="T60" s="236">
        <v>3.7989999999999999</v>
      </c>
      <c r="U60" s="236">
        <v>3.8039999999999998</v>
      </c>
      <c r="V60" s="236">
        <v>2.492</v>
      </c>
      <c r="W60" s="236">
        <v>3.847</v>
      </c>
      <c r="X60" s="236">
        <v>3.6110000000000002</v>
      </c>
      <c r="Y60" s="236">
        <v>4.4160000000000004</v>
      </c>
      <c r="Z60" s="236">
        <v>4.8310000000000004</v>
      </c>
      <c r="AA60" s="236">
        <v>3.9660000000000002</v>
      </c>
      <c r="AB60" s="236">
        <v>6.0640000000000001</v>
      </c>
      <c r="AC60" s="236">
        <v>5.4969999999999999</v>
      </c>
      <c r="AD60" s="236">
        <v>4.4820000000000002</v>
      </c>
      <c r="AE60" s="237">
        <v>6.01</v>
      </c>
      <c r="AF60" s="236">
        <v>3.1440000000000001</v>
      </c>
      <c r="AG60" s="236">
        <v>3.835</v>
      </c>
      <c r="AH60" s="236">
        <v>5.2030000000000003</v>
      </c>
      <c r="AI60" s="211">
        <v>4.88</v>
      </c>
      <c r="AJ60" s="211">
        <v>3.722</v>
      </c>
      <c r="AK60" s="211">
        <v>4.9089999999999998</v>
      </c>
      <c r="AL60" s="211">
        <v>5.08</v>
      </c>
      <c r="AM60" s="211">
        <v>6.9489999999999998</v>
      </c>
    </row>
    <row r="61" spans="1:1005" ht="15">
      <c r="A61" s="189">
        <v>45292</v>
      </c>
      <c r="B61" s="164">
        <v>4.3499999999999996</v>
      </c>
      <c r="C61" s="164">
        <v>4.3499999999999996</v>
      </c>
      <c r="D61" s="164">
        <v>4.3499999999999996</v>
      </c>
      <c r="E61" s="236">
        <v>6.18</v>
      </c>
      <c r="F61" s="236">
        <v>5.9409999999999998</v>
      </c>
      <c r="G61" s="236">
        <v>4.7480000000000002</v>
      </c>
      <c r="H61" s="236">
        <v>3.448</v>
      </c>
      <c r="I61" s="236">
        <v>3.7290000000000001</v>
      </c>
      <c r="J61" s="236">
        <v>3.911</v>
      </c>
      <c r="K61" s="236">
        <v>3.83</v>
      </c>
      <c r="L61" s="236">
        <v>3.5339999999999998</v>
      </c>
      <c r="M61" s="236">
        <v>5.4720000000000004</v>
      </c>
      <c r="N61" s="236">
        <v>4.2839999999999998</v>
      </c>
      <c r="O61" s="236">
        <v>6.9429999999999996</v>
      </c>
      <c r="P61" s="236">
        <v>5.5330000000000004</v>
      </c>
      <c r="Q61" s="236">
        <v>5.9729999999999999</v>
      </c>
      <c r="R61" s="236">
        <v>3.9609999999999999</v>
      </c>
      <c r="S61" s="236">
        <v>4.5419999999999998</v>
      </c>
      <c r="T61" s="236">
        <v>3.4140000000000001</v>
      </c>
      <c r="U61" s="236">
        <v>3.3279999999999998</v>
      </c>
      <c r="V61" s="236">
        <v>2.214</v>
      </c>
      <c r="W61" s="236">
        <v>3.444</v>
      </c>
      <c r="X61" s="236">
        <v>3.2130000000000001</v>
      </c>
      <c r="Y61" s="236">
        <v>3.8380000000000001</v>
      </c>
      <c r="Z61" s="236">
        <v>4.2709999999999999</v>
      </c>
      <c r="AA61" s="236">
        <v>3.5019999999999998</v>
      </c>
      <c r="AB61" s="236">
        <v>5.4740000000000002</v>
      </c>
      <c r="AC61" s="236">
        <v>4.8689999999999998</v>
      </c>
      <c r="AD61" s="236">
        <v>3.923</v>
      </c>
      <c r="AE61" s="237">
        <v>5.3979999999999997</v>
      </c>
      <c r="AF61" s="236">
        <v>2.8279999999999998</v>
      </c>
      <c r="AG61" s="236">
        <v>3.508</v>
      </c>
      <c r="AH61" s="236">
        <v>4.6050000000000004</v>
      </c>
      <c r="AI61" s="211">
        <v>4.492</v>
      </c>
      <c r="AJ61" s="211">
        <v>3.27</v>
      </c>
      <c r="AK61" s="211">
        <v>4.4489999999999998</v>
      </c>
      <c r="AL61" s="211">
        <v>4.5570000000000004</v>
      </c>
      <c r="AM61" s="211">
        <v>6.2460000000000004</v>
      </c>
    </row>
    <row r="62" spans="1:1005" ht="15">
      <c r="A62" s="189">
        <v>45323</v>
      </c>
      <c r="B62" s="164">
        <v>3.8</v>
      </c>
      <c r="C62" s="164">
        <v>3.8</v>
      </c>
      <c r="D62" s="164">
        <v>3.8</v>
      </c>
      <c r="E62" s="236">
        <v>5.2380000000000004</v>
      </c>
      <c r="F62" s="236">
        <v>5.0510000000000002</v>
      </c>
      <c r="G62" s="236">
        <v>4.032</v>
      </c>
      <c r="H62" s="236">
        <v>2.9119999999999999</v>
      </c>
      <c r="I62" s="236">
        <v>3.1669999999999998</v>
      </c>
      <c r="J62" s="236">
        <v>3.266</v>
      </c>
      <c r="K62" s="236">
        <v>3.2330000000000001</v>
      </c>
      <c r="L62" s="236">
        <v>3.0150000000000001</v>
      </c>
      <c r="M62" s="236">
        <v>4.633</v>
      </c>
      <c r="N62" s="236">
        <v>3.6429999999999998</v>
      </c>
      <c r="O62" s="236">
        <v>5.87</v>
      </c>
      <c r="P62" s="236">
        <v>4.6769999999999996</v>
      </c>
      <c r="Q62" s="236">
        <v>5.0640000000000001</v>
      </c>
      <c r="R62" s="236">
        <v>3.3370000000000002</v>
      </c>
      <c r="S62" s="236">
        <v>3.8620000000000001</v>
      </c>
      <c r="T62" s="236">
        <v>2.8889999999999998</v>
      </c>
      <c r="U62" s="236">
        <v>2.81</v>
      </c>
      <c r="V62" s="236">
        <v>1.8640000000000001</v>
      </c>
      <c r="W62" s="236">
        <v>2.9039999999999999</v>
      </c>
      <c r="X62" s="236">
        <v>2.722</v>
      </c>
      <c r="Y62" s="236">
        <v>3.2330000000000001</v>
      </c>
      <c r="Z62" s="236">
        <v>3.6230000000000002</v>
      </c>
      <c r="AA62" s="236">
        <v>2.9790000000000001</v>
      </c>
      <c r="AB62" s="236">
        <v>4.6449999999999996</v>
      </c>
      <c r="AC62" s="236">
        <v>4.1189999999999998</v>
      </c>
      <c r="AD62" s="236">
        <v>3.3159999999999998</v>
      </c>
      <c r="AE62" s="237">
        <v>4.5910000000000002</v>
      </c>
      <c r="AF62" s="236">
        <v>2.4060000000000001</v>
      </c>
      <c r="AG62" s="236">
        <v>2.996</v>
      </c>
      <c r="AH62" s="236">
        <v>4.0119999999999996</v>
      </c>
      <c r="AI62" s="211">
        <v>3.8839999999999999</v>
      </c>
      <c r="AJ62" s="211">
        <v>2.762</v>
      </c>
      <c r="AK62" s="211">
        <v>3.77</v>
      </c>
      <c r="AL62" s="211">
        <v>3.855</v>
      </c>
      <c r="AM62" s="211">
        <v>5.3280000000000003</v>
      </c>
    </row>
    <row r="63" spans="1:1005" ht="15">
      <c r="A63" s="189">
        <v>45352</v>
      </c>
      <c r="B63" s="164">
        <v>4.4400000000000004</v>
      </c>
      <c r="C63" s="164">
        <v>4.4400000000000004</v>
      </c>
      <c r="D63" s="164">
        <v>4.4400000000000004</v>
      </c>
      <c r="E63" s="236">
        <v>5.9569999999999999</v>
      </c>
      <c r="F63" s="236">
        <v>5.0860000000000003</v>
      </c>
      <c r="G63" s="236">
        <v>3.9569999999999999</v>
      </c>
      <c r="H63" s="236">
        <v>3.569</v>
      </c>
      <c r="I63" s="236">
        <v>4.0510000000000002</v>
      </c>
      <c r="J63" s="236">
        <v>3.492</v>
      </c>
      <c r="K63" s="236">
        <v>3.39</v>
      </c>
      <c r="L63" s="236">
        <v>3.3029999999999999</v>
      </c>
      <c r="M63" s="236">
        <v>4.9820000000000002</v>
      </c>
      <c r="N63" s="236">
        <v>4.4180000000000001</v>
      </c>
      <c r="O63" s="236">
        <v>5.62</v>
      </c>
      <c r="P63" s="236">
        <v>5.0289999999999999</v>
      </c>
      <c r="Q63" s="236">
        <v>5.3410000000000002</v>
      </c>
      <c r="R63" s="236">
        <v>4.0789999999999997</v>
      </c>
      <c r="S63" s="236">
        <v>3.7839999999999998</v>
      </c>
      <c r="T63" s="236">
        <v>3.0339999999999998</v>
      </c>
      <c r="U63" s="236">
        <v>2.7559999999999998</v>
      </c>
      <c r="V63" s="236">
        <v>2.0870000000000002</v>
      </c>
      <c r="W63" s="236">
        <v>4.7670000000000003</v>
      </c>
      <c r="X63" s="236">
        <v>2.5859999999999999</v>
      </c>
      <c r="Y63" s="236">
        <v>3.073</v>
      </c>
      <c r="Z63" s="236">
        <v>6.657</v>
      </c>
      <c r="AA63" s="236">
        <v>2.8439999999999999</v>
      </c>
      <c r="AB63" s="236">
        <v>5.0730000000000004</v>
      </c>
      <c r="AC63" s="236">
        <v>3.9380000000000002</v>
      </c>
      <c r="AD63" s="236">
        <v>3.375</v>
      </c>
      <c r="AE63" s="237">
        <v>5.9390000000000001</v>
      </c>
      <c r="AF63" s="236">
        <v>2.37</v>
      </c>
      <c r="AG63" s="236">
        <v>2.7959999999999998</v>
      </c>
      <c r="AH63" s="236">
        <v>6.1390000000000002</v>
      </c>
      <c r="AI63" s="211">
        <v>3.9319999999999999</v>
      </c>
      <c r="AJ63" s="211">
        <v>2.677</v>
      </c>
      <c r="AK63" s="211">
        <v>4.4509999999999996</v>
      </c>
      <c r="AL63" s="211">
        <v>3.726</v>
      </c>
      <c r="AM63" s="211">
        <v>5.5469999999999997</v>
      </c>
    </row>
    <row r="64" spans="1:1005" ht="15">
      <c r="A64" s="189">
        <v>45383</v>
      </c>
      <c r="B64" s="164">
        <v>8.76</v>
      </c>
      <c r="C64" s="164">
        <v>8.76</v>
      </c>
      <c r="D64" s="164">
        <v>8.76</v>
      </c>
      <c r="E64" s="236">
        <v>12.492000000000001</v>
      </c>
      <c r="F64" s="236">
        <v>9.0609999999999999</v>
      </c>
      <c r="G64" s="236">
        <v>6.6820000000000004</v>
      </c>
      <c r="H64" s="236">
        <v>9.3829999999999991</v>
      </c>
      <c r="I64" s="236">
        <v>9.1950000000000003</v>
      </c>
      <c r="J64" s="236">
        <v>4.8600000000000003</v>
      </c>
      <c r="K64" s="236">
        <v>9.3879999999999999</v>
      </c>
      <c r="L64" s="236">
        <v>5.8659999999999997</v>
      </c>
      <c r="M64" s="236">
        <v>7.65</v>
      </c>
      <c r="N64" s="236">
        <v>5.0419999999999998</v>
      </c>
      <c r="O64" s="236">
        <v>8.35</v>
      </c>
      <c r="P64" s="236">
        <v>6.1239999999999997</v>
      </c>
      <c r="Q64" s="236">
        <v>6.165</v>
      </c>
      <c r="R64" s="236">
        <v>5.3170000000000002</v>
      </c>
      <c r="S64" s="236">
        <v>7.883</v>
      </c>
      <c r="T64" s="236">
        <v>5.6539999999999999</v>
      </c>
      <c r="U64" s="236">
        <v>6.7030000000000003</v>
      </c>
      <c r="V64" s="236">
        <v>4.2969999999999997</v>
      </c>
      <c r="W64" s="236">
        <v>9.7989999999999995</v>
      </c>
      <c r="X64" s="236">
        <v>4.6289999999999996</v>
      </c>
      <c r="Y64" s="236">
        <v>7.6769999999999996</v>
      </c>
      <c r="Z64" s="236">
        <v>8.9049999999999994</v>
      </c>
      <c r="AA64" s="236">
        <v>2.7629999999999999</v>
      </c>
      <c r="AB64" s="236">
        <v>5.8920000000000003</v>
      </c>
      <c r="AC64" s="236">
        <v>6.0659999999999998</v>
      </c>
      <c r="AD64" s="236">
        <v>4.907</v>
      </c>
      <c r="AE64" s="237">
        <v>14.576000000000001</v>
      </c>
      <c r="AF64" s="236">
        <v>3.4420000000000002</v>
      </c>
      <c r="AG64" s="236">
        <v>3.8660000000000001</v>
      </c>
      <c r="AH64" s="236">
        <v>11.807</v>
      </c>
      <c r="AI64" s="211">
        <v>8.8149999999999995</v>
      </c>
      <c r="AJ64" s="211">
        <v>3.524</v>
      </c>
      <c r="AK64" s="211">
        <v>4.3259999999999996</v>
      </c>
      <c r="AL64" s="211">
        <v>3.6709999999999998</v>
      </c>
      <c r="AM64" s="211">
        <v>3.6709999999999998</v>
      </c>
      <c r="ALQ64" s="211" t="e">
        <v>#N/A</v>
      </c>
    </row>
    <row r="65" spans="1:1005" ht="15">
      <c r="A65" s="189">
        <v>45413</v>
      </c>
      <c r="B65" s="164">
        <v>28.28</v>
      </c>
      <c r="C65" s="164">
        <v>28.28</v>
      </c>
      <c r="D65" s="164">
        <v>28.28</v>
      </c>
      <c r="E65" s="236">
        <v>44.692</v>
      </c>
      <c r="F65" s="236">
        <v>44.625999999999998</v>
      </c>
      <c r="G65" s="236">
        <v>20.353000000000002</v>
      </c>
      <c r="H65" s="236">
        <v>27.600999999999999</v>
      </c>
      <c r="I65" s="236">
        <v>19.532</v>
      </c>
      <c r="J65" s="236">
        <v>23.856999999999999</v>
      </c>
      <c r="K65" s="236">
        <v>30.088999999999999</v>
      </c>
      <c r="L65" s="236">
        <v>31.015999999999998</v>
      </c>
      <c r="M65" s="236">
        <v>28.26</v>
      </c>
      <c r="N65" s="236">
        <v>17.331</v>
      </c>
      <c r="O65" s="236">
        <v>53.9</v>
      </c>
      <c r="P65" s="236">
        <v>36.054000000000002</v>
      </c>
      <c r="Q65" s="236">
        <v>23.934999999999999</v>
      </c>
      <c r="R65" s="236">
        <v>20.024000000000001</v>
      </c>
      <c r="S65" s="236">
        <v>32.042999999999999</v>
      </c>
      <c r="T65" s="236">
        <v>25.693999999999999</v>
      </c>
      <c r="U65" s="236">
        <v>14.663</v>
      </c>
      <c r="V65" s="236">
        <v>19.728999999999999</v>
      </c>
      <c r="W65" s="236">
        <v>27.902000000000001</v>
      </c>
      <c r="X65" s="236">
        <v>24.556999999999999</v>
      </c>
      <c r="Y65" s="236">
        <v>30.082000000000001</v>
      </c>
      <c r="Z65" s="236">
        <v>28.2</v>
      </c>
      <c r="AA65" s="236">
        <v>21.602</v>
      </c>
      <c r="AB65" s="236">
        <v>35.302</v>
      </c>
      <c r="AC65" s="236">
        <v>16.34</v>
      </c>
      <c r="AD65" s="236">
        <v>15.946</v>
      </c>
      <c r="AE65" s="237">
        <v>21.042000000000002</v>
      </c>
      <c r="AF65" s="236">
        <v>17.277999999999999</v>
      </c>
      <c r="AG65" s="236">
        <v>24.574000000000002</v>
      </c>
      <c r="AH65" s="236">
        <v>23.975999999999999</v>
      </c>
      <c r="AI65" s="211">
        <v>23.667999999999999</v>
      </c>
      <c r="AJ65" s="211">
        <v>19.061</v>
      </c>
      <c r="AK65" s="211">
        <v>15.343999999999999</v>
      </c>
      <c r="AL65" s="211">
        <v>37.429000000000002</v>
      </c>
      <c r="AM65" s="211">
        <v>37.429000000000002</v>
      </c>
      <c r="ALQ65" s="211" t="e">
        <v>#N/A</v>
      </c>
    </row>
    <row r="66" spans="1:1005" ht="15">
      <c r="A66" s="189">
        <v>45444</v>
      </c>
      <c r="B66" s="164">
        <v>41.72</v>
      </c>
      <c r="C66" s="164">
        <v>41.72</v>
      </c>
      <c r="D66" s="164">
        <v>41.72</v>
      </c>
      <c r="E66" s="236">
        <v>61.198999999999998</v>
      </c>
      <c r="F66" s="236">
        <v>39.052</v>
      </c>
      <c r="G66" s="236">
        <v>27.195</v>
      </c>
      <c r="H66" s="236">
        <v>30.751999999999999</v>
      </c>
      <c r="I66" s="236">
        <v>31.523</v>
      </c>
      <c r="J66" s="236">
        <v>40.671999999999997</v>
      </c>
      <c r="K66" s="236">
        <v>25.443000000000001</v>
      </c>
      <c r="L66" s="236">
        <v>63.643999999999998</v>
      </c>
      <c r="M66" s="236">
        <v>40.191000000000003</v>
      </c>
      <c r="N66" s="236">
        <v>82.084000000000003</v>
      </c>
      <c r="O66" s="236">
        <v>58.399000000000001</v>
      </c>
      <c r="P66" s="236">
        <v>78.203000000000003</v>
      </c>
      <c r="Q66" s="236">
        <v>29.021999999999998</v>
      </c>
      <c r="R66" s="236">
        <v>46.119</v>
      </c>
      <c r="S66" s="236">
        <v>24.742999999999999</v>
      </c>
      <c r="T66" s="236">
        <v>26.027999999999999</v>
      </c>
      <c r="U66" s="236">
        <v>11.529</v>
      </c>
      <c r="V66" s="236">
        <v>35.533999999999999</v>
      </c>
      <c r="W66" s="236">
        <v>21.097999999999999</v>
      </c>
      <c r="X66" s="236">
        <v>34.281999999999996</v>
      </c>
      <c r="Y66" s="236">
        <v>35.719000000000001</v>
      </c>
      <c r="Z66" s="236">
        <v>25.614999999999998</v>
      </c>
      <c r="AA66" s="236">
        <v>73.242000000000004</v>
      </c>
      <c r="AB66" s="236">
        <v>45.576999999999998</v>
      </c>
      <c r="AC66" s="236">
        <v>39.335999999999999</v>
      </c>
      <c r="AD66" s="236">
        <v>68.834000000000003</v>
      </c>
      <c r="AE66" s="237">
        <v>9.3409999999999993</v>
      </c>
      <c r="AF66" s="236">
        <v>26.940999999999999</v>
      </c>
      <c r="AG66" s="236">
        <v>49.423000000000002</v>
      </c>
      <c r="AH66" s="236">
        <v>45.722999999999999</v>
      </c>
      <c r="AI66" s="211">
        <v>23.681999999999999</v>
      </c>
      <c r="AJ66" s="211">
        <v>44.929000000000002</v>
      </c>
      <c r="AK66" s="211">
        <v>50.304000000000002</v>
      </c>
      <c r="AL66" s="211">
        <v>90.266999999999996</v>
      </c>
      <c r="AM66" s="211">
        <v>90.266999999999996</v>
      </c>
      <c r="ALQ66" s="211" t="e">
        <v>#N/A</v>
      </c>
    </row>
    <row r="67" spans="1:1005" ht="15">
      <c r="A67" s="189">
        <v>45474</v>
      </c>
      <c r="B67" s="164">
        <v>20.14</v>
      </c>
      <c r="C67" s="164">
        <v>20.14</v>
      </c>
      <c r="D67" s="164">
        <v>20.14</v>
      </c>
      <c r="E67" s="236">
        <v>30.452999999999999</v>
      </c>
      <c r="F67" s="236">
        <v>16.484999999999999</v>
      </c>
      <c r="G67" s="236">
        <v>12.135</v>
      </c>
      <c r="H67" s="236">
        <v>13.031000000000001</v>
      </c>
      <c r="I67" s="236">
        <v>12.605</v>
      </c>
      <c r="J67" s="236">
        <v>17.268000000000001</v>
      </c>
      <c r="K67" s="236">
        <v>11.472</v>
      </c>
      <c r="L67" s="236">
        <v>35.795999999999999</v>
      </c>
      <c r="M67" s="236">
        <v>15.601000000000001</v>
      </c>
      <c r="N67" s="236">
        <v>84.978999999999999</v>
      </c>
      <c r="O67" s="236">
        <v>26.042000000000002</v>
      </c>
      <c r="P67" s="236">
        <v>33.447000000000003</v>
      </c>
      <c r="Q67" s="236">
        <v>13.846</v>
      </c>
      <c r="R67" s="236">
        <v>30.271999999999998</v>
      </c>
      <c r="S67" s="236">
        <v>9.84</v>
      </c>
      <c r="T67" s="236">
        <v>9.9580000000000002</v>
      </c>
      <c r="U67" s="236">
        <v>5.1929999999999996</v>
      </c>
      <c r="V67" s="236">
        <v>12.866</v>
      </c>
      <c r="W67" s="236">
        <v>8.7270000000000003</v>
      </c>
      <c r="X67" s="236">
        <v>15.117000000000001</v>
      </c>
      <c r="Y67" s="236">
        <v>12.542999999999999</v>
      </c>
      <c r="Z67" s="236">
        <v>10.65</v>
      </c>
      <c r="AA67" s="236">
        <v>38.386000000000003</v>
      </c>
      <c r="AB67" s="236">
        <v>25.370999999999999</v>
      </c>
      <c r="AC67" s="236">
        <v>13.682</v>
      </c>
      <c r="AD67" s="236">
        <v>43.076999999999998</v>
      </c>
      <c r="AE67" s="237">
        <v>6.3630000000000004</v>
      </c>
      <c r="AF67" s="236">
        <v>10.868</v>
      </c>
      <c r="AG67" s="236">
        <v>17.670999999999999</v>
      </c>
      <c r="AH67" s="236">
        <v>16.288</v>
      </c>
      <c r="AI67" s="211">
        <v>9.1129999999999995</v>
      </c>
      <c r="AJ67" s="211">
        <v>27.545000000000002</v>
      </c>
      <c r="AK67" s="211">
        <v>32.619</v>
      </c>
      <c r="AL67" s="211">
        <v>47.750999999999998</v>
      </c>
      <c r="AM67" s="211">
        <v>47.750999999999998</v>
      </c>
      <c r="ALQ67" s="211" t="e">
        <v>#N/A</v>
      </c>
    </row>
    <row r="68" spans="1:1005" ht="15">
      <c r="A68" s="189">
        <v>45505</v>
      </c>
      <c r="B68" s="164">
        <v>10.3</v>
      </c>
      <c r="C68" s="164">
        <v>10.3</v>
      </c>
      <c r="D68" s="164">
        <v>10.3</v>
      </c>
      <c r="E68" s="236">
        <v>12.657</v>
      </c>
      <c r="F68" s="236">
        <v>9.7940000000000005</v>
      </c>
      <c r="G68" s="236">
        <v>6.7439999999999998</v>
      </c>
      <c r="H68" s="236">
        <v>7.9829999999999997</v>
      </c>
      <c r="I68" s="236">
        <v>6.7519999999999998</v>
      </c>
      <c r="J68" s="236">
        <v>8.0359999999999996</v>
      </c>
      <c r="K68" s="236">
        <v>8.2070000000000007</v>
      </c>
      <c r="L68" s="236">
        <v>12.782</v>
      </c>
      <c r="M68" s="236">
        <v>7.8769999999999998</v>
      </c>
      <c r="N68" s="236">
        <v>28.352</v>
      </c>
      <c r="O68" s="236">
        <v>10.903</v>
      </c>
      <c r="P68" s="236">
        <v>14.225</v>
      </c>
      <c r="Q68" s="236">
        <v>7.4269999999999996</v>
      </c>
      <c r="R68" s="236">
        <v>11.887</v>
      </c>
      <c r="S68" s="236">
        <v>6.5890000000000004</v>
      </c>
      <c r="T68" s="236">
        <v>6.55</v>
      </c>
      <c r="U68" s="236">
        <v>3.7160000000000002</v>
      </c>
      <c r="V68" s="236">
        <v>6.5890000000000004</v>
      </c>
      <c r="W68" s="236">
        <v>5.7690000000000001</v>
      </c>
      <c r="X68" s="236">
        <v>8.1059999999999999</v>
      </c>
      <c r="Y68" s="236">
        <v>7.6509999999999998</v>
      </c>
      <c r="Z68" s="236">
        <v>6.931</v>
      </c>
      <c r="AA68" s="236">
        <v>13.452999999999999</v>
      </c>
      <c r="AB68" s="236">
        <v>10.291</v>
      </c>
      <c r="AC68" s="236">
        <v>8.2910000000000004</v>
      </c>
      <c r="AD68" s="236">
        <v>14.818</v>
      </c>
      <c r="AE68" s="237">
        <v>4.984</v>
      </c>
      <c r="AF68" s="236">
        <v>6.9370000000000003</v>
      </c>
      <c r="AG68" s="236">
        <v>9.0779999999999994</v>
      </c>
      <c r="AH68" s="236">
        <v>8.0649999999999995</v>
      </c>
      <c r="AI68" s="211">
        <v>5.9180000000000001</v>
      </c>
      <c r="AJ68" s="211">
        <v>11.095000000000001</v>
      </c>
      <c r="AK68" s="211">
        <v>13.076000000000001</v>
      </c>
      <c r="AL68" s="211">
        <v>18.117000000000001</v>
      </c>
      <c r="AM68" s="211">
        <v>18.117000000000001</v>
      </c>
      <c r="ALQ68" s="211" t="e">
        <v>#N/A</v>
      </c>
    </row>
    <row r="69" spans="1:1005" ht="15">
      <c r="A69" s="189">
        <v>45536</v>
      </c>
      <c r="B69" s="164">
        <v>7.37</v>
      </c>
      <c r="C69" s="164">
        <v>7.37</v>
      </c>
      <c r="D69" s="164">
        <v>7.37</v>
      </c>
      <c r="E69" s="236">
        <v>10.635</v>
      </c>
      <c r="F69" s="236">
        <v>7.6239999999999997</v>
      </c>
      <c r="G69" s="236">
        <v>6.0279999999999996</v>
      </c>
      <c r="H69" s="236">
        <v>5.87</v>
      </c>
      <c r="I69" s="236">
        <v>5.3170000000000002</v>
      </c>
      <c r="J69" s="236">
        <v>5.9770000000000003</v>
      </c>
      <c r="K69" s="236">
        <v>6.7210000000000001</v>
      </c>
      <c r="L69" s="236">
        <v>8.8840000000000003</v>
      </c>
      <c r="M69" s="236">
        <v>6.2560000000000002</v>
      </c>
      <c r="N69" s="236">
        <v>14.112</v>
      </c>
      <c r="O69" s="236">
        <v>8.1820000000000004</v>
      </c>
      <c r="P69" s="236">
        <v>9.718</v>
      </c>
      <c r="Q69" s="236">
        <v>5.6589999999999998</v>
      </c>
      <c r="R69" s="236">
        <v>7.5430000000000001</v>
      </c>
      <c r="S69" s="236">
        <v>5.26</v>
      </c>
      <c r="T69" s="236">
        <v>4.9820000000000002</v>
      </c>
      <c r="U69" s="236">
        <v>3.2810000000000001</v>
      </c>
      <c r="V69" s="236">
        <v>7</v>
      </c>
      <c r="W69" s="236">
        <v>5.0149999999999997</v>
      </c>
      <c r="X69" s="236">
        <v>5.6379999999999999</v>
      </c>
      <c r="Y69" s="236">
        <v>6.47</v>
      </c>
      <c r="Z69" s="236">
        <v>5.9390000000000001</v>
      </c>
      <c r="AA69" s="236">
        <v>8.6159999999999997</v>
      </c>
      <c r="AB69" s="236">
        <v>7.194</v>
      </c>
      <c r="AC69" s="236">
        <v>5.8470000000000004</v>
      </c>
      <c r="AD69" s="236">
        <v>8.4949999999999992</v>
      </c>
      <c r="AE69" s="237">
        <v>4.4119999999999999</v>
      </c>
      <c r="AF69" s="236">
        <v>6.1950000000000003</v>
      </c>
      <c r="AG69" s="236">
        <v>8.3140000000000001</v>
      </c>
      <c r="AH69" s="236">
        <v>6.3529999999999998</v>
      </c>
      <c r="AI69" s="211">
        <v>4.7240000000000002</v>
      </c>
      <c r="AJ69" s="211">
        <v>8.77</v>
      </c>
      <c r="AK69" s="211">
        <v>7.4870000000000001</v>
      </c>
      <c r="AL69" s="211">
        <v>10.583</v>
      </c>
      <c r="AM69" s="211">
        <v>10.583</v>
      </c>
      <c r="ALQ69" s="211" t="e">
        <v>#N/A</v>
      </c>
    </row>
    <row r="70" spans="1:1005" ht="1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c r="A72" s="189"/>
      <c r="B72" s="164"/>
      <c r="C72" s="164"/>
      <c r="D72" s="164"/>
      <c r="ALQ72" s="211" t="e">
        <v>#N/A</v>
      </c>
    </row>
    <row r="73" spans="1:1005" ht="15">
      <c r="A73" s="189"/>
      <c r="B73" s="164"/>
      <c r="C73" s="164"/>
      <c r="D73" s="164"/>
    </row>
    <row r="74" spans="1:1005" ht="15">
      <c r="A74" s="189"/>
      <c r="B74" s="164"/>
      <c r="C74" s="164"/>
      <c r="D74" s="164"/>
    </row>
    <row r="75" spans="1:1005" ht="15">
      <c r="A75" s="189"/>
      <c r="B75" s="164"/>
      <c r="C75" s="164"/>
      <c r="D75" s="164"/>
    </row>
    <row r="76" spans="1:1005" ht="15">
      <c r="A76" s="189"/>
      <c r="B76" s="164"/>
      <c r="C76" s="164"/>
      <c r="D76" s="164"/>
    </row>
    <row r="77" spans="1:1005" ht="15">
      <c r="A77" s="189"/>
      <c r="B77" s="164"/>
      <c r="C77" s="164"/>
      <c r="D77" s="164"/>
    </row>
    <row r="78" spans="1:1005" ht="15">
      <c r="A78" s="189"/>
      <c r="B78" s="164"/>
      <c r="C78" s="164"/>
      <c r="D78" s="164"/>
    </row>
    <row r="79" spans="1:1005" ht="15">
      <c r="A79" s="189"/>
      <c r="B79" s="164"/>
      <c r="C79" s="164"/>
      <c r="D79" s="164"/>
    </row>
    <row r="80" spans="1:1005" ht="1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c r="A4" s="190">
        <v>43556</v>
      </c>
      <c r="B4" s="165">
        <v>18</v>
      </c>
      <c r="C4" s="165">
        <v>27</v>
      </c>
      <c r="D4" s="166">
        <v>21</v>
      </c>
      <c r="E4" s="124">
        <v>27.635999999999999</v>
      </c>
      <c r="F4" s="124">
        <v>16.033999999999999</v>
      </c>
      <c r="G4" s="124">
        <v>15.026999999999999</v>
      </c>
      <c r="H4" s="124">
        <v>18.945</v>
      </c>
      <c r="I4" s="124">
        <v>21.661999999999999</v>
      </c>
      <c r="J4" s="124">
        <v>23.670999999999999</v>
      </c>
      <c r="K4" s="124">
        <v>24.029</v>
      </c>
      <c r="L4" s="124">
        <v>21.271000000000001</v>
      </c>
      <c r="M4" s="124">
        <v>27.384</v>
      </c>
      <c r="N4" s="124">
        <v>28.832999999999998</v>
      </c>
      <c r="O4" s="124">
        <v>13.19</v>
      </c>
      <c r="P4" s="124">
        <v>24.681999999999999</v>
      </c>
      <c r="Q4" s="124">
        <v>17.809999999999999</v>
      </c>
      <c r="R4" s="124">
        <v>31.334</v>
      </c>
      <c r="S4" s="124">
        <v>15.551</v>
      </c>
      <c r="T4" s="124">
        <v>17.036999999999999</v>
      </c>
      <c r="U4" s="124">
        <v>18.734999999999999</v>
      </c>
      <c r="V4" s="124">
        <v>16.760999999999999</v>
      </c>
      <c r="W4" s="124">
        <v>22.96</v>
      </c>
      <c r="X4" s="124">
        <v>22.585000000000001</v>
      </c>
      <c r="Y4" s="124">
        <v>24.626999999999999</v>
      </c>
      <c r="Z4" s="124">
        <v>21.13</v>
      </c>
      <c r="AA4" s="124">
        <v>18.582000000000001</v>
      </c>
      <c r="AB4" s="124">
        <v>24.117999999999999</v>
      </c>
      <c r="AC4" s="124">
        <v>20.439</v>
      </c>
      <c r="AD4" s="124">
        <v>24.539000000000001</v>
      </c>
      <c r="AE4" s="124">
        <v>18.46</v>
      </c>
      <c r="AF4" s="124">
        <v>17.504000000000001</v>
      </c>
      <c r="AG4" s="124">
        <v>19.648</v>
      </c>
      <c r="AH4" s="125">
        <v>21.692</v>
      </c>
      <c r="AI4" s="173">
        <v>21</v>
      </c>
      <c r="AJ4" s="173">
        <v>25.225000000000001</v>
      </c>
      <c r="AK4" s="173">
        <v>20.986000000000001</v>
      </c>
      <c r="AL4" s="173">
        <v>20.087</v>
      </c>
      <c r="AM4" s="173">
        <v>16.850999999999999</v>
      </c>
      <c r="AN4" s="173"/>
      <c r="AO4" s="173"/>
      <c r="AP4" s="173"/>
      <c r="AQ4" s="173"/>
      <c r="AR4" s="173"/>
      <c r="AS4" s="173"/>
      <c r="AT4" s="173"/>
      <c r="AU4" s="173"/>
      <c r="AV4" s="173"/>
      <c r="AW4" s="173"/>
      <c r="AX4" s="173"/>
      <c r="AY4" s="173"/>
    </row>
    <row r="5" spans="1:54" ht="14.45" customHeight="1">
      <c r="A5" s="190">
        <v>43586</v>
      </c>
      <c r="B5" s="165">
        <v>61</v>
      </c>
      <c r="C5" s="165">
        <v>91</v>
      </c>
      <c r="D5" s="166">
        <v>75</v>
      </c>
      <c r="E5" s="124">
        <v>76.611000000000004</v>
      </c>
      <c r="F5" s="124">
        <v>53.277999999999999</v>
      </c>
      <c r="G5" s="124">
        <v>39.728000000000002</v>
      </c>
      <c r="H5" s="124">
        <v>87.448999999999998</v>
      </c>
      <c r="I5" s="124">
        <v>76.224000000000004</v>
      </c>
      <c r="J5" s="124">
        <v>74.498999999999995</v>
      </c>
      <c r="K5" s="124">
        <v>80.748999999999995</v>
      </c>
      <c r="L5" s="124">
        <v>58.963999999999999</v>
      </c>
      <c r="M5" s="124">
        <v>73.001999999999995</v>
      </c>
      <c r="N5" s="124">
        <v>75</v>
      </c>
      <c r="O5" s="124">
        <v>48.81</v>
      </c>
      <c r="P5" s="124">
        <v>104.85599999999999</v>
      </c>
      <c r="Q5" s="124">
        <v>74.838999999999999</v>
      </c>
      <c r="R5" s="124">
        <v>95.763999999999996</v>
      </c>
      <c r="S5" s="124">
        <v>46.189</v>
      </c>
      <c r="T5" s="124">
        <v>100.264</v>
      </c>
      <c r="U5" s="124">
        <v>80.320999999999998</v>
      </c>
      <c r="V5" s="124">
        <v>62.88</v>
      </c>
      <c r="W5" s="124">
        <v>67.201999999999998</v>
      </c>
      <c r="X5" s="124">
        <v>97.391000000000005</v>
      </c>
      <c r="Y5" s="124">
        <v>131.18100000000001</v>
      </c>
      <c r="Z5" s="124">
        <v>71.097999999999999</v>
      </c>
      <c r="AA5" s="124">
        <v>81.188000000000002</v>
      </c>
      <c r="AB5" s="124">
        <v>107.836</v>
      </c>
      <c r="AC5" s="124">
        <v>85.376000000000005</v>
      </c>
      <c r="AD5" s="124">
        <v>100.121</v>
      </c>
      <c r="AE5" s="124">
        <v>102.988</v>
      </c>
      <c r="AF5" s="124">
        <v>64.861999999999995</v>
      </c>
      <c r="AG5" s="124">
        <v>121.899</v>
      </c>
      <c r="AH5" s="125">
        <v>51.741</v>
      </c>
      <c r="AI5" s="173">
        <v>54.356999999999999</v>
      </c>
      <c r="AJ5" s="173">
        <v>97.444999999999993</v>
      </c>
      <c r="AK5" s="173">
        <v>69.686000000000007</v>
      </c>
      <c r="AL5" s="173">
        <v>59.966999999999999</v>
      </c>
      <c r="AM5" s="173">
        <v>60.573999999999998</v>
      </c>
      <c r="AN5" s="173"/>
      <c r="AO5" s="173"/>
      <c r="AP5" s="173"/>
      <c r="AQ5" s="173"/>
      <c r="AR5" s="173"/>
      <c r="AS5" s="173"/>
      <c r="AT5" s="173"/>
      <c r="AU5" s="173"/>
      <c r="AV5" s="173"/>
      <c r="AW5" s="173"/>
      <c r="AX5" s="173"/>
      <c r="AY5" s="173"/>
    </row>
    <row r="6" spans="1:54" ht="14.45" customHeight="1">
      <c r="A6" s="190">
        <v>43617</v>
      </c>
      <c r="B6" s="165">
        <v>91</v>
      </c>
      <c r="C6" s="165">
        <v>136</v>
      </c>
      <c r="D6" s="166">
        <v>110</v>
      </c>
      <c r="E6" s="124">
        <v>133.33699999999999</v>
      </c>
      <c r="F6" s="124">
        <v>99.195999999999998</v>
      </c>
      <c r="G6" s="124">
        <v>110</v>
      </c>
      <c r="H6" s="124">
        <v>115.70399999999999</v>
      </c>
      <c r="I6" s="124">
        <v>126.29600000000001</v>
      </c>
      <c r="J6" s="124">
        <v>147.196</v>
      </c>
      <c r="K6" s="124">
        <v>110.672</v>
      </c>
      <c r="L6" s="124">
        <v>128.75299999999999</v>
      </c>
      <c r="M6" s="124">
        <v>72.070999999999998</v>
      </c>
      <c r="N6" s="124">
        <v>152.441</v>
      </c>
      <c r="O6" s="124">
        <v>114.262</v>
      </c>
      <c r="P6" s="124">
        <v>89.706000000000003</v>
      </c>
      <c r="Q6" s="124">
        <v>110.929</v>
      </c>
      <c r="R6" s="124">
        <v>123.751</v>
      </c>
      <c r="S6" s="124">
        <v>123.18</v>
      </c>
      <c r="T6" s="124">
        <v>76.715000000000003</v>
      </c>
      <c r="U6" s="124">
        <v>138.745</v>
      </c>
      <c r="V6" s="124">
        <v>93.013000000000005</v>
      </c>
      <c r="W6" s="124">
        <v>159.29599999999999</v>
      </c>
      <c r="X6" s="124">
        <v>73.218000000000004</v>
      </c>
      <c r="Y6" s="124">
        <v>83.721999999999994</v>
      </c>
      <c r="Z6" s="124">
        <v>85.27</v>
      </c>
      <c r="AA6" s="124">
        <v>98.052999999999997</v>
      </c>
      <c r="AB6" s="124">
        <v>96.263000000000005</v>
      </c>
      <c r="AC6" s="124">
        <v>100.1</v>
      </c>
      <c r="AD6" s="124">
        <v>76.02</v>
      </c>
      <c r="AE6" s="124">
        <v>113.85</v>
      </c>
      <c r="AF6" s="124">
        <v>106.762</v>
      </c>
      <c r="AG6" s="124">
        <v>87.667000000000002</v>
      </c>
      <c r="AH6" s="125">
        <v>107.066</v>
      </c>
      <c r="AI6" s="173">
        <v>136.44999999999999</v>
      </c>
      <c r="AJ6" s="173">
        <v>67.046000000000006</v>
      </c>
      <c r="AK6" s="173">
        <v>100.747</v>
      </c>
      <c r="AL6" s="173">
        <v>119.10599999999999</v>
      </c>
      <c r="AM6" s="173">
        <v>168.47</v>
      </c>
      <c r="AN6" s="173"/>
      <c r="AO6" s="173"/>
      <c r="AP6" s="173"/>
      <c r="AQ6" s="173"/>
      <c r="AR6" s="173"/>
      <c r="AS6" s="173"/>
      <c r="AT6" s="173"/>
      <c r="AU6" s="173"/>
      <c r="AV6" s="173"/>
      <c r="AW6" s="173"/>
      <c r="AX6" s="173"/>
      <c r="AY6" s="173"/>
    </row>
    <row r="7" spans="1:54" ht="14.45" customHeight="1">
      <c r="A7" s="190">
        <v>43647</v>
      </c>
      <c r="B7" s="165">
        <v>28</v>
      </c>
      <c r="C7" s="165">
        <v>41</v>
      </c>
      <c r="D7" s="166">
        <v>34</v>
      </c>
      <c r="E7" s="124">
        <v>51.743000000000002</v>
      </c>
      <c r="F7" s="124">
        <v>55.170999999999999</v>
      </c>
      <c r="G7" s="124">
        <v>74.278999999999996</v>
      </c>
      <c r="H7" s="124">
        <v>43.085999999999999</v>
      </c>
      <c r="I7" s="124">
        <v>35.000999999999998</v>
      </c>
      <c r="J7" s="124">
        <v>69.807000000000002</v>
      </c>
      <c r="K7" s="124">
        <v>33.908999999999999</v>
      </c>
      <c r="L7" s="124">
        <v>47.579000000000001</v>
      </c>
      <c r="M7" s="124">
        <v>24.18</v>
      </c>
      <c r="N7" s="124">
        <v>60.468000000000004</v>
      </c>
      <c r="O7" s="124">
        <v>50.198</v>
      </c>
      <c r="P7" s="124">
        <v>34.548999999999999</v>
      </c>
      <c r="Q7" s="124">
        <v>35.302999999999997</v>
      </c>
      <c r="R7" s="124">
        <v>27.475000000000001</v>
      </c>
      <c r="S7" s="124">
        <v>85.905000000000001</v>
      </c>
      <c r="T7" s="124">
        <v>22.344999999999999</v>
      </c>
      <c r="U7" s="124">
        <v>36.119</v>
      </c>
      <c r="V7" s="124">
        <v>43.576000000000001</v>
      </c>
      <c r="W7" s="124">
        <v>106.72199999999999</v>
      </c>
      <c r="X7" s="124">
        <v>18.044</v>
      </c>
      <c r="Y7" s="124">
        <v>21.545000000000002</v>
      </c>
      <c r="Z7" s="124">
        <v>19.87</v>
      </c>
      <c r="AA7" s="124">
        <v>24.28</v>
      </c>
      <c r="AB7" s="124">
        <v>25.835000000000001</v>
      </c>
      <c r="AC7" s="124">
        <v>34</v>
      </c>
      <c r="AD7" s="124">
        <v>25.643999999999998</v>
      </c>
      <c r="AE7" s="124">
        <v>32.216999999999999</v>
      </c>
      <c r="AF7" s="124">
        <v>31.949000000000002</v>
      </c>
      <c r="AG7" s="124">
        <v>25.962</v>
      </c>
      <c r="AH7" s="125">
        <v>26.138000000000002</v>
      </c>
      <c r="AI7" s="173">
        <v>50.015000000000001</v>
      </c>
      <c r="AJ7" s="173">
        <v>19.978000000000002</v>
      </c>
      <c r="AK7" s="173">
        <v>25.084</v>
      </c>
      <c r="AL7" s="173">
        <v>29.623000000000001</v>
      </c>
      <c r="AM7" s="173">
        <v>57.902000000000001</v>
      </c>
      <c r="AN7" s="173"/>
      <c r="AO7" s="173"/>
      <c r="AP7" s="173"/>
      <c r="AQ7" s="173"/>
      <c r="AR7" s="173"/>
      <c r="AS7" s="173"/>
      <c r="AT7" s="173"/>
      <c r="AU7" s="173"/>
      <c r="AV7" s="173"/>
      <c r="AW7" s="173"/>
      <c r="AX7" s="173"/>
      <c r="AY7" s="173"/>
    </row>
    <row r="8" spans="1:54" ht="14.45" customHeight="1">
      <c r="A8" s="190">
        <v>43678</v>
      </c>
      <c r="B8" s="165">
        <v>17.32</v>
      </c>
      <c r="C8" s="165">
        <v>26.52</v>
      </c>
      <c r="D8" s="166">
        <v>20</v>
      </c>
      <c r="E8" s="124">
        <v>23.802</v>
      </c>
      <c r="F8" s="124">
        <v>37.945999999999998</v>
      </c>
      <c r="G8" s="124">
        <v>27.355</v>
      </c>
      <c r="H8" s="124">
        <v>29.420999999999999</v>
      </c>
      <c r="I8" s="124">
        <v>15.757</v>
      </c>
      <c r="J8" s="124">
        <v>25.943000000000001</v>
      </c>
      <c r="K8" s="124">
        <v>19.835999999999999</v>
      </c>
      <c r="L8" s="124">
        <v>40.475000000000001</v>
      </c>
      <c r="M8" s="124">
        <v>21.434999999999999</v>
      </c>
      <c r="N8" s="124">
        <v>31.24</v>
      </c>
      <c r="O8" s="124">
        <v>21.331</v>
      </c>
      <c r="P8" s="124">
        <v>24.73</v>
      </c>
      <c r="Q8" s="124">
        <v>19.106000000000002</v>
      </c>
      <c r="R8" s="124">
        <v>16.998000000000001</v>
      </c>
      <c r="S8" s="124">
        <v>28.617000000000001</v>
      </c>
      <c r="T8" s="124">
        <v>14.234999999999999</v>
      </c>
      <c r="U8" s="124">
        <v>27.164000000000001</v>
      </c>
      <c r="V8" s="124">
        <v>18.667000000000002</v>
      </c>
      <c r="W8" s="124">
        <v>61.85</v>
      </c>
      <c r="X8" s="124">
        <v>13.923999999999999</v>
      </c>
      <c r="Y8" s="124">
        <v>27.248000000000001</v>
      </c>
      <c r="Z8" s="124">
        <v>11.673</v>
      </c>
      <c r="AA8" s="124">
        <v>15.875</v>
      </c>
      <c r="AB8" s="124">
        <v>13.079000000000001</v>
      </c>
      <c r="AC8" s="124">
        <v>20.620999999999999</v>
      </c>
      <c r="AD8" s="124">
        <v>19.038</v>
      </c>
      <c r="AE8" s="124">
        <v>35.232999999999997</v>
      </c>
      <c r="AF8" s="124">
        <v>15.218999999999999</v>
      </c>
      <c r="AG8" s="124">
        <v>13.135</v>
      </c>
      <c r="AH8" s="125">
        <v>18.870999999999999</v>
      </c>
      <c r="AI8" s="173">
        <v>18.446999999999999</v>
      </c>
      <c r="AJ8" s="173">
        <v>11.506</v>
      </c>
      <c r="AK8" s="173">
        <v>20</v>
      </c>
      <c r="AL8" s="173">
        <v>19.143999999999998</v>
      </c>
      <c r="AM8" s="173">
        <v>20.067</v>
      </c>
      <c r="AN8" s="173"/>
      <c r="AO8" s="173"/>
      <c r="AP8" s="173"/>
      <c r="AQ8" s="173"/>
      <c r="AR8" s="173"/>
      <c r="AS8" s="173"/>
      <c r="AT8" s="173"/>
      <c r="AU8" s="173"/>
      <c r="AV8" s="173"/>
      <c r="AW8" s="173"/>
      <c r="AX8" s="173"/>
      <c r="AY8" s="173"/>
    </row>
    <row r="9" spans="1:54" ht="14.45" customHeight="1">
      <c r="A9" s="190">
        <v>43709</v>
      </c>
      <c r="B9" s="165">
        <v>13.71</v>
      </c>
      <c r="C9" s="165">
        <v>22.11</v>
      </c>
      <c r="D9" s="166">
        <v>17</v>
      </c>
      <c r="E9" s="124">
        <v>12.696</v>
      </c>
      <c r="F9" s="124">
        <v>34.517000000000003</v>
      </c>
      <c r="G9" s="124">
        <v>12.573</v>
      </c>
      <c r="H9" s="124">
        <v>20.657</v>
      </c>
      <c r="I9" s="124">
        <v>18.233000000000001</v>
      </c>
      <c r="J9" s="124">
        <v>25.324000000000002</v>
      </c>
      <c r="K9" s="124">
        <v>12.311999999999999</v>
      </c>
      <c r="L9" s="124">
        <v>26</v>
      </c>
      <c r="M9" s="124">
        <v>11.237</v>
      </c>
      <c r="N9" s="124">
        <v>21.844000000000001</v>
      </c>
      <c r="O9" s="124">
        <v>34.698999999999998</v>
      </c>
      <c r="P9" s="124">
        <v>17.347999999999999</v>
      </c>
      <c r="Q9" s="124">
        <v>17</v>
      </c>
      <c r="R9" s="124">
        <v>17.574999999999999</v>
      </c>
      <c r="S9" s="124">
        <v>17.018999999999998</v>
      </c>
      <c r="T9" s="124">
        <v>12.454000000000001</v>
      </c>
      <c r="U9" s="124">
        <v>33.494</v>
      </c>
      <c r="V9" s="124">
        <v>14.11</v>
      </c>
      <c r="W9" s="124">
        <v>36.573999999999998</v>
      </c>
      <c r="X9" s="124">
        <v>10.345000000000001</v>
      </c>
      <c r="Y9" s="124">
        <v>12.484</v>
      </c>
      <c r="Z9" s="124">
        <v>15.4</v>
      </c>
      <c r="AA9" s="124">
        <v>21.190999999999999</v>
      </c>
      <c r="AB9" s="124">
        <v>16.536000000000001</v>
      </c>
      <c r="AC9" s="124">
        <v>15.847</v>
      </c>
      <c r="AD9" s="124">
        <v>18.212</v>
      </c>
      <c r="AE9" s="124">
        <v>20.475000000000001</v>
      </c>
      <c r="AF9" s="124">
        <v>15.170999999999999</v>
      </c>
      <c r="AG9" s="124">
        <v>11.025</v>
      </c>
      <c r="AH9" s="125">
        <v>12.734</v>
      </c>
      <c r="AI9" s="173">
        <v>12.662000000000001</v>
      </c>
      <c r="AJ9" s="173">
        <v>8.7859999999999996</v>
      </c>
      <c r="AK9" s="173">
        <v>35.311999999999998</v>
      </c>
      <c r="AL9" s="173">
        <v>17.704000000000001</v>
      </c>
      <c r="AM9" s="173">
        <v>14.117000000000001</v>
      </c>
      <c r="AN9" s="173"/>
      <c r="AO9" s="173"/>
      <c r="AP9" s="173"/>
      <c r="AQ9" s="173"/>
      <c r="AR9" s="173"/>
      <c r="AS9" s="173"/>
      <c r="AT9" s="173"/>
      <c r="AU9" s="173"/>
      <c r="AV9" s="173"/>
      <c r="AW9" s="173"/>
      <c r="AX9" s="173"/>
      <c r="AY9" s="173"/>
    </row>
    <row r="10" spans="1:54" ht="14.45" customHeight="1">
      <c r="A10" s="190">
        <v>43739</v>
      </c>
      <c r="B10" s="165">
        <v>10.86</v>
      </c>
      <c r="C10" s="165">
        <v>18.64</v>
      </c>
      <c r="D10" s="166">
        <v>15.36</v>
      </c>
      <c r="E10" s="124">
        <v>21.012</v>
      </c>
      <c r="F10" s="124">
        <v>19.946999999999999</v>
      </c>
      <c r="G10" s="124">
        <v>17.292999999999999</v>
      </c>
      <c r="H10" s="124">
        <v>15.316000000000001</v>
      </c>
      <c r="I10" s="124">
        <v>20.731000000000002</v>
      </c>
      <c r="J10" s="124">
        <v>27.286999999999999</v>
      </c>
      <c r="K10" s="124">
        <v>10.222</v>
      </c>
      <c r="L10" s="124">
        <v>19.434999999999999</v>
      </c>
      <c r="M10" s="124">
        <v>12.31</v>
      </c>
      <c r="N10" s="124">
        <v>21.811</v>
      </c>
      <c r="O10" s="124">
        <v>13.659000000000001</v>
      </c>
      <c r="P10" s="124">
        <v>10.486000000000001</v>
      </c>
      <c r="Q10" s="124">
        <v>10.928000000000001</v>
      </c>
      <c r="R10" s="124">
        <v>11.343999999999999</v>
      </c>
      <c r="S10" s="124">
        <v>12.314</v>
      </c>
      <c r="T10" s="124">
        <v>12.839</v>
      </c>
      <c r="U10" s="124">
        <v>23.052</v>
      </c>
      <c r="V10" s="124">
        <v>10.835000000000001</v>
      </c>
      <c r="W10" s="124">
        <v>15.247</v>
      </c>
      <c r="X10" s="124">
        <v>10.192</v>
      </c>
      <c r="Y10" s="124">
        <v>9.2279999999999998</v>
      </c>
      <c r="Z10" s="124">
        <v>11.128</v>
      </c>
      <c r="AA10" s="124">
        <v>12.973000000000001</v>
      </c>
      <c r="AB10" s="124">
        <v>15.244999999999999</v>
      </c>
      <c r="AC10" s="124">
        <v>21.407</v>
      </c>
      <c r="AD10" s="124">
        <v>43.405999999999999</v>
      </c>
      <c r="AE10" s="124">
        <v>15.807</v>
      </c>
      <c r="AF10" s="124">
        <v>10.56</v>
      </c>
      <c r="AG10" s="124">
        <v>10.186999999999999</v>
      </c>
      <c r="AH10" s="125">
        <v>14.786</v>
      </c>
      <c r="AI10" s="173">
        <v>14.702999999999999</v>
      </c>
      <c r="AJ10" s="173">
        <v>7.64</v>
      </c>
      <c r="AK10" s="173">
        <v>19.725000000000001</v>
      </c>
      <c r="AL10" s="173">
        <v>23.295000000000002</v>
      </c>
      <c r="AM10" s="173">
        <v>10.124000000000001</v>
      </c>
      <c r="AN10" s="173"/>
      <c r="AO10" s="173"/>
      <c r="AP10" s="173"/>
      <c r="AQ10" s="173"/>
      <c r="AR10" s="173"/>
      <c r="AS10" s="173"/>
      <c r="AT10" s="173"/>
      <c r="AU10" s="173"/>
      <c r="AV10" s="173"/>
      <c r="AW10" s="173"/>
      <c r="AX10" s="173"/>
      <c r="AY10" s="173"/>
    </row>
    <row r="11" spans="1:54" ht="14.45" customHeight="1">
      <c r="A11" s="190">
        <v>43770</v>
      </c>
      <c r="B11" s="165">
        <v>7.75</v>
      </c>
      <c r="C11" s="165">
        <v>10.37</v>
      </c>
      <c r="D11" s="166">
        <v>8.6999999999999993</v>
      </c>
      <c r="E11" s="124">
        <v>10.922000000000001</v>
      </c>
      <c r="F11" s="124">
        <v>11.003</v>
      </c>
      <c r="G11" s="124">
        <v>8.8369999999999997</v>
      </c>
      <c r="H11" s="124">
        <v>9.6199999999999992</v>
      </c>
      <c r="I11" s="124">
        <v>11.702999999999999</v>
      </c>
      <c r="J11" s="124">
        <v>15.843</v>
      </c>
      <c r="K11" s="124">
        <v>9.7170000000000005</v>
      </c>
      <c r="L11" s="124">
        <v>11.557</v>
      </c>
      <c r="M11" s="124">
        <v>7.5270000000000001</v>
      </c>
      <c r="N11" s="124">
        <v>14.808999999999999</v>
      </c>
      <c r="O11" s="124">
        <v>8.9359999999999999</v>
      </c>
      <c r="P11" s="124">
        <v>8.2669999999999995</v>
      </c>
      <c r="Q11" s="124">
        <v>8.0609999999999999</v>
      </c>
      <c r="R11" s="124">
        <v>8.9120000000000008</v>
      </c>
      <c r="S11" s="124">
        <v>8.5340000000000007</v>
      </c>
      <c r="T11" s="124">
        <v>8.3130000000000006</v>
      </c>
      <c r="U11" s="124">
        <v>11.182</v>
      </c>
      <c r="V11" s="124">
        <v>9.6769999999999996</v>
      </c>
      <c r="W11" s="124">
        <v>10.128</v>
      </c>
      <c r="X11" s="124">
        <v>8.1110000000000007</v>
      </c>
      <c r="Y11" s="124">
        <v>7.5949999999999998</v>
      </c>
      <c r="Z11" s="124">
        <v>7.68</v>
      </c>
      <c r="AA11" s="124">
        <v>8.6110000000000007</v>
      </c>
      <c r="AB11" s="124">
        <v>10.724</v>
      </c>
      <c r="AC11" s="124">
        <v>12.173</v>
      </c>
      <c r="AD11" s="124">
        <v>16.384</v>
      </c>
      <c r="AE11" s="124">
        <v>9.375</v>
      </c>
      <c r="AF11" s="124">
        <v>8.1549999999999994</v>
      </c>
      <c r="AG11" s="124">
        <v>7.9189999999999996</v>
      </c>
      <c r="AH11" s="125">
        <v>9.5980000000000008</v>
      </c>
      <c r="AI11" s="173">
        <v>9.4659999999999993</v>
      </c>
      <c r="AJ11" s="173">
        <v>6.3780000000000001</v>
      </c>
      <c r="AK11" s="173">
        <v>10.62</v>
      </c>
      <c r="AL11" s="173">
        <v>11.773999999999999</v>
      </c>
      <c r="AM11" s="173">
        <v>8.8019999999999996</v>
      </c>
      <c r="AN11" s="173"/>
      <c r="AO11" s="173"/>
      <c r="AP11" s="173"/>
      <c r="AQ11" s="173"/>
      <c r="AR11" s="173"/>
      <c r="AS11" s="173"/>
      <c r="AT11" s="173"/>
      <c r="AU11" s="173"/>
      <c r="AV11" s="173"/>
      <c r="AW11" s="173"/>
      <c r="AX11" s="173"/>
      <c r="AY11" s="173"/>
    </row>
    <row r="12" spans="1:54" ht="14.45" customHeight="1">
      <c r="A12" s="190">
        <v>43800</v>
      </c>
      <c r="B12" s="165">
        <v>6.44</v>
      </c>
      <c r="C12" s="165">
        <v>7.22</v>
      </c>
      <c r="D12" s="166">
        <v>6.34</v>
      </c>
      <c r="E12" s="124">
        <v>7.9539999999999997</v>
      </c>
      <c r="F12" s="124">
        <v>8.3379999999999992</v>
      </c>
      <c r="G12" s="124">
        <v>7.3250000000000002</v>
      </c>
      <c r="H12" s="124">
        <v>7.93</v>
      </c>
      <c r="I12" s="124">
        <v>8.1940000000000008</v>
      </c>
      <c r="J12" s="124">
        <v>10.84</v>
      </c>
      <c r="K12" s="124">
        <v>7.3029999999999999</v>
      </c>
      <c r="L12" s="124">
        <v>8.3770000000000007</v>
      </c>
      <c r="M12" s="124">
        <v>6.2290000000000001</v>
      </c>
      <c r="N12" s="124">
        <v>9.9339999999999993</v>
      </c>
      <c r="O12" s="124">
        <v>7.4450000000000003</v>
      </c>
      <c r="P12" s="124">
        <v>6.9359999999999999</v>
      </c>
      <c r="Q12" s="124">
        <v>6.8090000000000002</v>
      </c>
      <c r="R12" s="124">
        <v>7.1449999999999996</v>
      </c>
      <c r="S12" s="124">
        <v>7.4450000000000003</v>
      </c>
      <c r="T12" s="124">
        <v>6.9480000000000004</v>
      </c>
      <c r="U12" s="124">
        <v>8.3160000000000007</v>
      </c>
      <c r="V12" s="124">
        <v>7.9080000000000004</v>
      </c>
      <c r="W12" s="124">
        <v>8.6579999999999995</v>
      </c>
      <c r="X12" s="124">
        <v>6.3250000000000002</v>
      </c>
      <c r="Y12" s="124">
        <v>6.617</v>
      </c>
      <c r="Z12" s="124">
        <v>6.41</v>
      </c>
      <c r="AA12" s="124">
        <v>7.2060000000000004</v>
      </c>
      <c r="AB12" s="124">
        <v>7.6390000000000002</v>
      </c>
      <c r="AC12" s="124">
        <v>8.0009999999999994</v>
      </c>
      <c r="AD12" s="124">
        <v>9.532</v>
      </c>
      <c r="AE12" s="124">
        <v>7.9470000000000001</v>
      </c>
      <c r="AF12" s="124">
        <v>6.5750000000000002</v>
      </c>
      <c r="AG12" s="124">
        <v>6.47</v>
      </c>
      <c r="AH12" s="125">
        <v>7.0259999999999998</v>
      </c>
      <c r="AI12" s="173">
        <v>7.6360000000000001</v>
      </c>
      <c r="AJ12" s="173">
        <v>5.7549999999999999</v>
      </c>
      <c r="AK12" s="173">
        <v>8.1679999999999993</v>
      </c>
      <c r="AL12" s="173">
        <v>8.07</v>
      </c>
      <c r="AM12" s="173">
        <v>7.6890000000000001</v>
      </c>
      <c r="AN12" s="173"/>
      <c r="AO12" s="173"/>
      <c r="AP12" s="173"/>
      <c r="AQ12" s="173"/>
      <c r="AR12" s="173"/>
      <c r="AS12" s="173"/>
      <c r="AT12" s="173"/>
      <c r="AU12" s="173"/>
      <c r="AV12" s="173"/>
      <c r="AW12" s="173"/>
      <c r="AX12" s="173"/>
      <c r="AY12" s="173"/>
    </row>
    <row r="13" spans="1:54" ht="14.45" customHeight="1">
      <c r="A13" s="190">
        <v>43831</v>
      </c>
      <c r="B13" s="165">
        <v>5.62</v>
      </c>
      <c r="C13" s="165">
        <v>5.92</v>
      </c>
      <c r="D13" s="166">
        <v>5.39</v>
      </c>
      <c r="E13" s="124">
        <v>6.508</v>
      </c>
      <c r="F13" s="124">
        <v>6.9210000000000003</v>
      </c>
      <c r="G13" s="124">
        <v>6.226</v>
      </c>
      <c r="H13" s="124">
        <v>6.7779999999999996</v>
      </c>
      <c r="I13" s="124">
        <v>6.7919999999999998</v>
      </c>
      <c r="J13" s="124">
        <v>7.899</v>
      </c>
      <c r="K13" s="124">
        <v>5.94</v>
      </c>
      <c r="L13" s="124">
        <v>6.8520000000000003</v>
      </c>
      <c r="M13" s="124">
        <v>5.2839999999999998</v>
      </c>
      <c r="N13" s="124">
        <v>7.4550000000000001</v>
      </c>
      <c r="O13" s="124">
        <v>6.2720000000000002</v>
      </c>
      <c r="P13" s="124">
        <v>5.883</v>
      </c>
      <c r="Q13" s="124">
        <v>5.8680000000000003</v>
      </c>
      <c r="R13" s="124">
        <v>6.0720000000000001</v>
      </c>
      <c r="S13" s="124">
        <v>6.3949999999999996</v>
      </c>
      <c r="T13" s="124">
        <v>5.7160000000000002</v>
      </c>
      <c r="U13" s="124">
        <v>6.9370000000000003</v>
      </c>
      <c r="V13" s="124">
        <v>6.1109999999999998</v>
      </c>
      <c r="W13" s="124">
        <v>7.4279999999999999</v>
      </c>
      <c r="X13" s="124">
        <v>5.3380000000000001</v>
      </c>
      <c r="Y13" s="124">
        <v>5.6829999999999998</v>
      </c>
      <c r="Z13" s="124">
        <v>5.4669999999999996</v>
      </c>
      <c r="AA13" s="124">
        <v>5.9240000000000004</v>
      </c>
      <c r="AB13" s="124">
        <v>7.0970000000000004</v>
      </c>
      <c r="AC13" s="124">
        <v>6.4930000000000003</v>
      </c>
      <c r="AD13" s="124">
        <v>7.3639999999999999</v>
      </c>
      <c r="AE13" s="124">
        <v>6.4720000000000004</v>
      </c>
      <c r="AF13" s="124">
        <v>5.5709999999999997</v>
      </c>
      <c r="AG13" s="124">
        <v>5.492</v>
      </c>
      <c r="AH13" s="125">
        <v>5.83</v>
      </c>
      <c r="AI13" s="173">
        <v>6.4210000000000003</v>
      </c>
      <c r="AJ13" s="173">
        <v>4.9480000000000004</v>
      </c>
      <c r="AK13" s="173">
        <v>6.67</v>
      </c>
      <c r="AL13" s="173">
        <v>6.6349999999999998</v>
      </c>
      <c r="AM13" s="173">
        <v>6.7210000000000001</v>
      </c>
      <c r="AN13" s="173"/>
      <c r="AO13" s="173"/>
      <c r="AP13" s="173"/>
      <c r="AQ13" s="173"/>
      <c r="AR13" s="173"/>
      <c r="AS13" s="173"/>
      <c r="AT13" s="173"/>
      <c r="AU13" s="173"/>
      <c r="AV13" s="173"/>
      <c r="AW13" s="173"/>
      <c r="AX13" s="173"/>
      <c r="AY13" s="173"/>
    </row>
    <row r="14" spans="1:54" ht="14.45" customHeight="1">
      <c r="A14" s="190">
        <v>43862</v>
      </c>
      <c r="B14" s="165">
        <v>4.9800000000000004</v>
      </c>
      <c r="C14" s="165">
        <v>5.27</v>
      </c>
      <c r="D14" s="166">
        <v>4.74</v>
      </c>
      <c r="E14" s="124">
        <v>5.2220000000000004</v>
      </c>
      <c r="F14" s="124">
        <v>5.6289999999999996</v>
      </c>
      <c r="G14" s="124">
        <v>5.0789999999999997</v>
      </c>
      <c r="H14" s="124">
        <v>5.4450000000000003</v>
      </c>
      <c r="I14" s="124">
        <v>6.4509999999999996</v>
      </c>
      <c r="J14" s="124">
        <v>9.0429999999999993</v>
      </c>
      <c r="K14" s="124">
        <v>4.8179999999999996</v>
      </c>
      <c r="L14" s="124">
        <v>5.5940000000000003</v>
      </c>
      <c r="M14" s="124">
        <v>4.2990000000000004</v>
      </c>
      <c r="N14" s="124">
        <v>6.194</v>
      </c>
      <c r="O14" s="124">
        <v>5.21</v>
      </c>
      <c r="P14" s="124">
        <v>4.7519999999999998</v>
      </c>
      <c r="Q14" s="124">
        <v>4.806</v>
      </c>
      <c r="R14" s="124">
        <v>5.9029999999999996</v>
      </c>
      <c r="S14" s="124">
        <v>6.3490000000000002</v>
      </c>
      <c r="T14" s="124">
        <v>4.5999999999999996</v>
      </c>
      <c r="U14" s="124">
        <v>5.64</v>
      </c>
      <c r="V14" s="124">
        <v>5.5449999999999999</v>
      </c>
      <c r="W14" s="124">
        <v>6.3289999999999997</v>
      </c>
      <c r="X14" s="124">
        <v>4.3550000000000004</v>
      </c>
      <c r="Y14" s="124">
        <v>4.6550000000000002</v>
      </c>
      <c r="Z14" s="124">
        <v>4.7969999999999997</v>
      </c>
      <c r="AA14" s="124">
        <v>4.8479999999999999</v>
      </c>
      <c r="AB14" s="124">
        <v>6.1769999999999996</v>
      </c>
      <c r="AC14" s="124">
        <v>5.3550000000000004</v>
      </c>
      <c r="AD14" s="124">
        <v>6.3390000000000004</v>
      </c>
      <c r="AE14" s="124">
        <v>5.1790000000000003</v>
      </c>
      <c r="AF14" s="124">
        <v>4.7939999999999996</v>
      </c>
      <c r="AG14" s="124">
        <v>4.4340000000000002</v>
      </c>
      <c r="AH14" s="125">
        <v>4.766</v>
      </c>
      <c r="AI14" s="173">
        <v>5.0670000000000002</v>
      </c>
      <c r="AJ14" s="173">
        <v>4.1710000000000003</v>
      </c>
      <c r="AK14" s="173">
        <v>6.0579999999999998</v>
      </c>
      <c r="AL14" s="173">
        <v>6.7480000000000002</v>
      </c>
      <c r="AM14" s="173">
        <v>5.5609999999999999</v>
      </c>
      <c r="AN14" s="173"/>
      <c r="AO14" s="173"/>
      <c r="AP14" s="173"/>
      <c r="AQ14" s="173"/>
      <c r="AR14" s="173"/>
      <c r="AS14" s="173"/>
      <c r="AT14" s="173"/>
      <c r="AU14" s="173"/>
      <c r="AV14" s="173"/>
      <c r="AW14" s="173"/>
      <c r="AX14" s="173"/>
      <c r="AY14" s="173"/>
    </row>
    <row r="15" spans="1:54" ht="14.45" customHeight="1">
      <c r="A15" s="190">
        <v>43891</v>
      </c>
      <c r="B15" s="165">
        <v>7.55</v>
      </c>
      <c r="C15" s="165">
        <v>10.29</v>
      </c>
      <c r="D15" s="166">
        <v>8.6</v>
      </c>
      <c r="E15" s="124">
        <v>5.867</v>
      </c>
      <c r="F15" s="124">
        <v>7.3140000000000001</v>
      </c>
      <c r="G15" s="124">
        <v>6.173</v>
      </c>
      <c r="H15" s="124">
        <v>14.49</v>
      </c>
      <c r="I15" s="124">
        <v>15.012</v>
      </c>
      <c r="J15" s="124">
        <v>12.561999999999999</v>
      </c>
      <c r="K15" s="124">
        <v>5.97</v>
      </c>
      <c r="L15" s="124">
        <v>13.282</v>
      </c>
      <c r="M15" s="124">
        <v>6.1970000000000001</v>
      </c>
      <c r="N15" s="124">
        <v>6.3410000000000002</v>
      </c>
      <c r="O15" s="124">
        <v>6.7990000000000004</v>
      </c>
      <c r="P15" s="124">
        <v>7.5330000000000004</v>
      </c>
      <c r="Q15" s="124">
        <v>7.4640000000000004</v>
      </c>
      <c r="R15" s="124">
        <v>14.99</v>
      </c>
      <c r="S15" s="124">
        <v>6.9640000000000004</v>
      </c>
      <c r="T15" s="124">
        <v>16.228000000000002</v>
      </c>
      <c r="U15" s="124">
        <v>8.3290000000000006</v>
      </c>
      <c r="V15" s="124">
        <v>7.907</v>
      </c>
      <c r="W15" s="124">
        <v>7.484</v>
      </c>
      <c r="X15" s="124">
        <v>7.4450000000000003</v>
      </c>
      <c r="Y15" s="124">
        <v>5.2539999999999996</v>
      </c>
      <c r="Z15" s="124">
        <v>6.6580000000000004</v>
      </c>
      <c r="AA15" s="124">
        <v>13.512</v>
      </c>
      <c r="AB15" s="124">
        <v>12.102</v>
      </c>
      <c r="AC15" s="124">
        <v>6.3719999999999999</v>
      </c>
      <c r="AD15" s="124">
        <v>19.376999999999999</v>
      </c>
      <c r="AE15" s="124">
        <v>6.2190000000000003</v>
      </c>
      <c r="AF15" s="124">
        <v>7.3879999999999999</v>
      </c>
      <c r="AG15" s="124">
        <v>4.8</v>
      </c>
      <c r="AH15" s="125">
        <v>6.9669999999999996</v>
      </c>
      <c r="AI15" s="173">
        <v>9.4510000000000005</v>
      </c>
      <c r="AJ15" s="173">
        <v>5.3650000000000002</v>
      </c>
      <c r="AK15" s="173">
        <v>11.72</v>
      </c>
      <c r="AL15" s="173">
        <v>13.189</v>
      </c>
      <c r="AM15" s="173">
        <v>6.1989999999999998</v>
      </c>
      <c r="AN15" s="173"/>
      <c r="AO15" s="173"/>
      <c r="AP15" s="173"/>
      <c r="AQ15" s="173"/>
      <c r="AR15" s="173"/>
      <c r="AS15" s="173"/>
      <c r="AT15" s="173"/>
      <c r="AU15" s="173"/>
      <c r="AV15" s="173"/>
      <c r="AW15" s="173"/>
      <c r="AX15" s="173"/>
      <c r="AY15" s="173"/>
    </row>
    <row r="16" spans="1:54" ht="14.45" customHeight="1">
      <c r="A16" s="190">
        <v>43922</v>
      </c>
      <c r="B16" s="165">
        <v>18.53</v>
      </c>
      <c r="C16" s="165">
        <v>27.74</v>
      </c>
      <c r="D16" s="166">
        <v>23.32</v>
      </c>
      <c r="E16" s="124">
        <v>12.006</v>
      </c>
      <c r="F16" s="124">
        <v>16.056999999999999</v>
      </c>
      <c r="G16" s="124">
        <v>17.045999999999999</v>
      </c>
      <c r="H16" s="124">
        <v>37.871000000000002</v>
      </c>
      <c r="I16" s="124">
        <v>37.750999999999998</v>
      </c>
      <c r="J16" s="124">
        <v>41.106000000000002</v>
      </c>
      <c r="K16" s="124">
        <v>15.003</v>
      </c>
      <c r="L16" s="124">
        <v>44.930999999999997</v>
      </c>
      <c r="M16" s="124">
        <v>18.428000000000001</v>
      </c>
      <c r="N16" s="124">
        <v>18.727</v>
      </c>
      <c r="O16" s="124">
        <v>34.511000000000003</v>
      </c>
      <c r="P16" s="124">
        <v>29.2</v>
      </c>
      <c r="Q16" s="124">
        <v>23.184999999999999</v>
      </c>
      <c r="R16" s="124">
        <v>23.899000000000001</v>
      </c>
      <c r="S16" s="124">
        <v>11.694000000000001</v>
      </c>
      <c r="T16" s="124">
        <v>28.550999999999998</v>
      </c>
      <c r="U16" s="124">
        <v>20.03</v>
      </c>
      <c r="V16" s="124">
        <v>13.9</v>
      </c>
      <c r="W16" s="124">
        <v>24.155999999999999</v>
      </c>
      <c r="X16" s="124">
        <v>28.417999999999999</v>
      </c>
      <c r="Y16" s="124">
        <v>9.43</v>
      </c>
      <c r="Z16" s="124">
        <v>12.169</v>
      </c>
      <c r="AA16" s="124">
        <v>41.173000000000002</v>
      </c>
      <c r="AB16" s="124">
        <v>36.514000000000003</v>
      </c>
      <c r="AC16" s="124">
        <v>22.539000000000001</v>
      </c>
      <c r="AD16" s="124">
        <v>28.042000000000002</v>
      </c>
      <c r="AE16" s="124">
        <v>23.099</v>
      </c>
      <c r="AF16" s="124">
        <v>14.7</v>
      </c>
      <c r="AG16" s="124">
        <v>14.435</v>
      </c>
      <c r="AH16" s="125">
        <v>17.129000000000001</v>
      </c>
      <c r="AI16" s="173">
        <v>27.773</v>
      </c>
      <c r="AJ16" s="173">
        <v>8.9770000000000003</v>
      </c>
      <c r="AK16" s="173">
        <v>22.140999999999998</v>
      </c>
      <c r="AL16" s="173">
        <v>16.266999999999999</v>
      </c>
      <c r="AM16" s="173">
        <v>15.016</v>
      </c>
      <c r="AN16" s="173"/>
      <c r="AO16" s="173"/>
      <c r="AP16" s="173"/>
      <c r="AQ16" s="173"/>
      <c r="AR16" s="173"/>
      <c r="AS16" s="173"/>
      <c r="AT16" s="173"/>
      <c r="AU16" s="173"/>
      <c r="AV16" s="173"/>
      <c r="AW16" s="173"/>
      <c r="AX16" s="173"/>
      <c r="AY16" s="173"/>
    </row>
    <row r="17" spans="1:51" ht="14.45" customHeight="1">
      <c r="A17" s="190">
        <v>43952</v>
      </c>
      <c r="B17" s="165">
        <v>61.91</v>
      </c>
      <c r="C17" s="165">
        <v>83.88</v>
      </c>
      <c r="D17" s="166">
        <v>71.430000000000007</v>
      </c>
      <c r="E17" s="124">
        <v>60.801000000000002</v>
      </c>
      <c r="F17" s="124">
        <v>61.994</v>
      </c>
      <c r="G17" s="124">
        <v>96.551000000000002</v>
      </c>
      <c r="H17" s="124">
        <v>104.026</v>
      </c>
      <c r="I17" s="124">
        <v>83.543999999999997</v>
      </c>
      <c r="J17" s="124">
        <v>103.782</v>
      </c>
      <c r="K17" s="124">
        <v>43.156999999999996</v>
      </c>
      <c r="L17" s="124">
        <v>71.802000000000007</v>
      </c>
      <c r="M17" s="124">
        <v>58.81</v>
      </c>
      <c r="N17" s="124">
        <v>61.999000000000002</v>
      </c>
      <c r="O17" s="124">
        <v>85.456999999999994</v>
      </c>
      <c r="P17" s="124">
        <v>96.171000000000006</v>
      </c>
      <c r="Q17" s="124">
        <v>76.95</v>
      </c>
      <c r="R17" s="124">
        <v>62.445</v>
      </c>
      <c r="S17" s="124">
        <v>57.720999999999997</v>
      </c>
      <c r="T17" s="124">
        <v>101.374</v>
      </c>
      <c r="U17" s="124">
        <v>71.772999999999996</v>
      </c>
      <c r="V17" s="124">
        <v>65.146000000000001</v>
      </c>
      <c r="W17" s="124">
        <v>59.57</v>
      </c>
      <c r="X17" s="124">
        <v>117.17700000000001</v>
      </c>
      <c r="Y17" s="124">
        <v>17.934000000000001</v>
      </c>
      <c r="Z17" s="124">
        <v>55.875999999999998</v>
      </c>
      <c r="AA17" s="124">
        <v>92.34</v>
      </c>
      <c r="AB17" s="124">
        <v>114.953</v>
      </c>
      <c r="AC17" s="124">
        <v>57.061</v>
      </c>
      <c r="AD17" s="124">
        <v>78.653999999999996</v>
      </c>
      <c r="AE17" s="124">
        <v>83.438999999999993</v>
      </c>
      <c r="AF17" s="124">
        <v>90.850999999999999</v>
      </c>
      <c r="AG17" s="124">
        <v>39.542999999999999</v>
      </c>
      <c r="AH17" s="125">
        <v>50.021999999999998</v>
      </c>
      <c r="AI17" s="173">
        <v>56.871000000000002</v>
      </c>
      <c r="AJ17" s="173">
        <v>24.47</v>
      </c>
      <c r="AK17" s="173">
        <v>62.646000000000001</v>
      </c>
      <c r="AL17" s="173">
        <v>49.029000000000003</v>
      </c>
      <c r="AM17" s="173">
        <v>43.734000000000002</v>
      </c>
      <c r="AN17" s="173"/>
      <c r="AO17" s="173"/>
      <c r="AP17" s="173"/>
      <c r="AQ17" s="173"/>
      <c r="AR17" s="173"/>
      <c r="AS17" s="173"/>
      <c r="AT17" s="173"/>
      <c r="AU17" s="173"/>
      <c r="AV17" s="173"/>
      <c r="AW17" s="173"/>
      <c r="AX17" s="173"/>
      <c r="AY17" s="173"/>
    </row>
    <row r="18" spans="1:51" ht="14.45" customHeight="1">
      <c r="A18" s="190">
        <v>43983</v>
      </c>
      <c r="B18" s="165">
        <v>49.36</v>
      </c>
      <c r="C18" s="165">
        <v>91.16</v>
      </c>
      <c r="D18" s="166">
        <v>70.349999999999994</v>
      </c>
      <c r="E18" s="124">
        <v>92.936000000000007</v>
      </c>
      <c r="F18" s="124">
        <v>129.078</v>
      </c>
      <c r="G18" s="124">
        <v>109.407</v>
      </c>
      <c r="H18" s="124">
        <v>153.434</v>
      </c>
      <c r="I18" s="124">
        <v>131.19499999999999</v>
      </c>
      <c r="J18" s="124">
        <v>126.348</v>
      </c>
      <c r="K18" s="124">
        <v>78.043999999999997</v>
      </c>
      <c r="L18" s="124">
        <v>52.932000000000002</v>
      </c>
      <c r="M18" s="124">
        <v>67.843999999999994</v>
      </c>
      <c r="N18" s="124">
        <v>94.369</v>
      </c>
      <c r="O18" s="124">
        <v>54.78</v>
      </c>
      <c r="P18" s="124">
        <v>120.91200000000001</v>
      </c>
      <c r="Q18" s="124">
        <v>63.283000000000001</v>
      </c>
      <c r="R18" s="124">
        <v>135.732</v>
      </c>
      <c r="S18" s="124">
        <v>28.757000000000001</v>
      </c>
      <c r="T18" s="124">
        <v>136.10400000000001</v>
      </c>
      <c r="U18" s="124">
        <v>59.491</v>
      </c>
      <c r="V18" s="124">
        <v>112.419</v>
      </c>
      <c r="W18" s="124">
        <v>30.2</v>
      </c>
      <c r="X18" s="124">
        <v>59.398000000000003</v>
      </c>
      <c r="Y18" s="124">
        <v>9.1280000000000001</v>
      </c>
      <c r="Z18" s="124">
        <v>42.274999999999999</v>
      </c>
      <c r="AA18" s="124">
        <v>48.604999999999997</v>
      </c>
      <c r="AB18" s="124">
        <v>128.52799999999999</v>
      </c>
      <c r="AC18" s="124">
        <v>29.609000000000002</v>
      </c>
      <c r="AD18" s="124">
        <v>50.39</v>
      </c>
      <c r="AE18" s="124">
        <v>105.051</v>
      </c>
      <c r="AF18" s="124">
        <v>46.93</v>
      </c>
      <c r="AG18" s="124">
        <v>61.484999999999999</v>
      </c>
      <c r="AH18" s="125">
        <v>93.364000000000004</v>
      </c>
      <c r="AI18" s="173">
        <v>30.030999999999999</v>
      </c>
      <c r="AJ18" s="173">
        <v>30.751000000000001</v>
      </c>
      <c r="AK18" s="173">
        <v>72.356999999999999</v>
      </c>
      <c r="AL18" s="173">
        <v>88.343000000000004</v>
      </c>
      <c r="AM18" s="173">
        <v>49.975999999999999</v>
      </c>
      <c r="AN18" s="173"/>
      <c r="AO18" s="173"/>
      <c r="AP18" s="173"/>
      <c r="AQ18" s="173"/>
      <c r="AR18" s="173"/>
      <c r="AS18" s="173"/>
      <c r="AT18" s="173"/>
      <c r="AU18" s="173"/>
      <c r="AV18" s="173"/>
      <c r="AW18" s="173"/>
      <c r="AX18" s="173"/>
      <c r="AY18" s="173"/>
    </row>
    <row r="19" spans="1:51" ht="14.45" customHeight="1">
      <c r="A19" s="190">
        <v>44013</v>
      </c>
      <c r="B19" s="165">
        <v>17.920000000000002</v>
      </c>
      <c r="C19" s="165">
        <v>37.72</v>
      </c>
      <c r="D19" s="166">
        <v>29.01</v>
      </c>
      <c r="E19" s="124">
        <v>37.622</v>
      </c>
      <c r="F19" s="124">
        <v>66.921999999999997</v>
      </c>
      <c r="G19" s="124">
        <v>38.537999999999997</v>
      </c>
      <c r="H19" s="124">
        <v>40.159999999999997</v>
      </c>
      <c r="I19" s="124">
        <v>57.241</v>
      </c>
      <c r="J19" s="124">
        <v>36.232999999999997</v>
      </c>
      <c r="K19" s="124">
        <v>27.387</v>
      </c>
      <c r="L19" s="124">
        <v>19.920000000000002</v>
      </c>
      <c r="M19" s="124">
        <v>32.502000000000002</v>
      </c>
      <c r="N19" s="124">
        <v>35.015000000000001</v>
      </c>
      <c r="O19" s="124">
        <v>23.963999999999999</v>
      </c>
      <c r="P19" s="124">
        <v>36.180999999999997</v>
      </c>
      <c r="Q19" s="124">
        <v>18.527999999999999</v>
      </c>
      <c r="R19" s="124">
        <v>80.378</v>
      </c>
      <c r="S19" s="124">
        <v>11.680999999999999</v>
      </c>
      <c r="T19" s="124">
        <v>36.999000000000002</v>
      </c>
      <c r="U19" s="124">
        <v>26.988</v>
      </c>
      <c r="V19" s="124">
        <v>61.627000000000002</v>
      </c>
      <c r="W19" s="124">
        <v>11.653</v>
      </c>
      <c r="X19" s="124">
        <v>18.366</v>
      </c>
      <c r="Y19" s="124">
        <v>4.9960000000000004</v>
      </c>
      <c r="Z19" s="124">
        <v>14.683</v>
      </c>
      <c r="AA19" s="124">
        <v>16.757999999999999</v>
      </c>
      <c r="AB19" s="124">
        <v>41.447000000000003</v>
      </c>
      <c r="AC19" s="124">
        <v>16.609000000000002</v>
      </c>
      <c r="AD19" s="124">
        <v>19.731000000000002</v>
      </c>
      <c r="AE19" s="124">
        <v>31.873000000000001</v>
      </c>
      <c r="AF19" s="124">
        <v>15.964</v>
      </c>
      <c r="AG19" s="124">
        <v>17.713000000000001</v>
      </c>
      <c r="AH19" s="125">
        <v>27.771000000000001</v>
      </c>
      <c r="AI19" s="173">
        <v>13.082000000000001</v>
      </c>
      <c r="AJ19" s="173">
        <v>10.981</v>
      </c>
      <c r="AK19" s="173">
        <v>20.437000000000001</v>
      </c>
      <c r="AL19" s="173">
        <v>29.574999999999999</v>
      </c>
      <c r="AM19" s="173">
        <v>26.399000000000001</v>
      </c>
      <c r="AN19" s="173"/>
      <c r="AO19" s="173"/>
      <c r="AP19" s="173"/>
      <c r="AQ19" s="173"/>
      <c r="AR19" s="173"/>
      <c r="AS19" s="173"/>
      <c r="AT19" s="173"/>
      <c r="AU19" s="173"/>
      <c r="AV19" s="173"/>
      <c r="AW19" s="173"/>
      <c r="AX19" s="173"/>
      <c r="AY19" s="173"/>
    </row>
    <row r="20" spans="1:51" ht="14.45" customHeight="1">
      <c r="A20" s="190">
        <v>44044</v>
      </c>
      <c r="B20" s="165">
        <v>14.76</v>
      </c>
      <c r="C20" s="165">
        <v>23.65</v>
      </c>
      <c r="D20" s="166">
        <v>19.8</v>
      </c>
      <c r="E20" s="124">
        <v>32.817</v>
      </c>
      <c r="F20" s="124">
        <v>25.623999999999999</v>
      </c>
      <c r="G20" s="124">
        <v>27.67</v>
      </c>
      <c r="H20" s="124">
        <v>16.786000000000001</v>
      </c>
      <c r="I20" s="124">
        <v>23.681999999999999</v>
      </c>
      <c r="J20" s="124">
        <v>20.826000000000001</v>
      </c>
      <c r="K20" s="124">
        <v>33.249000000000002</v>
      </c>
      <c r="L20" s="124">
        <v>17.806000000000001</v>
      </c>
      <c r="M20" s="124">
        <v>23.538</v>
      </c>
      <c r="N20" s="124">
        <v>18.469000000000001</v>
      </c>
      <c r="O20" s="124">
        <v>19.274000000000001</v>
      </c>
      <c r="P20" s="124">
        <v>20.672000000000001</v>
      </c>
      <c r="Q20" s="124">
        <v>13.318</v>
      </c>
      <c r="R20" s="124">
        <v>27.192</v>
      </c>
      <c r="S20" s="124">
        <v>9.282</v>
      </c>
      <c r="T20" s="124">
        <v>24.288</v>
      </c>
      <c r="U20" s="124">
        <v>15.14</v>
      </c>
      <c r="V20" s="124">
        <v>51.076000000000001</v>
      </c>
      <c r="W20" s="124">
        <v>10.298999999999999</v>
      </c>
      <c r="X20" s="124">
        <v>23.989000000000001</v>
      </c>
      <c r="Y20" s="124">
        <v>3.923</v>
      </c>
      <c r="Z20" s="124">
        <v>11.507999999999999</v>
      </c>
      <c r="AA20" s="124">
        <v>10.407</v>
      </c>
      <c r="AB20" s="124">
        <v>22.664999999999999</v>
      </c>
      <c r="AC20" s="124">
        <v>13.340999999999999</v>
      </c>
      <c r="AD20" s="124">
        <v>26.983000000000001</v>
      </c>
      <c r="AE20" s="124">
        <v>15.311999999999999</v>
      </c>
      <c r="AF20" s="124">
        <v>9.6010000000000009</v>
      </c>
      <c r="AG20" s="124">
        <v>14.326000000000001</v>
      </c>
      <c r="AH20" s="125">
        <v>13.446</v>
      </c>
      <c r="AI20" s="173">
        <v>8.1460000000000008</v>
      </c>
      <c r="AJ20" s="173">
        <v>11.034000000000001</v>
      </c>
      <c r="AK20" s="173">
        <v>15.375</v>
      </c>
      <c r="AL20" s="173">
        <v>13.44</v>
      </c>
      <c r="AM20" s="173">
        <v>16.204000000000001</v>
      </c>
      <c r="AN20" s="173"/>
      <c r="AO20" s="173"/>
      <c r="AP20" s="173"/>
      <c r="AQ20" s="173"/>
      <c r="AR20" s="173"/>
      <c r="AS20" s="173"/>
      <c r="AT20" s="173"/>
      <c r="AU20" s="173"/>
      <c r="AV20" s="173"/>
      <c r="AW20" s="173"/>
      <c r="AX20" s="173"/>
      <c r="AY20" s="173"/>
    </row>
    <row r="21" spans="1:51" ht="14.45" customHeight="1">
      <c r="A21" s="190">
        <v>44075</v>
      </c>
      <c r="B21" s="165">
        <v>14.65</v>
      </c>
      <c r="C21" s="165">
        <v>21.07</v>
      </c>
      <c r="D21" s="166">
        <v>17.47</v>
      </c>
      <c r="E21" s="124">
        <v>32.588999999999999</v>
      </c>
      <c r="F21" s="124">
        <v>12.919</v>
      </c>
      <c r="G21" s="124">
        <v>20.37</v>
      </c>
      <c r="H21" s="124">
        <v>19.826000000000001</v>
      </c>
      <c r="I21" s="124">
        <v>24.062999999999999</v>
      </c>
      <c r="J21" s="124">
        <v>12.725</v>
      </c>
      <c r="K21" s="124">
        <v>22.559000000000001</v>
      </c>
      <c r="L21" s="124">
        <v>10.246</v>
      </c>
      <c r="M21" s="124">
        <v>18.266999999999999</v>
      </c>
      <c r="N21" s="124">
        <v>33.296999999999997</v>
      </c>
      <c r="O21" s="124">
        <v>15.313000000000001</v>
      </c>
      <c r="P21" s="124">
        <v>16.632000000000001</v>
      </c>
      <c r="Q21" s="124">
        <v>14.891999999999999</v>
      </c>
      <c r="R21" s="124">
        <v>16.693999999999999</v>
      </c>
      <c r="S21" s="124">
        <v>8.9339999999999993</v>
      </c>
      <c r="T21" s="124">
        <v>34.061</v>
      </c>
      <c r="U21" s="124">
        <v>12.62</v>
      </c>
      <c r="V21" s="124">
        <v>32.671999999999997</v>
      </c>
      <c r="W21" s="124">
        <v>8.0380000000000003</v>
      </c>
      <c r="X21" s="124">
        <v>11.154999999999999</v>
      </c>
      <c r="Y21" s="124">
        <v>7.8449999999999998</v>
      </c>
      <c r="Z21" s="124">
        <v>15.404</v>
      </c>
      <c r="AA21" s="124">
        <v>14.493</v>
      </c>
      <c r="AB21" s="124">
        <v>17.783000000000001</v>
      </c>
      <c r="AC21" s="124">
        <v>12.917999999999999</v>
      </c>
      <c r="AD21" s="124">
        <v>17.094999999999999</v>
      </c>
      <c r="AE21" s="124">
        <v>15.531000000000001</v>
      </c>
      <c r="AF21" s="124">
        <v>8.7629999999999999</v>
      </c>
      <c r="AG21" s="124">
        <v>10.175000000000001</v>
      </c>
      <c r="AH21" s="125">
        <v>10.362</v>
      </c>
      <c r="AI21" s="173">
        <v>6.415</v>
      </c>
      <c r="AJ21" s="173">
        <v>25.422999999999998</v>
      </c>
      <c r="AK21" s="173">
        <v>15.693</v>
      </c>
      <c r="AL21" s="173">
        <v>10.753</v>
      </c>
      <c r="AM21" s="173">
        <v>8.8670000000000009</v>
      </c>
      <c r="AN21" s="173"/>
      <c r="AO21" s="173"/>
      <c r="AP21" s="173"/>
      <c r="AQ21" s="173"/>
      <c r="AR21" s="173"/>
      <c r="AS21" s="173"/>
      <c r="AT21" s="173"/>
      <c r="AU21" s="173"/>
      <c r="AV21" s="173"/>
      <c r="AW21" s="173"/>
      <c r="AX21" s="173"/>
      <c r="AY21" s="173"/>
    </row>
    <row r="22" spans="1:51" ht="14.45" customHeight="1">
      <c r="A22" s="190">
        <v>44105</v>
      </c>
      <c r="B22" s="165">
        <v>10.8</v>
      </c>
      <c r="C22" s="165">
        <v>17.88</v>
      </c>
      <c r="D22" s="166">
        <v>15.64</v>
      </c>
      <c r="E22" s="124">
        <v>18.585999999999999</v>
      </c>
      <c r="F22" s="124">
        <v>17.196999999999999</v>
      </c>
      <c r="G22" s="124">
        <v>15.180999999999999</v>
      </c>
      <c r="H22" s="124">
        <v>21.9</v>
      </c>
      <c r="I22" s="124">
        <v>25.645</v>
      </c>
      <c r="J22" s="124">
        <v>10.689</v>
      </c>
      <c r="K22" s="124">
        <v>17.082999999999998</v>
      </c>
      <c r="L22" s="124">
        <v>11.487</v>
      </c>
      <c r="M22" s="124">
        <v>18.414999999999999</v>
      </c>
      <c r="N22" s="124">
        <v>12.76</v>
      </c>
      <c r="O22" s="124">
        <v>9.3439999999999994</v>
      </c>
      <c r="P22" s="124">
        <v>11.317</v>
      </c>
      <c r="Q22" s="124">
        <v>9.5169999999999995</v>
      </c>
      <c r="R22" s="124">
        <v>11.776</v>
      </c>
      <c r="S22" s="124">
        <v>9.6760000000000002</v>
      </c>
      <c r="T22" s="124">
        <v>22.532</v>
      </c>
      <c r="U22" s="124">
        <v>9.9329999999999998</v>
      </c>
      <c r="V22" s="124">
        <v>13.510999999999999</v>
      </c>
      <c r="W22" s="124">
        <v>8.0920000000000005</v>
      </c>
      <c r="X22" s="124">
        <v>8.4719999999999995</v>
      </c>
      <c r="Y22" s="124">
        <v>5.6459999999999999</v>
      </c>
      <c r="Z22" s="124">
        <v>9.3729999999999993</v>
      </c>
      <c r="AA22" s="124">
        <v>13.667</v>
      </c>
      <c r="AB22" s="124">
        <v>22.187999999999999</v>
      </c>
      <c r="AC22" s="124">
        <v>37.174999999999997</v>
      </c>
      <c r="AD22" s="124">
        <v>13.394</v>
      </c>
      <c r="AE22" s="124">
        <v>10.884</v>
      </c>
      <c r="AF22" s="124">
        <v>8.2469999999999999</v>
      </c>
      <c r="AG22" s="124">
        <v>11.208</v>
      </c>
      <c r="AH22" s="125">
        <v>12.522</v>
      </c>
      <c r="AI22" s="173">
        <v>5.5759999999999996</v>
      </c>
      <c r="AJ22" s="173">
        <v>13.96</v>
      </c>
      <c r="AK22" s="173">
        <v>19.664999999999999</v>
      </c>
      <c r="AL22" s="173">
        <v>7.7169999999999996</v>
      </c>
      <c r="AM22" s="173">
        <v>16.821000000000002</v>
      </c>
      <c r="AN22" s="173"/>
      <c r="AO22" s="173"/>
      <c r="AP22" s="173"/>
      <c r="AQ22" s="173"/>
      <c r="AR22" s="173"/>
      <c r="AS22" s="173"/>
      <c r="AT22" s="173"/>
      <c r="AU22" s="173"/>
      <c r="AV22" s="173"/>
      <c r="AW22" s="173"/>
      <c r="AX22" s="173"/>
      <c r="AY22" s="173"/>
    </row>
    <row r="23" spans="1:51" ht="14.45" customHeight="1">
      <c r="A23" s="190">
        <v>44136</v>
      </c>
      <c r="B23" s="165">
        <v>7.67</v>
      </c>
      <c r="C23" s="165">
        <v>9.5299999999999994</v>
      </c>
      <c r="D23" s="166">
        <v>8.7799999999999994</v>
      </c>
      <c r="E23" s="124">
        <v>10.444000000000001</v>
      </c>
      <c r="F23" s="124">
        <v>8.9939999999999998</v>
      </c>
      <c r="G23" s="124">
        <v>9.5649999999999995</v>
      </c>
      <c r="H23" s="124">
        <v>12.018000000000001</v>
      </c>
      <c r="I23" s="124">
        <v>14.701000000000001</v>
      </c>
      <c r="J23" s="124">
        <v>10.048</v>
      </c>
      <c r="K23" s="124">
        <v>10.022</v>
      </c>
      <c r="L23" s="124">
        <v>7.024</v>
      </c>
      <c r="M23" s="124">
        <v>11.33</v>
      </c>
      <c r="N23" s="124">
        <v>8.4410000000000007</v>
      </c>
      <c r="O23" s="124">
        <v>7.4119999999999999</v>
      </c>
      <c r="P23" s="124">
        <v>8.3520000000000003</v>
      </c>
      <c r="Q23" s="124">
        <v>7.4180000000000001</v>
      </c>
      <c r="R23" s="124">
        <v>8.5250000000000004</v>
      </c>
      <c r="S23" s="124">
        <v>6.0279999999999996</v>
      </c>
      <c r="T23" s="124">
        <v>11.071999999999999</v>
      </c>
      <c r="U23" s="124">
        <v>8.8520000000000003</v>
      </c>
      <c r="V23" s="124">
        <v>9.0020000000000007</v>
      </c>
      <c r="W23" s="124">
        <v>6.4969999999999999</v>
      </c>
      <c r="X23" s="124">
        <v>7.0129999999999999</v>
      </c>
      <c r="Y23" s="124">
        <v>3.6269999999999998</v>
      </c>
      <c r="Z23" s="124">
        <v>6.3940000000000001</v>
      </c>
      <c r="AA23" s="124">
        <v>9.6379999999999999</v>
      </c>
      <c r="AB23" s="124">
        <v>12.63</v>
      </c>
      <c r="AC23" s="124">
        <v>13.489000000000001</v>
      </c>
      <c r="AD23" s="124">
        <v>7.782</v>
      </c>
      <c r="AE23" s="124">
        <v>8.423</v>
      </c>
      <c r="AF23" s="124">
        <v>6.3680000000000003</v>
      </c>
      <c r="AG23" s="124">
        <v>7.4480000000000004</v>
      </c>
      <c r="AH23" s="125">
        <v>7.9569999999999999</v>
      </c>
      <c r="AI23" s="173">
        <v>4.6550000000000002</v>
      </c>
      <c r="AJ23" s="173">
        <v>7.0490000000000004</v>
      </c>
      <c r="AK23" s="173">
        <v>10.244999999999999</v>
      </c>
      <c r="AL23" s="173">
        <v>6.7859999999999996</v>
      </c>
      <c r="AM23" s="173">
        <v>8.3759999999999994</v>
      </c>
      <c r="AN23" s="173"/>
      <c r="AO23" s="173"/>
      <c r="AP23" s="173"/>
      <c r="AQ23" s="173"/>
      <c r="AR23" s="173"/>
      <c r="AS23" s="173"/>
      <c r="AT23" s="173"/>
      <c r="AU23" s="173"/>
      <c r="AV23" s="173"/>
      <c r="AW23" s="173"/>
      <c r="AX23" s="173"/>
      <c r="AY23" s="173"/>
    </row>
    <row r="24" spans="1:51" ht="14.45" customHeight="1">
      <c r="A24" s="190">
        <v>44166</v>
      </c>
      <c r="B24" s="165">
        <v>6.34</v>
      </c>
      <c r="C24" s="165">
        <v>6.34</v>
      </c>
      <c r="D24" s="166">
        <v>6.34</v>
      </c>
      <c r="E24" s="124">
        <v>7.9390000000000001</v>
      </c>
      <c r="F24" s="124">
        <v>7.532</v>
      </c>
      <c r="G24" s="124">
        <v>7.8860000000000001</v>
      </c>
      <c r="H24" s="124">
        <v>8.5419999999999998</v>
      </c>
      <c r="I24" s="124">
        <v>10.228</v>
      </c>
      <c r="J24" s="124">
        <v>7.5839999999999996</v>
      </c>
      <c r="K24" s="124">
        <v>7.0860000000000003</v>
      </c>
      <c r="L24" s="124">
        <v>5.8280000000000003</v>
      </c>
      <c r="M24" s="124">
        <v>7.6589999999999998</v>
      </c>
      <c r="N24" s="124">
        <v>7.03</v>
      </c>
      <c r="O24" s="124">
        <v>6.1980000000000004</v>
      </c>
      <c r="P24" s="124">
        <v>7.0940000000000003</v>
      </c>
      <c r="Q24" s="124">
        <v>5.9320000000000004</v>
      </c>
      <c r="R24" s="124">
        <v>7.4539999999999997</v>
      </c>
      <c r="S24" s="124">
        <v>5.01</v>
      </c>
      <c r="T24" s="124">
        <v>8.3409999999999993</v>
      </c>
      <c r="U24" s="124">
        <v>7.1879999999999997</v>
      </c>
      <c r="V24" s="124">
        <v>7.6909999999999998</v>
      </c>
      <c r="W24" s="124">
        <v>4.9660000000000002</v>
      </c>
      <c r="X24" s="124">
        <v>6.12</v>
      </c>
      <c r="Y24" s="124">
        <v>2.911</v>
      </c>
      <c r="Z24" s="124">
        <v>5.38</v>
      </c>
      <c r="AA24" s="124">
        <v>6.7910000000000004</v>
      </c>
      <c r="AB24" s="124">
        <v>8.4239999999999995</v>
      </c>
      <c r="AC24" s="124">
        <v>7.7949999999999999</v>
      </c>
      <c r="AD24" s="124">
        <v>6.5940000000000003</v>
      </c>
      <c r="AE24" s="124">
        <v>6.8220000000000001</v>
      </c>
      <c r="AF24" s="124">
        <v>5.1550000000000002</v>
      </c>
      <c r="AG24" s="124">
        <v>5.5490000000000004</v>
      </c>
      <c r="AH24" s="125">
        <v>6.39</v>
      </c>
      <c r="AI24" s="173">
        <v>4.2110000000000003</v>
      </c>
      <c r="AJ24" s="173">
        <v>5.33</v>
      </c>
      <c r="AK24" s="173">
        <v>7.0570000000000004</v>
      </c>
      <c r="AL24" s="173">
        <v>5.9480000000000004</v>
      </c>
      <c r="AM24" s="173">
        <v>5.843</v>
      </c>
      <c r="AN24" s="173"/>
      <c r="AO24" s="173"/>
      <c r="AP24" s="173"/>
      <c r="AQ24" s="173"/>
      <c r="AR24" s="173"/>
      <c r="AS24" s="173"/>
      <c r="AT24" s="173"/>
      <c r="AU24" s="173"/>
      <c r="AV24" s="173"/>
      <c r="AW24" s="173"/>
      <c r="AX24" s="173"/>
      <c r="AY24" s="173"/>
    </row>
    <row r="25" spans="1:51" ht="14.45" customHeight="1">
      <c r="A25" s="190">
        <v>44197</v>
      </c>
      <c r="B25" s="165">
        <v>5.39</v>
      </c>
      <c r="C25" s="165">
        <v>5.39</v>
      </c>
      <c r="D25" s="166">
        <v>5.39</v>
      </c>
      <c r="E25" s="124">
        <v>6.6029999999999998</v>
      </c>
      <c r="F25" s="124">
        <v>6.4189999999999996</v>
      </c>
      <c r="G25" s="124">
        <v>6.74</v>
      </c>
      <c r="H25" s="124">
        <v>7.1280000000000001</v>
      </c>
      <c r="I25" s="124">
        <v>7.53</v>
      </c>
      <c r="J25" s="124">
        <v>6.1890000000000001</v>
      </c>
      <c r="K25" s="124">
        <v>5.7569999999999997</v>
      </c>
      <c r="L25" s="124">
        <v>4.9470000000000001</v>
      </c>
      <c r="M25" s="124">
        <v>5.944</v>
      </c>
      <c r="N25" s="124">
        <v>5.9290000000000003</v>
      </c>
      <c r="O25" s="124">
        <v>5.2530000000000001</v>
      </c>
      <c r="P25" s="124">
        <v>6.125</v>
      </c>
      <c r="Q25" s="124">
        <v>5.0339999999999998</v>
      </c>
      <c r="R25" s="124">
        <v>6.4109999999999996</v>
      </c>
      <c r="S25" s="124">
        <v>4.0890000000000004</v>
      </c>
      <c r="T25" s="124">
        <v>6.9820000000000002</v>
      </c>
      <c r="U25" s="124">
        <v>5.5529999999999999</v>
      </c>
      <c r="V25" s="124">
        <v>6.593</v>
      </c>
      <c r="W25" s="124">
        <v>4.1790000000000003</v>
      </c>
      <c r="X25" s="124">
        <v>5.2569999999999997</v>
      </c>
      <c r="Y25" s="124">
        <v>2.4940000000000002</v>
      </c>
      <c r="Z25" s="124">
        <v>4.4000000000000004</v>
      </c>
      <c r="AA25" s="124">
        <v>6.335</v>
      </c>
      <c r="AB25" s="124">
        <v>6.867</v>
      </c>
      <c r="AC25" s="124">
        <v>6.0049999999999999</v>
      </c>
      <c r="AD25" s="124">
        <v>5.3490000000000002</v>
      </c>
      <c r="AE25" s="124">
        <v>5.7880000000000003</v>
      </c>
      <c r="AF25" s="124">
        <v>4.3639999999999999</v>
      </c>
      <c r="AG25" s="124">
        <v>4.62</v>
      </c>
      <c r="AH25" s="125">
        <v>5.3769999999999998</v>
      </c>
      <c r="AI25" s="173">
        <v>3.6160000000000001</v>
      </c>
      <c r="AJ25" s="173">
        <v>4.4080000000000004</v>
      </c>
      <c r="AK25" s="173">
        <v>5.827</v>
      </c>
      <c r="AL25" s="173">
        <v>5.1950000000000003</v>
      </c>
      <c r="AM25" s="173">
        <v>4.7089999999999996</v>
      </c>
      <c r="AN25" s="173"/>
      <c r="AO25" s="173"/>
      <c r="AP25" s="173"/>
      <c r="AQ25" s="173"/>
      <c r="AR25" s="173"/>
      <c r="AS25" s="173"/>
      <c r="AT25" s="173"/>
      <c r="AU25" s="173"/>
      <c r="AV25" s="173"/>
      <c r="AW25" s="173"/>
      <c r="AX25" s="173"/>
      <c r="AY25" s="173"/>
    </row>
    <row r="26" spans="1:51" ht="14.45" customHeight="1">
      <c r="A26" s="190">
        <v>44228</v>
      </c>
      <c r="B26" s="165">
        <v>4.74</v>
      </c>
      <c r="C26" s="165">
        <v>4.74</v>
      </c>
      <c r="D26" s="166">
        <v>4.74</v>
      </c>
      <c r="E26" s="124">
        <v>5.202</v>
      </c>
      <c r="F26" s="124">
        <v>5.0720000000000001</v>
      </c>
      <c r="G26" s="124">
        <v>5.226</v>
      </c>
      <c r="H26" s="124">
        <v>6.5339999999999998</v>
      </c>
      <c r="I26" s="124">
        <v>8.4309999999999992</v>
      </c>
      <c r="J26" s="124">
        <v>4.8620000000000001</v>
      </c>
      <c r="K26" s="124">
        <v>4.5049999999999999</v>
      </c>
      <c r="L26" s="124">
        <v>3.8959999999999999</v>
      </c>
      <c r="M26" s="124">
        <v>4.8170000000000002</v>
      </c>
      <c r="N26" s="124">
        <v>4.7699999999999996</v>
      </c>
      <c r="O26" s="124">
        <v>4.1079999999999997</v>
      </c>
      <c r="P26" s="124">
        <v>4.8490000000000002</v>
      </c>
      <c r="Q26" s="124">
        <v>4.8319999999999999</v>
      </c>
      <c r="R26" s="124">
        <v>6.1879999999999997</v>
      </c>
      <c r="S26" s="124">
        <v>3.1779999999999999</v>
      </c>
      <c r="T26" s="124">
        <v>5.4950000000000001</v>
      </c>
      <c r="U26" s="124">
        <v>4.92</v>
      </c>
      <c r="V26" s="124">
        <v>5.4470000000000001</v>
      </c>
      <c r="W26" s="124">
        <v>3.2989999999999999</v>
      </c>
      <c r="X26" s="124">
        <v>4.173</v>
      </c>
      <c r="Y26" s="124">
        <v>2.266</v>
      </c>
      <c r="Z26" s="124">
        <v>3.4980000000000002</v>
      </c>
      <c r="AA26" s="124">
        <v>5.33</v>
      </c>
      <c r="AB26" s="124">
        <v>5.48</v>
      </c>
      <c r="AC26" s="124">
        <v>5.0229999999999997</v>
      </c>
      <c r="AD26" s="124">
        <v>4.1390000000000002</v>
      </c>
      <c r="AE26" s="124">
        <v>4.8040000000000003</v>
      </c>
      <c r="AF26" s="124">
        <v>3.4049999999999998</v>
      </c>
      <c r="AG26" s="124">
        <v>3.6760000000000002</v>
      </c>
      <c r="AH26" s="125">
        <v>4.0979999999999999</v>
      </c>
      <c r="AI26" s="173">
        <v>2.9830000000000001</v>
      </c>
      <c r="AJ26" s="173">
        <v>3.94</v>
      </c>
      <c r="AK26" s="173">
        <v>5.8520000000000003</v>
      </c>
      <c r="AL26" s="173">
        <v>4.1929999999999996</v>
      </c>
      <c r="AM26" s="173">
        <v>3.6429999999999998</v>
      </c>
      <c r="AN26" s="173"/>
      <c r="AO26" s="173"/>
      <c r="AP26" s="173"/>
      <c r="AQ26" s="173"/>
      <c r="AR26" s="173"/>
      <c r="AS26" s="173"/>
      <c r="AT26" s="173"/>
      <c r="AU26" s="173"/>
      <c r="AV26" s="173"/>
      <c r="AW26" s="173"/>
      <c r="AX26" s="173"/>
      <c r="AY26" s="173"/>
    </row>
    <row r="27" spans="1:51" ht="15">
      <c r="A27" s="190">
        <v>44256</v>
      </c>
      <c r="B27" s="165">
        <v>8.6</v>
      </c>
      <c r="C27" s="165">
        <v>8.6</v>
      </c>
      <c r="D27" s="166">
        <v>8.6</v>
      </c>
      <c r="E27" s="124">
        <v>7.0330000000000004</v>
      </c>
      <c r="F27" s="124">
        <v>6.452</v>
      </c>
      <c r="G27" s="124">
        <v>14.292</v>
      </c>
      <c r="H27" s="124">
        <v>15.423999999999999</v>
      </c>
      <c r="I27" s="124">
        <v>12.173999999999999</v>
      </c>
      <c r="J27" s="124">
        <v>6.1970000000000001</v>
      </c>
      <c r="K27" s="124">
        <v>11.430999999999999</v>
      </c>
      <c r="L27" s="124">
        <v>5.8979999999999997</v>
      </c>
      <c r="M27" s="124">
        <v>5.1660000000000004</v>
      </c>
      <c r="N27" s="124">
        <v>6.476</v>
      </c>
      <c r="O27" s="124">
        <v>6.82</v>
      </c>
      <c r="P27" s="124">
        <v>7.7629999999999999</v>
      </c>
      <c r="Q27" s="124">
        <v>13.513</v>
      </c>
      <c r="R27" s="124">
        <v>7.0179999999999998</v>
      </c>
      <c r="S27" s="124">
        <v>13.256</v>
      </c>
      <c r="T27" s="124">
        <v>8.3030000000000008</v>
      </c>
      <c r="U27" s="124">
        <v>7.4249999999999998</v>
      </c>
      <c r="V27" s="124">
        <v>6.6669999999999998</v>
      </c>
      <c r="W27" s="124">
        <v>6.1180000000000003</v>
      </c>
      <c r="X27" s="124">
        <v>4.9340000000000002</v>
      </c>
      <c r="Y27" s="124">
        <v>4.0090000000000003</v>
      </c>
      <c r="Z27" s="124">
        <v>11.436999999999999</v>
      </c>
      <c r="AA27" s="124">
        <v>11.247</v>
      </c>
      <c r="AB27" s="124">
        <v>6.718</v>
      </c>
      <c r="AC27" s="124">
        <v>17.494</v>
      </c>
      <c r="AD27" s="124">
        <v>5.24</v>
      </c>
      <c r="AE27" s="124">
        <v>7.6230000000000002</v>
      </c>
      <c r="AF27" s="124">
        <v>3.8889999999999998</v>
      </c>
      <c r="AG27" s="124">
        <v>5.9530000000000003</v>
      </c>
      <c r="AH27" s="125">
        <v>8.1370000000000005</v>
      </c>
      <c r="AI27" s="173">
        <v>4.1429999999999998</v>
      </c>
      <c r="AJ27" s="173">
        <v>8.7629999999999999</v>
      </c>
      <c r="AK27" s="173">
        <v>11.766</v>
      </c>
      <c r="AL27" s="173">
        <v>4.992</v>
      </c>
      <c r="AM27" s="173">
        <v>4.3639999999999999</v>
      </c>
      <c r="AN27" s="173"/>
      <c r="AO27" s="173"/>
      <c r="AP27" s="173"/>
      <c r="AQ27" s="173"/>
      <c r="AR27" s="173"/>
      <c r="AS27" s="173"/>
      <c r="AT27" s="173"/>
      <c r="AU27" s="173"/>
      <c r="AV27" s="173"/>
      <c r="AW27" s="173"/>
      <c r="AX27" s="173"/>
      <c r="AY27" s="173"/>
    </row>
    <row r="28" spans="1:51" ht="14.45" customHeight="1">
      <c r="A28" s="190">
        <v>44287</v>
      </c>
      <c r="B28" s="165">
        <v>23.32</v>
      </c>
      <c r="C28" s="165">
        <v>23.32</v>
      </c>
      <c r="D28" s="166">
        <v>23.32</v>
      </c>
      <c r="E28" s="124">
        <v>15.755000000000001</v>
      </c>
      <c r="F28" s="124">
        <v>17.648</v>
      </c>
      <c r="G28" s="124">
        <v>36.484999999999999</v>
      </c>
      <c r="H28" s="124">
        <v>38.311999999999998</v>
      </c>
      <c r="I28" s="124">
        <v>40.512</v>
      </c>
      <c r="J28" s="124">
        <v>15.122</v>
      </c>
      <c r="K28" s="124">
        <v>42.622</v>
      </c>
      <c r="L28" s="124">
        <v>17.436</v>
      </c>
      <c r="M28" s="124">
        <v>17.013000000000002</v>
      </c>
      <c r="N28" s="124">
        <v>33.420999999999999</v>
      </c>
      <c r="O28" s="124">
        <v>27.527000000000001</v>
      </c>
      <c r="P28" s="124">
        <v>23.553000000000001</v>
      </c>
      <c r="Q28" s="124">
        <v>22.009</v>
      </c>
      <c r="R28" s="124">
        <v>11.593999999999999</v>
      </c>
      <c r="S28" s="124">
        <v>25.451000000000001</v>
      </c>
      <c r="T28" s="124">
        <v>19.911999999999999</v>
      </c>
      <c r="U28" s="124">
        <v>12.760999999999999</v>
      </c>
      <c r="V28" s="124">
        <v>22.876999999999999</v>
      </c>
      <c r="W28" s="124">
        <v>24.719000000000001</v>
      </c>
      <c r="X28" s="124">
        <v>9.048</v>
      </c>
      <c r="Y28" s="124">
        <v>8.8089999999999993</v>
      </c>
      <c r="Z28" s="124">
        <v>38.165999999999997</v>
      </c>
      <c r="AA28" s="124">
        <v>34.045999999999999</v>
      </c>
      <c r="AB28" s="124">
        <v>23.004999999999999</v>
      </c>
      <c r="AC28" s="124">
        <v>26.57</v>
      </c>
      <c r="AD28" s="124">
        <v>20.937999999999999</v>
      </c>
      <c r="AE28" s="124">
        <v>14.122999999999999</v>
      </c>
      <c r="AF28" s="124">
        <v>12.929</v>
      </c>
      <c r="AG28" s="124">
        <v>15.678000000000001</v>
      </c>
      <c r="AH28" s="125">
        <v>25.719000000000001</v>
      </c>
      <c r="AI28" s="173">
        <v>7.633</v>
      </c>
      <c r="AJ28" s="173">
        <v>19.471</v>
      </c>
      <c r="AK28" s="173">
        <v>15.284000000000001</v>
      </c>
      <c r="AL28" s="173">
        <v>13.042</v>
      </c>
      <c r="AM28" s="173">
        <v>9.5109999999999992</v>
      </c>
      <c r="AN28" s="173"/>
      <c r="AO28" s="173"/>
      <c r="AP28" s="173"/>
      <c r="AQ28" s="173"/>
      <c r="AR28" s="173"/>
      <c r="AS28" s="173"/>
      <c r="AT28" s="173"/>
      <c r="AU28" s="173"/>
      <c r="AV28" s="173"/>
      <c r="AW28" s="173"/>
      <c r="AX28" s="173"/>
      <c r="AY28" s="173"/>
    </row>
    <row r="29" spans="1:51" ht="14.45" customHeight="1">
      <c r="A29" s="190">
        <v>44317</v>
      </c>
      <c r="B29" s="165">
        <v>71.430000000000007</v>
      </c>
      <c r="C29" s="165">
        <v>71.430000000000007</v>
      </c>
      <c r="D29" s="166">
        <v>71.430000000000007</v>
      </c>
      <c r="E29" s="124">
        <v>61.429000000000002</v>
      </c>
      <c r="F29" s="124">
        <v>96.792000000000002</v>
      </c>
      <c r="G29" s="124">
        <v>102.185</v>
      </c>
      <c r="H29" s="124">
        <v>84.1</v>
      </c>
      <c r="I29" s="124">
        <v>103.249</v>
      </c>
      <c r="J29" s="124">
        <v>43.353000000000002</v>
      </c>
      <c r="K29" s="124">
        <v>69.558999999999997</v>
      </c>
      <c r="L29" s="124">
        <v>57.548999999999999</v>
      </c>
      <c r="M29" s="124">
        <v>59.91</v>
      </c>
      <c r="N29" s="124">
        <v>84.528000000000006</v>
      </c>
      <c r="O29" s="124">
        <v>90.775999999999996</v>
      </c>
      <c r="P29" s="124">
        <v>77.028999999999996</v>
      </c>
      <c r="Q29" s="124">
        <v>60.067999999999998</v>
      </c>
      <c r="R29" s="124">
        <v>57.197000000000003</v>
      </c>
      <c r="S29" s="124">
        <v>94.334999999999994</v>
      </c>
      <c r="T29" s="124">
        <v>71.626999999999995</v>
      </c>
      <c r="U29" s="124">
        <v>63.701000000000001</v>
      </c>
      <c r="V29" s="124">
        <v>58.512999999999998</v>
      </c>
      <c r="W29" s="124">
        <v>111.82899999999999</v>
      </c>
      <c r="X29" s="124">
        <v>17.414000000000001</v>
      </c>
      <c r="Y29" s="124">
        <v>47.317</v>
      </c>
      <c r="Z29" s="124">
        <v>89.87</v>
      </c>
      <c r="AA29" s="124">
        <v>108.848</v>
      </c>
      <c r="AB29" s="124">
        <v>57.613999999999997</v>
      </c>
      <c r="AC29" s="124">
        <v>76.888000000000005</v>
      </c>
      <c r="AD29" s="124">
        <v>80.263000000000005</v>
      </c>
      <c r="AE29" s="124">
        <v>89.472999999999999</v>
      </c>
      <c r="AF29" s="124">
        <v>37.581000000000003</v>
      </c>
      <c r="AG29" s="124">
        <v>48.216000000000001</v>
      </c>
      <c r="AH29" s="125">
        <v>55.366999999999997</v>
      </c>
      <c r="AI29" s="173">
        <v>21.042000000000002</v>
      </c>
      <c r="AJ29" s="173">
        <v>59.499000000000002</v>
      </c>
      <c r="AK29" s="173">
        <v>47.886000000000003</v>
      </c>
      <c r="AL29" s="173">
        <v>41.588999999999999</v>
      </c>
      <c r="AM29" s="173">
        <v>55.408000000000001</v>
      </c>
      <c r="AN29" s="173"/>
      <c r="AO29" s="173"/>
      <c r="AP29" s="173"/>
      <c r="AQ29" s="173"/>
      <c r="AR29" s="173"/>
      <c r="AS29" s="173"/>
      <c r="AT29" s="173"/>
      <c r="AU29" s="173"/>
      <c r="AV29" s="173"/>
      <c r="AW29" s="173"/>
      <c r="AX29" s="173"/>
      <c r="AY29" s="173"/>
    </row>
    <row r="30" spans="1:51" ht="14.45" customHeight="1">
      <c r="A30" s="190">
        <v>44348</v>
      </c>
      <c r="B30" s="165">
        <v>70.349999999999994</v>
      </c>
      <c r="C30" s="165">
        <v>70.349999999999994</v>
      </c>
      <c r="D30" s="166">
        <v>70.349999999999994</v>
      </c>
      <c r="E30" s="124">
        <v>128.50800000000001</v>
      </c>
      <c r="F30" s="124">
        <v>109.408</v>
      </c>
      <c r="G30" s="124">
        <v>153.99</v>
      </c>
      <c r="H30" s="124">
        <v>131.261</v>
      </c>
      <c r="I30" s="124">
        <v>126.17700000000001</v>
      </c>
      <c r="J30" s="124">
        <v>78.290000000000006</v>
      </c>
      <c r="K30" s="124">
        <v>53.110999999999997</v>
      </c>
      <c r="L30" s="124">
        <v>67.275000000000006</v>
      </c>
      <c r="M30" s="124">
        <v>92.983999999999995</v>
      </c>
      <c r="N30" s="124">
        <v>54.511000000000003</v>
      </c>
      <c r="O30" s="124">
        <v>122.131</v>
      </c>
      <c r="P30" s="124">
        <v>63.348999999999997</v>
      </c>
      <c r="Q30" s="124">
        <v>133.744</v>
      </c>
      <c r="R30" s="124">
        <v>28.678999999999998</v>
      </c>
      <c r="S30" s="124">
        <v>137.17099999999999</v>
      </c>
      <c r="T30" s="124">
        <v>59.459000000000003</v>
      </c>
      <c r="U30" s="124">
        <v>111.42700000000001</v>
      </c>
      <c r="V30" s="124">
        <v>29.795999999999999</v>
      </c>
      <c r="W30" s="124">
        <v>60.146000000000001</v>
      </c>
      <c r="X30" s="124">
        <v>8.9160000000000004</v>
      </c>
      <c r="Y30" s="124">
        <v>38.493000000000002</v>
      </c>
      <c r="Z30" s="124">
        <v>47.911000000000001</v>
      </c>
      <c r="AA30" s="124">
        <v>128.798</v>
      </c>
      <c r="AB30" s="124">
        <v>29.831</v>
      </c>
      <c r="AC30" s="124">
        <v>49.695</v>
      </c>
      <c r="AD30" s="124">
        <v>103.843</v>
      </c>
      <c r="AE30" s="124">
        <v>48.057000000000002</v>
      </c>
      <c r="AF30" s="124">
        <v>60.110999999999997</v>
      </c>
      <c r="AG30" s="124">
        <v>91.997</v>
      </c>
      <c r="AH30" s="125">
        <v>29.440999999999999</v>
      </c>
      <c r="AI30" s="173">
        <v>29.007000000000001</v>
      </c>
      <c r="AJ30" s="173">
        <v>70.509</v>
      </c>
      <c r="AK30" s="173">
        <v>87.510999999999996</v>
      </c>
      <c r="AL30" s="173">
        <v>48.844000000000001</v>
      </c>
      <c r="AM30" s="173">
        <v>90.501000000000005</v>
      </c>
      <c r="AN30" s="173"/>
      <c r="AO30" s="173"/>
      <c r="AP30" s="173"/>
      <c r="AQ30" s="173"/>
      <c r="AR30" s="173"/>
      <c r="AS30" s="173"/>
      <c r="AT30" s="173"/>
      <c r="AU30" s="173"/>
      <c r="AV30" s="173"/>
      <c r="AW30" s="173"/>
      <c r="AX30" s="173"/>
      <c r="AY30" s="173"/>
    </row>
    <row r="31" spans="1:51" ht="14.45" customHeight="1">
      <c r="A31" s="190">
        <v>44378</v>
      </c>
      <c r="B31" s="165">
        <v>29.01</v>
      </c>
      <c r="C31" s="165">
        <v>29.01</v>
      </c>
      <c r="D31" s="166">
        <v>29.01</v>
      </c>
      <c r="E31" s="124">
        <v>66.634</v>
      </c>
      <c r="F31" s="124">
        <v>38.57</v>
      </c>
      <c r="G31" s="124">
        <v>42.085000000000001</v>
      </c>
      <c r="H31" s="124">
        <v>57.177</v>
      </c>
      <c r="I31" s="124">
        <v>36.192999999999998</v>
      </c>
      <c r="J31" s="124">
        <v>27.465</v>
      </c>
      <c r="K31" s="124">
        <v>19.716000000000001</v>
      </c>
      <c r="L31" s="124">
        <v>32.298000000000002</v>
      </c>
      <c r="M31" s="124">
        <v>34.57</v>
      </c>
      <c r="N31" s="124">
        <v>23.850999999999999</v>
      </c>
      <c r="O31" s="124">
        <v>38.055999999999997</v>
      </c>
      <c r="P31" s="124">
        <v>18.59</v>
      </c>
      <c r="Q31" s="124">
        <v>79.956000000000003</v>
      </c>
      <c r="R31" s="124">
        <v>11.67</v>
      </c>
      <c r="S31" s="124">
        <v>35.317999999999998</v>
      </c>
      <c r="T31" s="124">
        <v>26.984999999999999</v>
      </c>
      <c r="U31" s="124">
        <v>61.38</v>
      </c>
      <c r="V31" s="124">
        <v>11.398</v>
      </c>
      <c r="W31" s="124">
        <v>18.3</v>
      </c>
      <c r="X31" s="124">
        <v>4.8339999999999996</v>
      </c>
      <c r="Y31" s="124">
        <v>13.255000000000001</v>
      </c>
      <c r="Z31" s="124">
        <v>16.463999999999999</v>
      </c>
      <c r="AA31" s="124">
        <v>43.451000000000001</v>
      </c>
      <c r="AB31" s="124">
        <v>16.744</v>
      </c>
      <c r="AC31" s="124">
        <v>19.408999999999999</v>
      </c>
      <c r="AD31" s="124">
        <v>31.593</v>
      </c>
      <c r="AE31" s="124">
        <v>16.306000000000001</v>
      </c>
      <c r="AF31" s="124">
        <v>17.271000000000001</v>
      </c>
      <c r="AG31" s="124">
        <v>27.446999999999999</v>
      </c>
      <c r="AH31" s="125">
        <v>12.708</v>
      </c>
      <c r="AI31" s="173">
        <v>10.289</v>
      </c>
      <c r="AJ31" s="173">
        <v>19.873999999999999</v>
      </c>
      <c r="AK31" s="173">
        <v>29.302</v>
      </c>
      <c r="AL31" s="173">
        <v>25.745999999999999</v>
      </c>
      <c r="AM31" s="173">
        <v>39.113</v>
      </c>
      <c r="AN31" s="173"/>
      <c r="AO31" s="173"/>
      <c r="AP31" s="173"/>
      <c r="AQ31" s="173"/>
      <c r="AR31" s="173"/>
      <c r="AS31" s="173"/>
      <c r="AT31" s="173"/>
      <c r="AU31" s="173"/>
      <c r="AV31" s="173"/>
      <c r="AW31" s="173"/>
      <c r="AX31" s="173"/>
      <c r="AY31" s="173"/>
    </row>
    <row r="32" spans="1:51" ht="14.45" customHeight="1">
      <c r="A32" s="190">
        <v>44409</v>
      </c>
      <c r="B32" s="165">
        <v>19.8</v>
      </c>
      <c r="C32" s="165">
        <v>19.8</v>
      </c>
      <c r="D32" s="166">
        <v>19.8</v>
      </c>
      <c r="E32" s="124">
        <v>25.561</v>
      </c>
      <c r="F32" s="124">
        <v>27.71</v>
      </c>
      <c r="G32" s="124">
        <v>17.074999999999999</v>
      </c>
      <c r="H32" s="124">
        <v>23.7</v>
      </c>
      <c r="I32" s="124">
        <v>20.8</v>
      </c>
      <c r="J32" s="124">
        <v>33.319000000000003</v>
      </c>
      <c r="K32" s="124">
        <v>17.925000000000001</v>
      </c>
      <c r="L32" s="124">
        <v>23.405000000000001</v>
      </c>
      <c r="M32" s="124">
        <v>18.213000000000001</v>
      </c>
      <c r="N32" s="124">
        <v>19.175000000000001</v>
      </c>
      <c r="O32" s="124">
        <v>19.792000000000002</v>
      </c>
      <c r="P32" s="124">
        <v>13.374000000000001</v>
      </c>
      <c r="Q32" s="124">
        <v>27.074999999999999</v>
      </c>
      <c r="R32" s="124">
        <v>9.2789999999999999</v>
      </c>
      <c r="S32" s="124">
        <v>26.74</v>
      </c>
      <c r="T32" s="124">
        <v>15.138999999999999</v>
      </c>
      <c r="U32" s="124">
        <v>50.951000000000001</v>
      </c>
      <c r="V32" s="124">
        <v>10.073</v>
      </c>
      <c r="W32" s="124">
        <v>23.748999999999999</v>
      </c>
      <c r="X32" s="124">
        <v>3.7869999999999999</v>
      </c>
      <c r="Y32" s="124">
        <v>10.449</v>
      </c>
      <c r="Z32" s="124">
        <v>10.192</v>
      </c>
      <c r="AA32" s="124">
        <v>22.757999999999999</v>
      </c>
      <c r="AB32" s="124">
        <v>13.446999999999999</v>
      </c>
      <c r="AC32" s="124">
        <v>26.658999999999999</v>
      </c>
      <c r="AD32" s="124">
        <v>15.151</v>
      </c>
      <c r="AE32" s="124">
        <v>9.7129999999999992</v>
      </c>
      <c r="AF32" s="124">
        <v>13.968</v>
      </c>
      <c r="AG32" s="124">
        <v>13.247</v>
      </c>
      <c r="AH32" s="125">
        <v>7.8520000000000003</v>
      </c>
      <c r="AI32" s="173">
        <v>10.385999999999999</v>
      </c>
      <c r="AJ32" s="173">
        <v>14.923</v>
      </c>
      <c r="AK32" s="173">
        <v>13.26</v>
      </c>
      <c r="AL32" s="173">
        <v>15.728</v>
      </c>
      <c r="AM32" s="173">
        <v>32.055999999999997</v>
      </c>
      <c r="AN32" s="173"/>
      <c r="AO32" s="173"/>
      <c r="AP32" s="173"/>
      <c r="AQ32" s="173"/>
      <c r="AR32" s="173"/>
      <c r="AS32" s="173"/>
      <c r="AT32" s="173"/>
      <c r="AU32" s="173"/>
      <c r="AV32" s="173"/>
      <c r="AW32" s="173"/>
      <c r="AX32" s="173"/>
      <c r="AY32" s="173"/>
    </row>
    <row r="33" spans="1:51" ht="14.45" customHeight="1">
      <c r="A33" s="190">
        <v>44440</v>
      </c>
      <c r="B33" s="165">
        <v>17.47</v>
      </c>
      <c r="C33" s="165">
        <v>17.47</v>
      </c>
      <c r="D33" s="166">
        <v>17.47</v>
      </c>
      <c r="E33" s="124">
        <v>12.895</v>
      </c>
      <c r="F33" s="124">
        <v>20.411999999999999</v>
      </c>
      <c r="G33" s="124">
        <v>19.571999999999999</v>
      </c>
      <c r="H33" s="124">
        <v>24.088999999999999</v>
      </c>
      <c r="I33" s="124">
        <v>12.705</v>
      </c>
      <c r="J33" s="124">
        <v>22.603999999999999</v>
      </c>
      <c r="K33" s="124">
        <v>10.087999999999999</v>
      </c>
      <c r="L33" s="124">
        <v>18.170999999999999</v>
      </c>
      <c r="M33" s="124">
        <v>33.021999999999998</v>
      </c>
      <c r="N33" s="124">
        <v>15.256</v>
      </c>
      <c r="O33" s="124">
        <v>17.64</v>
      </c>
      <c r="P33" s="124">
        <v>14.943</v>
      </c>
      <c r="Q33" s="124">
        <v>16.62</v>
      </c>
      <c r="R33" s="124">
        <v>8.9339999999999993</v>
      </c>
      <c r="S33" s="124">
        <v>33.594000000000001</v>
      </c>
      <c r="T33" s="124">
        <v>12.62</v>
      </c>
      <c r="U33" s="124">
        <v>32.604999999999997</v>
      </c>
      <c r="V33" s="124">
        <v>7.8550000000000004</v>
      </c>
      <c r="W33" s="124">
        <v>11.180999999999999</v>
      </c>
      <c r="X33" s="124">
        <v>7.7060000000000004</v>
      </c>
      <c r="Y33" s="124">
        <v>14.43</v>
      </c>
      <c r="Z33" s="124">
        <v>14.276999999999999</v>
      </c>
      <c r="AA33" s="124">
        <v>17.021999999999998</v>
      </c>
      <c r="AB33" s="124">
        <v>13.004</v>
      </c>
      <c r="AC33" s="124">
        <v>16.882999999999999</v>
      </c>
      <c r="AD33" s="124">
        <v>15.39</v>
      </c>
      <c r="AE33" s="124">
        <v>8.8130000000000006</v>
      </c>
      <c r="AF33" s="124">
        <v>9.9060000000000006</v>
      </c>
      <c r="AG33" s="124">
        <v>10.202999999999999</v>
      </c>
      <c r="AH33" s="125">
        <v>6.1710000000000003</v>
      </c>
      <c r="AI33" s="173">
        <v>24.324999999999999</v>
      </c>
      <c r="AJ33" s="173">
        <v>15.319000000000001</v>
      </c>
      <c r="AK33" s="173">
        <v>10.601000000000001</v>
      </c>
      <c r="AL33" s="173">
        <v>8.5250000000000004</v>
      </c>
      <c r="AM33" s="173">
        <v>32.377000000000002</v>
      </c>
      <c r="AN33" s="173"/>
      <c r="AO33" s="173"/>
      <c r="AP33" s="173"/>
      <c r="AQ33" s="173"/>
      <c r="AR33" s="173"/>
      <c r="AS33" s="173"/>
      <c r="AT33" s="173"/>
      <c r="AU33" s="173"/>
      <c r="AV33" s="173"/>
      <c r="AW33" s="173"/>
      <c r="AX33" s="173"/>
      <c r="AY33" s="173"/>
    </row>
    <row r="34" spans="1:51" ht="14.45" customHeight="1">
      <c r="A34" s="190">
        <v>44470</v>
      </c>
      <c r="B34" s="163">
        <v>10.8</v>
      </c>
      <c r="C34" s="163">
        <v>17.88</v>
      </c>
      <c r="D34" s="166">
        <v>15.64</v>
      </c>
      <c r="E34" s="124">
        <v>17.175000000000001</v>
      </c>
      <c r="F34" s="124">
        <v>15.212</v>
      </c>
      <c r="G34" s="124">
        <v>21.885999999999999</v>
      </c>
      <c r="H34" s="124">
        <v>25.673999999999999</v>
      </c>
      <c r="I34" s="124">
        <v>10.672000000000001</v>
      </c>
      <c r="J34" s="124">
        <v>17.114999999999998</v>
      </c>
      <c r="K34" s="124">
        <v>11.42</v>
      </c>
      <c r="L34" s="124">
        <v>18.335000000000001</v>
      </c>
      <c r="M34" s="124">
        <v>12.597</v>
      </c>
      <c r="N34" s="124">
        <v>9.2970000000000006</v>
      </c>
      <c r="O34" s="124">
        <v>11.377000000000001</v>
      </c>
      <c r="P34" s="124">
        <v>9.56</v>
      </c>
      <c r="Q34" s="124">
        <v>11.718999999999999</v>
      </c>
      <c r="R34" s="124">
        <v>9.6760000000000002</v>
      </c>
      <c r="S34" s="124">
        <v>23.11</v>
      </c>
      <c r="T34" s="124">
        <v>9.9359999999999999</v>
      </c>
      <c r="U34" s="124">
        <v>13.477</v>
      </c>
      <c r="V34" s="124">
        <v>7.9089999999999998</v>
      </c>
      <c r="W34" s="124">
        <v>8.4</v>
      </c>
      <c r="X34" s="124">
        <v>5.5369999999999999</v>
      </c>
      <c r="Y34" s="124">
        <v>8.6869999999999994</v>
      </c>
      <c r="Z34" s="124">
        <v>13.475</v>
      </c>
      <c r="AA34" s="124">
        <v>23.024999999999999</v>
      </c>
      <c r="AB34" s="124">
        <v>37.287999999999997</v>
      </c>
      <c r="AC34" s="124">
        <v>13.222</v>
      </c>
      <c r="AD34" s="124">
        <v>10.773999999999999</v>
      </c>
      <c r="AE34" s="124">
        <v>8.3360000000000003</v>
      </c>
      <c r="AF34" s="124">
        <v>10.957000000000001</v>
      </c>
      <c r="AG34" s="124">
        <v>12.348000000000001</v>
      </c>
      <c r="AH34" s="125">
        <v>5.3579999999999997</v>
      </c>
      <c r="AI34" s="173">
        <v>14.026999999999999</v>
      </c>
      <c r="AJ34" s="173">
        <v>19.327999999999999</v>
      </c>
      <c r="AK34" s="173">
        <v>7.5880000000000001</v>
      </c>
      <c r="AL34" s="173">
        <v>16.449000000000002</v>
      </c>
      <c r="AM34" s="173">
        <v>18.962</v>
      </c>
      <c r="AN34" s="173"/>
      <c r="AO34" s="173"/>
      <c r="AP34" s="173"/>
      <c r="AQ34" s="173"/>
      <c r="AR34" s="173"/>
      <c r="AS34" s="173"/>
      <c r="AT34" s="173"/>
      <c r="AU34" s="173"/>
      <c r="AV34" s="173"/>
      <c r="AW34" s="173"/>
      <c r="AX34" s="173"/>
      <c r="AY34" s="173"/>
    </row>
    <row r="35" spans="1:51" ht="14.45" customHeight="1">
      <c r="A35" s="190">
        <v>44501</v>
      </c>
      <c r="B35" s="163">
        <v>7.67</v>
      </c>
      <c r="C35" s="163">
        <v>9.5299999999999994</v>
      </c>
      <c r="D35" s="166">
        <v>8.7799999999999994</v>
      </c>
      <c r="E35" s="124">
        <v>8.9809999999999999</v>
      </c>
      <c r="F35" s="124">
        <v>9.5920000000000005</v>
      </c>
      <c r="G35" s="124">
        <v>12.259</v>
      </c>
      <c r="H35" s="124">
        <v>14.721</v>
      </c>
      <c r="I35" s="124">
        <v>10.031000000000001</v>
      </c>
      <c r="J35" s="124">
        <v>10.045999999999999</v>
      </c>
      <c r="K35" s="124">
        <v>6.98</v>
      </c>
      <c r="L35" s="124">
        <v>11.273999999999999</v>
      </c>
      <c r="M35" s="124">
        <v>8.3079999999999998</v>
      </c>
      <c r="N35" s="124">
        <v>7.3719999999999999</v>
      </c>
      <c r="O35" s="124">
        <v>8.407</v>
      </c>
      <c r="P35" s="124">
        <v>7.4560000000000004</v>
      </c>
      <c r="Q35" s="124">
        <v>8.48</v>
      </c>
      <c r="R35" s="124">
        <v>6.032</v>
      </c>
      <c r="S35" s="124">
        <v>11.228999999999999</v>
      </c>
      <c r="T35" s="124">
        <v>8.8559999999999999</v>
      </c>
      <c r="U35" s="124">
        <v>8.9760000000000009</v>
      </c>
      <c r="V35" s="124">
        <v>6.3520000000000003</v>
      </c>
      <c r="W35" s="124">
        <v>6.9489999999999998</v>
      </c>
      <c r="X35" s="124">
        <v>3.5430000000000001</v>
      </c>
      <c r="Y35" s="124">
        <v>5.84</v>
      </c>
      <c r="Z35" s="124">
        <v>9.4930000000000003</v>
      </c>
      <c r="AA35" s="124">
        <v>12.916</v>
      </c>
      <c r="AB35" s="124">
        <v>13.544</v>
      </c>
      <c r="AC35" s="124">
        <v>7.6509999999999998</v>
      </c>
      <c r="AD35" s="124">
        <v>8.3360000000000003</v>
      </c>
      <c r="AE35" s="124">
        <v>6.4630000000000001</v>
      </c>
      <c r="AF35" s="124">
        <v>7.274</v>
      </c>
      <c r="AG35" s="124">
        <v>7.843</v>
      </c>
      <c r="AH35" s="125">
        <v>4.4720000000000004</v>
      </c>
      <c r="AI35" s="173">
        <v>6.8390000000000004</v>
      </c>
      <c r="AJ35" s="173">
        <v>10.019</v>
      </c>
      <c r="AK35" s="173">
        <v>6.6769999999999996</v>
      </c>
      <c r="AL35" s="173">
        <v>8.1210000000000004</v>
      </c>
      <c r="AM35" s="173">
        <v>10.419</v>
      </c>
      <c r="AN35" s="173"/>
      <c r="AO35" s="173"/>
      <c r="AP35" s="173"/>
      <c r="AQ35" s="173"/>
      <c r="AR35" s="173"/>
      <c r="AS35" s="173"/>
      <c r="AT35" s="173"/>
      <c r="AU35" s="173"/>
      <c r="AV35" s="173"/>
      <c r="AW35" s="173"/>
      <c r="AX35" s="173"/>
      <c r="AY35" s="173"/>
    </row>
    <row r="36" spans="1:51" ht="15">
      <c r="A36" s="190">
        <v>44531</v>
      </c>
      <c r="B36" s="163">
        <v>6.34</v>
      </c>
      <c r="C36" s="163">
        <v>6.34</v>
      </c>
      <c r="D36" s="164">
        <v>6.34</v>
      </c>
      <c r="E36" s="124">
        <v>7.52</v>
      </c>
      <c r="F36" s="124">
        <v>7.91</v>
      </c>
      <c r="G36" s="124">
        <v>8.6159999999999997</v>
      </c>
      <c r="H36" s="124">
        <v>10.241</v>
      </c>
      <c r="I36" s="124">
        <v>7.5709999999999997</v>
      </c>
      <c r="J36" s="124">
        <v>7.1070000000000002</v>
      </c>
      <c r="K36" s="124">
        <v>5.7590000000000003</v>
      </c>
      <c r="L36" s="124">
        <v>7.617</v>
      </c>
      <c r="M36" s="124">
        <v>6.9160000000000004</v>
      </c>
      <c r="N36" s="124">
        <v>6.1639999999999997</v>
      </c>
      <c r="O36" s="124">
        <v>7.1109999999999998</v>
      </c>
      <c r="P36" s="124">
        <v>5.9630000000000001</v>
      </c>
      <c r="Q36" s="124">
        <v>7.415</v>
      </c>
      <c r="R36" s="124">
        <v>5.0129999999999999</v>
      </c>
      <c r="S36" s="124">
        <v>8.36</v>
      </c>
      <c r="T36" s="124">
        <v>7.19</v>
      </c>
      <c r="U36" s="124">
        <v>7.6689999999999996</v>
      </c>
      <c r="V36" s="124">
        <v>4.8490000000000002</v>
      </c>
      <c r="W36" s="124">
        <v>6.0549999999999997</v>
      </c>
      <c r="X36" s="124">
        <v>2.8380000000000001</v>
      </c>
      <c r="Y36" s="124">
        <v>4.8970000000000002</v>
      </c>
      <c r="Z36" s="124">
        <v>6.6760000000000002</v>
      </c>
      <c r="AA36" s="124">
        <v>8.4969999999999999</v>
      </c>
      <c r="AB36" s="124">
        <v>7.8369999999999997</v>
      </c>
      <c r="AC36" s="124">
        <v>6.4710000000000001</v>
      </c>
      <c r="AD36" s="124">
        <v>6.7460000000000004</v>
      </c>
      <c r="AE36" s="125">
        <v>5.2130000000000001</v>
      </c>
      <c r="AF36" s="124">
        <v>5.391</v>
      </c>
      <c r="AG36" s="124">
        <v>6.2930000000000001</v>
      </c>
      <c r="AH36" s="124">
        <v>4.0460000000000003</v>
      </c>
      <c r="AI36" s="173">
        <v>5.109</v>
      </c>
      <c r="AJ36" s="173">
        <v>6.8659999999999997</v>
      </c>
      <c r="AK36" s="173">
        <v>5.85</v>
      </c>
      <c r="AL36" s="173">
        <v>5.6269999999999998</v>
      </c>
      <c r="AM36" s="173">
        <v>7.875</v>
      </c>
      <c r="AN36" s="173"/>
      <c r="AO36" s="173"/>
      <c r="AP36" s="173"/>
      <c r="AQ36" s="173"/>
      <c r="AR36" s="173"/>
      <c r="AS36" s="173"/>
      <c r="AT36" s="173"/>
      <c r="AU36" s="173"/>
      <c r="AV36" s="173"/>
      <c r="AW36" s="173"/>
      <c r="AX36" s="173"/>
      <c r="AY36" s="173"/>
    </row>
    <row r="37" spans="1:51" ht="15">
      <c r="A37" s="190">
        <v>44562</v>
      </c>
      <c r="B37" s="164">
        <v>5.39</v>
      </c>
      <c r="C37" s="164">
        <v>5.39</v>
      </c>
      <c r="D37" s="164">
        <v>5.39</v>
      </c>
      <c r="E37" s="124">
        <v>6.4089999999999998</v>
      </c>
      <c r="F37" s="124">
        <v>6.7590000000000003</v>
      </c>
      <c r="G37" s="124">
        <v>7.1449999999999996</v>
      </c>
      <c r="H37" s="124">
        <v>7.54</v>
      </c>
      <c r="I37" s="124">
        <v>6.1790000000000003</v>
      </c>
      <c r="J37" s="124">
        <v>5.774</v>
      </c>
      <c r="K37" s="124">
        <v>4.88</v>
      </c>
      <c r="L37" s="124">
        <v>5.9059999999999997</v>
      </c>
      <c r="M37" s="124">
        <v>5.8310000000000004</v>
      </c>
      <c r="N37" s="124">
        <v>5.2240000000000002</v>
      </c>
      <c r="O37" s="124">
        <v>6.1310000000000002</v>
      </c>
      <c r="P37" s="124">
        <v>5.0599999999999996</v>
      </c>
      <c r="Q37" s="124">
        <v>6.3760000000000003</v>
      </c>
      <c r="R37" s="124">
        <v>4.0910000000000002</v>
      </c>
      <c r="S37" s="124">
        <v>6.976</v>
      </c>
      <c r="T37" s="124">
        <v>5.5529999999999999</v>
      </c>
      <c r="U37" s="124">
        <v>6.5739999999999998</v>
      </c>
      <c r="V37" s="124">
        <v>4.0780000000000003</v>
      </c>
      <c r="W37" s="124">
        <v>5.2</v>
      </c>
      <c r="X37" s="124">
        <v>2.431</v>
      </c>
      <c r="Y37" s="124">
        <v>3.992</v>
      </c>
      <c r="Z37" s="124">
        <v>6.2249999999999996</v>
      </c>
      <c r="AA37" s="124">
        <v>6.8970000000000002</v>
      </c>
      <c r="AB37" s="124">
        <v>6.04</v>
      </c>
      <c r="AC37" s="124">
        <v>5.2469999999999999</v>
      </c>
      <c r="AD37" s="124">
        <v>5.7220000000000004</v>
      </c>
      <c r="AE37" s="125">
        <v>4.4089999999999998</v>
      </c>
      <c r="AF37" s="124">
        <v>4.484</v>
      </c>
      <c r="AG37" s="124">
        <v>5.2939999999999996</v>
      </c>
      <c r="AH37" s="124">
        <v>3.472</v>
      </c>
      <c r="AI37" s="173">
        <v>4.202</v>
      </c>
      <c r="AJ37" s="173">
        <v>5.6619999999999999</v>
      </c>
      <c r="AK37" s="173">
        <v>5.1109999999999998</v>
      </c>
      <c r="AL37" s="173">
        <v>4.5229999999999997</v>
      </c>
      <c r="AM37" s="173">
        <v>6.5309999999999997</v>
      </c>
      <c r="AN37" s="173"/>
      <c r="AO37" s="173"/>
      <c r="AP37" s="173"/>
      <c r="AQ37" s="173"/>
      <c r="AR37" s="173"/>
      <c r="AS37" s="173"/>
      <c r="AT37" s="173"/>
      <c r="AU37" s="173"/>
      <c r="AV37" s="173"/>
      <c r="AW37" s="173"/>
      <c r="AX37" s="173"/>
      <c r="AY37" s="173"/>
    </row>
    <row r="38" spans="1:51" ht="15">
      <c r="A38" s="190">
        <v>44593</v>
      </c>
      <c r="B38" s="164">
        <v>4.74</v>
      </c>
      <c r="C38" s="164">
        <v>4.74</v>
      </c>
      <c r="D38" s="164">
        <v>4.74</v>
      </c>
      <c r="E38" s="124">
        <v>5.0640000000000001</v>
      </c>
      <c r="F38" s="124">
        <v>5.242</v>
      </c>
      <c r="G38" s="124">
        <v>6.4829999999999997</v>
      </c>
      <c r="H38" s="124">
        <v>8.4429999999999996</v>
      </c>
      <c r="I38" s="124">
        <v>4.8540000000000001</v>
      </c>
      <c r="J38" s="124">
        <v>4.5190000000000001</v>
      </c>
      <c r="K38" s="124">
        <v>3.8290000000000002</v>
      </c>
      <c r="L38" s="124">
        <v>4.7869999999999999</v>
      </c>
      <c r="M38" s="124">
        <v>4.6900000000000004</v>
      </c>
      <c r="N38" s="124">
        <v>4.085</v>
      </c>
      <c r="O38" s="124">
        <v>4.8559999999999999</v>
      </c>
      <c r="P38" s="124">
        <v>4.8579999999999997</v>
      </c>
      <c r="Q38" s="124">
        <v>6.157</v>
      </c>
      <c r="R38" s="124">
        <v>3.18</v>
      </c>
      <c r="S38" s="124">
        <v>5.4909999999999997</v>
      </c>
      <c r="T38" s="124">
        <v>4.9219999999999997</v>
      </c>
      <c r="U38" s="124">
        <v>5.4320000000000004</v>
      </c>
      <c r="V38" s="124">
        <v>3.22</v>
      </c>
      <c r="W38" s="124">
        <v>4.1180000000000003</v>
      </c>
      <c r="X38" s="124">
        <v>2.2170000000000001</v>
      </c>
      <c r="Y38" s="124">
        <v>3.1760000000000002</v>
      </c>
      <c r="Z38" s="124">
        <v>5.2489999999999997</v>
      </c>
      <c r="AA38" s="124">
        <v>5.4649999999999999</v>
      </c>
      <c r="AB38" s="124">
        <v>5.0529999999999999</v>
      </c>
      <c r="AC38" s="124">
        <v>4.0590000000000002</v>
      </c>
      <c r="AD38" s="124">
        <v>4.75</v>
      </c>
      <c r="AE38" s="125">
        <v>3.4390000000000001</v>
      </c>
      <c r="AF38" s="124">
        <v>3.5680000000000001</v>
      </c>
      <c r="AG38" s="124">
        <v>4.0330000000000004</v>
      </c>
      <c r="AH38" s="124">
        <v>2.867</v>
      </c>
      <c r="AI38" s="173">
        <v>3.7480000000000002</v>
      </c>
      <c r="AJ38" s="173">
        <v>5.7119999999999997</v>
      </c>
      <c r="AK38" s="173">
        <v>4.1269999999999998</v>
      </c>
      <c r="AL38" s="173">
        <v>3.496</v>
      </c>
      <c r="AM38" s="173">
        <v>5.13</v>
      </c>
      <c r="AN38" s="173"/>
      <c r="AO38" s="173"/>
      <c r="AP38" s="173"/>
      <c r="AQ38" s="173"/>
      <c r="AR38" s="173"/>
      <c r="AS38" s="173"/>
      <c r="AT38" s="173"/>
      <c r="AU38" s="173"/>
      <c r="AV38" s="173"/>
      <c r="AW38" s="173"/>
      <c r="AX38" s="173"/>
      <c r="AY38" s="173"/>
    </row>
    <row r="39" spans="1:51" ht="15">
      <c r="A39" s="190">
        <v>44621</v>
      </c>
      <c r="B39" s="164">
        <v>8.6</v>
      </c>
      <c r="C39" s="164">
        <v>8.6</v>
      </c>
      <c r="D39" s="164">
        <v>8.6</v>
      </c>
      <c r="E39" s="124">
        <v>6.444</v>
      </c>
      <c r="F39" s="124">
        <v>14.337</v>
      </c>
      <c r="G39" s="124">
        <v>14.993</v>
      </c>
      <c r="H39" s="124">
        <v>12.188000000000001</v>
      </c>
      <c r="I39" s="124">
        <v>6.1870000000000003</v>
      </c>
      <c r="J39" s="124">
        <v>11.458</v>
      </c>
      <c r="K39" s="124">
        <v>5.7229999999999999</v>
      </c>
      <c r="L39" s="124">
        <v>5.1340000000000003</v>
      </c>
      <c r="M39" s="124">
        <v>6.3739999999999997</v>
      </c>
      <c r="N39" s="124">
        <v>6.7910000000000004</v>
      </c>
      <c r="O39" s="124">
        <v>7.7039999999999997</v>
      </c>
      <c r="P39" s="124">
        <v>13.571</v>
      </c>
      <c r="Q39" s="124">
        <v>6.9859999999999998</v>
      </c>
      <c r="R39" s="124">
        <v>13.287000000000001</v>
      </c>
      <c r="S39" s="124">
        <v>8.1669999999999998</v>
      </c>
      <c r="T39" s="124">
        <v>7.4260000000000002</v>
      </c>
      <c r="U39" s="124">
        <v>6.6509999999999998</v>
      </c>
      <c r="V39" s="124">
        <v>6</v>
      </c>
      <c r="W39" s="124">
        <v>4.79</v>
      </c>
      <c r="X39" s="124">
        <v>3.9540000000000002</v>
      </c>
      <c r="Y39" s="124">
        <v>10.959</v>
      </c>
      <c r="Z39" s="124">
        <v>11.132999999999999</v>
      </c>
      <c r="AA39" s="124">
        <v>6.7009999999999996</v>
      </c>
      <c r="AB39" s="124">
        <v>17.541</v>
      </c>
      <c r="AC39" s="124">
        <v>5.1440000000000001</v>
      </c>
      <c r="AD39" s="124">
        <v>7.5529999999999999</v>
      </c>
      <c r="AE39" s="125">
        <v>3.835</v>
      </c>
      <c r="AF39" s="124">
        <v>5.8220000000000001</v>
      </c>
      <c r="AG39" s="124">
        <v>8.0530000000000008</v>
      </c>
      <c r="AH39" s="124">
        <v>4.0190000000000001</v>
      </c>
      <c r="AI39" s="173">
        <v>8.5489999999999995</v>
      </c>
      <c r="AJ39" s="173">
        <v>11.587999999999999</v>
      </c>
      <c r="AK39" s="173">
        <v>4.9219999999999997</v>
      </c>
      <c r="AL39" s="173">
        <v>4.2050000000000001</v>
      </c>
      <c r="AM39" s="173">
        <v>6.9740000000000002</v>
      </c>
      <c r="AN39" s="173"/>
      <c r="AO39" s="173"/>
      <c r="AP39" s="173"/>
      <c r="AQ39" s="173"/>
      <c r="AR39" s="173"/>
      <c r="AS39" s="173"/>
      <c r="AT39" s="173"/>
      <c r="AU39" s="173"/>
      <c r="AV39" s="173"/>
      <c r="AW39" s="173"/>
      <c r="AX39" s="173"/>
      <c r="AY39" s="173"/>
    </row>
    <row r="40" spans="1:51" ht="15">
      <c r="A40" s="190">
        <v>44652</v>
      </c>
      <c r="B40" s="164">
        <v>23.32</v>
      </c>
      <c r="C40" s="164">
        <v>23.32</v>
      </c>
      <c r="D40" s="164">
        <v>23.32</v>
      </c>
      <c r="E40" s="124">
        <v>17.637</v>
      </c>
      <c r="F40" s="124">
        <v>36.523000000000003</v>
      </c>
      <c r="G40" s="124">
        <v>37.442999999999998</v>
      </c>
      <c r="H40" s="124">
        <v>40.533000000000001</v>
      </c>
      <c r="I40" s="124">
        <v>15.109</v>
      </c>
      <c r="J40" s="124">
        <v>42.646999999999998</v>
      </c>
      <c r="K40" s="124">
        <v>17.077000000000002</v>
      </c>
      <c r="L40" s="124">
        <v>16.968</v>
      </c>
      <c r="M40" s="124">
        <v>33.218000000000004</v>
      </c>
      <c r="N40" s="124">
        <v>27.481999999999999</v>
      </c>
      <c r="O40" s="124">
        <v>23.31</v>
      </c>
      <c r="P40" s="124">
        <v>22.055</v>
      </c>
      <c r="Q40" s="124">
        <v>11.566000000000001</v>
      </c>
      <c r="R40" s="124">
        <v>25.472000000000001</v>
      </c>
      <c r="S40" s="124">
        <v>19.329000000000001</v>
      </c>
      <c r="T40" s="124">
        <v>12.762</v>
      </c>
      <c r="U40" s="124">
        <v>22.855</v>
      </c>
      <c r="V40" s="124">
        <v>24.547999999999998</v>
      </c>
      <c r="W40" s="124">
        <v>8.923</v>
      </c>
      <c r="X40" s="124">
        <v>8.75</v>
      </c>
      <c r="Y40" s="124">
        <v>37.597999999999999</v>
      </c>
      <c r="Z40" s="124">
        <v>33.893999999999998</v>
      </c>
      <c r="AA40" s="124">
        <v>22.731000000000002</v>
      </c>
      <c r="AB40" s="124">
        <v>26.605</v>
      </c>
      <c r="AC40" s="124">
        <v>20.742000000000001</v>
      </c>
      <c r="AD40" s="124">
        <v>14.061</v>
      </c>
      <c r="AE40" s="125">
        <v>12.682</v>
      </c>
      <c r="AF40" s="124">
        <v>15.532</v>
      </c>
      <c r="AG40" s="124">
        <v>25.63</v>
      </c>
      <c r="AH40" s="124">
        <v>7.5129999999999999</v>
      </c>
      <c r="AI40" s="173">
        <v>19.129000000000001</v>
      </c>
      <c r="AJ40" s="173">
        <v>15.151</v>
      </c>
      <c r="AK40" s="173">
        <v>12.971</v>
      </c>
      <c r="AL40" s="173">
        <v>9.2959999999999994</v>
      </c>
      <c r="AM40" s="173">
        <v>14.548999999999999</v>
      </c>
      <c r="AN40" s="173"/>
      <c r="AO40" s="173"/>
      <c r="AP40" s="173"/>
      <c r="AQ40" s="173"/>
      <c r="AR40" s="173"/>
      <c r="AS40" s="173"/>
      <c r="AT40" s="173"/>
      <c r="AU40" s="173"/>
      <c r="AV40" s="173"/>
      <c r="AW40" s="173"/>
      <c r="AX40" s="173"/>
      <c r="AY40" s="173"/>
    </row>
    <row r="41" spans="1:51" ht="15">
      <c r="A41" s="190">
        <v>44682</v>
      </c>
      <c r="B41" s="164">
        <v>71.430000000000007</v>
      </c>
      <c r="C41" s="164">
        <v>71.430000000000007</v>
      </c>
      <c r="D41" s="164">
        <v>71.430000000000007</v>
      </c>
      <c r="E41" s="124">
        <v>96.774000000000001</v>
      </c>
      <c r="F41" s="124">
        <v>102.194</v>
      </c>
      <c r="G41" s="124">
        <v>83.257000000000005</v>
      </c>
      <c r="H41" s="124">
        <v>103.258</v>
      </c>
      <c r="I41" s="124">
        <v>43.343000000000004</v>
      </c>
      <c r="J41" s="124">
        <v>69.572999999999993</v>
      </c>
      <c r="K41" s="124">
        <v>56.481999999999999</v>
      </c>
      <c r="L41" s="124">
        <v>59.863</v>
      </c>
      <c r="M41" s="124">
        <v>84.430999999999997</v>
      </c>
      <c r="N41" s="124">
        <v>90.722999999999999</v>
      </c>
      <c r="O41" s="124">
        <v>74.805999999999997</v>
      </c>
      <c r="P41" s="124">
        <v>60.095999999999997</v>
      </c>
      <c r="Q41" s="124">
        <v>57.165999999999997</v>
      </c>
      <c r="R41" s="124">
        <v>94.32</v>
      </c>
      <c r="S41" s="124">
        <v>69.692999999999998</v>
      </c>
      <c r="T41" s="124">
        <v>63.689</v>
      </c>
      <c r="U41" s="124">
        <v>58.491</v>
      </c>
      <c r="V41" s="124">
        <v>111.69</v>
      </c>
      <c r="W41" s="124">
        <v>17.196000000000002</v>
      </c>
      <c r="X41" s="124">
        <v>47.216999999999999</v>
      </c>
      <c r="Y41" s="124">
        <v>89.305000000000007</v>
      </c>
      <c r="Z41" s="124">
        <v>108.711</v>
      </c>
      <c r="AA41" s="124">
        <v>56.975999999999999</v>
      </c>
      <c r="AB41" s="124">
        <v>76.930000000000007</v>
      </c>
      <c r="AC41" s="124">
        <v>80.114000000000004</v>
      </c>
      <c r="AD41" s="124">
        <v>89.397000000000006</v>
      </c>
      <c r="AE41" s="125">
        <v>36.289000000000001</v>
      </c>
      <c r="AF41" s="124">
        <v>48.067</v>
      </c>
      <c r="AG41" s="124">
        <v>55.298000000000002</v>
      </c>
      <c r="AH41" s="124">
        <v>20.934999999999999</v>
      </c>
      <c r="AI41" s="173">
        <v>56.100999999999999</v>
      </c>
      <c r="AJ41" s="173">
        <v>47.723999999999997</v>
      </c>
      <c r="AK41" s="173">
        <v>41.505000000000003</v>
      </c>
      <c r="AL41" s="173">
        <v>55.100999999999999</v>
      </c>
      <c r="AM41" s="173">
        <v>58.134999999999998</v>
      </c>
      <c r="AN41" s="173"/>
      <c r="AO41" s="173"/>
      <c r="AP41" s="173"/>
      <c r="AQ41" s="173"/>
      <c r="AR41" s="173"/>
      <c r="AS41" s="173"/>
      <c r="AT41" s="173"/>
      <c r="AU41" s="173"/>
      <c r="AV41" s="173"/>
      <c r="AW41" s="173"/>
      <c r="AX41" s="173"/>
      <c r="AY41" s="173"/>
    </row>
    <row r="42" spans="1:51" ht="15">
      <c r="A42" s="190">
        <v>44713</v>
      </c>
      <c r="B42" s="164">
        <v>70.349999999999994</v>
      </c>
      <c r="C42" s="164">
        <v>70.349999999999994</v>
      </c>
      <c r="D42" s="164">
        <v>70.349999999999994</v>
      </c>
      <c r="E42" s="124">
        <v>109.398</v>
      </c>
      <c r="F42" s="124">
        <v>153.99</v>
      </c>
      <c r="G42" s="124">
        <v>130.85499999999999</v>
      </c>
      <c r="H42" s="124">
        <v>126.179</v>
      </c>
      <c r="I42" s="124">
        <v>78.284999999999997</v>
      </c>
      <c r="J42" s="124">
        <v>53.119</v>
      </c>
      <c r="K42" s="124">
        <v>67.656999999999996</v>
      </c>
      <c r="L42" s="124">
        <v>92.954999999999998</v>
      </c>
      <c r="M42" s="124">
        <v>54.475000000000001</v>
      </c>
      <c r="N42" s="124">
        <v>122.111</v>
      </c>
      <c r="O42" s="124">
        <v>65.185000000000002</v>
      </c>
      <c r="P42" s="124">
        <v>133.751</v>
      </c>
      <c r="Q42" s="124">
        <v>28.663</v>
      </c>
      <c r="R42" s="124">
        <v>137.15899999999999</v>
      </c>
      <c r="S42" s="124">
        <v>61.09</v>
      </c>
      <c r="T42" s="124">
        <v>111.431</v>
      </c>
      <c r="U42" s="124">
        <v>29.786999999999999</v>
      </c>
      <c r="V42" s="124">
        <v>60.11</v>
      </c>
      <c r="W42" s="124">
        <v>9.093</v>
      </c>
      <c r="X42" s="124">
        <v>38.447000000000003</v>
      </c>
      <c r="Y42" s="124">
        <v>47.734000000000002</v>
      </c>
      <c r="Z42" s="124">
        <v>128.744</v>
      </c>
      <c r="AA42" s="124">
        <v>30.276</v>
      </c>
      <c r="AB42" s="124">
        <v>49.710999999999999</v>
      </c>
      <c r="AC42" s="124">
        <v>103.794</v>
      </c>
      <c r="AD42" s="124">
        <v>48.027999999999999</v>
      </c>
      <c r="AE42" s="125">
        <v>61.19</v>
      </c>
      <c r="AF42" s="124">
        <v>91.888000000000005</v>
      </c>
      <c r="AG42" s="124">
        <v>29.405999999999999</v>
      </c>
      <c r="AH42" s="124">
        <v>28.928000000000001</v>
      </c>
      <c r="AI42" s="173">
        <v>72.926000000000002</v>
      </c>
      <c r="AJ42" s="173">
        <v>87.4</v>
      </c>
      <c r="AK42" s="173">
        <v>48.807000000000002</v>
      </c>
      <c r="AL42" s="173">
        <v>90.376999999999995</v>
      </c>
      <c r="AM42" s="173">
        <v>129.155</v>
      </c>
      <c r="AN42" s="173"/>
      <c r="AO42" s="173"/>
      <c r="AP42" s="173"/>
      <c r="AQ42" s="173"/>
      <c r="AR42" s="173"/>
      <c r="AS42" s="173"/>
      <c r="AT42" s="173"/>
      <c r="AU42" s="173"/>
      <c r="AV42" s="173"/>
      <c r="AW42" s="173"/>
      <c r="AX42" s="173"/>
      <c r="AY42" s="173"/>
    </row>
    <row r="43" spans="1:51" ht="15">
      <c r="A43" s="190">
        <v>44743</v>
      </c>
      <c r="B43" s="164">
        <v>29.01</v>
      </c>
      <c r="C43" s="164">
        <v>29.01</v>
      </c>
      <c r="D43" s="164">
        <v>29.01</v>
      </c>
      <c r="E43" s="124">
        <v>38.567999999999998</v>
      </c>
      <c r="F43" s="124">
        <v>42.085999999999999</v>
      </c>
      <c r="G43" s="124">
        <v>59.226999999999997</v>
      </c>
      <c r="H43" s="124">
        <v>36.195</v>
      </c>
      <c r="I43" s="124">
        <v>27.460999999999999</v>
      </c>
      <c r="J43" s="124">
        <v>19.721</v>
      </c>
      <c r="K43" s="124">
        <v>32.642000000000003</v>
      </c>
      <c r="L43" s="124">
        <v>34.558999999999997</v>
      </c>
      <c r="M43" s="124">
        <v>23.827999999999999</v>
      </c>
      <c r="N43" s="124">
        <v>38.052</v>
      </c>
      <c r="O43" s="124">
        <v>18.998000000000001</v>
      </c>
      <c r="P43" s="124">
        <v>79.959000000000003</v>
      </c>
      <c r="Q43" s="124">
        <v>11.657999999999999</v>
      </c>
      <c r="R43" s="124">
        <v>35.317999999999998</v>
      </c>
      <c r="S43" s="124">
        <v>27.5</v>
      </c>
      <c r="T43" s="124">
        <v>61.381999999999998</v>
      </c>
      <c r="U43" s="124">
        <v>11.393000000000001</v>
      </c>
      <c r="V43" s="124">
        <v>18.282</v>
      </c>
      <c r="W43" s="124">
        <v>4.83</v>
      </c>
      <c r="X43" s="124">
        <v>13.231999999999999</v>
      </c>
      <c r="Y43" s="124">
        <v>16.390999999999998</v>
      </c>
      <c r="Z43" s="124">
        <v>43.442999999999998</v>
      </c>
      <c r="AA43" s="124">
        <v>16.725000000000001</v>
      </c>
      <c r="AB43" s="124">
        <v>19.417999999999999</v>
      </c>
      <c r="AC43" s="124">
        <v>31.576000000000001</v>
      </c>
      <c r="AD43" s="124">
        <v>16.289000000000001</v>
      </c>
      <c r="AE43" s="125">
        <v>17.338999999999999</v>
      </c>
      <c r="AF43" s="124">
        <v>27.408000000000001</v>
      </c>
      <c r="AG43" s="124">
        <v>12.683</v>
      </c>
      <c r="AH43" s="124">
        <v>10.231999999999999</v>
      </c>
      <c r="AI43" s="173">
        <v>20.254999999999999</v>
      </c>
      <c r="AJ43" s="173">
        <v>29.251000000000001</v>
      </c>
      <c r="AK43" s="173">
        <v>25.713000000000001</v>
      </c>
      <c r="AL43" s="173">
        <v>39.066000000000003</v>
      </c>
      <c r="AM43" s="173">
        <v>69.436999999999998</v>
      </c>
      <c r="AN43" s="173"/>
      <c r="AO43" s="173"/>
      <c r="AP43" s="173"/>
      <c r="AQ43" s="173"/>
      <c r="AR43" s="173"/>
      <c r="AS43" s="173"/>
      <c r="AT43" s="173"/>
      <c r="AU43" s="173"/>
      <c r="AV43" s="173"/>
      <c r="AW43" s="173"/>
      <c r="AX43" s="173"/>
      <c r="AY43" s="173"/>
    </row>
    <row r="44" spans="1:51" ht="15">
      <c r="A44" s="190">
        <v>44774</v>
      </c>
      <c r="B44" s="164">
        <v>19.8</v>
      </c>
      <c r="C44" s="164">
        <v>19.8</v>
      </c>
      <c r="D44" s="164">
        <v>19.8</v>
      </c>
      <c r="E44" s="124">
        <v>27.709</v>
      </c>
      <c r="F44" s="124">
        <v>17.074999999999999</v>
      </c>
      <c r="G44" s="124">
        <v>23.933</v>
      </c>
      <c r="H44" s="124">
        <v>20.800999999999998</v>
      </c>
      <c r="I44" s="124">
        <v>33.314999999999998</v>
      </c>
      <c r="J44" s="124">
        <v>17.928999999999998</v>
      </c>
      <c r="K44" s="124">
        <v>23.366</v>
      </c>
      <c r="L44" s="124">
        <v>18.206</v>
      </c>
      <c r="M44" s="124">
        <v>19.155000000000001</v>
      </c>
      <c r="N44" s="124">
        <v>19.79</v>
      </c>
      <c r="O44" s="124">
        <v>13.439</v>
      </c>
      <c r="P44" s="124">
        <v>27.077999999999999</v>
      </c>
      <c r="Q44" s="124">
        <v>9.2680000000000007</v>
      </c>
      <c r="R44" s="124">
        <v>26.741</v>
      </c>
      <c r="S44" s="124">
        <v>15.311999999999999</v>
      </c>
      <c r="T44" s="124">
        <v>50.953000000000003</v>
      </c>
      <c r="U44" s="124">
        <v>10.068</v>
      </c>
      <c r="V44" s="124">
        <v>23.73</v>
      </c>
      <c r="W44" s="124">
        <v>3.7759999999999998</v>
      </c>
      <c r="X44" s="124">
        <v>10.430999999999999</v>
      </c>
      <c r="Y44" s="124">
        <v>10.138</v>
      </c>
      <c r="Z44" s="124">
        <v>22.754000000000001</v>
      </c>
      <c r="AA44" s="124">
        <v>13.558</v>
      </c>
      <c r="AB44" s="124">
        <v>26.669</v>
      </c>
      <c r="AC44" s="124">
        <v>15.137</v>
      </c>
      <c r="AD44" s="124">
        <v>9.6989999999999998</v>
      </c>
      <c r="AE44" s="125">
        <v>14.327</v>
      </c>
      <c r="AF44" s="124">
        <v>13.218999999999999</v>
      </c>
      <c r="AG44" s="124">
        <v>7.8310000000000004</v>
      </c>
      <c r="AH44" s="124">
        <v>10.334</v>
      </c>
      <c r="AI44" s="173">
        <v>15.047000000000001</v>
      </c>
      <c r="AJ44" s="173">
        <v>13.223000000000001</v>
      </c>
      <c r="AK44" s="173">
        <v>15.701000000000001</v>
      </c>
      <c r="AL44" s="173">
        <v>32.014000000000003</v>
      </c>
      <c r="AM44" s="173">
        <v>26.094000000000001</v>
      </c>
      <c r="AN44" s="173"/>
      <c r="AO44" s="173"/>
      <c r="AP44" s="173"/>
      <c r="AQ44" s="173"/>
      <c r="AR44" s="173"/>
      <c r="AS44" s="173"/>
      <c r="AT44" s="173"/>
      <c r="AU44" s="173"/>
      <c r="AV44" s="173"/>
      <c r="AW44" s="173"/>
      <c r="AX44" s="173"/>
      <c r="AY44" s="173"/>
    </row>
    <row r="45" spans="1:51" ht="15">
      <c r="A45" s="190">
        <v>44805</v>
      </c>
      <c r="B45" s="164">
        <v>17.47</v>
      </c>
      <c r="C45" s="164">
        <v>17.47</v>
      </c>
      <c r="D45" s="164">
        <v>17.47</v>
      </c>
      <c r="E45" s="124">
        <v>20.411000000000001</v>
      </c>
      <c r="F45" s="124">
        <v>19.573</v>
      </c>
      <c r="G45" s="124">
        <v>24.364999999999998</v>
      </c>
      <c r="H45" s="124">
        <v>12.706</v>
      </c>
      <c r="I45" s="124">
        <v>22.602</v>
      </c>
      <c r="J45" s="124">
        <v>10.090999999999999</v>
      </c>
      <c r="K45" s="124">
        <v>17.858000000000001</v>
      </c>
      <c r="L45" s="124">
        <v>33.015000000000001</v>
      </c>
      <c r="M45" s="124">
        <v>15.24</v>
      </c>
      <c r="N45" s="124">
        <v>17.638999999999999</v>
      </c>
      <c r="O45" s="124">
        <v>14.972</v>
      </c>
      <c r="P45" s="124">
        <v>16.622</v>
      </c>
      <c r="Q45" s="124">
        <v>8.9250000000000007</v>
      </c>
      <c r="R45" s="124">
        <v>33.595999999999997</v>
      </c>
      <c r="S45" s="124">
        <v>12.78</v>
      </c>
      <c r="T45" s="124">
        <v>32.606000000000002</v>
      </c>
      <c r="U45" s="124">
        <v>7.8520000000000003</v>
      </c>
      <c r="V45" s="124">
        <v>11.169</v>
      </c>
      <c r="W45" s="124">
        <v>7.6109999999999998</v>
      </c>
      <c r="X45" s="124">
        <v>14.412000000000001</v>
      </c>
      <c r="Y45" s="124">
        <v>14.223000000000001</v>
      </c>
      <c r="Z45" s="124">
        <v>17.018000000000001</v>
      </c>
      <c r="AA45" s="124">
        <v>12.904999999999999</v>
      </c>
      <c r="AB45" s="124">
        <v>16.89</v>
      </c>
      <c r="AC45" s="124">
        <v>15.378</v>
      </c>
      <c r="AD45" s="124">
        <v>8.8010000000000002</v>
      </c>
      <c r="AE45" s="125">
        <v>10.029999999999999</v>
      </c>
      <c r="AF45" s="124">
        <v>10.18</v>
      </c>
      <c r="AG45" s="124">
        <v>6.1550000000000002</v>
      </c>
      <c r="AH45" s="124">
        <v>24.266999999999999</v>
      </c>
      <c r="AI45" s="173">
        <v>14.696999999999999</v>
      </c>
      <c r="AJ45" s="173">
        <v>10.569000000000001</v>
      </c>
      <c r="AK45" s="173">
        <v>8.5039999999999996</v>
      </c>
      <c r="AL45" s="173">
        <v>32.338000000000001</v>
      </c>
      <c r="AM45" s="173">
        <v>12.72</v>
      </c>
      <c r="AN45" s="173"/>
      <c r="AO45" s="173"/>
      <c r="AP45" s="173"/>
      <c r="AQ45" s="173"/>
      <c r="AR45" s="173"/>
      <c r="AS45" s="173"/>
      <c r="AT45" s="173"/>
      <c r="AU45" s="173"/>
      <c r="AV45" s="173"/>
      <c r="AW45" s="173"/>
      <c r="AX45" s="173"/>
      <c r="AY45" s="173"/>
    </row>
    <row r="46" spans="1:51" ht="15">
      <c r="A46" s="190">
        <v>44835</v>
      </c>
      <c r="B46" s="164">
        <v>10.8</v>
      </c>
      <c r="C46" s="164">
        <v>17.88</v>
      </c>
      <c r="D46" s="164">
        <v>15.64</v>
      </c>
      <c r="E46" s="124">
        <v>15.211</v>
      </c>
      <c r="F46" s="124">
        <v>21.887</v>
      </c>
      <c r="G46" s="124">
        <v>25.795999999999999</v>
      </c>
      <c r="H46" s="124">
        <v>10.672000000000001</v>
      </c>
      <c r="I46" s="124">
        <v>17.113</v>
      </c>
      <c r="J46" s="124">
        <v>11.423</v>
      </c>
      <c r="K46" s="124">
        <v>18.652999999999999</v>
      </c>
      <c r="L46" s="124">
        <v>12.592000000000001</v>
      </c>
      <c r="M46" s="124">
        <v>9.2850000000000001</v>
      </c>
      <c r="N46" s="124">
        <v>11.375999999999999</v>
      </c>
      <c r="O46" s="124">
        <v>9.6229999999999993</v>
      </c>
      <c r="P46" s="124">
        <v>11.721</v>
      </c>
      <c r="Q46" s="124">
        <v>9.6679999999999993</v>
      </c>
      <c r="R46" s="124">
        <v>23.111000000000001</v>
      </c>
      <c r="S46" s="124">
        <v>9.8960000000000008</v>
      </c>
      <c r="T46" s="124">
        <v>13.478</v>
      </c>
      <c r="U46" s="124">
        <v>7.9059999999999997</v>
      </c>
      <c r="V46" s="124">
        <v>8.39</v>
      </c>
      <c r="W46" s="124">
        <v>5.577</v>
      </c>
      <c r="X46" s="124">
        <v>8.6750000000000007</v>
      </c>
      <c r="Y46" s="124">
        <v>13.427</v>
      </c>
      <c r="Z46" s="124">
        <v>23.021999999999998</v>
      </c>
      <c r="AA46" s="124">
        <v>37.262999999999998</v>
      </c>
      <c r="AB46" s="124">
        <v>13.228</v>
      </c>
      <c r="AC46" s="124">
        <v>10.763999999999999</v>
      </c>
      <c r="AD46" s="124">
        <v>8.3249999999999993</v>
      </c>
      <c r="AE46" s="125">
        <v>11.109</v>
      </c>
      <c r="AF46" s="124">
        <v>12.321</v>
      </c>
      <c r="AG46" s="124">
        <v>5.343</v>
      </c>
      <c r="AH46" s="124">
        <v>13.987</v>
      </c>
      <c r="AI46" s="173">
        <v>19.981000000000002</v>
      </c>
      <c r="AJ46" s="173">
        <v>7.5609999999999999</v>
      </c>
      <c r="AK46" s="173">
        <v>16.425999999999998</v>
      </c>
      <c r="AL46" s="173">
        <v>18.937999999999999</v>
      </c>
      <c r="AM46" s="173">
        <v>17.7</v>
      </c>
      <c r="AN46" s="173"/>
      <c r="AO46" s="173"/>
      <c r="AP46" s="173"/>
      <c r="AQ46" s="173"/>
      <c r="AR46" s="173"/>
      <c r="AS46" s="173"/>
      <c r="AT46" s="173"/>
      <c r="AU46" s="173"/>
      <c r="AV46" s="173"/>
      <c r="AW46" s="173"/>
      <c r="AX46" s="173"/>
      <c r="AY46" s="173"/>
    </row>
    <row r="47" spans="1:51" ht="15">
      <c r="A47" s="190">
        <v>44866</v>
      </c>
      <c r="B47" s="164">
        <v>7.67</v>
      </c>
      <c r="C47" s="164">
        <v>9.5299999999999994</v>
      </c>
      <c r="D47" s="164">
        <v>8.7799999999999994</v>
      </c>
      <c r="E47" s="124">
        <v>9.5909999999999993</v>
      </c>
      <c r="F47" s="124">
        <v>12.26</v>
      </c>
      <c r="G47" s="124">
        <v>15.157999999999999</v>
      </c>
      <c r="H47" s="124">
        <v>10.032</v>
      </c>
      <c r="I47" s="124">
        <v>10.044</v>
      </c>
      <c r="J47" s="124">
        <v>6.9820000000000002</v>
      </c>
      <c r="K47" s="124">
        <v>11.553000000000001</v>
      </c>
      <c r="L47" s="124">
        <v>8.3040000000000003</v>
      </c>
      <c r="M47" s="124">
        <v>7.3620000000000001</v>
      </c>
      <c r="N47" s="124">
        <v>8.4060000000000006</v>
      </c>
      <c r="O47" s="124">
        <v>7.5419999999999998</v>
      </c>
      <c r="P47" s="124">
        <v>8.4819999999999993</v>
      </c>
      <c r="Q47" s="124">
        <v>6.0250000000000004</v>
      </c>
      <c r="R47" s="124">
        <v>11.23</v>
      </c>
      <c r="S47" s="124">
        <v>8.9440000000000008</v>
      </c>
      <c r="T47" s="124">
        <v>8.9770000000000003</v>
      </c>
      <c r="U47" s="124">
        <v>6.3490000000000002</v>
      </c>
      <c r="V47" s="124">
        <v>6.94</v>
      </c>
      <c r="W47" s="124">
        <v>3.5569999999999999</v>
      </c>
      <c r="X47" s="124">
        <v>5.83</v>
      </c>
      <c r="Y47" s="124">
        <v>9.4570000000000007</v>
      </c>
      <c r="Z47" s="124">
        <v>12.914</v>
      </c>
      <c r="AA47" s="124">
        <v>14.039</v>
      </c>
      <c r="AB47" s="124">
        <v>7.6550000000000002</v>
      </c>
      <c r="AC47" s="124">
        <v>8.3279999999999994</v>
      </c>
      <c r="AD47" s="124">
        <v>6.4539999999999997</v>
      </c>
      <c r="AE47" s="125">
        <v>7.4569999999999999</v>
      </c>
      <c r="AF47" s="124">
        <v>7.8239999999999998</v>
      </c>
      <c r="AG47" s="124">
        <v>4.4589999999999996</v>
      </c>
      <c r="AH47" s="124">
        <v>6.8109999999999999</v>
      </c>
      <c r="AI47" s="173">
        <v>10.259</v>
      </c>
      <c r="AJ47" s="173">
        <v>6.6529999999999996</v>
      </c>
      <c r="AK47" s="173">
        <v>8.1059999999999999</v>
      </c>
      <c r="AL47" s="173">
        <v>10.398</v>
      </c>
      <c r="AM47" s="173">
        <v>9.1150000000000002</v>
      </c>
      <c r="AN47" s="173"/>
      <c r="AO47" s="173"/>
      <c r="AP47" s="173"/>
      <c r="AQ47" s="173"/>
      <c r="AR47" s="173"/>
      <c r="AS47" s="173"/>
      <c r="AT47" s="173"/>
      <c r="AU47" s="173"/>
      <c r="AV47" s="173"/>
      <c r="AW47" s="173"/>
      <c r="AX47" s="173"/>
      <c r="AY47" s="173"/>
    </row>
    <row r="48" spans="1:51" ht="15">
      <c r="A48" s="190">
        <v>44896</v>
      </c>
      <c r="B48" s="164">
        <v>6.34</v>
      </c>
      <c r="C48" s="164">
        <v>6.34</v>
      </c>
      <c r="D48" s="164">
        <v>6.34</v>
      </c>
      <c r="E48" s="124">
        <v>7.9089999999999998</v>
      </c>
      <c r="F48" s="124">
        <v>8.6159999999999997</v>
      </c>
      <c r="G48" s="124">
        <v>10.417</v>
      </c>
      <c r="H48" s="124">
        <v>7.5720000000000001</v>
      </c>
      <c r="I48" s="124">
        <v>7.1050000000000004</v>
      </c>
      <c r="J48" s="124">
        <v>5.7610000000000001</v>
      </c>
      <c r="K48" s="124">
        <v>7.7629999999999999</v>
      </c>
      <c r="L48" s="124">
        <v>6.9119999999999999</v>
      </c>
      <c r="M48" s="124">
        <v>6.1550000000000002</v>
      </c>
      <c r="N48" s="124">
        <v>7.11</v>
      </c>
      <c r="O48" s="124">
        <v>5.9950000000000001</v>
      </c>
      <c r="P48" s="124">
        <v>7.4160000000000004</v>
      </c>
      <c r="Q48" s="124">
        <v>5.0069999999999997</v>
      </c>
      <c r="R48" s="124">
        <v>8.36</v>
      </c>
      <c r="S48" s="124">
        <v>7.2789999999999999</v>
      </c>
      <c r="T48" s="124">
        <v>7.67</v>
      </c>
      <c r="U48" s="124">
        <v>4.8460000000000001</v>
      </c>
      <c r="V48" s="124">
        <v>6.0469999999999997</v>
      </c>
      <c r="W48" s="124">
        <v>2.847</v>
      </c>
      <c r="X48" s="124">
        <v>4.8879999999999999</v>
      </c>
      <c r="Y48" s="124">
        <v>6.6470000000000002</v>
      </c>
      <c r="Z48" s="124">
        <v>8.4960000000000004</v>
      </c>
      <c r="AA48" s="124">
        <v>7.9740000000000002</v>
      </c>
      <c r="AB48" s="124">
        <v>6.4749999999999996</v>
      </c>
      <c r="AC48" s="124">
        <v>6.7389999999999999</v>
      </c>
      <c r="AD48" s="124">
        <v>5.2050000000000001</v>
      </c>
      <c r="AE48" s="125">
        <v>5.46</v>
      </c>
      <c r="AF48" s="124">
        <v>6.2770000000000001</v>
      </c>
      <c r="AG48" s="124">
        <v>4.0339999999999998</v>
      </c>
      <c r="AH48" s="124">
        <v>5.0839999999999996</v>
      </c>
      <c r="AI48" s="173">
        <v>6.9279999999999999</v>
      </c>
      <c r="AJ48" s="173">
        <v>5.8280000000000003</v>
      </c>
      <c r="AK48" s="173">
        <v>5.6139999999999999</v>
      </c>
      <c r="AL48" s="173">
        <v>7.859</v>
      </c>
      <c r="AM48" s="173">
        <v>7.5750000000000002</v>
      </c>
      <c r="AN48" s="173"/>
      <c r="AO48" s="173"/>
      <c r="AP48" s="173"/>
      <c r="AQ48" s="173"/>
      <c r="AR48" s="173"/>
      <c r="AS48" s="173"/>
      <c r="AT48" s="173"/>
      <c r="AU48" s="173"/>
      <c r="AV48" s="173"/>
      <c r="AW48" s="173"/>
      <c r="AX48" s="173"/>
      <c r="AY48" s="173"/>
    </row>
    <row r="49" spans="1:1005" ht="15">
      <c r="A49" s="190">
        <v>44927</v>
      </c>
      <c r="B49" s="164">
        <v>5.39</v>
      </c>
      <c r="C49" s="164">
        <v>5.39</v>
      </c>
      <c r="D49" s="164">
        <v>5.39</v>
      </c>
      <c r="E49" s="124">
        <v>6.7590000000000003</v>
      </c>
      <c r="F49" s="124">
        <v>7.1459999999999999</v>
      </c>
      <c r="G49" s="124">
        <v>7.6</v>
      </c>
      <c r="H49" s="124">
        <v>6.1790000000000003</v>
      </c>
      <c r="I49" s="124">
        <v>5.7729999999999997</v>
      </c>
      <c r="J49" s="124">
        <v>4.8819999999999997</v>
      </c>
      <c r="K49" s="124">
        <v>5.9470000000000001</v>
      </c>
      <c r="L49" s="124">
        <v>5.8280000000000003</v>
      </c>
      <c r="M49" s="124">
        <v>5.2160000000000002</v>
      </c>
      <c r="N49" s="124">
        <v>6.1310000000000002</v>
      </c>
      <c r="O49" s="124">
        <v>5.0890000000000004</v>
      </c>
      <c r="P49" s="124">
        <v>6.3780000000000001</v>
      </c>
      <c r="Q49" s="124">
        <v>4.0860000000000003</v>
      </c>
      <c r="R49" s="124">
        <v>6.9770000000000003</v>
      </c>
      <c r="S49" s="124">
        <v>5.5880000000000001</v>
      </c>
      <c r="T49" s="124">
        <v>6.5750000000000002</v>
      </c>
      <c r="U49" s="124">
        <v>4.0759999999999996</v>
      </c>
      <c r="V49" s="124">
        <v>5.1929999999999996</v>
      </c>
      <c r="W49" s="124">
        <v>2.4169999999999998</v>
      </c>
      <c r="X49" s="124">
        <v>3.984</v>
      </c>
      <c r="Y49" s="124">
        <v>6.1980000000000004</v>
      </c>
      <c r="Z49" s="124">
        <v>6.8959999999999999</v>
      </c>
      <c r="AA49" s="124">
        <v>6.0970000000000004</v>
      </c>
      <c r="AB49" s="124">
        <v>5.2510000000000003</v>
      </c>
      <c r="AC49" s="124">
        <v>5.7160000000000002</v>
      </c>
      <c r="AD49" s="124">
        <v>4.4020000000000001</v>
      </c>
      <c r="AE49" s="125">
        <v>4.53</v>
      </c>
      <c r="AF49" s="124">
        <v>5.2809999999999997</v>
      </c>
      <c r="AG49" s="124">
        <v>3.4620000000000002</v>
      </c>
      <c r="AH49" s="124">
        <v>4.181</v>
      </c>
      <c r="AI49" s="173">
        <v>5.6749999999999998</v>
      </c>
      <c r="AJ49" s="173">
        <v>5.0919999999999996</v>
      </c>
      <c r="AK49" s="173">
        <v>4.5110000000000001</v>
      </c>
      <c r="AL49" s="173">
        <v>6.5170000000000003</v>
      </c>
      <c r="AM49" s="173">
        <v>6.4459999999999997</v>
      </c>
      <c r="AN49" s="173"/>
      <c r="AO49" s="173"/>
      <c r="AP49" s="173"/>
      <c r="AQ49" s="173"/>
      <c r="AR49" s="173"/>
      <c r="AS49" s="173"/>
      <c r="AT49" s="173"/>
      <c r="AU49" s="173"/>
      <c r="AV49" s="173"/>
      <c r="AW49" s="173"/>
      <c r="AX49" s="173"/>
      <c r="AY49" s="173"/>
    </row>
    <row r="50" spans="1:1005" ht="15">
      <c r="A50" s="190">
        <v>44958</v>
      </c>
      <c r="B50" s="164">
        <v>4.74</v>
      </c>
      <c r="C50" s="164">
        <v>4.74</v>
      </c>
      <c r="D50" s="164">
        <v>4.74</v>
      </c>
      <c r="E50" s="124">
        <v>5.242</v>
      </c>
      <c r="F50" s="124">
        <v>6.4829999999999997</v>
      </c>
      <c r="G50" s="124">
        <v>8.48</v>
      </c>
      <c r="H50" s="124">
        <v>4.8540000000000001</v>
      </c>
      <c r="I50" s="124">
        <v>4.5179999999999998</v>
      </c>
      <c r="J50" s="124">
        <v>3.83</v>
      </c>
      <c r="K50" s="124">
        <v>4.7969999999999997</v>
      </c>
      <c r="L50" s="124">
        <v>4.6879999999999997</v>
      </c>
      <c r="M50" s="124">
        <v>4.0789999999999997</v>
      </c>
      <c r="N50" s="124">
        <v>4.8559999999999999</v>
      </c>
      <c r="O50" s="124">
        <v>4.7960000000000003</v>
      </c>
      <c r="P50" s="124">
        <v>6.1580000000000004</v>
      </c>
      <c r="Q50" s="124">
        <v>3.1760000000000002</v>
      </c>
      <c r="R50" s="124">
        <v>5.492</v>
      </c>
      <c r="S50" s="124">
        <v>4.9169999999999998</v>
      </c>
      <c r="T50" s="124">
        <v>5.4329999999999998</v>
      </c>
      <c r="U50" s="124">
        <v>3.218</v>
      </c>
      <c r="V50" s="124">
        <v>4.1120000000000001</v>
      </c>
      <c r="W50" s="124">
        <v>2.2229999999999999</v>
      </c>
      <c r="X50" s="124">
        <v>3.17</v>
      </c>
      <c r="Y50" s="124">
        <v>5.2290000000000001</v>
      </c>
      <c r="Z50" s="124">
        <v>5.4640000000000004</v>
      </c>
      <c r="AA50" s="124">
        <v>5.085</v>
      </c>
      <c r="AB50" s="124">
        <v>4.0620000000000003</v>
      </c>
      <c r="AC50" s="124">
        <v>4.7450000000000001</v>
      </c>
      <c r="AD50" s="124">
        <v>3.4340000000000002</v>
      </c>
      <c r="AE50" s="125">
        <v>3.5950000000000002</v>
      </c>
      <c r="AF50" s="124">
        <v>4.0220000000000002</v>
      </c>
      <c r="AG50" s="124">
        <v>2.859</v>
      </c>
      <c r="AH50" s="124">
        <v>3.7290000000000001</v>
      </c>
      <c r="AI50" s="173">
        <v>5.7359999999999998</v>
      </c>
      <c r="AJ50" s="173">
        <v>4.1120000000000001</v>
      </c>
      <c r="AK50" s="173">
        <v>3.4860000000000002</v>
      </c>
      <c r="AL50" s="173">
        <v>5.1189999999999998</v>
      </c>
      <c r="AM50" s="173">
        <v>5.093</v>
      </c>
      <c r="AN50" s="173"/>
      <c r="AO50" s="173"/>
      <c r="AP50" s="173"/>
      <c r="AQ50" s="173"/>
      <c r="AR50" s="173"/>
      <c r="AS50" s="173"/>
      <c r="AT50" s="173"/>
      <c r="AU50" s="173"/>
      <c r="AV50" s="173"/>
      <c r="AW50" s="173"/>
      <c r="AX50" s="173"/>
      <c r="AY50" s="173"/>
    </row>
    <row r="51" spans="1:1005" ht="15">
      <c r="A51" s="190">
        <v>44986</v>
      </c>
      <c r="B51" s="164">
        <v>8.6</v>
      </c>
      <c r="C51" s="164">
        <v>8.6</v>
      </c>
      <c r="D51" s="164">
        <v>8.6</v>
      </c>
      <c r="E51" s="124">
        <v>14.332000000000001</v>
      </c>
      <c r="F51" s="124">
        <v>14.994</v>
      </c>
      <c r="G51" s="124">
        <v>12.249000000000001</v>
      </c>
      <c r="H51" s="124">
        <v>6.1879999999999997</v>
      </c>
      <c r="I51" s="124">
        <v>11.456</v>
      </c>
      <c r="J51" s="124">
        <v>5.7249999999999996</v>
      </c>
      <c r="K51" s="124">
        <v>5.141</v>
      </c>
      <c r="L51" s="124">
        <v>6.3710000000000004</v>
      </c>
      <c r="M51" s="124">
        <v>6.782</v>
      </c>
      <c r="N51" s="124">
        <v>7.7039999999999997</v>
      </c>
      <c r="O51" s="124">
        <v>13.566000000000001</v>
      </c>
      <c r="P51" s="124">
        <v>6.9880000000000004</v>
      </c>
      <c r="Q51" s="124">
        <v>13.278</v>
      </c>
      <c r="R51" s="124">
        <v>8.1679999999999993</v>
      </c>
      <c r="S51" s="124">
        <v>7.4249999999999998</v>
      </c>
      <c r="T51" s="124">
        <v>6.6520000000000001</v>
      </c>
      <c r="U51" s="124">
        <v>5.9980000000000002</v>
      </c>
      <c r="V51" s="124">
        <v>4.7850000000000001</v>
      </c>
      <c r="W51" s="124">
        <v>3.8519999999999999</v>
      </c>
      <c r="X51" s="124">
        <v>10.949</v>
      </c>
      <c r="Y51" s="124">
        <v>11.103999999999999</v>
      </c>
      <c r="Z51" s="124">
        <v>6.7</v>
      </c>
      <c r="AA51" s="124">
        <v>17.266999999999999</v>
      </c>
      <c r="AB51" s="124">
        <v>5.1470000000000002</v>
      </c>
      <c r="AC51" s="124">
        <v>7.5460000000000003</v>
      </c>
      <c r="AD51" s="124">
        <v>3.8290000000000002</v>
      </c>
      <c r="AE51" s="125">
        <v>5.7309999999999999</v>
      </c>
      <c r="AF51" s="124">
        <v>8.0380000000000003</v>
      </c>
      <c r="AG51" s="124">
        <v>4.01</v>
      </c>
      <c r="AH51" s="124">
        <v>8.5250000000000004</v>
      </c>
      <c r="AI51" s="173">
        <v>11.271000000000001</v>
      </c>
      <c r="AJ51" s="173">
        <v>4.9059999999999997</v>
      </c>
      <c r="AK51" s="173">
        <v>4.194</v>
      </c>
      <c r="AL51" s="173">
        <v>6.96</v>
      </c>
      <c r="AM51" s="173">
        <v>6.4089999999999998</v>
      </c>
      <c r="AN51" s="173"/>
      <c r="AO51" s="173"/>
      <c r="AP51" s="173"/>
      <c r="AQ51" s="173"/>
      <c r="AR51" s="173"/>
      <c r="AS51" s="173"/>
      <c r="AT51" s="173"/>
      <c r="AU51" s="173"/>
      <c r="AV51" s="173"/>
      <c r="AW51" s="173"/>
      <c r="AX51" s="173"/>
      <c r="AY51" s="173"/>
    </row>
    <row r="52" spans="1:1005" ht="15">
      <c r="A52" s="190">
        <v>45017</v>
      </c>
      <c r="B52" s="164">
        <v>23.32</v>
      </c>
      <c r="C52" s="164">
        <v>23.32</v>
      </c>
      <c r="D52" s="164">
        <v>23.32</v>
      </c>
      <c r="E52" s="124">
        <v>36.526000000000003</v>
      </c>
      <c r="F52" s="124">
        <v>37.444000000000003</v>
      </c>
      <c r="G52" s="124">
        <v>37.878</v>
      </c>
      <c r="H52" s="124">
        <v>15.11</v>
      </c>
      <c r="I52" s="124">
        <v>42.645000000000003</v>
      </c>
      <c r="J52" s="124">
        <v>17.079999999999998</v>
      </c>
      <c r="K52" s="124">
        <v>16.858000000000001</v>
      </c>
      <c r="L52" s="124">
        <v>33.212000000000003</v>
      </c>
      <c r="M52" s="124">
        <v>27.463000000000001</v>
      </c>
      <c r="N52" s="124">
        <v>23.309000000000001</v>
      </c>
      <c r="O52" s="124">
        <v>21.504000000000001</v>
      </c>
      <c r="P52" s="124">
        <v>11.567</v>
      </c>
      <c r="Q52" s="124">
        <v>25.463999999999999</v>
      </c>
      <c r="R52" s="124">
        <v>19.329999999999998</v>
      </c>
      <c r="S52" s="124">
        <v>12.005000000000001</v>
      </c>
      <c r="T52" s="124">
        <v>22.856000000000002</v>
      </c>
      <c r="U52" s="124">
        <v>24.545999999999999</v>
      </c>
      <c r="V52" s="124">
        <v>8.9179999999999993</v>
      </c>
      <c r="W52" s="124">
        <v>8.5709999999999997</v>
      </c>
      <c r="X52" s="124">
        <v>37.585999999999999</v>
      </c>
      <c r="Y52" s="124">
        <v>33.854999999999997</v>
      </c>
      <c r="Z52" s="124">
        <v>22.728999999999999</v>
      </c>
      <c r="AA52" s="124">
        <v>25.236000000000001</v>
      </c>
      <c r="AB52" s="124">
        <v>20.748999999999999</v>
      </c>
      <c r="AC52" s="124">
        <v>14.054</v>
      </c>
      <c r="AD52" s="124">
        <v>12.672000000000001</v>
      </c>
      <c r="AE52" s="125">
        <v>15.236000000000001</v>
      </c>
      <c r="AF52" s="124">
        <v>25.616</v>
      </c>
      <c r="AG52" s="124">
        <v>7.5049999999999999</v>
      </c>
      <c r="AH52" s="124">
        <v>19.105</v>
      </c>
      <c r="AI52" s="173">
        <v>14.981999999999999</v>
      </c>
      <c r="AJ52" s="173">
        <v>12.955</v>
      </c>
      <c r="AK52" s="173">
        <v>9.2799999999999994</v>
      </c>
      <c r="AL52" s="173">
        <v>14.526</v>
      </c>
      <c r="AM52" s="173">
        <v>17.71</v>
      </c>
      <c r="AN52" s="173"/>
      <c r="AO52" s="173"/>
      <c r="AP52" s="173"/>
      <c r="AQ52" s="173"/>
      <c r="AR52" s="173"/>
      <c r="AS52" s="173"/>
      <c r="AT52" s="173"/>
      <c r="AU52" s="173"/>
      <c r="AV52" s="173"/>
      <c r="AW52" s="173"/>
      <c r="AX52" s="173"/>
      <c r="AY52" s="173"/>
    </row>
    <row r="53" spans="1:1005" ht="15">
      <c r="A53" s="190">
        <v>45047</v>
      </c>
      <c r="B53" s="164">
        <v>71.430000000000007</v>
      </c>
      <c r="C53" s="164">
        <v>71.430000000000007</v>
      </c>
      <c r="D53" s="164">
        <v>71.430000000000007</v>
      </c>
      <c r="E53" s="124">
        <v>102.194</v>
      </c>
      <c r="F53" s="124">
        <v>83.257000000000005</v>
      </c>
      <c r="G53" s="124">
        <v>104.20699999999999</v>
      </c>
      <c r="H53" s="124">
        <v>43.343000000000004</v>
      </c>
      <c r="I53" s="124">
        <v>69.572000000000003</v>
      </c>
      <c r="J53" s="124">
        <v>56.484000000000002</v>
      </c>
      <c r="K53" s="124">
        <v>57.424999999999997</v>
      </c>
      <c r="L53" s="124">
        <v>84.427999999999997</v>
      </c>
      <c r="M53" s="124">
        <v>90.712999999999994</v>
      </c>
      <c r="N53" s="124">
        <v>74.805000000000007</v>
      </c>
      <c r="O53" s="124">
        <v>59.017000000000003</v>
      </c>
      <c r="P53" s="124">
        <v>57.167000000000002</v>
      </c>
      <c r="Q53" s="124">
        <v>94.313999999999993</v>
      </c>
      <c r="R53" s="124">
        <v>69.694000000000003</v>
      </c>
      <c r="S53" s="124">
        <v>61.398000000000003</v>
      </c>
      <c r="T53" s="124">
        <v>58.491</v>
      </c>
      <c r="U53" s="124">
        <v>111.68600000000001</v>
      </c>
      <c r="V53" s="124">
        <v>17.190999999999999</v>
      </c>
      <c r="W53" s="124">
        <v>44.779000000000003</v>
      </c>
      <c r="X53" s="124">
        <v>89.296000000000006</v>
      </c>
      <c r="Y53" s="124">
        <v>108.678</v>
      </c>
      <c r="Z53" s="124">
        <v>56.973999999999997</v>
      </c>
      <c r="AA53" s="124">
        <v>76.849000000000004</v>
      </c>
      <c r="AB53" s="124">
        <v>80.117999999999995</v>
      </c>
      <c r="AC53" s="124">
        <v>89.391999999999996</v>
      </c>
      <c r="AD53" s="124">
        <v>36.281999999999996</v>
      </c>
      <c r="AE53" s="125">
        <v>46.582999999999998</v>
      </c>
      <c r="AF53" s="124">
        <v>55.289000000000001</v>
      </c>
      <c r="AG53" s="124">
        <v>20.928000000000001</v>
      </c>
      <c r="AH53" s="124">
        <v>56.082999999999998</v>
      </c>
      <c r="AI53" s="173">
        <v>46.302999999999997</v>
      </c>
      <c r="AJ53" s="173">
        <v>41.491</v>
      </c>
      <c r="AK53" s="173">
        <v>55.082999999999998</v>
      </c>
      <c r="AL53" s="173">
        <v>58.110999999999997</v>
      </c>
      <c r="AM53" s="173">
        <v>97.138000000000005</v>
      </c>
      <c r="AN53" s="173"/>
      <c r="AO53" s="173"/>
      <c r="AP53" s="173"/>
      <c r="AQ53" s="173"/>
      <c r="AR53" s="173"/>
      <c r="AS53" s="173"/>
      <c r="AT53" s="173"/>
      <c r="AU53" s="173"/>
      <c r="AV53" s="173"/>
      <c r="AW53" s="173"/>
      <c r="AX53" s="173"/>
      <c r="AY53" s="173"/>
    </row>
    <row r="54" spans="1:1005" ht="15">
      <c r="A54" s="190">
        <v>45078</v>
      </c>
      <c r="B54" s="164">
        <v>70.349999999999994</v>
      </c>
      <c r="C54" s="164">
        <v>70.349999999999994</v>
      </c>
      <c r="D54" s="164">
        <v>70.349999999999994</v>
      </c>
      <c r="E54" s="124">
        <v>153.99</v>
      </c>
      <c r="F54" s="124">
        <v>130.85499999999999</v>
      </c>
      <c r="G54" s="124">
        <v>125.443</v>
      </c>
      <c r="H54" s="124">
        <v>78.284999999999997</v>
      </c>
      <c r="I54" s="124">
        <v>53.118000000000002</v>
      </c>
      <c r="J54" s="124">
        <v>67.658000000000001</v>
      </c>
      <c r="K54" s="124">
        <v>94.057000000000002</v>
      </c>
      <c r="L54" s="124">
        <v>54.473999999999997</v>
      </c>
      <c r="M54" s="124">
        <v>122.108</v>
      </c>
      <c r="N54" s="124">
        <v>65.185000000000002</v>
      </c>
      <c r="O54" s="124">
        <v>131.90799999999999</v>
      </c>
      <c r="P54" s="124">
        <v>28.664000000000001</v>
      </c>
      <c r="Q54" s="124">
        <v>137.15700000000001</v>
      </c>
      <c r="R54" s="124">
        <v>61.09</v>
      </c>
      <c r="S54" s="124">
        <v>111.65300000000001</v>
      </c>
      <c r="T54" s="124">
        <v>29.788</v>
      </c>
      <c r="U54" s="124">
        <v>60.109000000000002</v>
      </c>
      <c r="V54" s="124">
        <v>9.09</v>
      </c>
      <c r="W54" s="124">
        <v>40.609000000000002</v>
      </c>
      <c r="X54" s="124">
        <v>47.731999999999999</v>
      </c>
      <c r="Y54" s="124">
        <v>128.72999999999999</v>
      </c>
      <c r="Z54" s="124">
        <v>30.274999999999999</v>
      </c>
      <c r="AA54" s="124">
        <v>50.703000000000003</v>
      </c>
      <c r="AB54" s="124">
        <v>103.79600000000001</v>
      </c>
      <c r="AC54" s="124">
        <v>48.024999999999999</v>
      </c>
      <c r="AD54" s="124">
        <v>61.186999999999998</v>
      </c>
      <c r="AE54" s="125">
        <v>92.358000000000004</v>
      </c>
      <c r="AF54" s="124">
        <v>29.401</v>
      </c>
      <c r="AG54" s="124">
        <v>28.922999999999998</v>
      </c>
      <c r="AH54" s="124">
        <v>72.915999999999997</v>
      </c>
      <c r="AI54" s="173">
        <v>88.093999999999994</v>
      </c>
      <c r="AJ54" s="173">
        <v>48.798000000000002</v>
      </c>
      <c r="AK54" s="173">
        <v>90.370999999999995</v>
      </c>
      <c r="AL54" s="173">
        <v>129.14699999999999</v>
      </c>
      <c r="AM54" s="173">
        <v>109.617</v>
      </c>
      <c r="AN54" s="173"/>
      <c r="AO54" s="173"/>
      <c r="AP54" s="173"/>
      <c r="AQ54" s="173"/>
      <c r="AR54" s="173"/>
      <c r="AS54" s="173"/>
      <c r="AT54" s="173"/>
      <c r="AU54" s="173"/>
      <c r="AV54" s="173"/>
      <c r="AW54" s="173"/>
      <c r="AX54" s="173"/>
      <c r="AY54" s="173"/>
    </row>
    <row r="55" spans="1:1005" ht="15">
      <c r="A55" s="190">
        <v>45108</v>
      </c>
      <c r="B55" s="164">
        <v>29.01</v>
      </c>
      <c r="C55" s="164">
        <v>29.01</v>
      </c>
      <c r="D55" s="164">
        <v>29.01</v>
      </c>
      <c r="E55" s="124">
        <v>42.085999999999999</v>
      </c>
      <c r="F55" s="124">
        <v>59.226999999999997</v>
      </c>
      <c r="G55" s="124">
        <v>38.116999999999997</v>
      </c>
      <c r="H55" s="124">
        <v>27.460999999999999</v>
      </c>
      <c r="I55" s="124">
        <v>19.72</v>
      </c>
      <c r="J55" s="124">
        <v>32.643000000000001</v>
      </c>
      <c r="K55" s="124">
        <v>35.680999999999997</v>
      </c>
      <c r="L55" s="124">
        <v>23.827999999999999</v>
      </c>
      <c r="M55" s="124">
        <v>38.052</v>
      </c>
      <c r="N55" s="124">
        <v>18.998000000000001</v>
      </c>
      <c r="O55" s="124">
        <v>82.707999999999998</v>
      </c>
      <c r="P55" s="124">
        <v>11.659000000000001</v>
      </c>
      <c r="Q55" s="124">
        <v>35.317999999999998</v>
      </c>
      <c r="R55" s="124">
        <v>27.5</v>
      </c>
      <c r="S55" s="124">
        <v>62.985999999999997</v>
      </c>
      <c r="T55" s="124">
        <v>11.394</v>
      </c>
      <c r="U55" s="124">
        <v>18.282</v>
      </c>
      <c r="V55" s="124">
        <v>4.827</v>
      </c>
      <c r="W55" s="124">
        <v>13.315</v>
      </c>
      <c r="X55" s="124">
        <v>16.388999999999999</v>
      </c>
      <c r="Y55" s="124">
        <v>43.441000000000003</v>
      </c>
      <c r="Z55" s="124">
        <v>16.724</v>
      </c>
      <c r="AA55" s="124">
        <v>19.591000000000001</v>
      </c>
      <c r="AB55" s="124">
        <v>31.576000000000001</v>
      </c>
      <c r="AC55" s="124">
        <v>16.286999999999999</v>
      </c>
      <c r="AD55" s="124">
        <v>17.337</v>
      </c>
      <c r="AE55" s="125">
        <v>28.210999999999999</v>
      </c>
      <c r="AF55" s="124">
        <v>12.679</v>
      </c>
      <c r="AG55" s="124">
        <v>10.228</v>
      </c>
      <c r="AH55" s="124">
        <v>20.25</v>
      </c>
      <c r="AI55" s="173">
        <v>29.952999999999999</v>
      </c>
      <c r="AJ55" s="173">
        <v>25.704999999999998</v>
      </c>
      <c r="AK55" s="173">
        <v>39.063000000000002</v>
      </c>
      <c r="AL55" s="173">
        <v>69.435000000000002</v>
      </c>
      <c r="AM55" s="173">
        <v>38.622999999999998</v>
      </c>
      <c r="AN55" s="173"/>
      <c r="AO55" s="173"/>
      <c r="AP55" s="173"/>
      <c r="AQ55" s="173"/>
      <c r="AR55" s="173"/>
      <c r="AS55" s="173"/>
      <c r="AT55" s="173"/>
      <c r="AU55" s="173"/>
      <c r="AV55" s="173"/>
      <c r="AW55" s="173"/>
      <c r="AX55" s="173"/>
      <c r="AY55" s="173"/>
    </row>
    <row r="56" spans="1:1005" ht="15">
      <c r="A56" s="190">
        <v>45139</v>
      </c>
      <c r="B56" s="164">
        <v>19.8</v>
      </c>
      <c r="C56" s="164">
        <v>19.8</v>
      </c>
      <c r="D56" s="164">
        <v>19.8</v>
      </c>
      <c r="E56" s="124">
        <v>17.074999999999999</v>
      </c>
      <c r="F56" s="124">
        <v>23.933</v>
      </c>
      <c r="G56" s="124">
        <v>20.870999999999999</v>
      </c>
      <c r="H56" s="124">
        <v>33.314999999999998</v>
      </c>
      <c r="I56" s="124">
        <v>17.928999999999998</v>
      </c>
      <c r="J56" s="124">
        <v>23.367000000000001</v>
      </c>
      <c r="K56" s="124">
        <v>18.521999999999998</v>
      </c>
      <c r="L56" s="124">
        <v>19.154</v>
      </c>
      <c r="M56" s="124">
        <v>19.789000000000001</v>
      </c>
      <c r="N56" s="124">
        <v>13.439</v>
      </c>
      <c r="O56" s="124">
        <v>27.414000000000001</v>
      </c>
      <c r="P56" s="124">
        <v>9.2690000000000001</v>
      </c>
      <c r="Q56" s="124">
        <v>26.74</v>
      </c>
      <c r="R56" s="124">
        <v>15.311999999999999</v>
      </c>
      <c r="S56" s="124">
        <v>51.207000000000001</v>
      </c>
      <c r="T56" s="124">
        <v>10.069000000000001</v>
      </c>
      <c r="U56" s="124">
        <v>23.73</v>
      </c>
      <c r="V56" s="124">
        <v>3.7730000000000001</v>
      </c>
      <c r="W56" s="124">
        <v>10.183999999999999</v>
      </c>
      <c r="X56" s="124">
        <v>10.137</v>
      </c>
      <c r="Y56" s="124">
        <v>22.753</v>
      </c>
      <c r="Z56" s="124">
        <v>13.558</v>
      </c>
      <c r="AA56" s="124">
        <v>26.718</v>
      </c>
      <c r="AB56" s="124">
        <v>15.138</v>
      </c>
      <c r="AC56" s="124">
        <v>9.6969999999999992</v>
      </c>
      <c r="AD56" s="124">
        <v>14.324999999999999</v>
      </c>
      <c r="AE56" s="125">
        <v>13.47</v>
      </c>
      <c r="AF56" s="124">
        <v>7.8280000000000003</v>
      </c>
      <c r="AG56" s="124">
        <v>10.331</v>
      </c>
      <c r="AH56" s="124">
        <v>15.041</v>
      </c>
      <c r="AI56" s="173">
        <v>13.398</v>
      </c>
      <c r="AJ56" s="173">
        <v>15.694000000000001</v>
      </c>
      <c r="AK56" s="173">
        <v>32.01</v>
      </c>
      <c r="AL56" s="173">
        <v>26.091999999999999</v>
      </c>
      <c r="AM56" s="173">
        <v>27.734999999999999</v>
      </c>
      <c r="AN56" s="173"/>
      <c r="AO56" s="173"/>
      <c r="AP56" s="173"/>
      <c r="AQ56" s="173"/>
      <c r="AR56" s="173"/>
      <c r="AS56" s="173"/>
      <c r="AT56" s="173"/>
      <c r="AU56" s="173"/>
      <c r="AV56" s="173"/>
      <c r="AW56" s="173"/>
      <c r="AX56" s="173"/>
      <c r="AY56" s="173"/>
    </row>
    <row r="57" spans="1:1005" ht="15">
      <c r="A57" s="190">
        <v>45170</v>
      </c>
      <c r="B57" s="164">
        <v>17.47</v>
      </c>
      <c r="C57" s="164">
        <v>17.47</v>
      </c>
      <c r="D57" s="164">
        <v>17.47</v>
      </c>
      <c r="E57" s="124">
        <v>19.573</v>
      </c>
      <c r="F57" s="124">
        <v>24.364999999999998</v>
      </c>
      <c r="G57" s="124">
        <v>12.907</v>
      </c>
      <c r="H57" s="124">
        <v>22.602</v>
      </c>
      <c r="I57" s="124">
        <v>10.090999999999999</v>
      </c>
      <c r="J57" s="124">
        <v>17.859000000000002</v>
      </c>
      <c r="K57" s="124">
        <v>32.963999999999999</v>
      </c>
      <c r="L57" s="124">
        <v>15.24</v>
      </c>
      <c r="M57" s="124">
        <v>17.638999999999999</v>
      </c>
      <c r="N57" s="124">
        <v>14.971</v>
      </c>
      <c r="O57" s="124">
        <v>16.527000000000001</v>
      </c>
      <c r="P57" s="124">
        <v>8.9250000000000007</v>
      </c>
      <c r="Q57" s="124">
        <v>33.594999999999999</v>
      </c>
      <c r="R57" s="124">
        <v>12.78</v>
      </c>
      <c r="S57" s="124">
        <v>33.308</v>
      </c>
      <c r="T57" s="124">
        <v>7.8520000000000003</v>
      </c>
      <c r="U57" s="124">
        <v>11.169</v>
      </c>
      <c r="V57" s="124">
        <v>7.6079999999999997</v>
      </c>
      <c r="W57" s="124">
        <v>14.733000000000001</v>
      </c>
      <c r="X57" s="124">
        <v>14.222</v>
      </c>
      <c r="Y57" s="124">
        <v>17.016999999999999</v>
      </c>
      <c r="Z57" s="124">
        <v>12.904999999999999</v>
      </c>
      <c r="AA57" s="124">
        <v>16.995000000000001</v>
      </c>
      <c r="AB57" s="124">
        <v>15.379</v>
      </c>
      <c r="AC57" s="124">
        <v>8.8000000000000007</v>
      </c>
      <c r="AD57" s="124">
        <v>10.029</v>
      </c>
      <c r="AE57" s="125">
        <v>10.196999999999999</v>
      </c>
      <c r="AF57" s="124">
        <v>6.1509999999999998</v>
      </c>
      <c r="AG57" s="124">
        <v>24.263000000000002</v>
      </c>
      <c r="AH57" s="124">
        <v>14.693</v>
      </c>
      <c r="AI57" s="173">
        <v>10.647</v>
      </c>
      <c r="AJ57" s="173">
        <v>8.4990000000000006</v>
      </c>
      <c r="AK57" s="173">
        <v>32.335000000000001</v>
      </c>
      <c r="AL57" s="173">
        <v>12.718999999999999</v>
      </c>
      <c r="AM57" s="173">
        <v>20.425999999999998</v>
      </c>
      <c r="AN57" s="173"/>
      <c r="AO57" s="173"/>
      <c r="AP57" s="173"/>
      <c r="AQ57" s="173"/>
      <c r="AR57" s="173"/>
      <c r="AS57" s="173"/>
      <c r="AT57" s="173"/>
      <c r="AU57" s="173"/>
      <c r="AV57" s="173"/>
      <c r="AW57" s="173"/>
      <c r="AX57" s="173"/>
      <c r="AY57" s="173"/>
    </row>
    <row r="58" spans="1:1005" ht="15">
      <c r="A58" s="190">
        <v>45200</v>
      </c>
      <c r="B58" s="164">
        <v>10.8</v>
      </c>
      <c r="C58" s="164">
        <v>17.88</v>
      </c>
      <c r="D58" s="164">
        <v>15.64</v>
      </c>
      <c r="E58" s="124">
        <v>21.887</v>
      </c>
      <c r="F58" s="124">
        <v>25.795999999999999</v>
      </c>
      <c r="G58" s="124">
        <v>10.686</v>
      </c>
      <c r="H58" s="124">
        <v>17.113</v>
      </c>
      <c r="I58" s="124">
        <v>11.423</v>
      </c>
      <c r="J58" s="124">
        <v>18.654</v>
      </c>
      <c r="K58" s="124">
        <v>12.904</v>
      </c>
      <c r="L58" s="124">
        <v>9.2840000000000007</v>
      </c>
      <c r="M58" s="124">
        <v>11.375999999999999</v>
      </c>
      <c r="N58" s="124">
        <v>9.6229999999999993</v>
      </c>
      <c r="O58" s="124">
        <v>12.226000000000001</v>
      </c>
      <c r="P58" s="124">
        <v>9.6679999999999993</v>
      </c>
      <c r="Q58" s="124">
        <v>23.11</v>
      </c>
      <c r="R58" s="124">
        <v>9.8960000000000008</v>
      </c>
      <c r="S58" s="124">
        <v>13.773999999999999</v>
      </c>
      <c r="T58" s="124">
        <v>7.9059999999999997</v>
      </c>
      <c r="U58" s="124">
        <v>8.39</v>
      </c>
      <c r="V58" s="124">
        <v>5.5750000000000002</v>
      </c>
      <c r="W58" s="124">
        <v>9.0350000000000001</v>
      </c>
      <c r="X58" s="124">
        <v>13.426</v>
      </c>
      <c r="Y58" s="124">
        <v>23.021000000000001</v>
      </c>
      <c r="Z58" s="124">
        <v>37.262999999999998</v>
      </c>
      <c r="AA58" s="124">
        <v>13.552</v>
      </c>
      <c r="AB58" s="124">
        <v>10.763999999999999</v>
      </c>
      <c r="AC58" s="124">
        <v>8.3239999999999998</v>
      </c>
      <c r="AD58" s="124">
        <v>11.108000000000001</v>
      </c>
      <c r="AE58" s="125">
        <v>12.317</v>
      </c>
      <c r="AF58" s="124">
        <v>5.34</v>
      </c>
      <c r="AG58" s="124">
        <v>13.984999999999999</v>
      </c>
      <c r="AH58" s="124">
        <v>19.977</v>
      </c>
      <c r="AI58" s="173">
        <v>7.593</v>
      </c>
      <c r="AJ58" s="173">
        <v>16.420000000000002</v>
      </c>
      <c r="AK58" s="173">
        <v>18.936</v>
      </c>
      <c r="AL58" s="173">
        <v>17.699000000000002</v>
      </c>
      <c r="AM58" s="173">
        <v>15.223000000000001</v>
      </c>
      <c r="AN58" s="173"/>
      <c r="AO58" s="173"/>
      <c r="AP58" s="173"/>
      <c r="AQ58" s="173"/>
      <c r="AR58" s="173"/>
      <c r="AS58" s="173"/>
      <c r="AT58" s="173"/>
      <c r="AU58" s="173"/>
      <c r="AV58" s="173"/>
      <c r="AW58" s="173"/>
      <c r="AX58" s="173"/>
      <c r="AY58" s="173"/>
    </row>
    <row r="59" spans="1:1005" ht="15">
      <c r="A59" s="190">
        <v>45231</v>
      </c>
      <c r="B59" s="164">
        <v>7.67</v>
      </c>
      <c r="C59" s="164">
        <v>9.5299999999999994</v>
      </c>
      <c r="D59" s="164">
        <v>8.7799999999999994</v>
      </c>
      <c r="E59" s="124">
        <v>12.26</v>
      </c>
      <c r="F59" s="124">
        <v>15.157999999999999</v>
      </c>
      <c r="G59" s="124">
        <v>10.122</v>
      </c>
      <c r="H59" s="124">
        <v>10.044</v>
      </c>
      <c r="I59" s="124">
        <v>6.9820000000000002</v>
      </c>
      <c r="J59" s="124">
        <v>11.554</v>
      </c>
      <c r="K59" s="124">
        <v>8.3759999999999994</v>
      </c>
      <c r="L59" s="124">
        <v>7.3609999999999998</v>
      </c>
      <c r="M59" s="124">
        <v>8.4060000000000006</v>
      </c>
      <c r="N59" s="124">
        <v>7.5419999999999998</v>
      </c>
      <c r="O59" s="124">
        <v>8.5299999999999994</v>
      </c>
      <c r="P59" s="124">
        <v>6.0259999999999998</v>
      </c>
      <c r="Q59" s="124">
        <v>11.23</v>
      </c>
      <c r="R59" s="124">
        <v>8.9440000000000008</v>
      </c>
      <c r="S59" s="124">
        <v>9.0540000000000003</v>
      </c>
      <c r="T59" s="124">
        <v>6.3490000000000002</v>
      </c>
      <c r="U59" s="124">
        <v>6.94</v>
      </c>
      <c r="V59" s="124">
        <v>3.5550000000000002</v>
      </c>
      <c r="W59" s="124">
        <v>5.92</v>
      </c>
      <c r="X59" s="124">
        <v>9.4559999999999995</v>
      </c>
      <c r="Y59" s="124">
        <v>12.913</v>
      </c>
      <c r="Z59" s="124">
        <v>14.039</v>
      </c>
      <c r="AA59" s="124">
        <v>7.79</v>
      </c>
      <c r="AB59" s="124">
        <v>8.3290000000000006</v>
      </c>
      <c r="AC59" s="124">
        <v>6.4530000000000003</v>
      </c>
      <c r="AD59" s="124">
        <v>7.4560000000000004</v>
      </c>
      <c r="AE59" s="125">
        <v>7.9139999999999997</v>
      </c>
      <c r="AF59" s="124">
        <v>4.4560000000000004</v>
      </c>
      <c r="AG59" s="124">
        <v>6.8090000000000002</v>
      </c>
      <c r="AH59" s="124">
        <v>10.256</v>
      </c>
      <c r="AI59" s="173">
        <v>6.69</v>
      </c>
      <c r="AJ59" s="173">
        <v>8.1020000000000003</v>
      </c>
      <c r="AK59" s="173">
        <v>10.397</v>
      </c>
      <c r="AL59" s="173">
        <v>9.1140000000000008</v>
      </c>
      <c r="AM59" s="173">
        <v>9.6</v>
      </c>
      <c r="AN59" s="173"/>
      <c r="AO59" s="173"/>
      <c r="AP59" s="173"/>
      <c r="AQ59" s="173"/>
      <c r="AR59" s="173"/>
      <c r="AS59" s="173"/>
      <c r="AT59" s="173"/>
      <c r="AU59" s="173"/>
      <c r="AV59" s="173"/>
      <c r="AW59" s="173"/>
      <c r="AX59" s="173"/>
      <c r="AY59" s="173"/>
    </row>
    <row r="60" spans="1:1005" ht="15">
      <c r="A60" s="190">
        <v>45261</v>
      </c>
      <c r="B60" s="164">
        <v>6.34</v>
      </c>
      <c r="C60" s="164">
        <v>6.34</v>
      </c>
      <c r="D60" s="164">
        <v>6.34</v>
      </c>
      <c r="E60" s="124">
        <v>8.6159999999999997</v>
      </c>
      <c r="F60" s="124">
        <v>10.417</v>
      </c>
      <c r="G60" s="124">
        <v>7.6269999999999998</v>
      </c>
      <c r="H60" s="124">
        <v>7.1050000000000004</v>
      </c>
      <c r="I60" s="124">
        <v>5.7610000000000001</v>
      </c>
      <c r="J60" s="124">
        <v>7.7640000000000002</v>
      </c>
      <c r="K60" s="124">
        <v>6.9640000000000004</v>
      </c>
      <c r="L60" s="124">
        <v>6.1550000000000002</v>
      </c>
      <c r="M60" s="124">
        <v>7.11</v>
      </c>
      <c r="N60" s="124">
        <v>5.9939999999999998</v>
      </c>
      <c r="O60" s="124">
        <v>7.4509999999999996</v>
      </c>
      <c r="P60" s="124">
        <v>5.008</v>
      </c>
      <c r="Q60" s="124">
        <v>8.36</v>
      </c>
      <c r="R60" s="124">
        <v>7.2789999999999999</v>
      </c>
      <c r="S60" s="124">
        <v>7.7140000000000004</v>
      </c>
      <c r="T60" s="124">
        <v>4.8460000000000001</v>
      </c>
      <c r="U60" s="124">
        <v>6.0469999999999997</v>
      </c>
      <c r="V60" s="124">
        <v>2.8450000000000002</v>
      </c>
      <c r="W60" s="124">
        <v>4.9349999999999996</v>
      </c>
      <c r="X60" s="124">
        <v>6.6459999999999999</v>
      </c>
      <c r="Y60" s="124">
        <v>8.4960000000000004</v>
      </c>
      <c r="Z60" s="124">
        <v>7.9729999999999999</v>
      </c>
      <c r="AA60" s="124">
        <v>6.52</v>
      </c>
      <c r="AB60" s="124">
        <v>6.7389999999999999</v>
      </c>
      <c r="AC60" s="124">
        <v>5.2039999999999997</v>
      </c>
      <c r="AD60" s="124">
        <v>5.4580000000000002</v>
      </c>
      <c r="AE60" s="125">
        <v>6.3310000000000004</v>
      </c>
      <c r="AF60" s="124">
        <v>4.032</v>
      </c>
      <c r="AG60" s="124">
        <v>5.0830000000000002</v>
      </c>
      <c r="AH60" s="124">
        <v>6.9249999999999998</v>
      </c>
      <c r="AI60" s="173">
        <v>5.835</v>
      </c>
      <c r="AJ60" s="173">
        <v>5.61</v>
      </c>
      <c r="AK60" s="173">
        <v>7.8579999999999997</v>
      </c>
      <c r="AL60" s="173">
        <v>7.5739999999999998</v>
      </c>
      <c r="AM60" s="173">
        <v>7.9169999999999998</v>
      </c>
      <c r="AN60" s="173"/>
      <c r="AO60" s="173"/>
      <c r="AP60" s="173"/>
      <c r="AQ60" s="173"/>
      <c r="AR60" s="173"/>
      <c r="AS60" s="173"/>
      <c r="AT60" s="173"/>
      <c r="AU60" s="173"/>
      <c r="AV60" s="173"/>
      <c r="AW60" s="173"/>
      <c r="AX60" s="173"/>
      <c r="AY60" s="173"/>
    </row>
    <row r="61" spans="1:1005" ht="15">
      <c r="A61" s="190">
        <v>45292</v>
      </c>
      <c r="B61" s="164">
        <v>5.39</v>
      </c>
      <c r="C61" s="164">
        <v>5.39</v>
      </c>
      <c r="D61" s="164">
        <v>5.39</v>
      </c>
      <c r="E61" s="124">
        <v>7.1459999999999999</v>
      </c>
      <c r="F61" s="124">
        <v>7.6</v>
      </c>
      <c r="G61" s="124">
        <v>6.21</v>
      </c>
      <c r="H61" s="124">
        <v>5.7729999999999997</v>
      </c>
      <c r="I61" s="124">
        <v>4.8810000000000002</v>
      </c>
      <c r="J61" s="124">
        <v>5.9480000000000004</v>
      </c>
      <c r="K61" s="124">
        <v>5.8609999999999998</v>
      </c>
      <c r="L61" s="124">
        <v>5.2160000000000002</v>
      </c>
      <c r="M61" s="124">
        <v>6.1310000000000002</v>
      </c>
      <c r="N61" s="124">
        <v>5.0890000000000004</v>
      </c>
      <c r="O61" s="124">
        <v>6.4039999999999999</v>
      </c>
      <c r="P61" s="124">
        <v>4.0869999999999997</v>
      </c>
      <c r="Q61" s="124">
        <v>6.9770000000000003</v>
      </c>
      <c r="R61" s="124">
        <v>5.5880000000000001</v>
      </c>
      <c r="S61" s="124">
        <v>6.6079999999999997</v>
      </c>
      <c r="T61" s="124">
        <v>4.0759999999999996</v>
      </c>
      <c r="U61" s="124">
        <v>5.1929999999999996</v>
      </c>
      <c r="V61" s="124">
        <v>2.415</v>
      </c>
      <c r="W61" s="124">
        <v>4.0190000000000001</v>
      </c>
      <c r="X61" s="124">
        <v>6.1970000000000001</v>
      </c>
      <c r="Y61" s="124">
        <v>6.8949999999999996</v>
      </c>
      <c r="Z61" s="124">
        <v>6.0970000000000004</v>
      </c>
      <c r="AA61" s="124">
        <v>5.2889999999999997</v>
      </c>
      <c r="AB61" s="124">
        <v>5.7160000000000002</v>
      </c>
      <c r="AC61" s="124">
        <v>4.4009999999999998</v>
      </c>
      <c r="AD61" s="124">
        <v>4.5289999999999999</v>
      </c>
      <c r="AE61" s="125">
        <v>5.3070000000000004</v>
      </c>
      <c r="AF61" s="124">
        <v>3.46</v>
      </c>
      <c r="AG61" s="124">
        <v>4.1790000000000003</v>
      </c>
      <c r="AH61" s="124">
        <v>5.673</v>
      </c>
      <c r="AI61" s="173">
        <v>5.133</v>
      </c>
      <c r="AJ61" s="173">
        <v>4.508</v>
      </c>
      <c r="AK61" s="173">
        <v>6.516</v>
      </c>
      <c r="AL61" s="173">
        <v>6.4450000000000003</v>
      </c>
      <c r="AM61" s="173">
        <v>6.7649999999999997</v>
      </c>
      <c r="AN61" s="173"/>
      <c r="AO61" s="173"/>
      <c r="AP61" s="173"/>
      <c r="AQ61" s="173"/>
      <c r="AR61" s="173"/>
      <c r="AS61" s="173"/>
      <c r="AT61" s="173"/>
      <c r="AU61" s="173"/>
      <c r="AV61" s="173"/>
      <c r="AW61" s="173"/>
      <c r="AX61" s="173"/>
      <c r="AY61" s="173"/>
    </row>
    <row r="62" spans="1:1005" ht="15">
      <c r="A62" s="190">
        <v>45323</v>
      </c>
      <c r="B62" s="164">
        <v>4.74</v>
      </c>
      <c r="C62" s="164">
        <v>4.74</v>
      </c>
      <c r="D62" s="164">
        <v>4.74</v>
      </c>
      <c r="E62" s="124">
        <v>6.7880000000000003</v>
      </c>
      <c r="F62" s="124">
        <v>8.7349999999999994</v>
      </c>
      <c r="G62" s="124">
        <v>5.0369999999999999</v>
      </c>
      <c r="H62" s="124">
        <v>4.6909999999999998</v>
      </c>
      <c r="I62" s="124">
        <v>3.9710000000000001</v>
      </c>
      <c r="J62" s="124">
        <v>4.968</v>
      </c>
      <c r="K62" s="124">
        <v>4.8730000000000002</v>
      </c>
      <c r="L62" s="124">
        <v>4.2149999999999999</v>
      </c>
      <c r="M62" s="124">
        <v>5.0220000000000002</v>
      </c>
      <c r="N62" s="124">
        <v>5.0229999999999997</v>
      </c>
      <c r="O62" s="124">
        <v>6.3680000000000003</v>
      </c>
      <c r="P62" s="124">
        <v>3.286</v>
      </c>
      <c r="Q62" s="124">
        <v>5.6740000000000004</v>
      </c>
      <c r="R62" s="124">
        <v>5.1319999999999997</v>
      </c>
      <c r="S62" s="124">
        <v>5.6340000000000003</v>
      </c>
      <c r="T62" s="124">
        <v>3.331</v>
      </c>
      <c r="U62" s="124">
        <v>4.2569999999999997</v>
      </c>
      <c r="V62" s="124">
        <v>2.2930000000000001</v>
      </c>
      <c r="W62" s="124">
        <v>3.2989999999999999</v>
      </c>
      <c r="X62" s="124">
        <v>5.42</v>
      </c>
      <c r="Y62" s="124">
        <v>5.68</v>
      </c>
      <c r="Z62" s="124">
        <v>5.258</v>
      </c>
      <c r="AA62" s="124">
        <v>4.2229999999999999</v>
      </c>
      <c r="AB62" s="124">
        <v>4.923</v>
      </c>
      <c r="AC62" s="124">
        <v>3.5470000000000002</v>
      </c>
      <c r="AD62" s="124">
        <v>3.7170000000000001</v>
      </c>
      <c r="AE62" s="125">
        <v>4.1749999999999998</v>
      </c>
      <c r="AF62" s="124">
        <v>2.9489999999999998</v>
      </c>
      <c r="AG62" s="124">
        <v>3.8740000000000001</v>
      </c>
      <c r="AH62" s="124">
        <v>5.9109999999999996</v>
      </c>
      <c r="AI62" s="173">
        <v>4.2539999999999996</v>
      </c>
      <c r="AJ62" s="173">
        <v>3.5990000000000002</v>
      </c>
      <c r="AK62" s="173">
        <v>5.3010000000000002</v>
      </c>
      <c r="AL62" s="173">
        <v>5.2619999999999996</v>
      </c>
      <c r="AM62" s="173">
        <v>5.4379999999999997</v>
      </c>
      <c r="AN62" s="173"/>
      <c r="AO62" s="173"/>
      <c r="AP62" s="173"/>
      <c r="AQ62" s="173"/>
      <c r="AR62" s="173"/>
      <c r="AS62" s="173"/>
      <c r="AT62" s="173"/>
      <c r="AU62" s="173"/>
      <c r="AV62" s="173"/>
      <c r="AW62" s="173"/>
      <c r="AX62" s="173"/>
      <c r="AY62" s="173"/>
    </row>
    <row r="63" spans="1:1005" ht="15">
      <c r="A63" s="190">
        <v>45352</v>
      </c>
      <c r="B63" s="164">
        <v>8.6</v>
      </c>
      <c r="C63" s="164">
        <v>8.6</v>
      </c>
      <c r="D63" s="164">
        <v>8.6</v>
      </c>
      <c r="E63" s="124">
        <v>15.657999999999999</v>
      </c>
      <c r="F63" s="124">
        <v>12.222</v>
      </c>
      <c r="G63" s="124">
        <v>6.2030000000000003</v>
      </c>
      <c r="H63" s="124">
        <v>11.779</v>
      </c>
      <c r="I63" s="124">
        <v>5.8209999999999997</v>
      </c>
      <c r="J63" s="124">
        <v>5.1440000000000001</v>
      </c>
      <c r="K63" s="124">
        <v>6.3979999999999997</v>
      </c>
      <c r="L63" s="124">
        <v>6.9740000000000002</v>
      </c>
      <c r="M63" s="124">
        <v>7.7610000000000001</v>
      </c>
      <c r="N63" s="124">
        <v>13.67</v>
      </c>
      <c r="O63" s="124">
        <v>6.992</v>
      </c>
      <c r="P63" s="124">
        <v>13.818</v>
      </c>
      <c r="Q63" s="124">
        <v>8.3279999999999994</v>
      </c>
      <c r="R63" s="124">
        <v>7.4480000000000004</v>
      </c>
      <c r="S63" s="124">
        <v>6.6719999999999997</v>
      </c>
      <c r="T63" s="124">
        <v>6.2279999999999998</v>
      </c>
      <c r="U63" s="124">
        <v>4.8630000000000004</v>
      </c>
      <c r="V63" s="124">
        <v>3.9710000000000001</v>
      </c>
      <c r="W63" s="124">
        <v>11.032999999999999</v>
      </c>
      <c r="X63" s="124">
        <v>11.205</v>
      </c>
      <c r="Y63" s="124">
        <v>6.7160000000000002</v>
      </c>
      <c r="Z63" s="124">
        <v>17.672000000000001</v>
      </c>
      <c r="AA63" s="124">
        <v>5.1660000000000004</v>
      </c>
      <c r="AB63" s="124">
        <v>7.5670000000000002</v>
      </c>
      <c r="AC63" s="124">
        <v>3.91</v>
      </c>
      <c r="AD63" s="124">
        <v>5.8490000000000002</v>
      </c>
      <c r="AE63" s="125">
        <v>8.0860000000000003</v>
      </c>
      <c r="AF63" s="124">
        <v>4.1050000000000004</v>
      </c>
      <c r="AG63" s="124">
        <v>8.7149999999999999</v>
      </c>
      <c r="AH63" s="124">
        <v>11.731</v>
      </c>
      <c r="AI63" s="173">
        <v>4.9050000000000002</v>
      </c>
      <c r="AJ63" s="173">
        <v>4.2119999999999997</v>
      </c>
      <c r="AK63" s="173">
        <v>6.9889999999999999</v>
      </c>
      <c r="AL63" s="173">
        <v>6.532</v>
      </c>
      <c r="AM63" s="173">
        <v>14.435</v>
      </c>
      <c r="AN63" s="173"/>
      <c r="AO63" s="173"/>
      <c r="AP63" s="173"/>
      <c r="AQ63" s="173"/>
      <c r="AR63" s="173"/>
      <c r="AS63" s="173"/>
      <c r="AT63" s="173"/>
      <c r="AU63" s="173"/>
      <c r="AV63" s="173"/>
      <c r="AW63" s="173"/>
      <c r="AX63" s="173"/>
      <c r="AY63" s="173"/>
    </row>
    <row r="64" spans="1:1005" ht="15">
      <c r="A64" s="190">
        <v>45383</v>
      </c>
      <c r="B64" s="164">
        <v>23.32</v>
      </c>
      <c r="C64" s="164">
        <v>23.32</v>
      </c>
      <c r="D64" s="164">
        <v>23.32</v>
      </c>
      <c r="E64" s="124">
        <v>37.444000000000003</v>
      </c>
      <c r="F64" s="124">
        <v>37.878</v>
      </c>
      <c r="G64" s="124">
        <v>15.11</v>
      </c>
      <c r="H64" s="124">
        <v>42.645000000000003</v>
      </c>
      <c r="I64" s="124">
        <v>17.079999999999998</v>
      </c>
      <c r="J64" s="124">
        <v>16.858000000000001</v>
      </c>
      <c r="K64" s="124">
        <v>33.212000000000003</v>
      </c>
      <c r="L64" s="124">
        <v>27.463000000000001</v>
      </c>
      <c r="M64" s="124">
        <v>23.309000000000001</v>
      </c>
      <c r="N64" s="124">
        <v>21.504000000000001</v>
      </c>
      <c r="O64" s="124">
        <v>11.567</v>
      </c>
      <c r="P64" s="124">
        <v>25.463999999999999</v>
      </c>
      <c r="Q64" s="124">
        <v>19.329999999999998</v>
      </c>
      <c r="R64" s="124">
        <v>12.005000000000001</v>
      </c>
      <c r="S64" s="124">
        <v>22.856000000000002</v>
      </c>
      <c r="T64" s="124">
        <v>24.545999999999999</v>
      </c>
      <c r="U64" s="124">
        <v>8.9179999999999993</v>
      </c>
      <c r="V64" s="124">
        <v>8.5709999999999997</v>
      </c>
      <c r="W64" s="124">
        <v>37.585999999999999</v>
      </c>
      <c r="X64" s="124">
        <v>33.854999999999997</v>
      </c>
      <c r="Y64" s="124">
        <v>22.728999999999999</v>
      </c>
      <c r="Z64" s="124">
        <v>25.236000000000001</v>
      </c>
      <c r="AA64" s="124">
        <v>20.748999999999999</v>
      </c>
      <c r="AB64" s="124">
        <v>14.054</v>
      </c>
      <c r="AC64" s="124">
        <v>12.672000000000001</v>
      </c>
      <c r="AD64" s="124">
        <v>15.236000000000001</v>
      </c>
      <c r="AE64" s="125">
        <v>25.616</v>
      </c>
      <c r="AF64" s="124">
        <v>7.5049999999999999</v>
      </c>
      <c r="AG64" s="124">
        <v>19.105</v>
      </c>
      <c r="AH64" s="124">
        <v>14.981999999999999</v>
      </c>
      <c r="AI64" s="173">
        <v>12.955</v>
      </c>
      <c r="AJ64" s="173">
        <v>9.2799999999999994</v>
      </c>
      <c r="AK64" s="173">
        <v>14.526</v>
      </c>
      <c r="AL64" s="173">
        <v>17.71</v>
      </c>
      <c r="AM64" s="173">
        <v>17.71</v>
      </c>
      <c r="AN64" s="173"/>
      <c r="AO64" s="173"/>
      <c r="AP64" s="173"/>
      <c r="AQ64" s="173"/>
      <c r="AR64" s="173"/>
      <c r="AS64" s="173"/>
      <c r="AT64" s="173"/>
      <c r="AU64" s="173"/>
      <c r="AV64" s="173"/>
      <c r="AW64" s="173"/>
      <c r="AX64" s="173"/>
      <c r="AY64" s="173"/>
      <c r="ALQ64" t="e">
        <v>#N/A</v>
      </c>
    </row>
    <row r="65" spans="1:1005" ht="15">
      <c r="A65" s="190">
        <v>45413</v>
      </c>
      <c r="B65" s="164">
        <v>71.430000000000007</v>
      </c>
      <c r="C65" s="164">
        <v>71.430000000000007</v>
      </c>
      <c r="D65" s="164">
        <v>71.430000000000007</v>
      </c>
      <c r="E65" s="124">
        <v>83.257000000000005</v>
      </c>
      <c r="F65" s="124">
        <v>104.20699999999999</v>
      </c>
      <c r="G65" s="124">
        <v>43.343000000000004</v>
      </c>
      <c r="H65" s="124">
        <v>69.572000000000003</v>
      </c>
      <c r="I65" s="124">
        <v>56.484000000000002</v>
      </c>
      <c r="J65" s="124">
        <v>57.424999999999997</v>
      </c>
      <c r="K65" s="124">
        <v>84.427999999999997</v>
      </c>
      <c r="L65" s="124">
        <v>90.712999999999994</v>
      </c>
      <c r="M65" s="124">
        <v>74.805000000000007</v>
      </c>
      <c r="N65" s="124">
        <v>59.017000000000003</v>
      </c>
      <c r="O65" s="124">
        <v>57.167000000000002</v>
      </c>
      <c r="P65" s="124">
        <v>94.313999999999993</v>
      </c>
      <c r="Q65" s="124">
        <v>69.694000000000003</v>
      </c>
      <c r="R65" s="124">
        <v>61.398000000000003</v>
      </c>
      <c r="S65" s="124">
        <v>58.491</v>
      </c>
      <c r="T65" s="124">
        <v>111.68600000000001</v>
      </c>
      <c r="U65" s="124">
        <v>17.190999999999999</v>
      </c>
      <c r="V65" s="124">
        <v>44.779000000000003</v>
      </c>
      <c r="W65" s="124">
        <v>89.296000000000006</v>
      </c>
      <c r="X65" s="124">
        <v>108.678</v>
      </c>
      <c r="Y65" s="124">
        <v>56.973999999999997</v>
      </c>
      <c r="Z65" s="124">
        <v>76.849000000000004</v>
      </c>
      <c r="AA65" s="124">
        <v>80.117999999999995</v>
      </c>
      <c r="AB65" s="124">
        <v>89.391999999999996</v>
      </c>
      <c r="AC65" s="124">
        <v>36.281999999999996</v>
      </c>
      <c r="AD65" s="124">
        <v>46.582999999999998</v>
      </c>
      <c r="AE65" s="125">
        <v>55.289000000000001</v>
      </c>
      <c r="AF65" s="124">
        <v>20.928000000000001</v>
      </c>
      <c r="AG65" s="124">
        <v>56.082999999999998</v>
      </c>
      <c r="AH65" s="124">
        <v>46.302999999999997</v>
      </c>
      <c r="AI65" s="173">
        <v>41.491</v>
      </c>
      <c r="AJ65" s="173">
        <v>55.082999999999998</v>
      </c>
      <c r="AK65" s="173">
        <v>58.110999999999997</v>
      </c>
      <c r="AL65" s="173">
        <v>97.138000000000005</v>
      </c>
      <c r="AM65" s="173">
        <v>97.138000000000005</v>
      </c>
      <c r="AN65" s="173"/>
      <c r="AO65" s="173"/>
      <c r="AP65" s="173"/>
      <c r="AQ65" s="173"/>
      <c r="AR65" s="173"/>
      <c r="AS65" s="173"/>
      <c r="AT65" s="173"/>
      <c r="AU65" s="173"/>
      <c r="AV65" s="173"/>
      <c r="AW65" s="173"/>
      <c r="AX65" s="173"/>
      <c r="AY65" s="173"/>
      <c r="ALQ65" t="e">
        <v>#N/A</v>
      </c>
    </row>
    <row r="66" spans="1:1005" ht="15">
      <c r="A66" s="190">
        <v>45444</v>
      </c>
      <c r="B66" s="164">
        <v>70.349999999999994</v>
      </c>
      <c r="C66" s="164">
        <v>70.349999999999994</v>
      </c>
      <c r="D66" s="164">
        <v>70.349999999999994</v>
      </c>
      <c r="E66" s="124">
        <v>130.85499999999999</v>
      </c>
      <c r="F66" s="124">
        <v>125.443</v>
      </c>
      <c r="G66" s="124">
        <v>78.284999999999997</v>
      </c>
      <c r="H66" s="124">
        <v>53.118000000000002</v>
      </c>
      <c r="I66" s="124">
        <v>67.658000000000001</v>
      </c>
      <c r="J66" s="124">
        <v>94.057000000000002</v>
      </c>
      <c r="K66" s="124">
        <v>54.473999999999997</v>
      </c>
      <c r="L66" s="124">
        <v>122.108</v>
      </c>
      <c r="M66" s="124">
        <v>65.185000000000002</v>
      </c>
      <c r="N66" s="124">
        <v>131.90799999999999</v>
      </c>
      <c r="O66" s="124">
        <v>28.664000000000001</v>
      </c>
      <c r="P66" s="124">
        <v>137.15700000000001</v>
      </c>
      <c r="Q66" s="124">
        <v>61.09</v>
      </c>
      <c r="R66" s="124">
        <v>111.65300000000001</v>
      </c>
      <c r="S66" s="124">
        <v>29.788</v>
      </c>
      <c r="T66" s="124">
        <v>60.109000000000002</v>
      </c>
      <c r="U66" s="124">
        <v>9.09</v>
      </c>
      <c r="V66" s="124">
        <v>40.609000000000002</v>
      </c>
      <c r="W66" s="124">
        <v>47.731999999999999</v>
      </c>
      <c r="X66" s="124">
        <v>128.72999999999999</v>
      </c>
      <c r="Y66" s="124">
        <v>30.274999999999999</v>
      </c>
      <c r="Z66" s="124">
        <v>50.703000000000003</v>
      </c>
      <c r="AA66" s="124">
        <v>103.79600000000001</v>
      </c>
      <c r="AB66" s="124">
        <v>48.024999999999999</v>
      </c>
      <c r="AC66" s="124">
        <v>61.186999999999998</v>
      </c>
      <c r="AD66" s="124">
        <v>92.358000000000004</v>
      </c>
      <c r="AE66" s="125">
        <v>29.401</v>
      </c>
      <c r="AF66" s="124">
        <v>28.922999999999998</v>
      </c>
      <c r="AG66" s="124">
        <v>72.915999999999997</v>
      </c>
      <c r="AH66" s="124">
        <v>88.093999999999994</v>
      </c>
      <c r="AI66" s="173">
        <v>48.798000000000002</v>
      </c>
      <c r="AJ66" s="173">
        <v>90.370999999999995</v>
      </c>
      <c r="AK66" s="173">
        <v>129.14699999999999</v>
      </c>
      <c r="AL66" s="173">
        <v>109.617</v>
      </c>
      <c r="AM66" s="173">
        <v>109.617</v>
      </c>
      <c r="AN66" s="173"/>
      <c r="AO66" s="173"/>
      <c r="AP66" s="173"/>
      <c r="AQ66" s="173"/>
      <c r="AR66" s="173"/>
      <c r="AS66" s="173"/>
      <c r="AT66" s="173"/>
      <c r="AU66" s="173"/>
      <c r="AV66" s="173"/>
      <c r="AW66" s="173"/>
      <c r="AX66" s="173"/>
      <c r="AY66" s="173"/>
      <c r="ALQ66" t="e">
        <v>#N/A</v>
      </c>
    </row>
    <row r="67" spans="1:1005" ht="15">
      <c r="A67" s="190">
        <v>45474</v>
      </c>
      <c r="B67" s="164">
        <v>29.01</v>
      </c>
      <c r="C67" s="164">
        <v>29.01</v>
      </c>
      <c r="D67" s="164">
        <v>29.01</v>
      </c>
      <c r="E67" s="124">
        <v>59.226999999999997</v>
      </c>
      <c r="F67" s="124">
        <v>38.116999999999997</v>
      </c>
      <c r="G67" s="124">
        <v>27.460999999999999</v>
      </c>
      <c r="H67" s="124">
        <v>19.72</v>
      </c>
      <c r="I67" s="124">
        <v>32.643000000000001</v>
      </c>
      <c r="J67" s="124">
        <v>35.680999999999997</v>
      </c>
      <c r="K67" s="124">
        <v>23.827999999999999</v>
      </c>
      <c r="L67" s="124">
        <v>38.052</v>
      </c>
      <c r="M67" s="124">
        <v>18.998000000000001</v>
      </c>
      <c r="N67" s="124">
        <v>82.707999999999998</v>
      </c>
      <c r="O67" s="124">
        <v>11.659000000000001</v>
      </c>
      <c r="P67" s="124">
        <v>35.317999999999998</v>
      </c>
      <c r="Q67" s="124">
        <v>27.5</v>
      </c>
      <c r="R67" s="124">
        <v>62.985999999999997</v>
      </c>
      <c r="S67" s="124">
        <v>11.394</v>
      </c>
      <c r="T67" s="124">
        <v>18.282</v>
      </c>
      <c r="U67" s="124">
        <v>4.827</v>
      </c>
      <c r="V67" s="124">
        <v>13.315</v>
      </c>
      <c r="W67" s="124">
        <v>16.388999999999999</v>
      </c>
      <c r="X67" s="124">
        <v>43.441000000000003</v>
      </c>
      <c r="Y67" s="124">
        <v>16.724</v>
      </c>
      <c r="Z67" s="124">
        <v>19.591000000000001</v>
      </c>
      <c r="AA67" s="124">
        <v>31.576000000000001</v>
      </c>
      <c r="AB67" s="124">
        <v>16.286999999999999</v>
      </c>
      <c r="AC67" s="124">
        <v>17.337</v>
      </c>
      <c r="AD67" s="124">
        <v>28.210999999999999</v>
      </c>
      <c r="AE67" s="125">
        <v>12.679</v>
      </c>
      <c r="AF67" s="124">
        <v>10.228</v>
      </c>
      <c r="AG67" s="124">
        <v>20.25</v>
      </c>
      <c r="AH67" s="124">
        <v>29.952999999999999</v>
      </c>
      <c r="AI67" s="173">
        <v>25.704999999999998</v>
      </c>
      <c r="AJ67" s="173">
        <v>39.063000000000002</v>
      </c>
      <c r="AK67" s="173">
        <v>69.435000000000002</v>
      </c>
      <c r="AL67" s="173">
        <v>38.622999999999998</v>
      </c>
      <c r="AM67" s="173">
        <v>38.622999999999998</v>
      </c>
      <c r="AN67" s="173"/>
      <c r="AO67" s="173"/>
      <c r="AP67" s="173"/>
      <c r="AQ67" s="173"/>
      <c r="AR67" s="173"/>
      <c r="AS67" s="173"/>
      <c r="AT67" s="173"/>
      <c r="AU67" s="173"/>
      <c r="AV67" s="173"/>
      <c r="AW67" s="173"/>
      <c r="AX67" s="173"/>
      <c r="AY67" s="173"/>
      <c r="ALQ67" t="e">
        <v>#N/A</v>
      </c>
    </row>
    <row r="68" spans="1:1005" ht="15">
      <c r="A68" s="190">
        <v>45505</v>
      </c>
      <c r="B68" s="164">
        <v>19.8</v>
      </c>
      <c r="C68" s="164">
        <v>19.8</v>
      </c>
      <c r="D68" s="164">
        <v>19.8</v>
      </c>
      <c r="E68" s="124">
        <v>23.933</v>
      </c>
      <c r="F68" s="124">
        <v>20.870999999999999</v>
      </c>
      <c r="G68" s="124">
        <v>33.314999999999998</v>
      </c>
      <c r="H68" s="124">
        <v>17.928999999999998</v>
      </c>
      <c r="I68" s="124">
        <v>23.367000000000001</v>
      </c>
      <c r="J68" s="124">
        <v>18.521999999999998</v>
      </c>
      <c r="K68" s="124">
        <v>19.154</v>
      </c>
      <c r="L68" s="124">
        <v>19.789000000000001</v>
      </c>
      <c r="M68" s="124">
        <v>13.439</v>
      </c>
      <c r="N68" s="124">
        <v>27.414000000000001</v>
      </c>
      <c r="O68" s="124">
        <v>9.2690000000000001</v>
      </c>
      <c r="P68" s="124">
        <v>26.74</v>
      </c>
      <c r="Q68" s="124">
        <v>15.311999999999999</v>
      </c>
      <c r="R68" s="124">
        <v>51.207000000000001</v>
      </c>
      <c r="S68" s="124">
        <v>10.069000000000001</v>
      </c>
      <c r="T68" s="124">
        <v>23.73</v>
      </c>
      <c r="U68" s="124">
        <v>3.7730000000000001</v>
      </c>
      <c r="V68" s="124">
        <v>10.183999999999999</v>
      </c>
      <c r="W68" s="124">
        <v>10.137</v>
      </c>
      <c r="X68" s="124">
        <v>22.753</v>
      </c>
      <c r="Y68" s="124">
        <v>13.558</v>
      </c>
      <c r="Z68" s="124">
        <v>26.718</v>
      </c>
      <c r="AA68" s="124">
        <v>15.138</v>
      </c>
      <c r="AB68" s="124">
        <v>9.6969999999999992</v>
      </c>
      <c r="AC68" s="124">
        <v>14.324999999999999</v>
      </c>
      <c r="AD68" s="124">
        <v>13.47</v>
      </c>
      <c r="AE68" s="125">
        <v>7.8280000000000003</v>
      </c>
      <c r="AF68" s="124">
        <v>10.331</v>
      </c>
      <c r="AG68" s="124">
        <v>15.041</v>
      </c>
      <c r="AH68" s="124">
        <v>13.398</v>
      </c>
      <c r="AI68" s="173">
        <v>15.694000000000001</v>
      </c>
      <c r="AJ68" s="173">
        <v>32.01</v>
      </c>
      <c r="AK68" s="173">
        <v>26.091999999999999</v>
      </c>
      <c r="AL68" s="173">
        <v>27.734999999999999</v>
      </c>
      <c r="AM68" s="173">
        <v>27.734999999999999</v>
      </c>
      <c r="AN68" s="173"/>
      <c r="AO68" s="173"/>
      <c r="AP68" s="173"/>
      <c r="AQ68" s="173"/>
      <c r="AR68" s="173"/>
      <c r="AS68" s="173"/>
      <c r="AT68" s="173"/>
      <c r="AU68" s="173"/>
      <c r="AV68" s="173"/>
      <c r="AW68" s="173"/>
      <c r="AX68" s="173"/>
      <c r="AY68" s="173"/>
      <c r="ALQ68" t="e">
        <v>#N/A</v>
      </c>
    </row>
    <row r="69" spans="1:1005" ht="15">
      <c r="A69" s="190">
        <v>45536</v>
      </c>
      <c r="B69" s="164">
        <v>17.47</v>
      </c>
      <c r="C69" s="164">
        <v>17.47</v>
      </c>
      <c r="D69" s="164">
        <v>17.47</v>
      </c>
      <c r="E69" s="124">
        <v>24.364999999999998</v>
      </c>
      <c r="F69" s="124">
        <v>12.907</v>
      </c>
      <c r="G69" s="124">
        <v>22.602</v>
      </c>
      <c r="H69" s="124">
        <v>10.090999999999999</v>
      </c>
      <c r="I69" s="124">
        <v>17.859000000000002</v>
      </c>
      <c r="J69" s="124">
        <v>32.963999999999999</v>
      </c>
      <c r="K69" s="124">
        <v>15.24</v>
      </c>
      <c r="L69" s="124">
        <v>17.638999999999999</v>
      </c>
      <c r="M69" s="124">
        <v>14.971</v>
      </c>
      <c r="N69" s="124">
        <v>16.527000000000001</v>
      </c>
      <c r="O69" s="124">
        <v>8.9250000000000007</v>
      </c>
      <c r="P69" s="124">
        <v>33.594999999999999</v>
      </c>
      <c r="Q69" s="124">
        <v>12.78</v>
      </c>
      <c r="R69" s="124">
        <v>33.308</v>
      </c>
      <c r="S69" s="124">
        <v>7.8520000000000003</v>
      </c>
      <c r="T69" s="124">
        <v>11.169</v>
      </c>
      <c r="U69" s="124">
        <v>7.6079999999999997</v>
      </c>
      <c r="V69" s="124">
        <v>14.733000000000001</v>
      </c>
      <c r="W69" s="124">
        <v>14.222</v>
      </c>
      <c r="X69" s="124">
        <v>17.016999999999999</v>
      </c>
      <c r="Y69" s="124">
        <v>12.904999999999999</v>
      </c>
      <c r="Z69" s="124">
        <v>16.995000000000001</v>
      </c>
      <c r="AA69" s="124">
        <v>15.379</v>
      </c>
      <c r="AB69" s="124">
        <v>8.8000000000000007</v>
      </c>
      <c r="AC69" s="124">
        <v>10.029</v>
      </c>
      <c r="AD69" s="124">
        <v>10.196999999999999</v>
      </c>
      <c r="AE69" s="125">
        <v>6.1509999999999998</v>
      </c>
      <c r="AF69" s="124">
        <v>24.263000000000002</v>
      </c>
      <c r="AG69" s="124">
        <v>14.693</v>
      </c>
      <c r="AH69" s="124">
        <v>10.647</v>
      </c>
      <c r="AI69" s="173">
        <v>8.4990000000000006</v>
      </c>
      <c r="AJ69" s="173">
        <v>32.335000000000001</v>
      </c>
      <c r="AK69" s="173">
        <v>12.718999999999999</v>
      </c>
      <c r="AL69" s="173">
        <v>20.425999999999998</v>
      </c>
      <c r="AM69" s="173">
        <v>20.425999999999998</v>
      </c>
      <c r="AN69" s="173"/>
      <c r="AO69" s="173"/>
      <c r="AP69" s="173"/>
      <c r="AQ69" s="173"/>
      <c r="AR69" s="173"/>
      <c r="AS69" s="173"/>
      <c r="AT69" s="173"/>
      <c r="AU69" s="173"/>
      <c r="AV69" s="173"/>
      <c r="AW69" s="173"/>
      <c r="AX69" s="173"/>
      <c r="AY69" s="173"/>
      <c r="ALQ69" t="e">
        <v>#N/A</v>
      </c>
    </row>
    <row r="70" spans="1:1005" ht="1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cols>
    <col min="1" max="4" width="9.140625" style="216" customWidth="1"/>
    <col min="5" max="54" width="9.140625" customWidth="1"/>
  </cols>
  <sheetData>
    <row r="1" spans="1:54" s="216" customFormat="1" ht="1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4">
        <v>43556</v>
      </c>
      <c r="B4" s="89">
        <v>173.16</v>
      </c>
      <c r="C4" s="89">
        <v>302.19</v>
      </c>
      <c r="D4" s="90">
        <v>280</v>
      </c>
      <c r="E4" s="91">
        <v>299.55799999999999</v>
      </c>
      <c r="F4" s="92">
        <v>240.7</v>
      </c>
      <c r="G4" s="92">
        <v>205.44499999999999</v>
      </c>
      <c r="H4" s="92">
        <v>222.48099999999999</v>
      </c>
      <c r="I4" s="92">
        <v>337.03800000000001</v>
      </c>
      <c r="J4" s="92">
        <v>281.92</v>
      </c>
      <c r="K4" s="92">
        <v>276.09199999999998</v>
      </c>
      <c r="L4" s="92">
        <v>264.86599999999999</v>
      </c>
      <c r="M4" s="92">
        <v>315.50599999999997</v>
      </c>
      <c r="N4" s="92">
        <v>274.81400000000002</v>
      </c>
      <c r="O4" s="92">
        <v>193.17699999999999</v>
      </c>
      <c r="P4" s="92">
        <v>289.83199999999999</v>
      </c>
      <c r="Q4" s="92">
        <v>282.49799999999999</v>
      </c>
      <c r="R4" s="92">
        <v>341.32400000000001</v>
      </c>
      <c r="S4" s="92">
        <v>206.56100000000001</v>
      </c>
      <c r="T4" s="92">
        <v>244.15199999999999</v>
      </c>
      <c r="U4" s="92">
        <v>280.51600000000002</v>
      </c>
      <c r="V4" s="92">
        <v>234.303</v>
      </c>
      <c r="W4" s="92">
        <v>341.01</v>
      </c>
      <c r="X4" s="92">
        <v>286.72300000000001</v>
      </c>
      <c r="Y4" s="92">
        <v>303.12900000000002</v>
      </c>
      <c r="Z4" s="92">
        <v>238.43</v>
      </c>
      <c r="AA4" s="92">
        <v>320.36799999999999</v>
      </c>
      <c r="AB4" s="92">
        <v>280</v>
      </c>
      <c r="AC4" s="92">
        <v>242.13200000000001</v>
      </c>
      <c r="AD4" s="92">
        <v>312.28800000000001</v>
      </c>
      <c r="AE4" s="92">
        <v>209.57400000000001</v>
      </c>
      <c r="AF4" s="92">
        <v>213.465</v>
      </c>
      <c r="AG4" s="92">
        <v>300.42500000000001</v>
      </c>
      <c r="AH4" s="93">
        <v>341.11799999999999</v>
      </c>
      <c r="AI4" s="173">
        <v>318.315</v>
      </c>
      <c r="AJ4" s="173">
        <v>283.52600000000001</v>
      </c>
      <c r="AK4" s="173">
        <v>242.03700000000001</v>
      </c>
      <c r="AL4" s="173">
        <v>260.91199999999998</v>
      </c>
      <c r="AM4" s="173">
        <v>208.61699999999999</v>
      </c>
      <c r="AN4" s="173"/>
      <c r="AO4" s="173"/>
      <c r="AP4" s="173"/>
      <c r="AQ4" s="173"/>
      <c r="AR4" s="173"/>
      <c r="AS4" s="173"/>
      <c r="AT4" s="173"/>
      <c r="AU4" s="173"/>
      <c r="AV4" s="173"/>
      <c r="AW4" s="173"/>
      <c r="AX4" s="173"/>
      <c r="AY4" s="173"/>
    </row>
    <row r="5" spans="1:54" ht="15">
      <c r="A5" s="224">
        <v>43586</v>
      </c>
      <c r="B5" s="89">
        <v>428.14</v>
      </c>
      <c r="C5" s="89">
        <v>747.14</v>
      </c>
      <c r="D5" s="90">
        <v>550</v>
      </c>
      <c r="E5" s="91">
        <v>624.57600000000002</v>
      </c>
      <c r="F5" s="92">
        <v>414.67</v>
      </c>
      <c r="G5" s="92">
        <v>446.541</v>
      </c>
      <c r="H5" s="92">
        <v>726.39099999999996</v>
      </c>
      <c r="I5" s="92">
        <v>708.55499999999995</v>
      </c>
      <c r="J5" s="92">
        <v>527.25300000000004</v>
      </c>
      <c r="K5" s="92">
        <v>516.66399999999999</v>
      </c>
      <c r="L5" s="92">
        <v>528.05399999999997</v>
      </c>
      <c r="M5" s="92">
        <v>368.30700000000002</v>
      </c>
      <c r="N5" s="92">
        <v>353.10399999999998</v>
      </c>
      <c r="O5" s="92">
        <v>521.58600000000001</v>
      </c>
      <c r="P5" s="92">
        <v>662.03899999999999</v>
      </c>
      <c r="Q5" s="92">
        <v>684.327</v>
      </c>
      <c r="R5" s="92">
        <v>548.47500000000002</v>
      </c>
      <c r="S5" s="92">
        <v>782.68799999999999</v>
      </c>
      <c r="T5" s="92">
        <v>572.55700000000002</v>
      </c>
      <c r="U5" s="92">
        <v>700.3</v>
      </c>
      <c r="V5" s="92">
        <v>526.00800000000004</v>
      </c>
      <c r="W5" s="92">
        <v>616.11400000000003</v>
      </c>
      <c r="X5" s="92">
        <v>601.26900000000001</v>
      </c>
      <c r="Y5" s="92">
        <v>601.16499999999996</v>
      </c>
      <c r="Z5" s="92">
        <v>351.82600000000002</v>
      </c>
      <c r="AA5" s="92">
        <v>630.33600000000001</v>
      </c>
      <c r="AB5" s="92">
        <v>593.33500000000004</v>
      </c>
      <c r="AC5" s="92">
        <v>627.178</v>
      </c>
      <c r="AD5" s="92">
        <v>529.38599999999997</v>
      </c>
      <c r="AE5" s="92">
        <v>550</v>
      </c>
      <c r="AF5" s="92">
        <v>481.49099999999999</v>
      </c>
      <c r="AG5" s="92">
        <v>600.33600000000001</v>
      </c>
      <c r="AH5" s="93">
        <v>506.98</v>
      </c>
      <c r="AI5" s="173">
        <v>680.57399999999996</v>
      </c>
      <c r="AJ5" s="173">
        <v>453.56299999999999</v>
      </c>
      <c r="AK5" s="173">
        <v>782.36199999999997</v>
      </c>
      <c r="AL5" s="173">
        <v>468.202</v>
      </c>
      <c r="AM5" s="173">
        <v>509.68700000000001</v>
      </c>
      <c r="AN5" s="173"/>
      <c r="AO5" s="173"/>
      <c r="AP5" s="173"/>
      <c r="AQ5" s="173"/>
      <c r="AR5" s="173"/>
      <c r="AS5" s="173"/>
      <c r="AT5" s="173"/>
      <c r="AU5" s="173"/>
      <c r="AV5" s="173"/>
      <c r="AW5" s="173"/>
      <c r="AX5" s="173"/>
      <c r="AY5" s="173"/>
    </row>
    <row r="6" spans="1:54" ht="15">
      <c r="A6" s="224">
        <v>43617</v>
      </c>
      <c r="B6" s="89">
        <v>338.2</v>
      </c>
      <c r="C6" s="89">
        <v>590.17999999999995</v>
      </c>
      <c r="D6" s="90">
        <v>480</v>
      </c>
      <c r="E6" s="91">
        <v>519.99400000000003</v>
      </c>
      <c r="F6" s="92">
        <v>491.80700000000002</v>
      </c>
      <c r="G6" s="92">
        <v>709.14099999999996</v>
      </c>
      <c r="H6" s="92">
        <v>683.23400000000004</v>
      </c>
      <c r="I6" s="92">
        <v>426.51</v>
      </c>
      <c r="J6" s="92">
        <v>561.34900000000005</v>
      </c>
      <c r="K6" s="92">
        <v>232.59800000000001</v>
      </c>
      <c r="L6" s="92">
        <v>459.57499999999999</v>
      </c>
      <c r="M6" s="92">
        <v>259.43599999999998</v>
      </c>
      <c r="N6" s="92">
        <v>478.09199999999998</v>
      </c>
      <c r="O6" s="92">
        <v>535.81899999999996</v>
      </c>
      <c r="P6" s="92">
        <v>307.733</v>
      </c>
      <c r="Q6" s="92">
        <v>611.91600000000005</v>
      </c>
      <c r="R6" s="92">
        <v>310.96199999999999</v>
      </c>
      <c r="S6" s="92">
        <v>1030.444</v>
      </c>
      <c r="T6" s="92">
        <v>474.34199999999998</v>
      </c>
      <c r="U6" s="92">
        <v>628.53899999999999</v>
      </c>
      <c r="V6" s="92">
        <v>519.72</v>
      </c>
      <c r="W6" s="92">
        <v>696.02099999999996</v>
      </c>
      <c r="X6" s="92">
        <v>363.74299999999999</v>
      </c>
      <c r="Y6" s="92">
        <v>331.57799999999997</v>
      </c>
      <c r="Z6" s="92">
        <v>372.93</v>
      </c>
      <c r="AA6" s="92">
        <v>577.54100000000005</v>
      </c>
      <c r="AB6" s="92">
        <v>370.089</v>
      </c>
      <c r="AC6" s="92">
        <v>609.93899999999996</v>
      </c>
      <c r="AD6" s="92">
        <v>299.65699999999998</v>
      </c>
      <c r="AE6" s="92">
        <v>331.983</v>
      </c>
      <c r="AF6" s="92">
        <v>572.41300000000001</v>
      </c>
      <c r="AG6" s="92">
        <v>480</v>
      </c>
      <c r="AH6" s="93">
        <v>829.04</v>
      </c>
      <c r="AI6" s="173">
        <v>878.70899999999995</v>
      </c>
      <c r="AJ6" s="173">
        <v>228.33099999999999</v>
      </c>
      <c r="AK6" s="173">
        <v>453.08499999999998</v>
      </c>
      <c r="AL6" s="173">
        <v>449.613</v>
      </c>
      <c r="AM6" s="173">
        <v>659.42899999999997</v>
      </c>
      <c r="AN6" s="173"/>
      <c r="AO6" s="173"/>
      <c r="AP6" s="173"/>
      <c r="AQ6" s="173"/>
      <c r="AR6" s="173"/>
      <c r="AS6" s="173"/>
      <c r="AT6" s="173"/>
      <c r="AU6" s="173"/>
      <c r="AV6" s="173"/>
      <c r="AW6" s="173"/>
      <c r="AX6" s="173"/>
      <c r="AY6" s="173"/>
    </row>
    <row r="7" spans="1:54" ht="15">
      <c r="A7" s="224">
        <v>43647</v>
      </c>
      <c r="B7" s="89">
        <v>80.510000000000005</v>
      </c>
      <c r="C7" s="89">
        <v>140.49</v>
      </c>
      <c r="D7" s="90">
        <v>90</v>
      </c>
      <c r="E7" s="91">
        <v>87.183000000000007</v>
      </c>
      <c r="F7" s="92">
        <v>157.553</v>
      </c>
      <c r="G7" s="92">
        <v>241.29400000000001</v>
      </c>
      <c r="H7" s="92">
        <v>137.84700000000001</v>
      </c>
      <c r="I7" s="92">
        <v>81.183000000000007</v>
      </c>
      <c r="J7" s="92">
        <v>98.638999999999996</v>
      </c>
      <c r="K7" s="92">
        <v>47.481999999999999</v>
      </c>
      <c r="L7" s="92">
        <v>59.305</v>
      </c>
      <c r="M7" s="92">
        <v>51.122999999999998</v>
      </c>
      <c r="N7" s="92">
        <v>93.954999999999998</v>
      </c>
      <c r="O7" s="92">
        <v>99.266000000000005</v>
      </c>
      <c r="P7" s="92">
        <v>69.335999999999999</v>
      </c>
      <c r="Q7" s="92">
        <v>138.60400000000001</v>
      </c>
      <c r="R7" s="92">
        <v>58.252000000000002</v>
      </c>
      <c r="S7" s="92">
        <v>392.34</v>
      </c>
      <c r="T7" s="92">
        <v>80.111000000000004</v>
      </c>
      <c r="U7" s="92">
        <v>105.377</v>
      </c>
      <c r="V7" s="92">
        <v>169.36099999999999</v>
      </c>
      <c r="W7" s="92">
        <v>172.304</v>
      </c>
      <c r="X7" s="92">
        <v>45.488999999999997</v>
      </c>
      <c r="Y7" s="92">
        <v>49.706000000000003</v>
      </c>
      <c r="Z7" s="92">
        <v>46.866999999999997</v>
      </c>
      <c r="AA7" s="92">
        <v>90</v>
      </c>
      <c r="AB7" s="92">
        <v>67.831000000000003</v>
      </c>
      <c r="AC7" s="92">
        <v>129.97399999999999</v>
      </c>
      <c r="AD7" s="92">
        <v>41.134999999999998</v>
      </c>
      <c r="AE7" s="92">
        <v>54.02</v>
      </c>
      <c r="AF7" s="92">
        <v>134.55000000000001</v>
      </c>
      <c r="AG7" s="92">
        <v>101.438</v>
      </c>
      <c r="AH7" s="93">
        <v>151.952</v>
      </c>
      <c r="AI7" s="173">
        <v>257.488</v>
      </c>
      <c r="AJ7" s="173">
        <v>34.207999999999998</v>
      </c>
      <c r="AK7" s="173">
        <v>56.720999999999997</v>
      </c>
      <c r="AL7" s="173">
        <v>56.097999999999999</v>
      </c>
      <c r="AM7" s="173">
        <v>103.623</v>
      </c>
      <c r="AN7" s="173"/>
      <c r="AO7" s="173"/>
      <c r="AP7" s="173"/>
      <c r="AQ7" s="173"/>
      <c r="AR7" s="173"/>
      <c r="AS7" s="173"/>
      <c r="AT7" s="173"/>
      <c r="AU7" s="173"/>
      <c r="AV7" s="173"/>
      <c r="AW7" s="173"/>
      <c r="AX7" s="173"/>
      <c r="AY7" s="173"/>
    </row>
    <row r="8" spans="1:54" ht="15">
      <c r="A8" s="224">
        <v>43678</v>
      </c>
      <c r="B8" s="89">
        <v>19.440000000000001</v>
      </c>
      <c r="C8" s="89">
        <v>33.89</v>
      </c>
      <c r="D8" s="90">
        <v>24</v>
      </c>
      <c r="E8" s="91">
        <v>22.91</v>
      </c>
      <c r="F8" s="92">
        <v>29.135999999999999</v>
      </c>
      <c r="G8" s="92">
        <v>41.095999999999997</v>
      </c>
      <c r="H8" s="92">
        <v>32.225999999999999</v>
      </c>
      <c r="I8" s="92">
        <v>27.66</v>
      </c>
      <c r="J8" s="92">
        <v>25.135999999999999</v>
      </c>
      <c r="K8" s="92">
        <v>19.984999999999999</v>
      </c>
      <c r="L8" s="92">
        <v>19.855</v>
      </c>
      <c r="M8" s="92">
        <v>21.721</v>
      </c>
      <c r="N8" s="92">
        <v>22.352</v>
      </c>
      <c r="O8" s="92">
        <v>24</v>
      </c>
      <c r="P8" s="92">
        <v>22.466000000000001</v>
      </c>
      <c r="Q8" s="92">
        <v>30.114000000000001</v>
      </c>
      <c r="R8" s="92">
        <v>20.655999999999999</v>
      </c>
      <c r="S8" s="92">
        <v>51.448999999999998</v>
      </c>
      <c r="T8" s="92">
        <v>23.289000000000001</v>
      </c>
      <c r="U8" s="92">
        <v>34.506999999999998</v>
      </c>
      <c r="V8" s="92">
        <v>32.802999999999997</v>
      </c>
      <c r="W8" s="92">
        <v>33.325000000000003</v>
      </c>
      <c r="X8" s="92">
        <v>18.475000000000001</v>
      </c>
      <c r="Y8" s="92">
        <v>20.545000000000002</v>
      </c>
      <c r="Z8" s="92">
        <v>17.821999999999999</v>
      </c>
      <c r="AA8" s="92">
        <v>23.561</v>
      </c>
      <c r="AB8" s="92">
        <v>21.402999999999999</v>
      </c>
      <c r="AC8" s="92">
        <v>27.016999999999999</v>
      </c>
      <c r="AD8" s="92">
        <v>18.97</v>
      </c>
      <c r="AE8" s="92">
        <v>18.863</v>
      </c>
      <c r="AF8" s="92">
        <v>25.744</v>
      </c>
      <c r="AG8" s="92">
        <v>24.838000000000001</v>
      </c>
      <c r="AH8" s="93">
        <v>30.007000000000001</v>
      </c>
      <c r="AI8" s="173">
        <v>39.811</v>
      </c>
      <c r="AJ8" s="173">
        <v>17.077999999999999</v>
      </c>
      <c r="AK8" s="173">
        <v>23.024000000000001</v>
      </c>
      <c r="AL8" s="173">
        <v>29.262</v>
      </c>
      <c r="AM8" s="173">
        <v>24.431999999999999</v>
      </c>
      <c r="AN8" s="173"/>
      <c r="AO8" s="173"/>
      <c r="AP8" s="173"/>
      <c r="AQ8" s="173"/>
      <c r="AR8" s="173"/>
      <c r="AS8" s="173"/>
      <c r="AT8" s="173"/>
      <c r="AU8" s="173"/>
      <c r="AV8" s="173"/>
      <c r="AW8" s="173"/>
      <c r="AX8" s="173"/>
      <c r="AY8" s="173"/>
    </row>
    <row r="9" spans="1:54" ht="15">
      <c r="A9" s="224">
        <v>43709</v>
      </c>
      <c r="B9" s="89">
        <v>14.03</v>
      </c>
      <c r="C9" s="89">
        <v>24.43</v>
      </c>
      <c r="D9" s="90">
        <v>17</v>
      </c>
      <c r="E9" s="91">
        <v>15.141</v>
      </c>
      <c r="F9" s="92">
        <v>21.202999999999999</v>
      </c>
      <c r="G9" s="92">
        <v>16.09</v>
      </c>
      <c r="H9" s="92">
        <v>19.879000000000001</v>
      </c>
      <c r="I9" s="92">
        <v>17</v>
      </c>
      <c r="J9" s="92">
        <v>18.262</v>
      </c>
      <c r="K9" s="92">
        <v>12.359</v>
      </c>
      <c r="L9" s="92">
        <v>19.683</v>
      </c>
      <c r="M9" s="92">
        <v>12.824999999999999</v>
      </c>
      <c r="N9" s="92">
        <v>12.387</v>
      </c>
      <c r="O9" s="92">
        <v>16.242999999999999</v>
      </c>
      <c r="P9" s="92">
        <v>13.628</v>
      </c>
      <c r="Q9" s="92">
        <v>18.495999999999999</v>
      </c>
      <c r="R9" s="92">
        <v>13.021000000000001</v>
      </c>
      <c r="S9" s="92">
        <v>20.375</v>
      </c>
      <c r="T9" s="92">
        <v>14.595000000000001</v>
      </c>
      <c r="U9" s="92">
        <v>100.125</v>
      </c>
      <c r="V9" s="92">
        <v>15.167</v>
      </c>
      <c r="W9" s="92">
        <v>18.614000000000001</v>
      </c>
      <c r="X9" s="92">
        <v>25.805</v>
      </c>
      <c r="Y9" s="92">
        <v>13.353</v>
      </c>
      <c r="Z9" s="92">
        <v>11.795999999999999</v>
      </c>
      <c r="AA9" s="92">
        <v>19.693999999999999</v>
      </c>
      <c r="AB9" s="92">
        <v>21.77</v>
      </c>
      <c r="AC9" s="92">
        <v>17.838000000000001</v>
      </c>
      <c r="AD9" s="92">
        <v>31.949000000000002</v>
      </c>
      <c r="AE9" s="92">
        <v>21.28</v>
      </c>
      <c r="AF9" s="92">
        <v>16.207000000000001</v>
      </c>
      <c r="AG9" s="92">
        <v>14.368</v>
      </c>
      <c r="AH9" s="93">
        <v>15.907999999999999</v>
      </c>
      <c r="AI9" s="173">
        <v>25.835999999999999</v>
      </c>
      <c r="AJ9" s="173">
        <v>10.727</v>
      </c>
      <c r="AK9" s="173">
        <v>27.466999999999999</v>
      </c>
      <c r="AL9" s="173">
        <v>30.315000000000001</v>
      </c>
      <c r="AM9" s="173">
        <v>14.932</v>
      </c>
      <c r="AN9" s="173"/>
      <c r="AO9" s="173"/>
      <c r="AP9" s="173"/>
      <c r="AQ9" s="173"/>
      <c r="AR9" s="173"/>
      <c r="AS9" s="173"/>
      <c r="AT9" s="173"/>
      <c r="AU9" s="173"/>
      <c r="AV9" s="173"/>
      <c r="AW9" s="173"/>
      <c r="AX9" s="173"/>
      <c r="AY9" s="173"/>
    </row>
    <row r="10" spans="1:54" ht="15">
      <c r="A10" s="224">
        <v>43739</v>
      </c>
      <c r="B10" s="89">
        <v>22.99</v>
      </c>
      <c r="C10" s="89">
        <v>40</v>
      </c>
      <c r="D10" s="90">
        <v>30.16</v>
      </c>
      <c r="E10" s="91">
        <v>51.645000000000003</v>
      </c>
      <c r="F10" s="92">
        <v>28.53</v>
      </c>
      <c r="G10" s="92">
        <v>34.753999999999998</v>
      </c>
      <c r="H10" s="92">
        <v>27.081</v>
      </c>
      <c r="I10" s="92">
        <v>44.616999999999997</v>
      </c>
      <c r="J10" s="92">
        <v>51.326000000000001</v>
      </c>
      <c r="K10" s="92">
        <v>15.192</v>
      </c>
      <c r="L10" s="92">
        <v>18.552</v>
      </c>
      <c r="M10" s="92">
        <v>14.725</v>
      </c>
      <c r="N10" s="92">
        <v>30.375</v>
      </c>
      <c r="O10" s="92">
        <v>17.289000000000001</v>
      </c>
      <c r="P10" s="92">
        <v>16.870999999999999</v>
      </c>
      <c r="Q10" s="92">
        <v>36.808</v>
      </c>
      <c r="R10" s="92">
        <v>28.983000000000001</v>
      </c>
      <c r="S10" s="92">
        <v>42.81</v>
      </c>
      <c r="T10" s="92">
        <v>22.164000000000001</v>
      </c>
      <c r="U10" s="92">
        <v>78.867000000000004</v>
      </c>
      <c r="V10" s="92">
        <v>39.029000000000003</v>
      </c>
      <c r="W10" s="92">
        <v>21.928000000000001</v>
      </c>
      <c r="X10" s="92">
        <v>35.871000000000002</v>
      </c>
      <c r="Y10" s="92">
        <v>18.452999999999999</v>
      </c>
      <c r="Z10" s="92">
        <v>22.157</v>
      </c>
      <c r="AA10" s="92">
        <v>19.417999999999999</v>
      </c>
      <c r="AB10" s="92">
        <v>35.021999999999998</v>
      </c>
      <c r="AC10" s="92">
        <v>34.409999999999997</v>
      </c>
      <c r="AD10" s="92">
        <v>53.110999999999997</v>
      </c>
      <c r="AE10" s="92">
        <v>44.643999999999998</v>
      </c>
      <c r="AF10" s="92">
        <v>18.09</v>
      </c>
      <c r="AG10" s="92">
        <v>26.224</v>
      </c>
      <c r="AH10" s="93">
        <v>24.279</v>
      </c>
      <c r="AI10" s="173">
        <v>30.382999999999999</v>
      </c>
      <c r="AJ10" s="173">
        <v>14.733000000000001</v>
      </c>
      <c r="AK10" s="173">
        <v>60.039000000000001</v>
      </c>
      <c r="AL10" s="173">
        <v>32.289000000000001</v>
      </c>
      <c r="AM10" s="173">
        <v>18.408000000000001</v>
      </c>
      <c r="AN10" s="173"/>
      <c r="AO10" s="173"/>
      <c r="AP10" s="173"/>
      <c r="AQ10" s="173"/>
      <c r="AR10" s="173"/>
      <c r="AS10" s="173"/>
      <c r="AT10" s="173"/>
      <c r="AU10" s="173"/>
      <c r="AV10" s="173"/>
      <c r="AW10" s="173"/>
      <c r="AX10" s="173"/>
      <c r="AY10" s="173"/>
    </row>
    <row r="11" spans="1:54" ht="15">
      <c r="A11" s="224">
        <v>43770</v>
      </c>
      <c r="B11" s="89">
        <v>28.45</v>
      </c>
      <c r="C11" s="89">
        <v>36.36</v>
      </c>
      <c r="D11" s="90">
        <v>30.57</v>
      </c>
      <c r="E11" s="91">
        <v>48.043999999999997</v>
      </c>
      <c r="F11" s="92">
        <v>34.823</v>
      </c>
      <c r="G11" s="92">
        <v>36.28</v>
      </c>
      <c r="H11" s="92">
        <v>43.514000000000003</v>
      </c>
      <c r="I11" s="92">
        <v>42.445</v>
      </c>
      <c r="J11" s="92">
        <v>49.328000000000003</v>
      </c>
      <c r="K11" s="92">
        <v>25.420999999999999</v>
      </c>
      <c r="L11" s="92">
        <v>23.948</v>
      </c>
      <c r="M11" s="92">
        <v>22.8</v>
      </c>
      <c r="N11" s="92">
        <v>42.543999999999997</v>
      </c>
      <c r="O11" s="92">
        <v>27.396000000000001</v>
      </c>
      <c r="P11" s="92">
        <v>27.893999999999998</v>
      </c>
      <c r="Q11" s="92">
        <v>33.962000000000003</v>
      </c>
      <c r="R11" s="92">
        <v>29.98</v>
      </c>
      <c r="S11" s="92">
        <v>44.47</v>
      </c>
      <c r="T11" s="92">
        <v>54.832999999999998</v>
      </c>
      <c r="U11" s="92">
        <v>39.058</v>
      </c>
      <c r="V11" s="92">
        <v>39.4</v>
      </c>
      <c r="W11" s="92">
        <v>27.222999999999999</v>
      </c>
      <c r="X11" s="92">
        <v>24.936</v>
      </c>
      <c r="Y11" s="92">
        <v>24.739000000000001</v>
      </c>
      <c r="Z11" s="92">
        <v>25.074000000000002</v>
      </c>
      <c r="AA11" s="92">
        <v>28.658999999999999</v>
      </c>
      <c r="AB11" s="92">
        <v>44.997</v>
      </c>
      <c r="AC11" s="92">
        <v>35.095999999999997</v>
      </c>
      <c r="AD11" s="92">
        <v>52.78</v>
      </c>
      <c r="AE11" s="92">
        <v>37.76</v>
      </c>
      <c r="AF11" s="92">
        <v>26.26</v>
      </c>
      <c r="AG11" s="92">
        <v>36.323</v>
      </c>
      <c r="AH11" s="93">
        <v>56.734999999999999</v>
      </c>
      <c r="AI11" s="173">
        <v>31.463999999999999</v>
      </c>
      <c r="AJ11" s="173">
        <v>23.431999999999999</v>
      </c>
      <c r="AK11" s="173">
        <v>58.917999999999999</v>
      </c>
      <c r="AL11" s="173">
        <v>29.966999999999999</v>
      </c>
      <c r="AM11" s="173">
        <v>29.056000000000001</v>
      </c>
      <c r="AN11" s="173"/>
      <c r="AO11" s="173"/>
      <c r="AP11" s="173"/>
      <c r="AQ11" s="173"/>
      <c r="AR11" s="173"/>
      <c r="AS11" s="173"/>
      <c r="AT11" s="173"/>
      <c r="AU11" s="173"/>
      <c r="AV11" s="173"/>
      <c r="AW11" s="173"/>
      <c r="AX11" s="173"/>
      <c r="AY11" s="173"/>
    </row>
    <row r="12" spans="1:54" ht="15">
      <c r="A12" s="224">
        <v>43800</v>
      </c>
      <c r="B12" s="89">
        <v>24.59</v>
      </c>
      <c r="C12" s="89">
        <v>27.88</v>
      </c>
      <c r="D12" s="90">
        <v>25.27</v>
      </c>
      <c r="E12" s="91">
        <v>46.22</v>
      </c>
      <c r="F12" s="92">
        <v>27.952000000000002</v>
      </c>
      <c r="G12" s="92">
        <v>28.905000000000001</v>
      </c>
      <c r="H12" s="92">
        <v>32.542999999999999</v>
      </c>
      <c r="I12" s="92">
        <v>33.316000000000003</v>
      </c>
      <c r="J12" s="92">
        <v>34.868000000000002</v>
      </c>
      <c r="K12" s="92">
        <v>26.010999999999999</v>
      </c>
      <c r="L12" s="92">
        <v>25.414999999999999</v>
      </c>
      <c r="M12" s="92">
        <v>23.021000000000001</v>
      </c>
      <c r="N12" s="92">
        <v>30.2</v>
      </c>
      <c r="O12" s="92">
        <v>25.626000000000001</v>
      </c>
      <c r="P12" s="92">
        <v>25.58</v>
      </c>
      <c r="Q12" s="92">
        <v>28.067</v>
      </c>
      <c r="R12" s="92">
        <v>26.684999999999999</v>
      </c>
      <c r="S12" s="92">
        <v>46.066000000000003</v>
      </c>
      <c r="T12" s="92">
        <v>50.765000000000001</v>
      </c>
      <c r="U12" s="92">
        <v>31.091999999999999</v>
      </c>
      <c r="V12" s="92">
        <v>42.23</v>
      </c>
      <c r="W12" s="92">
        <v>28.437999999999999</v>
      </c>
      <c r="X12" s="92">
        <v>24.648</v>
      </c>
      <c r="Y12" s="92">
        <v>24.373999999999999</v>
      </c>
      <c r="Z12" s="92">
        <v>26.175000000000001</v>
      </c>
      <c r="AA12" s="92">
        <v>31.31</v>
      </c>
      <c r="AB12" s="92">
        <v>27.797999999999998</v>
      </c>
      <c r="AC12" s="92">
        <v>30.135000000000002</v>
      </c>
      <c r="AD12" s="92">
        <v>32.142000000000003</v>
      </c>
      <c r="AE12" s="92">
        <v>25.446999999999999</v>
      </c>
      <c r="AF12" s="92">
        <v>27.484999999999999</v>
      </c>
      <c r="AG12" s="92">
        <v>27.274000000000001</v>
      </c>
      <c r="AH12" s="93">
        <v>36.034999999999997</v>
      </c>
      <c r="AI12" s="173">
        <v>30.725000000000001</v>
      </c>
      <c r="AJ12" s="173">
        <v>24.658000000000001</v>
      </c>
      <c r="AK12" s="173">
        <v>36.488</v>
      </c>
      <c r="AL12" s="173">
        <v>32.826999999999998</v>
      </c>
      <c r="AM12" s="173">
        <v>32.238999999999997</v>
      </c>
      <c r="AN12" s="173"/>
      <c r="AO12" s="173"/>
      <c r="AP12" s="173"/>
      <c r="AQ12" s="173"/>
      <c r="AR12" s="173"/>
      <c r="AS12" s="173"/>
      <c r="AT12" s="173"/>
      <c r="AU12" s="173"/>
      <c r="AV12" s="173"/>
      <c r="AW12" s="173"/>
      <c r="AX12" s="173"/>
      <c r="AY12" s="173"/>
    </row>
    <row r="13" spans="1:54" ht="15">
      <c r="A13" s="224">
        <v>43831</v>
      </c>
      <c r="B13" s="89">
        <v>24.67</v>
      </c>
      <c r="C13" s="89">
        <v>27.76</v>
      </c>
      <c r="D13" s="90">
        <v>25.07</v>
      </c>
      <c r="E13" s="91">
        <v>34.548000000000002</v>
      </c>
      <c r="F13" s="92">
        <v>24.707999999999998</v>
      </c>
      <c r="G13" s="92">
        <v>24.841999999999999</v>
      </c>
      <c r="H13" s="92">
        <v>27.22</v>
      </c>
      <c r="I13" s="92">
        <v>27.812000000000001</v>
      </c>
      <c r="J13" s="92">
        <v>26.324999999999999</v>
      </c>
      <c r="K13" s="92">
        <v>21.99</v>
      </c>
      <c r="L13" s="92">
        <v>22.643000000000001</v>
      </c>
      <c r="M13" s="92">
        <v>20.951000000000001</v>
      </c>
      <c r="N13" s="92">
        <v>23.823</v>
      </c>
      <c r="O13" s="92">
        <v>23.116</v>
      </c>
      <c r="P13" s="92">
        <v>23.202000000000002</v>
      </c>
      <c r="Q13" s="92">
        <v>25.847999999999999</v>
      </c>
      <c r="R13" s="92">
        <v>25.603000000000002</v>
      </c>
      <c r="S13" s="92">
        <v>29.809000000000001</v>
      </c>
      <c r="T13" s="92">
        <v>33.798999999999999</v>
      </c>
      <c r="U13" s="92">
        <v>30.231000000000002</v>
      </c>
      <c r="V13" s="92">
        <v>26.689</v>
      </c>
      <c r="W13" s="92">
        <v>29.809000000000001</v>
      </c>
      <c r="X13" s="92">
        <v>23.053000000000001</v>
      </c>
      <c r="Y13" s="92">
        <v>22.690999999999999</v>
      </c>
      <c r="Z13" s="92">
        <v>21.512</v>
      </c>
      <c r="AA13" s="92">
        <v>24.954000000000001</v>
      </c>
      <c r="AB13" s="92">
        <v>35.296999999999997</v>
      </c>
      <c r="AC13" s="92">
        <v>27.35</v>
      </c>
      <c r="AD13" s="92">
        <v>27.236999999999998</v>
      </c>
      <c r="AE13" s="92">
        <v>22.734999999999999</v>
      </c>
      <c r="AF13" s="92">
        <v>23.853999999999999</v>
      </c>
      <c r="AG13" s="92">
        <v>23.966999999999999</v>
      </c>
      <c r="AH13" s="93">
        <v>28.341999999999999</v>
      </c>
      <c r="AI13" s="173">
        <v>28.859000000000002</v>
      </c>
      <c r="AJ13" s="173">
        <v>20.881</v>
      </c>
      <c r="AK13" s="173">
        <v>27.184000000000001</v>
      </c>
      <c r="AL13" s="173">
        <v>24.873000000000001</v>
      </c>
      <c r="AM13" s="173">
        <v>32.085000000000001</v>
      </c>
      <c r="AN13" s="173"/>
      <c r="AO13" s="173"/>
      <c r="AP13" s="173"/>
      <c r="AQ13" s="173"/>
      <c r="AR13" s="173"/>
      <c r="AS13" s="173"/>
      <c r="AT13" s="173"/>
      <c r="AU13" s="173"/>
      <c r="AV13" s="173"/>
      <c r="AW13" s="173"/>
      <c r="AX13" s="173"/>
      <c r="AY13" s="173"/>
    </row>
    <row r="14" spans="1:54" ht="15">
      <c r="A14" s="224">
        <v>43862</v>
      </c>
      <c r="B14" s="89">
        <v>22.94</v>
      </c>
      <c r="C14" s="89">
        <v>31.11</v>
      </c>
      <c r="D14" s="90">
        <v>27.87</v>
      </c>
      <c r="E14" s="91">
        <v>33.619999999999997</v>
      </c>
      <c r="F14" s="92">
        <v>24.337</v>
      </c>
      <c r="G14" s="92">
        <v>21.76</v>
      </c>
      <c r="H14" s="92">
        <v>23.815999999999999</v>
      </c>
      <c r="I14" s="92">
        <v>73.667000000000002</v>
      </c>
      <c r="J14" s="92">
        <v>41.793999999999997</v>
      </c>
      <c r="K14" s="92">
        <v>19.044</v>
      </c>
      <c r="L14" s="92">
        <v>19.972000000000001</v>
      </c>
      <c r="M14" s="92">
        <v>19.308</v>
      </c>
      <c r="N14" s="92">
        <v>22.773</v>
      </c>
      <c r="O14" s="92">
        <v>22.228000000000002</v>
      </c>
      <c r="P14" s="92">
        <v>21.725000000000001</v>
      </c>
      <c r="Q14" s="92">
        <v>24.259</v>
      </c>
      <c r="R14" s="92">
        <v>40.503</v>
      </c>
      <c r="S14" s="92">
        <v>37.076999999999998</v>
      </c>
      <c r="T14" s="92">
        <v>33.753</v>
      </c>
      <c r="U14" s="92">
        <v>30.751999999999999</v>
      </c>
      <c r="V14" s="92">
        <v>39.786999999999999</v>
      </c>
      <c r="W14" s="92">
        <v>39.155999999999999</v>
      </c>
      <c r="X14" s="92">
        <v>21.83</v>
      </c>
      <c r="Y14" s="92">
        <v>20.422000000000001</v>
      </c>
      <c r="Z14" s="92">
        <v>27.882999999999999</v>
      </c>
      <c r="AA14" s="92">
        <v>25.390999999999998</v>
      </c>
      <c r="AB14" s="92">
        <v>35.301000000000002</v>
      </c>
      <c r="AC14" s="92">
        <v>22.4</v>
      </c>
      <c r="AD14" s="92">
        <v>31.378</v>
      </c>
      <c r="AE14" s="92">
        <v>19.916</v>
      </c>
      <c r="AF14" s="92">
        <v>27.696000000000002</v>
      </c>
      <c r="AG14" s="92">
        <v>20.997</v>
      </c>
      <c r="AH14" s="93">
        <v>23.675000000000001</v>
      </c>
      <c r="AI14" s="173">
        <v>26.395</v>
      </c>
      <c r="AJ14" s="173">
        <v>18.244</v>
      </c>
      <c r="AK14" s="173">
        <v>30.795999999999999</v>
      </c>
      <c r="AL14" s="173">
        <v>47.652999999999999</v>
      </c>
      <c r="AM14" s="173">
        <v>27.594999999999999</v>
      </c>
      <c r="AN14" s="173"/>
      <c r="AO14" s="173"/>
      <c r="AP14" s="173"/>
      <c r="AQ14" s="173"/>
      <c r="AR14" s="173"/>
      <c r="AS14" s="173"/>
      <c r="AT14" s="173"/>
      <c r="AU14" s="173"/>
      <c r="AV14" s="173"/>
      <c r="AW14" s="173"/>
      <c r="AX14" s="173"/>
      <c r="AY14" s="173"/>
    </row>
    <row r="15" spans="1:54" ht="15">
      <c r="A15" s="224">
        <v>43891</v>
      </c>
      <c r="B15" s="89">
        <v>67</v>
      </c>
      <c r="C15" s="89">
        <v>88.88</v>
      </c>
      <c r="D15" s="90">
        <v>76.75</v>
      </c>
      <c r="E15" s="91">
        <v>89.613</v>
      </c>
      <c r="F15" s="92">
        <v>72.841999999999999</v>
      </c>
      <c r="G15" s="92">
        <v>37.847999999999999</v>
      </c>
      <c r="H15" s="92">
        <v>58.75</v>
      </c>
      <c r="I15" s="92">
        <v>246.78299999999999</v>
      </c>
      <c r="J15" s="92">
        <v>56.932000000000002</v>
      </c>
      <c r="K15" s="92">
        <v>36.479999999999997</v>
      </c>
      <c r="L15" s="92">
        <v>102.574</v>
      </c>
      <c r="M15" s="92">
        <v>67.816000000000003</v>
      </c>
      <c r="N15" s="92">
        <v>55.69</v>
      </c>
      <c r="O15" s="92">
        <v>66.448999999999998</v>
      </c>
      <c r="P15" s="92">
        <v>84.094999999999999</v>
      </c>
      <c r="Q15" s="92">
        <v>82.631</v>
      </c>
      <c r="R15" s="92">
        <v>99.501999999999995</v>
      </c>
      <c r="S15" s="92">
        <v>85.965000000000003</v>
      </c>
      <c r="T15" s="92">
        <v>118.67</v>
      </c>
      <c r="U15" s="92">
        <v>92.605000000000004</v>
      </c>
      <c r="V15" s="92">
        <v>96.021000000000001</v>
      </c>
      <c r="W15" s="92">
        <v>65.73</v>
      </c>
      <c r="X15" s="92">
        <v>64.221000000000004</v>
      </c>
      <c r="Y15" s="92">
        <v>40.845999999999997</v>
      </c>
      <c r="Z15" s="92">
        <v>72.569999999999993</v>
      </c>
      <c r="AA15" s="92">
        <v>127.208</v>
      </c>
      <c r="AB15" s="92">
        <v>54.146999999999998</v>
      </c>
      <c r="AC15" s="92">
        <v>54.552999999999997</v>
      </c>
      <c r="AD15" s="92">
        <v>146.77799999999999</v>
      </c>
      <c r="AE15" s="92">
        <v>38.533000000000001</v>
      </c>
      <c r="AF15" s="92">
        <v>107.649</v>
      </c>
      <c r="AG15" s="92">
        <v>37.215000000000003</v>
      </c>
      <c r="AH15" s="93">
        <v>93.048000000000002</v>
      </c>
      <c r="AI15" s="173">
        <v>86.552000000000007</v>
      </c>
      <c r="AJ15" s="173">
        <v>51.886000000000003</v>
      </c>
      <c r="AK15" s="173">
        <v>75.185000000000002</v>
      </c>
      <c r="AL15" s="173">
        <v>94.599000000000004</v>
      </c>
      <c r="AM15" s="173">
        <v>46.871000000000002</v>
      </c>
      <c r="AN15" s="173"/>
      <c r="AO15" s="173"/>
      <c r="AP15" s="173"/>
      <c r="AQ15" s="173"/>
      <c r="AR15" s="173"/>
      <c r="AS15" s="173"/>
      <c r="AT15" s="173"/>
      <c r="AU15" s="173"/>
      <c r="AV15" s="173"/>
      <c r="AW15" s="173"/>
      <c r="AX15" s="173"/>
      <c r="AY15" s="173"/>
    </row>
    <row r="16" spans="1:54" ht="15">
      <c r="A16" s="224">
        <v>43922</v>
      </c>
      <c r="B16" s="89">
        <v>164.92</v>
      </c>
      <c r="C16" s="89">
        <v>260.11</v>
      </c>
      <c r="D16" s="90">
        <v>215.16</v>
      </c>
      <c r="E16" s="91">
        <v>203.00200000000001</v>
      </c>
      <c r="F16" s="92">
        <v>113.34</v>
      </c>
      <c r="G16" s="92">
        <v>243.27600000000001</v>
      </c>
      <c r="H16" s="92">
        <v>337.221</v>
      </c>
      <c r="I16" s="92">
        <v>495.27600000000001</v>
      </c>
      <c r="J16" s="92">
        <v>177.82</v>
      </c>
      <c r="K16" s="92">
        <v>186.529</v>
      </c>
      <c r="L16" s="92">
        <v>260.14100000000002</v>
      </c>
      <c r="M16" s="92">
        <v>180.58600000000001</v>
      </c>
      <c r="N16" s="92">
        <v>137.369</v>
      </c>
      <c r="O16" s="92">
        <v>152.72</v>
      </c>
      <c r="P16" s="92">
        <v>270.803</v>
      </c>
      <c r="Q16" s="92">
        <v>178.191</v>
      </c>
      <c r="R16" s="92">
        <v>126.07299999999999</v>
      </c>
      <c r="S16" s="92">
        <v>356.18900000000002</v>
      </c>
      <c r="T16" s="92">
        <v>314.35199999999998</v>
      </c>
      <c r="U16" s="92">
        <v>245.56299999999999</v>
      </c>
      <c r="V16" s="92">
        <v>229.376</v>
      </c>
      <c r="W16" s="92">
        <v>205.06100000000001</v>
      </c>
      <c r="X16" s="92">
        <v>182.69200000000001</v>
      </c>
      <c r="Y16" s="92">
        <v>132.55500000000001</v>
      </c>
      <c r="Z16" s="92">
        <v>225.88200000000001</v>
      </c>
      <c r="AA16" s="92">
        <v>260.89699999999999</v>
      </c>
      <c r="AB16" s="92">
        <v>192.63</v>
      </c>
      <c r="AC16" s="92">
        <v>353.19</v>
      </c>
      <c r="AD16" s="92">
        <v>191.642</v>
      </c>
      <c r="AE16" s="92">
        <v>146.672</v>
      </c>
      <c r="AF16" s="92">
        <v>276.428</v>
      </c>
      <c r="AG16" s="92">
        <v>164.76400000000001</v>
      </c>
      <c r="AH16" s="93">
        <v>434.88900000000001</v>
      </c>
      <c r="AI16" s="173">
        <v>168.90199999999999</v>
      </c>
      <c r="AJ16" s="173">
        <v>138.20400000000001</v>
      </c>
      <c r="AK16" s="173">
        <v>249.447</v>
      </c>
      <c r="AL16" s="173">
        <v>115.83499999999999</v>
      </c>
      <c r="AM16" s="173">
        <v>98.900999999999996</v>
      </c>
      <c r="AN16" s="173"/>
      <c r="AO16" s="173"/>
      <c r="AP16" s="173"/>
      <c r="AQ16" s="173"/>
      <c r="AR16" s="173"/>
      <c r="AS16" s="173"/>
      <c r="AT16" s="173"/>
      <c r="AU16" s="173"/>
      <c r="AV16" s="173"/>
      <c r="AW16" s="173"/>
      <c r="AX16" s="173"/>
      <c r="AY16" s="173"/>
    </row>
    <row r="17" spans="1:51" ht="15">
      <c r="A17" s="224">
        <v>43952</v>
      </c>
      <c r="B17" s="89">
        <v>402.45</v>
      </c>
      <c r="C17" s="89">
        <v>656.97</v>
      </c>
      <c r="D17" s="90">
        <v>531.97</v>
      </c>
      <c r="E17" s="91">
        <v>589.673</v>
      </c>
      <c r="F17" s="92">
        <v>473.96899999999999</v>
      </c>
      <c r="G17" s="92">
        <v>1198.3209999999999</v>
      </c>
      <c r="H17" s="92">
        <v>787.32100000000003</v>
      </c>
      <c r="I17" s="92">
        <v>633.91099999999994</v>
      </c>
      <c r="J17" s="92">
        <v>341.762</v>
      </c>
      <c r="K17" s="92">
        <v>489.185</v>
      </c>
      <c r="L17" s="92">
        <v>320.67200000000003</v>
      </c>
      <c r="M17" s="92">
        <v>255.739</v>
      </c>
      <c r="N17" s="92">
        <v>452.065</v>
      </c>
      <c r="O17" s="92">
        <v>346.93200000000002</v>
      </c>
      <c r="P17" s="92">
        <v>778.72400000000005</v>
      </c>
      <c r="Q17" s="92">
        <v>407.51100000000002</v>
      </c>
      <c r="R17" s="92">
        <v>693.50099999999998</v>
      </c>
      <c r="S17" s="92">
        <v>779.58500000000004</v>
      </c>
      <c r="T17" s="92">
        <v>943.39</v>
      </c>
      <c r="U17" s="92">
        <v>679.23500000000001</v>
      </c>
      <c r="V17" s="92">
        <v>549.49400000000003</v>
      </c>
      <c r="W17" s="92">
        <v>501.76</v>
      </c>
      <c r="X17" s="92">
        <v>429.56200000000001</v>
      </c>
      <c r="Y17" s="92">
        <v>158.245</v>
      </c>
      <c r="Z17" s="92">
        <v>575.21</v>
      </c>
      <c r="AA17" s="92">
        <v>396.70699999999999</v>
      </c>
      <c r="AB17" s="92">
        <v>602.14400000000001</v>
      </c>
      <c r="AC17" s="92">
        <v>671.89400000000001</v>
      </c>
      <c r="AD17" s="92">
        <v>432.029</v>
      </c>
      <c r="AE17" s="92">
        <v>695.697</v>
      </c>
      <c r="AF17" s="92">
        <v>717.79399999999998</v>
      </c>
      <c r="AG17" s="92">
        <v>415.62200000000001</v>
      </c>
      <c r="AH17" s="93">
        <v>956.70799999999997</v>
      </c>
      <c r="AI17" s="173">
        <v>212.45500000000001</v>
      </c>
      <c r="AJ17" s="173">
        <v>407.96300000000002</v>
      </c>
      <c r="AK17" s="173">
        <v>671.05899999999997</v>
      </c>
      <c r="AL17" s="173">
        <v>334.46199999999999</v>
      </c>
      <c r="AM17" s="173">
        <v>297.517</v>
      </c>
      <c r="AN17" s="173"/>
      <c r="AO17" s="173"/>
      <c r="AP17" s="173"/>
      <c r="AQ17" s="173"/>
      <c r="AR17" s="173"/>
      <c r="AS17" s="173"/>
      <c r="AT17" s="173"/>
      <c r="AU17" s="173"/>
      <c r="AV17" s="173"/>
      <c r="AW17" s="173"/>
      <c r="AX17" s="173"/>
      <c r="AY17" s="173"/>
    </row>
    <row r="18" spans="1:51" ht="15">
      <c r="A18" s="224">
        <v>43983</v>
      </c>
      <c r="B18" s="89">
        <v>267.68</v>
      </c>
      <c r="C18" s="89">
        <v>567.12</v>
      </c>
      <c r="D18" s="90">
        <v>420.22</v>
      </c>
      <c r="E18" s="91">
        <v>617.43299999999999</v>
      </c>
      <c r="F18" s="92">
        <v>818.95799999999997</v>
      </c>
      <c r="G18" s="92">
        <v>1024.5170000000001</v>
      </c>
      <c r="H18" s="92">
        <v>433.24200000000002</v>
      </c>
      <c r="I18" s="92">
        <v>523.34199999999998</v>
      </c>
      <c r="J18" s="92">
        <v>105.899</v>
      </c>
      <c r="K18" s="92">
        <v>450.94799999999998</v>
      </c>
      <c r="L18" s="92">
        <v>196.16399999999999</v>
      </c>
      <c r="M18" s="92">
        <v>361.26</v>
      </c>
      <c r="N18" s="92">
        <v>412.63799999999998</v>
      </c>
      <c r="O18" s="92">
        <v>182.29400000000001</v>
      </c>
      <c r="P18" s="92">
        <v>701.30200000000002</v>
      </c>
      <c r="Q18" s="92">
        <v>221.13499999999999</v>
      </c>
      <c r="R18" s="92">
        <v>896.34699999999998</v>
      </c>
      <c r="S18" s="92">
        <v>566.31700000000001</v>
      </c>
      <c r="T18" s="92">
        <v>820.39400000000001</v>
      </c>
      <c r="U18" s="92">
        <v>506.74</v>
      </c>
      <c r="V18" s="92">
        <v>561.07000000000005</v>
      </c>
      <c r="W18" s="92">
        <v>315.00900000000001</v>
      </c>
      <c r="X18" s="92">
        <v>235.95400000000001</v>
      </c>
      <c r="Y18" s="92">
        <v>143.72499999999999</v>
      </c>
      <c r="Z18" s="92">
        <v>506.178</v>
      </c>
      <c r="AA18" s="92">
        <v>203.56700000000001</v>
      </c>
      <c r="AB18" s="92">
        <v>540.60599999999999</v>
      </c>
      <c r="AC18" s="92">
        <v>351.89100000000002</v>
      </c>
      <c r="AD18" s="92">
        <v>181.79499999999999</v>
      </c>
      <c r="AE18" s="92">
        <v>791.95699999999999</v>
      </c>
      <c r="AF18" s="92">
        <v>532.56100000000004</v>
      </c>
      <c r="AG18" s="92">
        <v>638.423</v>
      </c>
      <c r="AH18" s="93">
        <v>1289.181</v>
      </c>
      <c r="AI18" s="173">
        <v>72.628</v>
      </c>
      <c r="AJ18" s="173">
        <v>209.489</v>
      </c>
      <c r="AK18" s="173">
        <v>540.35</v>
      </c>
      <c r="AL18" s="173">
        <v>313.58800000000002</v>
      </c>
      <c r="AM18" s="173">
        <v>178.19300000000001</v>
      </c>
      <c r="AN18" s="173"/>
      <c r="AO18" s="173"/>
      <c r="AP18" s="173"/>
      <c r="AQ18" s="173"/>
      <c r="AR18" s="173"/>
      <c r="AS18" s="173"/>
      <c r="AT18" s="173"/>
      <c r="AU18" s="173"/>
      <c r="AV18" s="173"/>
      <c r="AW18" s="173"/>
      <c r="AX18" s="173"/>
      <c r="AY18" s="173"/>
    </row>
    <row r="19" spans="1:51" ht="15">
      <c r="A19" s="224">
        <v>44013</v>
      </c>
      <c r="B19" s="89">
        <v>32.450000000000003</v>
      </c>
      <c r="C19" s="89">
        <v>145.13</v>
      </c>
      <c r="D19" s="90">
        <v>100.03</v>
      </c>
      <c r="E19" s="91">
        <v>191.67699999999999</v>
      </c>
      <c r="F19" s="92">
        <v>255.21100000000001</v>
      </c>
      <c r="G19" s="92">
        <v>225.512</v>
      </c>
      <c r="H19" s="92">
        <v>81.253</v>
      </c>
      <c r="I19" s="92">
        <v>101.551</v>
      </c>
      <c r="J19" s="92">
        <v>26.443000000000001</v>
      </c>
      <c r="K19" s="92">
        <v>61.491999999999997</v>
      </c>
      <c r="L19" s="92">
        <v>40.238</v>
      </c>
      <c r="M19" s="92">
        <v>65.436999999999998</v>
      </c>
      <c r="N19" s="92">
        <v>72.182000000000002</v>
      </c>
      <c r="O19" s="92">
        <v>40.283000000000001</v>
      </c>
      <c r="P19" s="92">
        <v>166.245</v>
      </c>
      <c r="Q19" s="92">
        <v>43.206000000000003</v>
      </c>
      <c r="R19" s="92">
        <v>330.50400000000002</v>
      </c>
      <c r="S19" s="92">
        <v>111.777</v>
      </c>
      <c r="T19" s="92">
        <v>143.60900000000001</v>
      </c>
      <c r="U19" s="92">
        <v>158.374</v>
      </c>
      <c r="V19" s="92">
        <v>127.79300000000001</v>
      </c>
      <c r="W19" s="92">
        <v>41.695</v>
      </c>
      <c r="X19" s="92">
        <v>35.795999999999999</v>
      </c>
      <c r="Y19" s="92">
        <v>21.581</v>
      </c>
      <c r="Z19" s="92">
        <v>76.945999999999998</v>
      </c>
      <c r="AA19" s="92">
        <v>41.366999999999997</v>
      </c>
      <c r="AB19" s="92">
        <v>110.646</v>
      </c>
      <c r="AC19" s="92">
        <v>51.935000000000002</v>
      </c>
      <c r="AD19" s="92">
        <v>34.383000000000003</v>
      </c>
      <c r="AE19" s="92">
        <v>188.28899999999999</v>
      </c>
      <c r="AF19" s="92">
        <v>110.80500000000001</v>
      </c>
      <c r="AG19" s="92">
        <v>101.248</v>
      </c>
      <c r="AH19" s="93">
        <v>455.36700000000002</v>
      </c>
      <c r="AI19" s="173">
        <v>18.55</v>
      </c>
      <c r="AJ19" s="173">
        <v>30.463000000000001</v>
      </c>
      <c r="AK19" s="173">
        <v>76.162999999999997</v>
      </c>
      <c r="AL19" s="173">
        <v>48.183</v>
      </c>
      <c r="AM19" s="173">
        <v>30.579000000000001</v>
      </c>
      <c r="AN19" s="173"/>
      <c r="AO19" s="173"/>
      <c r="AP19" s="173"/>
      <c r="AQ19" s="173"/>
      <c r="AR19" s="173"/>
      <c r="AS19" s="173"/>
      <c r="AT19" s="173"/>
      <c r="AU19" s="173"/>
      <c r="AV19" s="173"/>
      <c r="AW19" s="173"/>
      <c r="AX19" s="173"/>
      <c r="AY19" s="173"/>
    </row>
    <row r="20" spans="1:51" ht="15">
      <c r="A20" s="224">
        <v>44044</v>
      </c>
      <c r="B20" s="89">
        <v>13.04</v>
      </c>
      <c r="C20" s="89">
        <v>33.36</v>
      </c>
      <c r="D20" s="90">
        <v>25.12</v>
      </c>
      <c r="E20" s="91">
        <v>32.451000000000001</v>
      </c>
      <c r="F20" s="92">
        <v>39.159999999999997</v>
      </c>
      <c r="G20" s="92">
        <v>46.890999999999998</v>
      </c>
      <c r="H20" s="92">
        <v>30.454999999999998</v>
      </c>
      <c r="I20" s="92">
        <v>29.233000000000001</v>
      </c>
      <c r="J20" s="92">
        <v>16.742999999999999</v>
      </c>
      <c r="K20" s="92">
        <v>19.161000000000001</v>
      </c>
      <c r="L20" s="92">
        <v>20.545000000000002</v>
      </c>
      <c r="M20" s="92">
        <v>18.29</v>
      </c>
      <c r="N20" s="92">
        <v>20.581</v>
      </c>
      <c r="O20" s="92">
        <v>16.239000000000001</v>
      </c>
      <c r="P20" s="92">
        <v>33.206000000000003</v>
      </c>
      <c r="Q20" s="92">
        <v>17.873999999999999</v>
      </c>
      <c r="R20" s="92">
        <v>43.722999999999999</v>
      </c>
      <c r="S20" s="92">
        <v>28.917999999999999</v>
      </c>
      <c r="T20" s="92">
        <v>40.392000000000003</v>
      </c>
      <c r="U20" s="92">
        <v>35.343000000000004</v>
      </c>
      <c r="V20" s="92">
        <v>28.16</v>
      </c>
      <c r="W20" s="92">
        <v>18.279</v>
      </c>
      <c r="X20" s="92">
        <v>17.684999999999999</v>
      </c>
      <c r="Y20" s="92">
        <v>13.183</v>
      </c>
      <c r="Z20" s="92">
        <v>20.777999999999999</v>
      </c>
      <c r="AA20" s="92">
        <v>17.875</v>
      </c>
      <c r="AB20" s="92">
        <v>24.876999999999999</v>
      </c>
      <c r="AC20" s="92">
        <v>21.765999999999998</v>
      </c>
      <c r="AD20" s="92">
        <v>17.058</v>
      </c>
      <c r="AE20" s="92">
        <v>32.238999999999997</v>
      </c>
      <c r="AF20" s="92">
        <v>27.295000000000002</v>
      </c>
      <c r="AG20" s="92">
        <v>24.225999999999999</v>
      </c>
      <c r="AH20" s="93">
        <v>54.954999999999998</v>
      </c>
      <c r="AI20" s="173">
        <v>14.108000000000001</v>
      </c>
      <c r="AJ20" s="173">
        <v>16.670999999999999</v>
      </c>
      <c r="AK20" s="173">
        <v>35.027000000000001</v>
      </c>
      <c r="AL20" s="173">
        <v>16.809999999999999</v>
      </c>
      <c r="AM20" s="173">
        <v>13.529</v>
      </c>
      <c r="AN20" s="173"/>
      <c r="AO20" s="173"/>
      <c r="AP20" s="173"/>
      <c r="AQ20" s="173"/>
      <c r="AR20" s="173"/>
      <c r="AS20" s="173"/>
      <c r="AT20" s="173"/>
      <c r="AU20" s="173"/>
      <c r="AV20" s="173"/>
      <c r="AW20" s="173"/>
      <c r="AX20" s="173"/>
      <c r="AY20" s="173"/>
    </row>
    <row r="21" spans="1:51" ht="15">
      <c r="A21" s="224">
        <v>44075</v>
      </c>
      <c r="B21" s="89">
        <v>7.72</v>
      </c>
      <c r="C21" s="89">
        <v>24.24</v>
      </c>
      <c r="D21" s="90">
        <v>18.899999999999999</v>
      </c>
      <c r="E21" s="91">
        <v>23.506</v>
      </c>
      <c r="F21" s="92">
        <v>15.114000000000001</v>
      </c>
      <c r="G21" s="92">
        <v>28.372</v>
      </c>
      <c r="H21" s="92">
        <v>18.332000000000001</v>
      </c>
      <c r="I21" s="92">
        <v>22.055</v>
      </c>
      <c r="J21" s="92">
        <v>9.7010000000000005</v>
      </c>
      <c r="K21" s="92">
        <v>18.137</v>
      </c>
      <c r="L21" s="92">
        <v>11.502000000000001</v>
      </c>
      <c r="M21" s="92">
        <v>9.4250000000000007</v>
      </c>
      <c r="N21" s="92">
        <v>13.821999999999999</v>
      </c>
      <c r="O21" s="92">
        <v>8.8390000000000004</v>
      </c>
      <c r="P21" s="92">
        <v>19.427</v>
      </c>
      <c r="Q21" s="92">
        <v>10.25</v>
      </c>
      <c r="R21" s="92">
        <v>17.667999999999999</v>
      </c>
      <c r="S21" s="92">
        <v>17.248999999999999</v>
      </c>
      <c r="T21" s="92">
        <v>108.5</v>
      </c>
      <c r="U21" s="92">
        <v>17.052</v>
      </c>
      <c r="V21" s="92">
        <v>15.443</v>
      </c>
      <c r="W21" s="92">
        <v>25.007999999999999</v>
      </c>
      <c r="X21" s="92">
        <v>10.637</v>
      </c>
      <c r="Y21" s="92">
        <v>7.5149999999999997</v>
      </c>
      <c r="Z21" s="92">
        <v>16.678000000000001</v>
      </c>
      <c r="AA21" s="92">
        <v>18.218</v>
      </c>
      <c r="AB21" s="92">
        <v>16.152999999999999</v>
      </c>
      <c r="AC21" s="92">
        <v>34.901000000000003</v>
      </c>
      <c r="AD21" s="92">
        <v>20.074999999999999</v>
      </c>
      <c r="AE21" s="92">
        <v>18.971</v>
      </c>
      <c r="AF21" s="92">
        <v>15.268000000000001</v>
      </c>
      <c r="AG21" s="92">
        <v>12.311999999999999</v>
      </c>
      <c r="AH21" s="93">
        <v>30.141999999999999</v>
      </c>
      <c r="AI21" s="173">
        <v>7.4969999999999999</v>
      </c>
      <c r="AJ21" s="173">
        <v>21.065000000000001</v>
      </c>
      <c r="AK21" s="173">
        <v>29.908000000000001</v>
      </c>
      <c r="AL21" s="173">
        <v>9.6620000000000008</v>
      </c>
      <c r="AM21" s="173">
        <v>8.2639999999999993</v>
      </c>
      <c r="AN21" s="173"/>
      <c r="AO21" s="173"/>
      <c r="AP21" s="173"/>
      <c r="AQ21" s="173"/>
      <c r="AR21" s="173"/>
      <c r="AS21" s="173"/>
      <c r="AT21" s="173"/>
      <c r="AU21" s="173"/>
      <c r="AV21" s="173"/>
      <c r="AW21" s="173"/>
      <c r="AX21" s="173"/>
      <c r="AY21" s="173"/>
    </row>
    <row r="22" spans="1:51" ht="15">
      <c r="A22" s="224">
        <v>44105</v>
      </c>
      <c r="B22" s="89">
        <v>23.2</v>
      </c>
      <c r="C22" s="89">
        <v>38.75</v>
      </c>
      <c r="D22" s="90">
        <v>32.32</v>
      </c>
      <c r="E22" s="91">
        <v>29.622</v>
      </c>
      <c r="F22" s="92">
        <v>34.045999999999999</v>
      </c>
      <c r="G22" s="92">
        <v>35.500999999999998</v>
      </c>
      <c r="H22" s="92">
        <v>46.872</v>
      </c>
      <c r="I22" s="92">
        <v>53.607999999999997</v>
      </c>
      <c r="J22" s="92">
        <v>12.494</v>
      </c>
      <c r="K22" s="92">
        <v>16.919</v>
      </c>
      <c r="L22" s="92">
        <v>13.589</v>
      </c>
      <c r="M22" s="92">
        <v>26.951000000000001</v>
      </c>
      <c r="N22" s="92">
        <v>14.789</v>
      </c>
      <c r="O22" s="92">
        <v>11.693</v>
      </c>
      <c r="P22" s="92">
        <v>37.737000000000002</v>
      </c>
      <c r="Q22" s="92">
        <v>26.263000000000002</v>
      </c>
      <c r="R22" s="92">
        <v>39.462000000000003</v>
      </c>
      <c r="S22" s="92">
        <v>24.670999999999999</v>
      </c>
      <c r="T22" s="92">
        <v>77.423000000000002</v>
      </c>
      <c r="U22" s="92">
        <v>41.722999999999999</v>
      </c>
      <c r="V22" s="92">
        <v>18.532</v>
      </c>
      <c r="W22" s="92">
        <v>34.942</v>
      </c>
      <c r="X22" s="92">
        <v>15.595000000000001</v>
      </c>
      <c r="Y22" s="92">
        <v>16.602</v>
      </c>
      <c r="Z22" s="92">
        <v>16.327999999999999</v>
      </c>
      <c r="AA22" s="92">
        <v>31.556000000000001</v>
      </c>
      <c r="AB22" s="92">
        <v>32.380000000000003</v>
      </c>
      <c r="AC22" s="92">
        <v>53.265999999999998</v>
      </c>
      <c r="AD22" s="92">
        <v>41.76</v>
      </c>
      <c r="AE22" s="92">
        <v>20.552</v>
      </c>
      <c r="AF22" s="92">
        <v>27.292000000000002</v>
      </c>
      <c r="AG22" s="92">
        <v>21.318000000000001</v>
      </c>
      <c r="AH22" s="93">
        <v>33.457000000000001</v>
      </c>
      <c r="AI22" s="173">
        <v>11.31</v>
      </c>
      <c r="AJ22" s="173">
        <v>50.234000000000002</v>
      </c>
      <c r="AK22" s="173">
        <v>32.774000000000001</v>
      </c>
      <c r="AL22" s="173">
        <v>12.787000000000001</v>
      </c>
      <c r="AM22" s="173">
        <v>41.511000000000003</v>
      </c>
      <c r="AN22" s="173"/>
      <c r="AO22" s="173"/>
      <c r="AP22" s="173"/>
      <c r="AQ22" s="173"/>
      <c r="AR22" s="173"/>
      <c r="AS22" s="173"/>
      <c r="AT22" s="173"/>
      <c r="AU22" s="173"/>
      <c r="AV22" s="173"/>
      <c r="AW22" s="173"/>
      <c r="AX22" s="173"/>
      <c r="AY22" s="173"/>
    </row>
    <row r="23" spans="1:51" ht="15">
      <c r="A23" s="224">
        <v>44136</v>
      </c>
      <c r="B23" s="89">
        <v>28.98</v>
      </c>
      <c r="C23" s="89">
        <v>34.090000000000003</v>
      </c>
      <c r="D23" s="90">
        <v>31.63</v>
      </c>
      <c r="E23" s="91">
        <v>36.073</v>
      </c>
      <c r="F23" s="92">
        <v>34.982999999999997</v>
      </c>
      <c r="G23" s="92">
        <v>51.845999999999997</v>
      </c>
      <c r="H23" s="92">
        <v>42.915999999999997</v>
      </c>
      <c r="I23" s="92">
        <v>51.701000000000001</v>
      </c>
      <c r="J23" s="92">
        <v>22.631</v>
      </c>
      <c r="K23" s="92">
        <v>22.369</v>
      </c>
      <c r="L23" s="92">
        <v>21.745999999999999</v>
      </c>
      <c r="M23" s="92">
        <v>37.954000000000001</v>
      </c>
      <c r="N23" s="92">
        <v>24.99</v>
      </c>
      <c r="O23" s="92">
        <v>22.881</v>
      </c>
      <c r="P23" s="92">
        <v>33.597000000000001</v>
      </c>
      <c r="Q23" s="92">
        <v>26.899000000000001</v>
      </c>
      <c r="R23" s="92">
        <v>42.177</v>
      </c>
      <c r="S23" s="92">
        <v>57.750999999999998</v>
      </c>
      <c r="T23" s="92">
        <v>39.618000000000002</v>
      </c>
      <c r="U23" s="92">
        <v>41.883000000000003</v>
      </c>
      <c r="V23" s="92">
        <v>23.965</v>
      </c>
      <c r="W23" s="92">
        <v>24.158000000000001</v>
      </c>
      <c r="X23" s="92">
        <v>21.872</v>
      </c>
      <c r="Y23" s="92">
        <v>20.361999999999998</v>
      </c>
      <c r="Z23" s="92">
        <v>25.739000000000001</v>
      </c>
      <c r="AA23" s="92">
        <v>41.466000000000001</v>
      </c>
      <c r="AB23" s="92">
        <v>32.963000000000001</v>
      </c>
      <c r="AC23" s="92">
        <v>52.668999999999997</v>
      </c>
      <c r="AD23" s="92">
        <v>34.575000000000003</v>
      </c>
      <c r="AE23" s="92">
        <v>28.5</v>
      </c>
      <c r="AF23" s="92">
        <v>36.734999999999999</v>
      </c>
      <c r="AG23" s="92">
        <v>51.715000000000003</v>
      </c>
      <c r="AH23" s="93">
        <v>33.948</v>
      </c>
      <c r="AI23" s="173">
        <v>20.117999999999999</v>
      </c>
      <c r="AJ23" s="173">
        <v>49.44</v>
      </c>
      <c r="AK23" s="173">
        <v>30.401</v>
      </c>
      <c r="AL23" s="173">
        <v>23.512</v>
      </c>
      <c r="AM23" s="173">
        <v>39.478000000000002</v>
      </c>
      <c r="AN23" s="173"/>
      <c r="AO23" s="173"/>
      <c r="AP23" s="173"/>
      <c r="AQ23" s="173"/>
      <c r="AR23" s="173"/>
      <c r="AS23" s="173"/>
      <c r="AT23" s="173"/>
      <c r="AU23" s="173"/>
      <c r="AV23" s="173"/>
      <c r="AW23" s="173"/>
      <c r="AX23" s="173"/>
      <c r="AY23" s="173"/>
    </row>
    <row r="24" spans="1:51" ht="15">
      <c r="A24" s="224">
        <v>44166</v>
      </c>
      <c r="B24" s="89">
        <v>25.27</v>
      </c>
      <c r="C24" s="89">
        <v>25.27</v>
      </c>
      <c r="D24" s="90">
        <v>25.27</v>
      </c>
      <c r="E24" s="91">
        <v>29.007999999999999</v>
      </c>
      <c r="F24" s="92">
        <v>27.745000000000001</v>
      </c>
      <c r="G24" s="92">
        <v>39.445</v>
      </c>
      <c r="H24" s="92">
        <v>34.005000000000003</v>
      </c>
      <c r="I24" s="92">
        <v>36.506</v>
      </c>
      <c r="J24" s="92">
        <v>23.164999999999999</v>
      </c>
      <c r="K24" s="92">
        <v>23.808</v>
      </c>
      <c r="L24" s="92">
        <v>21.89</v>
      </c>
      <c r="M24" s="92">
        <v>26.417999999999999</v>
      </c>
      <c r="N24" s="92">
        <v>23.13</v>
      </c>
      <c r="O24" s="92">
        <v>20.882999999999999</v>
      </c>
      <c r="P24" s="92">
        <v>28.334</v>
      </c>
      <c r="Q24" s="92">
        <v>23.91</v>
      </c>
      <c r="R24" s="92">
        <v>42.331000000000003</v>
      </c>
      <c r="S24" s="92">
        <v>53.122</v>
      </c>
      <c r="T24" s="92">
        <v>31.946999999999999</v>
      </c>
      <c r="U24" s="92">
        <v>43.491999999999997</v>
      </c>
      <c r="V24" s="92">
        <v>25.173999999999999</v>
      </c>
      <c r="W24" s="92">
        <v>23.873000000000001</v>
      </c>
      <c r="X24" s="92">
        <v>21.611999999999998</v>
      </c>
      <c r="Y24" s="92">
        <v>21.271999999999998</v>
      </c>
      <c r="Z24" s="92">
        <v>27.95</v>
      </c>
      <c r="AA24" s="92">
        <v>24.997</v>
      </c>
      <c r="AB24" s="92">
        <v>28.161000000000001</v>
      </c>
      <c r="AC24" s="92">
        <v>32.159999999999997</v>
      </c>
      <c r="AD24" s="92">
        <v>23.652999999999999</v>
      </c>
      <c r="AE24" s="92">
        <v>29.603999999999999</v>
      </c>
      <c r="AF24" s="92">
        <v>27.645</v>
      </c>
      <c r="AG24" s="92">
        <v>32.341000000000001</v>
      </c>
      <c r="AH24" s="93">
        <v>33.100999999999999</v>
      </c>
      <c r="AI24" s="173">
        <v>21.459</v>
      </c>
      <c r="AJ24" s="173">
        <v>29.382000000000001</v>
      </c>
      <c r="AK24" s="173">
        <v>33.293999999999997</v>
      </c>
      <c r="AL24" s="173">
        <v>26.827999999999999</v>
      </c>
      <c r="AM24" s="173">
        <v>37.704999999999998</v>
      </c>
      <c r="AN24" s="173"/>
      <c r="AO24" s="173"/>
      <c r="AP24" s="173"/>
      <c r="AQ24" s="173"/>
      <c r="AR24" s="173"/>
      <c r="AS24" s="173"/>
      <c r="AT24" s="173"/>
      <c r="AU24" s="173"/>
      <c r="AV24" s="173"/>
      <c r="AW24" s="173"/>
      <c r="AX24" s="173"/>
      <c r="AY24" s="173"/>
    </row>
    <row r="25" spans="1:51" ht="15">
      <c r="A25" s="224">
        <v>44197</v>
      </c>
      <c r="B25" s="89">
        <v>25.07</v>
      </c>
      <c r="C25" s="89">
        <v>25.07</v>
      </c>
      <c r="D25" s="90">
        <v>25.07</v>
      </c>
      <c r="E25" s="91">
        <v>25.937999999999999</v>
      </c>
      <c r="F25" s="92">
        <v>24.029</v>
      </c>
      <c r="G25" s="92">
        <v>33.540999999999997</v>
      </c>
      <c r="H25" s="92">
        <v>28.940999999999999</v>
      </c>
      <c r="I25" s="92">
        <v>28.474</v>
      </c>
      <c r="J25" s="92">
        <v>19.548999999999999</v>
      </c>
      <c r="K25" s="92">
        <v>21.181000000000001</v>
      </c>
      <c r="L25" s="92">
        <v>19.937999999999999</v>
      </c>
      <c r="M25" s="92">
        <v>20.789000000000001</v>
      </c>
      <c r="N25" s="92">
        <v>20.928999999999998</v>
      </c>
      <c r="O25" s="92">
        <v>18.821000000000002</v>
      </c>
      <c r="P25" s="92">
        <v>26.138999999999999</v>
      </c>
      <c r="Q25" s="92">
        <v>23.103999999999999</v>
      </c>
      <c r="R25" s="92">
        <v>27.504999999999999</v>
      </c>
      <c r="S25" s="92">
        <v>35.74</v>
      </c>
      <c r="T25" s="92">
        <v>31.167000000000002</v>
      </c>
      <c r="U25" s="92">
        <v>28.420999999999999</v>
      </c>
      <c r="V25" s="92">
        <v>26.626000000000001</v>
      </c>
      <c r="W25" s="92">
        <v>22.324000000000002</v>
      </c>
      <c r="X25" s="92">
        <v>20.109000000000002</v>
      </c>
      <c r="Y25" s="92">
        <v>17.318000000000001</v>
      </c>
      <c r="Z25" s="92">
        <v>22.355</v>
      </c>
      <c r="AA25" s="92">
        <v>32.201000000000001</v>
      </c>
      <c r="AB25" s="92">
        <v>25.579000000000001</v>
      </c>
      <c r="AC25" s="92">
        <v>27.63</v>
      </c>
      <c r="AD25" s="92">
        <v>21.196000000000002</v>
      </c>
      <c r="AE25" s="92">
        <v>25.815000000000001</v>
      </c>
      <c r="AF25" s="92">
        <v>24.459</v>
      </c>
      <c r="AG25" s="92">
        <v>25.216999999999999</v>
      </c>
      <c r="AH25" s="93">
        <v>31.234999999999999</v>
      </c>
      <c r="AI25" s="173">
        <v>18.013000000000002</v>
      </c>
      <c r="AJ25" s="173">
        <v>21.713000000000001</v>
      </c>
      <c r="AK25" s="173">
        <v>25.355</v>
      </c>
      <c r="AL25" s="173">
        <v>26.407</v>
      </c>
      <c r="AM25" s="173">
        <v>28.087</v>
      </c>
      <c r="AN25" s="173"/>
      <c r="AO25" s="173"/>
      <c r="AP25" s="173"/>
      <c r="AQ25" s="173"/>
      <c r="AR25" s="173"/>
      <c r="AS25" s="173"/>
      <c r="AT25" s="173"/>
      <c r="AU25" s="173"/>
      <c r="AV25" s="173"/>
      <c r="AW25" s="173"/>
      <c r="AX25" s="173"/>
      <c r="AY25" s="173"/>
    </row>
    <row r="26" spans="1:51" ht="15">
      <c r="A26" s="224">
        <v>44228</v>
      </c>
      <c r="B26" s="89">
        <v>27.87</v>
      </c>
      <c r="C26" s="89">
        <v>27.87</v>
      </c>
      <c r="D26" s="90">
        <v>27.87</v>
      </c>
      <c r="E26" s="91">
        <v>24.617000000000001</v>
      </c>
      <c r="F26" s="92">
        <v>20.353000000000002</v>
      </c>
      <c r="G26" s="92">
        <v>28.398</v>
      </c>
      <c r="H26" s="92">
        <v>72.153000000000006</v>
      </c>
      <c r="I26" s="92">
        <v>42.5</v>
      </c>
      <c r="J26" s="92">
        <v>16.388999999999999</v>
      </c>
      <c r="K26" s="92">
        <v>17.960999999999999</v>
      </c>
      <c r="L26" s="92">
        <v>17.809000000000001</v>
      </c>
      <c r="M26" s="92">
        <v>19.43</v>
      </c>
      <c r="N26" s="92">
        <v>19.533000000000001</v>
      </c>
      <c r="O26" s="92">
        <v>17.074999999999999</v>
      </c>
      <c r="P26" s="92">
        <v>23.652000000000001</v>
      </c>
      <c r="Q26" s="92">
        <v>36.656999999999996</v>
      </c>
      <c r="R26" s="92">
        <v>33.567</v>
      </c>
      <c r="S26" s="92">
        <v>34.405999999999999</v>
      </c>
      <c r="T26" s="92">
        <v>30.629000000000001</v>
      </c>
      <c r="U26" s="92">
        <v>40.368000000000002</v>
      </c>
      <c r="V26" s="92">
        <v>34.401000000000003</v>
      </c>
      <c r="W26" s="92">
        <v>20.113</v>
      </c>
      <c r="X26" s="92">
        <v>17.52</v>
      </c>
      <c r="Y26" s="92">
        <v>23.007999999999999</v>
      </c>
      <c r="Z26" s="92">
        <v>22.163</v>
      </c>
      <c r="AA26" s="92">
        <v>30.876000000000001</v>
      </c>
      <c r="AB26" s="92">
        <v>20.350000000000001</v>
      </c>
      <c r="AC26" s="92">
        <v>30.773</v>
      </c>
      <c r="AD26" s="92">
        <v>17.946000000000002</v>
      </c>
      <c r="AE26" s="92">
        <v>27.431999999999999</v>
      </c>
      <c r="AF26" s="92">
        <v>20.722999999999999</v>
      </c>
      <c r="AG26" s="92">
        <v>20.417999999999999</v>
      </c>
      <c r="AH26" s="93">
        <v>27.524000000000001</v>
      </c>
      <c r="AI26" s="173">
        <v>15.199</v>
      </c>
      <c r="AJ26" s="173">
        <v>24.56</v>
      </c>
      <c r="AK26" s="173">
        <v>46.783999999999999</v>
      </c>
      <c r="AL26" s="173">
        <v>21.942</v>
      </c>
      <c r="AM26" s="173">
        <v>26.126000000000001</v>
      </c>
      <c r="AN26" s="173"/>
      <c r="AO26" s="173"/>
      <c r="AP26" s="173"/>
      <c r="AQ26" s="173"/>
      <c r="AR26" s="173"/>
      <c r="AS26" s="173"/>
      <c r="AT26" s="173"/>
      <c r="AU26" s="173"/>
      <c r="AV26" s="173"/>
      <c r="AW26" s="173"/>
      <c r="AX26" s="173"/>
      <c r="AY26" s="173"/>
    </row>
    <row r="27" spans="1:51" ht="15">
      <c r="A27" s="224">
        <v>44256</v>
      </c>
      <c r="B27" s="89">
        <v>76.75</v>
      </c>
      <c r="C27" s="89">
        <v>76.75</v>
      </c>
      <c r="D27" s="90">
        <v>76.75</v>
      </c>
      <c r="E27" s="91">
        <v>73.447000000000003</v>
      </c>
      <c r="F27" s="92">
        <v>36.765000000000001</v>
      </c>
      <c r="G27" s="92">
        <v>65.254000000000005</v>
      </c>
      <c r="H27" s="92">
        <v>245.08600000000001</v>
      </c>
      <c r="I27" s="92">
        <v>59.368000000000002</v>
      </c>
      <c r="J27" s="92">
        <v>33.534999999999997</v>
      </c>
      <c r="K27" s="92">
        <v>94.804000000000002</v>
      </c>
      <c r="L27" s="92">
        <v>65.734999999999999</v>
      </c>
      <c r="M27" s="92">
        <v>51.371000000000002</v>
      </c>
      <c r="N27" s="92">
        <v>62.462000000000003</v>
      </c>
      <c r="O27" s="92">
        <v>68.567999999999998</v>
      </c>
      <c r="P27" s="92">
        <v>82.835999999999999</v>
      </c>
      <c r="Q27" s="92">
        <v>94.433999999999997</v>
      </c>
      <c r="R27" s="92">
        <v>80.597999999999999</v>
      </c>
      <c r="S27" s="92">
        <v>117.16200000000001</v>
      </c>
      <c r="T27" s="92">
        <v>94.33</v>
      </c>
      <c r="U27" s="92">
        <v>98.376000000000005</v>
      </c>
      <c r="V27" s="92">
        <v>60.154000000000003</v>
      </c>
      <c r="W27" s="92">
        <v>60.57</v>
      </c>
      <c r="X27" s="92">
        <v>37.694000000000003</v>
      </c>
      <c r="Y27" s="92">
        <v>65.930999999999997</v>
      </c>
      <c r="Z27" s="92">
        <v>118.96899999999999</v>
      </c>
      <c r="AA27" s="92">
        <v>49.268000000000001</v>
      </c>
      <c r="AB27" s="92">
        <v>51.478999999999999</v>
      </c>
      <c r="AC27" s="92">
        <v>148.01499999999999</v>
      </c>
      <c r="AD27" s="92">
        <v>36.661000000000001</v>
      </c>
      <c r="AE27" s="92">
        <v>109.57599999999999</v>
      </c>
      <c r="AF27" s="92">
        <v>37.643999999999998</v>
      </c>
      <c r="AG27" s="92">
        <v>87.69</v>
      </c>
      <c r="AH27" s="93">
        <v>90.274000000000001</v>
      </c>
      <c r="AI27" s="173">
        <v>46.194000000000003</v>
      </c>
      <c r="AJ27" s="173">
        <v>64.77</v>
      </c>
      <c r="AK27" s="173">
        <v>95.658000000000001</v>
      </c>
      <c r="AL27" s="173">
        <v>40.85</v>
      </c>
      <c r="AM27" s="173">
        <v>75.793999999999997</v>
      </c>
      <c r="AN27" s="173"/>
      <c r="AO27" s="173"/>
      <c r="AP27" s="173"/>
      <c r="AQ27" s="173"/>
      <c r="AR27" s="173"/>
      <c r="AS27" s="173"/>
      <c r="AT27" s="173"/>
      <c r="AU27" s="173"/>
      <c r="AV27" s="173"/>
      <c r="AW27" s="173"/>
      <c r="AX27" s="173"/>
      <c r="AY27" s="173"/>
    </row>
    <row r="28" spans="1:51" ht="15">
      <c r="A28" s="224">
        <v>44287</v>
      </c>
      <c r="B28" s="89">
        <v>215.16</v>
      </c>
      <c r="C28" s="89">
        <v>215.16</v>
      </c>
      <c r="D28" s="90">
        <v>215.16</v>
      </c>
      <c r="E28" s="91">
        <v>114.598</v>
      </c>
      <c r="F28" s="92">
        <v>235.56800000000001</v>
      </c>
      <c r="G28" s="92">
        <v>342.27800000000002</v>
      </c>
      <c r="H28" s="92">
        <v>497.85300000000001</v>
      </c>
      <c r="I28" s="92">
        <v>178.27199999999999</v>
      </c>
      <c r="J28" s="92">
        <v>176.63300000000001</v>
      </c>
      <c r="K28" s="92">
        <v>254.762</v>
      </c>
      <c r="L28" s="92">
        <v>178.07300000000001</v>
      </c>
      <c r="M28" s="92">
        <v>129.03899999999999</v>
      </c>
      <c r="N28" s="92">
        <v>147.006</v>
      </c>
      <c r="O28" s="92">
        <v>245.40799999999999</v>
      </c>
      <c r="P28" s="92">
        <v>180.48</v>
      </c>
      <c r="Q28" s="92">
        <v>120.86199999999999</v>
      </c>
      <c r="R28" s="92">
        <v>342.25200000000001</v>
      </c>
      <c r="S28" s="92">
        <v>304.72800000000001</v>
      </c>
      <c r="T28" s="92">
        <v>247.88300000000001</v>
      </c>
      <c r="U28" s="92">
        <v>232.05699999999999</v>
      </c>
      <c r="V28" s="92">
        <v>196.989</v>
      </c>
      <c r="W28" s="92">
        <v>169.166</v>
      </c>
      <c r="X28" s="92">
        <v>126.765</v>
      </c>
      <c r="Y28" s="92">
        <v>210.249</v>
      </c>
      <c r="Z28" s="92">
        <v>255.476</v>
      </c>
      <c r="AA28" s="92">
        <v>173.88800000000001</v>
      </c>
      <c r="AB28" s="92">
        <v>343.07</v>
      </c>
      <c r="AC28" s="92">
        <v>193.15600000000001</v>
      </c>
      <c r="AD28" s="92">
        <v>140.79900000000001</v>
      </c>
      <c r="AE28" s="92">
        <v>270.63200000000001</v>
      </c>
      <c r="AF28" s="92">
        <v>166.90100000000001</v>
      </c>
      <c r="AG28" s="92">
        <v>414.91199999999998</v>
      </c>
      <c r="AH28" s="93">
        <v>174.67099999999999</v>
      </c>
      <c r="AI28" s="173">
        <v>124.26</v>
      </c>
      <c r="AJ28" s="173">
        <v>225.67099999999999</v>
      </c>
      <c r="AK28" s="173">
        <v>116.928</v>
      </c>
      <c r="AL28" s="173">
        <v>89.644999999999996</v>
      </c>
      <c r="AM28" s="173">
        <v>173.09100000000001</v>
      </c>
      <c r="AN28" s="173"/>
      <c r="AO28" s="173"/>
      <c r="AP28" s="173"/>
      <c r="AQ28" s="173"/>
      <c r="AR28" s="173"/>
      <c r="AS28" s="173"/>
      <c r="AT28" s="173"/>
      <c r="AU28" s="173"/>
      <c r="AV28" s="173"/>
      <c r="AW28" s="173"/>
      <c r="AX28" s="173"/>
      <c r="AY28" s="173"/>
    </row>
    <row r="29" spans="1:51" ht="15">
      <c r="A29" s="224">
        <v>44317</v>
      </c>
      <c r="B29" s="89">
        <v>531.97</v>
      </c>
      <c r="C29" s="89">
        <v>531.97</v>
      </c>
      <c r="D29" s="90">
        <v>531.97</v>
      </c>
      <c r="E29" s="91">
        <v>478.60700000000003</v>
      </c>
      <c r="F29" s="92">
        <v>1193.971</v>
      </c>
      <c r="G29" s="92">
        <v>803.85799999999995</v>
      </c>
      <c r="H29" s="92">
        <v>636.59400000000005</v>
      </c>
      <c r="I29" s="92">
        <v>339.291</v>
      </c>
      <c r="J29" s="92">
        <v>470.09699999999998</v>
      </c>
      <c r="K29" s="92">
        <v>312.87099999999998</v>
      </c>
      <c r="L29" s="92">
        <v>251.41</v>
      </c>
      <c r="M29" s="92">
        <v>437.28100000000001</v>
      </c>
      <c r="N29" s="92">
        <v>338.88799999999998</v>
      </c>
      <c r="O29" s="92">
        <v>728.95299999999997</v>
      </c>
      <c r="P29" s="92">
        <v>410.44299999999998</v>
      </c>
      <c r="Q29" s="92">
        <v>677.44200000000001</v>
      </c>
      <c r="R29" s="92">
        <v>767.24400000000003</v>
      </c>
      <c r="S29" s="92">
        <v>943.02200000000005</v>
      </c>
      <c r="T29" s="92">
        <v>688.11699999999996</v>
      </c>
      <c r="U29" s="92">
        <v>549.37199999999996</v>
      </c>
      <c r="V29" s="92">
        <v>489.91399999999999</v>
      </c>
      <c r="W29" s="92">
        <v>422.77800000000002</v>
      </c>
      <c r="X29" s="92">
        <v>152.16999999999999</v>
      </c>
      <c r="Y29" s="92">
        <v>544.16399999999999</v>
      </c>
      <c r="Z29" s="92">
        <v>391.971</v>
      </c>
      <c r="AA29" s="92">
        <v>577.31299999999999</v>
      </c>
      <c r="AB29" s="92">
        <v>662.67399999999998</v>
      </c>
      <c r="AC29" s="92">
        <v>434.89800000000002</v>
      </c>
      <c r="AD29" s="92">
        <v>671.48699999999997</v>
      </c>
      <c r="AE29" s="92">
        <v>719.84500000000003</v>
      </c>
      <c r="AF29" s="92">
        <v>419.39100000000002</v>
      </c>
      <c r="AG29" s="92">
        <v>935.71500000000003</v>
      </c>
      <c r="AH29" s="93">
        <v>217.83</v>
      </c>
      <c r="AI29" s="173">
        <v>377.61500000000001</v>
      </c>
      <c r="AJ29" s="173">
        <v>640.10400000000004</v>
      </c>
      <c r="AK29" s="173">
        <v>338.57299999999998</v>
      </c>
      <c r="AL29" s="173">
        <v>276.45699999999999</v>
      </c>
      <c r="AM29" s="173">
        <v>532.34500000000003</v>
      </c>
      <c r="AN29" s="173"/>
      <c r="AO29" s="173"/>
      <c r="AP29" s="173"/>
      <c r="AQ29" s="173"/>
      <c r="AR29" s="173"/>
      <c r="AS29" s="173"/>
      <c r="AT29" s="173"/>
      <c r="AU29" s="173"/>
      <c r="AV29" s="173"/>
      <c r="AW29" s="173"/>
      <c r="AX29" s="173"/>
      <c r="AY29" s="173"/>
    </row>
    <row r="30" spans="1:51" ht="15">
      <c r="A30" s="224">
        <v>44348</v>
      </c>
      <c r="B30" s="89">
        <v>420.22</v>
      </c>
      <c r="C30" s="89">
        <v>420.22</v>
      </c>
      <c r="D30" s="90">
        <v>420.22</v>
      </c>
      <c r="E30" s="91">
        <v>822.54200000000003</v>
      </c>
      <c r="F30" s="92">
        <v>1024.432</v>
      </c>
      <c r="G30" s="92">
        <v>453.94400000000002</v>
      </c>
      <c r="H30" s="92">
        <v>524.58900000000006</v>
      </c>
      <c r="I30" s="92">
        <v>106.447</v>
      </c>
      <c r="J30" s="92">
        <v>443.38299999999998</v>
      </c>
      <c r="K30" s="92">
        <v>201.108</v>
      </c>
      <c r="L30" s="92">
        <v>358.30399999999997</v>
      </c>
      <c r="M30" s="92">
        <v>406.947</v>
      </c>
      <c r="N30" s="92">
        <v>179.577</v>
      </c>
      <c r="O30" s="92">
        <v>706.35799999999995</v>
      </c>
      <c r="P30" s="92">
        <v>220.99799999999999</v>
      </c>
      <c r="Q30" s="92">
        <v>889.20799999999997</v>
      </c>
      <c r="R30" s="92">
        <v>563.245</v>
      </c>
      <c r="S30" s="92">
        <v>833.01499999999999</v>
      </c>
      <c r="T30" s="92">
        <v>508.09899999999999</v>
      </c>
      <c r="U30" s="92">
        <v>560.16200000000003</v>
      </c>
      <c r="V30" s="92">
        <v>311.97300000000001</v>
      </c>
      <c r="W30" s="92">
        <v>244.09100000000001</v>
      </c>
      <c r="X30" s="92">
        <v>139.54900000000001</v>
      </c>
      <c r="Y30" s="92">
        <v>493.82400000000001</v>
      </c>
      <c r="Z30" s="92">
        <v>201.20099999999999</v>
      </c>
      <c r="AA30" s="92">
        <v>542.65300000000002</v>
      </c>
      <c r="AB30" s="92">
        <v>350.21499999999997</v>
      </c>
      <c r="AC30" s="92">
        <v>181.41200000000001</v>
      </c>
      <c r="AD30" s="92">
        <v>781.053</v>
      </c>
      <c r="AE30" s="92">
        <v>546.69799999999998</v>
      </c>
      <c r="AF30" s="92">
        <v>639.06299999999999</v>
      </c>
      <c r="AG30" s="92">
        <v>1278.056</v>
      </c>
      <c r="AH30" s="93">
        <v>74.152000000000001</v>
      </c>
      <c r="AI30" s="173">
        <v>210.08199999999999</v>
      </c>
      <c r="AJ30" s="173">
        <v>530.70100000000002</v>
      </c>
      <c r="AK30" s="173">
        <v>314.63299999999998</v>
      </c>
      <c r="AL30" s="173">
        <v>171.809</v>
      </c>
      <c r="AM30" s="173">
        <v>607.04499999999996</v>
      </c>
      <c r="AN30" s="173"/>
      <c r="AO30" s="173"/>
      <c r="AP30" s="173"/>
      <c r="AQ30" s="173"/>
      <c r="AR30" s="173"/>
      <c r="AS30" s="173"/>
      <c r="AT30" s="173"/>
      <c r="AU30" s="173"/>
      <c r="AV30" s="173"/>
      <c r="AW30" s="173"/>
      <c r="AX30" s="173"/>
      <c r="AY30" s="173"/>
    </row>
    <row r="31" spans="1:51" ht="15">
      <c r="A31" s="224">
        <v>44378</v>
      </c>
      <c r="B31" s="89">
        <v>100.03</v>
      </c>
      <c r="C31" s="89">
        <v>100.03</v>
      </c>
      <c r="D31" s="90">
        <v>100.03</v>
      </c>
      <c r="E31" s="91">
        <v>255.024</v>
      </c>
      <c r="F31" s="92">
        <v>224.09899999999999</v>
      </c>
      <c r="G31" s="92">
        <v>88.706000000000003</v>
      </c>
      <c r="H31" s="92">
        <v>101.54600000000001</v>
      </c>
      <c r="I31" s="92">
        <v>27.300999999999998</v>
      </c>
      <c r="J31" s="92">
        <v>59.762999999999998</v>
      </c>
      <c r="K31" s="92">
        <v>40.064999999999998</v>
      </c>
      <c r="L31" s="92">
        <v>64.531000000000006</v>
      </c>
      <c r="M31" s="92">
        <v>69.7</v>
      </c>
      <c r="N31" s="92">
        <v>38.561999999999998</v>
      </c>
      <c r="O31" s="92">
        <v>174.12</v>
      </c>
      <c r="P31" s="92">
        <v>43.045999999999999</v>
      </c>
      <c r="Q31" s="92">
        <v>328.036</v>
      </c>
      <c r="R31" s="92">
        <v>110.11</v>
      </c>
      <c r="S31" s="92">
        <v>152.81</v>
      </c>
      <c r="T31" s="92">
        <v>157.702</v>
      </c>
      <c r="U31" s="92">
        <v>127.542</v>
      </c>
      <c r="V31" s="92">
        <v>39.798999999999999</v>
      </c>
      <c r="W31" s="92">
        <v>36.475999999999999</v>
      </c>
      <c r="X31" s="92">
        <v>19.808</v>
      </c>
      <c r="Y31" s="92">
        <v>74.793000000000006</v>
      </c>
      <c r="Z31" s="92">
        <v>39.618000000000002</v>
      </c>
      <c r="AA31" s="92">
        <v>115.86499999999999</v>
      </c>
      <c r="AB31" s="92">
        <v>50.892000000000003</v>
      </c>
      <c r="AC31" s="92">
        <v>34.119999999999997</v>
      </c>
      <c r="AD31" s="92">
        <v>186.08500000000001</v>
      </c>
      <c r="AE31" s="92">
        <v>117.607</v>
      </c>
      <c r="AF31" s="92">
        <v>101.078</v>
      </c>
      <c r="AG31" s="92">
        <v>452.80500000000001</v>
      </c>
      <c r="AH31" s="93">
        <v>19.57</v>
      </c>
      <c r="AI31" s="173">
        <v>29.757000000000001</v>
      </c>
      <c r="AJ31" s="173">
        <v>73.191999999999993</v>
      </c>
      <c r="AK31" s="173">
        <v>48.137999999999998</v>
      </c>
      <c r="AL31" s="173">
        <v>27.341000000000001</v>
      </c>
      <c r="AM31" s="173">
        <v>199.63</v>
      </c>
      <c r="AN31" s="173"/>
      <c r="AO31" s="173"/>
      <c r="AP31" s="173"/>
      <c r="AQ31" s="173"/>
      <c r="AR31" s="173"/>
      <c r="AS31" s="173"/>
      <c r="AT31" s="173"/>
      <c r="AU31" s="173"/>
      <c r="AV31" s="173"/>
      <c r="AW31" s="173"/>
      <c r="AX31" s="173"/>
      <c r="AY31" s="173"/>
    </row>
    <row r="32" spans="1:51" ht="15">
      <c r="A32" s="224">
        <v>44409</v>
      </c>
      <c r="B32" s="89">
        <v>25.12</v>
      </c>
      <c r="C32" s="89">
        <v>25.12</v>
      </c>
      <c r="D32" s="90">
        <v>25.12</v>
      </c>
      <c r="E32" s="91">
        <v>39.600999999999999</v>
      </c>
      <c r="F32" s="92">
        <v>46.578000000000003</v>
      </c>
      <c r="G32" s="92">
        <v>34.08</v>
      </c>
      <c r="H32" s="92">
        <v>29.832999999999998</v>
      </c>
      <c r="I32" s="92">
        <v>17.815000000000001</v>
      </c>
      <c r="J32" s="92">
        <v>18.228999999999999</v>
      </c>
      <c r="K32" s="92">
        <v>20.065000000000001</v>
      </c>
      <c r="L32" s="92">
        <v>17.792000000000002</v>
      </c>
      <c r="M32" s="92">
        <v>19.407</v>
      </c>
      <c r="N32" s="92">
        <v>15.236000000000001</v>
      </c>
      <c r="O32" s="92">
        <v>32.601999999999997</v>
      </c>
      <c r="P32" s="92">
        <v>18.055</v>
      </c>
      <c r="Q32" s="92">
        <v>42.793999999999997</v>
      </c>
      <c r="R32" s="92">
        <v>28.157</v>
      </c>
      <c r="S32" s="92">
        <v>41.424999999999997</v>
      </c>
      <c r="T32" s="92">
        <v>35.570999999999998</v>
      </c>
      <c r="U32" s="92">
        <v>28.869</v>
      </c>
      <c r="V32" s="92">
        <v>17.067</v>
      </c>
      <c r="W32" s="92">
        <v>17.291</v>
      </c>
      <c r="X32" s="92">
        <v>11.951000000000001</v>
      </c>
      <c r="Y32" s="92">
        <v>19.484000000000002</v>
      </c>
      <c r="Z32" s="92">
        <v>16.532</v>
      </c>
      <c r="AA32" s="92">
        <v>24.177</v>
      </c>
      <c r="AB32" s="92">
        <v>21.044</v>
      </c>
      <c r="AC32" s="92">
        <v>17.058</v>
      </c>
      <c r="AD32" s="92">
        <v>31.731999999999999</v>
      </c>
      <c r="AE32" s="92">
        <v>28.459</v>
      </c>
      <c r="AF32" s="92">
        <v>24.427</v>
      </c>
      <c r="AG32" s="92">
        <v>54.356000000000002</v>
      </c>
      <c r="AH32" s="93">
        <v>15.336</v>
      </c>
      <c r="AI32" s="173">
        <v>15.692</v>
      </c>
      <c r="AJ32" s="173">
        <v>32.645000000000003</v>
      </c>
      <c r="AK32" s="173">
        <v>16.734999999999999</v>
      </c>
      <c r="AL32" s="173">
        <v>11.393000000000001</v>
      </c>
      <c r="AM32" s="173">
        <v>31.271000000000001</v>
      </c>
      <c r="AN32" s="173"/>
      <c r="AO32" s="173"/>
      <c r="AP32" s="173"/>
      <c r="AQ32" s="173"/>
      <c r="AR32" s="173"/>
      <c r="AS32" s="173"/>
      <c r="AT32" s="173"/>
      <c r="AU32" s="173"/>
      <c r="AV32" s="173"/>
      <c r="AW32" s="173"/>
      <c r="AX32" s="173"/>
      <c r="AY32" s="173"/>
    </row>
    <row r="33" spans="1:51" ht="15">
      <c r="A33" s="224">
        <v>44440</v>
      </c>
      <c r="B33" s="89">
        <v>18.899999999999999</v>
      </c>
      <c r="C33" s="89">
        <v>18.899999999999999</v>
      </c>
      <c r="D33" s="90">
        <v>18.899999999999999</v>
      </c>
      <c r="E33" s="91">
        <v>15.266</v>
      </c>
      <c r="F33" s="92">
        <v>28.055</v>
      </c>
      <c r="G33" s="92">
        <v>20.975999999999999</v>
      </c>
      <c r="H33" s="92">
        <v>22.593</v>
      </c>
      <c r="I33" s="92">
        <v>10.487</v>
      </c>
      <c r="J33" s="92">
        <v>17.245000000000001</v>
      </c>
      <c r="K33" s="92">
        <v>10.768000000000001</v>
      </c>
      <c r="L33" s="92">
        <v>8.89</v>
      </c>
      <c r="M33" s="92">
        <v>12.651999999999999</v>
      </c>
      <c r="N33" s="92">
        <v>7.9509999999999996</v>
      </c>
      <c r="O33" s="92">
        <v>18.088999999999999</v>
      </c>
      <c r="P33" s="92">
        <v>10.305999999999999</v>
      </c>
      <c r="Q33" s="92">
        <v>16.818000000000001</v>
      </c>
      <c r="R33" s="92">
        <v>16.507000000000001</v>
      </c>
      <c r="S33" s="92">
        <v>105.821</v>
      </c>
      <c r="T33" s="92">
        <v>17.507999999999999</v>
      </c>
      <c r="U33" s="92">
        <v>16.050999999999998</v>
      </c>
      <c r="V33" s="92">
        <v>23.349</v>
      </c>
      <c r="W33" s="92">
        <v>10.345000000000001</v>
      </c>
      <c r="X33" s="92">
        <v>6.407</v>
      </c>
      <c r="Y33" s="92">
        <v>15.406000000000001</v>
      </c>
      <c r="Z33" s="92">
        <v>16.762</v>
      </c>
      <c r="AA33" s="92">
        <v>14.933</v>
      </c>
      <c r="AB33" s="92">
        <v>34.08</v>
      </c>
      <c r="AC33" s="92">
        <v>20.047000000000001</v>
      </c>
      <c r="AD33" s="92">
        <v>18.510000000000002</v>
      </c>
      <c r="AE33" s="92">
        <v>15.871</v>
      </c>
      <c r="AF33" s="92">
        <v>12.369</v>
      </c>
      <c r="AG33" s="92">
        <v>29.605</v>
      </c>
      <c r="AH33" s="93">
        <v>8.7650000000000006</v>
      </c>
      <c r="AI33" s="173">
        <v>19.239999999999998</v>
      </c>
      <c r="AJ33" s="173">
        <v>27.890999999999998</v>
      </c>
      <c r="AK33" s="173">
        <v>9.4610000000000003</v>
      </c>
      <c r="AL33" s="173">
        <v>6.31</v>
      </c>
      <c r="AM33" s="173">
        <v>20.672000000000001</v>
      </c>
      <c r="AN33" s="173"/>
      <c r="AO33" s="173"/>
      <c r="AP33" s="173"/>
      <c r="AQ33" s="173"/>
      <c r="AR33" s="173"/>
      <c r="AS33" s="173"/>
      <c r="AT33" s="173"/>
      <c r="AU33" s="173"/>
      <c r="AV33" s="173"/>
      <c r="AW33" s="173"/>
      <c r="AX33" s="173"/>
      <c r="AY33" s="173"/>
    </row>
    <row r="34" spans="1:51" ht="15">
      <c r="A34" s="224">
        <v>44470</v>
      </c>
      <c r="B34" s="89">
        <v>23.2</v>
      </c>
      <c r="C34" s="89">
        <v>38.75</v>
      </c>
      <c r="D34" s="90">
        <v>32.32</v>
      </c>
      <c r="E34" s="91">
        <v>34.334000000000003</v>
      </c>
      <c r="F34" s="92">
        <v>35.152999999999999</v>
      </c>
      <c r="G34" s="92">
        <v>49.405000000000001</v>
      </c>
      <c r="H34" s="92">
        <v>54.183999999999997</v>
      </c>
      <c r="I34" s="92">
        <v>13.38</v>
      </c>
      <c r="J34" s="92">
        <v>16.033999999999999</v>
      </c>
      <c r="K34" s="92">
        <v>12.679</v>
      </c>
      <c r="L34" s="92">
        <v>26.222000000000001</v>
      </c>
      <c r="M34" s="92">
        <v>13.41</v>
      </c>
      <c r="N34" s="92">
        <v>10.515000000000001</v>
      </c>
      <c r="O34" s="92">
        <v>36.125999999999998</v>
      </c>
      <c r="P34" s="92">
        <v>26.363</v>
      </c>
      <c r="Q34" s="92">
        <v>38.454999999999998</v>
      </c>
      <c r="R34" s="92">
        <v>23.901</v>
      </c>
      <c r="S34" s="92">
        <v>82.218999999999994</v>
      </c>
      <c r="T34" s="92">
        <v>41.847000000000001</v>
      </c>
      <c r="U34" s="92">
        <v>19.198</v>
      </c>
      <c r="V34" s="92">
        <v>33.417000000000002</v>
      </c>
      <c r="W34" s="92">
        <v>15.019</v>
      </c>
      <c r="X34" s="92">
        <v>15.099</v>
      </c>
      <c r="Y34" s="92">
        <v>15.065</v>
      </c>
      <c r="Z34" s="92">
        <v>30.131</v>
      </c>
      <c r="AA34" s="92">
        <v>31.097999999999999</v>
      </c>
      <c r="AB34" s="92">
        <v>52.405000000000001</v>
      </c>
      <c r="AC34" s="92">
        <v>41.758000000000003</v>
      </c>
      <c r="AD34" s="92">
        <v>20.068000000000001</v>
      </c>
      <c r="AE34" s="92">
        <v>27.581</v>
      </c>
      <c r="AF34" s="92">
        <v>21.291</v>
      </c>
      <c r="AG34" s="92">
        <v>32.896999999999998</v>
      </c>
      <c r="AH34" s="93">
        <v>12.576000000000001</v>
      </c>
      <c r="AI34" s="173">
        <v>48.848999999999997</v>
      </c>
      <c r="AJ34" s="173">
        <v>30.632999999999999</v>
      </c>
      <c r="AK34" s="173">
        <v>12.776999999999999</v>
      </c>
      <c r="AL34" s="173">
        <v>38.463000000000001</v>
      </c>
      <c r="AM34" s="173">
        <v>28.076000000000001</v>
      </c>
      <c r="AN34" s="173"/>
      <c r="AO34" s="173"/>
      <c r="AP34" s="173"/>
      <c r="AQ34" s="173"/>
      <c r="AR34" s="173"/>
      <c r="AS34" s="173"/>
      <c r="AT34" s="173"/>
      <c r="AU34" s="173"/>
      <c r="AV34" s="173"/>
      <c r="AW34" s="173"/>
      <c r="AX34" s="173"/>
      <c r="AY34" s="173"/>
    </row>
    <row r="35" spans="1:51" ht="15">
      <c r="A35" s="224">
        <v>44501</v>
      </c>
      <c r="B35" s="89">
        <v>28.98</v>
      </c>
      <c r="C35" s="89">
        <v>34.090000000000003</v>
      </c>
      <c r="D35" s="90">
        <v>31.63</v>
      </c>
      <c r="E35" s="94">
        <v>35.264000000000003</v>
      </c>
      <c r="F35" s="95">
        <v>51.546999999999997</v>
      </c>
      <c r="G35" s="95">
        <v>46.286000000000001</v>
      </c>
      <c r="H35" s="95">
        <v>52.215000000000003</v>
      </c>
      <c r="I35" s="95">
        <v>23.529</v>
      </c>
      <c r="J35" s="95">
        <v>21.574999999999999</v>
      </c>
      <c r="K35" s="95">
        <v>20.898</v>
      </c>
      <c r="L35" s="95">
        <v>37.473999999999997</v>
      </c>
      <c r="M35" s="95">
        <v>23.722000000000001</v>
      </c>
      <c r="N35" s="95">
        <v>21.702000000000002</v>
      </c>
      <c r="O35" s="95">
        <v>33.302</v>
      </c>
      <c r="P35" s="95">
        <v>26.984000000000002</v>
      </c>
      <c r="Q35" s="95">
        <v>41.334000000000003</v>
      </c>
      <c r="R35" s="95">
        <v>56.746000000000002</v>
      </c>
      <c r="S35" s="95">
        <v>40.732999999999997</v>
      </c>
      <c r="T35" s="95">
        <v>42.036000000000001</v>
      </c>
      <c r="U35" s="95">
        <v>24.565000000000001</v>
      </c>
      <c r="V35" s="95">
        <v>22.82</v>
      </c>
      <c r="W35" s="95">
        <v>21.597000000000001</v>
      </c>
      <c r="X35" s="95">
        <v>18.962</v>
      </c>
      <c r="Y35" s="95">
        <v>24.538</v>
      </c>
      <c r="Z35" s="95">
        <v>40.15</v>
      </c>
      <c r="AA35" s="95">
        <v>32.267000000000003</v>
      </c>
      <c r="AB35" s="95">
        <v>51.927999999999997</v>
      </c>
      <c r="AC35" s="95">
        <v>34.585999999999999</v>
      </c>
      <c r="AD35" s="95">
        <v>28.091000000000001</v>
      </c>
      <c r="AE35" s="95">
        <v>37.637</v>
      </c>
      <c r="AF35" s="95">
        <v>51.704000000000001</v>
      </c>
      <c r="AG35" s="95">
        <v>33.493000000000002</v>
      </c>
      <c r="AH35" s="96">
        <v>21.318999999999999</v>
      </c>
      <c r="AI35" s="173">
        <v>49.3</v>
      </c>
      <c r="AJ35" s="173">
        <v>28.56</v>
      </c>
      <c r="AK35" s="173">
        <v>23.574999999999999</v>
      </c>
      <c r="AL35" s="173">
        <v>36.743000000000002</v>
      </c>
      <c r="AM35" s="173">
        <v>34.051000000000002</v>
      </c>
      <c r="AN35" s="173"/>
      <c r="AO35" s="173"/>
      <c r="AP35" s="173"/>
      <c r="AQ35" s="173"/>
      <c r="AR35" s="173"/>
      <c r="AS35" s="173"/>
      <c r="AT35" s="173"/>
      <c r="AU35" s="173"/>
      <c r="AV35" s="173"/>
      <c r="AW35" s="173"/>
      <c r="AX35" s="173"/>
      <c r="AY35" s="173"/>
    </row>
    <row r="36" spans="1:51" ht="15">
      <c r="A36" s="224">
        <v>44531</v>
      </c>
      <c r="B36" s="89">
        <v>25.27</v>
      </c>
      <c r="C36" s="89">
        <v>25.27</v>
      </c>
      <c r="D36" s="90">
        <v>25.27</v>
      </c>
      <c r="E36">
        <v>28.052</v>
      </c>
      <c r="F36">
        <v>39.234999999999999</v>
      </c>
      <c r="G36">
        <v>36.826999999999998</v>
      </c>
      <c r="H36">
        <v>36.984999999999999</v>
      </c>
      <c r="I36">
        <v>24.12</v>
      </c>
      <c r="J36">
        <v>23.094999999999999</v>
      </c>
      <c r="K36">
        <v>21.236999999999998</v>
      </c>
      <c r="L36">
        <v>26.056000000000001</v>
      </c>
      <c r="M36">
        <v>21.971</v>
      </c>
      <c r="N36">
        <v>19.835000000000001</v>
      </c>
      <c r="O36">
        <v>27.402999999999999</v>
      </c>
      <c r="P36">
        <v>24.035</v>
      </c>
      <c r="Q36">
        <v>41.459000000000003</v>
      </c>
      <c r="R36">
        <v>52.267000000000003</v>
      </c>
      <c r="S36">
        <v>32.456000000000003</v>
      </c>
      <c r="T36">
        <v>43.716999999999999</v>
      </c>
      <c r="U36">
        <v>25.850999999999999</v>
      </c>
      <c r="V36">
        <v>22.594000000000001</v>
      </c>
      <c r="W36">
        <v>21.321000000000002</v>
      </c>
      <c r="X36">
        <v>19.984999999999999</v>
      </c>
      <c r="Y36">
        <v>26.841000000000001</v>
      </c>
      <c r="Z36">
        <v>23.859000000000002</v>
      </c>
      <c r="AA36">
        <v>27.379000000000001</v>
      </c>
      <c r="AB36">
        <v>31.579000000000001</v>
      </c>
      <c r="AC36">
        <v>23.701000000000001</v>
      </c>
      <c r="AD36">
        <v>29.253</v>
      </c>
      <c r="AE36">
        <v>28.41</v>
      </c>
      <c r="AF36">
        <v>32.381999999999998</v>
      </c>
      <c r="AG36">
        <v>32.700000000000003</v>
      </c>
      <c r="AH36">
        <v>22.670999999999999</v>
      </c>
      <c r="AI36" s="173">
        <v>28.922000000000001</v>
      </c>
      <c r="AJ36" s="173">
        <v>31.404</v>
      </c>
      <c r="AK36" s="173">
        <v>26.968</v>
      </c>
      <c r="AL36" s="173">
        <v>34.976999999999997</v>
      </c>
      <c r="AM36" s="173">
        <v>27.35</v>
      </c>
      <c r="AN36" s="173"/>
      <c r="AO36" s="173"/>
      <c r="AP36" s="173"/>
      <c r="AQ36" s="173"/>
      <c r="AR36" s="173"/>
      <c r="AS36" s="173"/>
      <c r="AT36" s="173"/>
      <c r="AU36" s="173"/>
      <c r="AV36" s="173"/>
      <c r="AW36" s="173"/>
      <c r="AX36" s="173"/>
      <c r="AY36" s="173"/>
    </row>
    <row r="37" spans="1:51" ht="15">
      <c r="A37" s="224">
        <v>44562</v>
      </c>
      <c r="B37" s="89">
        <v>25.07</v>
      </c>
      <c r="C37" s="89">
        <v>25.07</v>
      </c>
      <c r="D37" s="90">
        <v>25.07</v>
      </c>
      <c r="E37">
        <v>24.318000000000001</v>
      </c>
      <c r="F37">
        <v>33.348999999999997</v>
      </c>
      <c r="G37">
        <v>31.14</v>
      </c>
      <c r="H37">
        <v>28.911000000000001</v>
      </c>
      <c r="I37">
        <v>20.427</v>
      </c>
      <c r="J37">
        <v>20.552</v>
      </c>
      <c r="K37">
        <v>19.271999999999998</v>
      </c>
      <c r="L37">
        <v>20.469000000000001</v>
      </c>
      <c r="M37">
        <v>19.837</v>
      </c>
      <c r="N37">
        <v>17.846</v>
      </c>
      <c r="O37">
        <v>25.225000000000001</v>
      </c>
      <c r="P37">
        <v>23.201000000000001</v>
      </c>
      <c r="Q37">
        <v>26.856999999999999</v>
      </c>
      <c r="R37">
        <v>35.119</v>
      </c>
      <c r="S37">
        <v>31.603000000000002</v>
      </c>
      <c r="T37">
        <v>28.58</v>
      </c>
      <c r="U37">
        <v>27.274000000000001</v>
      </c>
      <c r="V37">
        <v>21.122</v>
      </c>
      <c r="W37">
        <v>19.814</v>
      </c>
      <c r="X37">
        <v>16.172000000000001</v>
      </c>
      <c r="Y37">
        <v>21.398</v>
      </c>
      <c r="Z37">
        <v>30.852</v>
      </c>
      <c r="AA37">
        <v>24.786999999999999</v>
      </c>
      <c r="AB37">
        <v>27.087</v>
      </c>
      <c r="AC37">
        <v>21.244</v>
      </c>
      <c r="AD37">
        <v>25.488</v>
      </c>
      <c r="AE37">
        <v>25.015999999999998</v>
      </c>
      <c r="AF37">
        <v>25.315000000000001</v>
      </c>
      <c r="AG37">
        <v>30.858000000000001</v>
      </c>
      <c r="AH37">
        <v>19.146999999999998</v>
      </c>
      <c r="AI37" s="173">
        <v>20.943000000000001</v>
      </c>
      <c r="AJ37" s="173">
        <v>23.702000000000002</v>
      </c>
      <c r="AK37" s="173">
        <v>26.547000000000001</v>
      </c>
      <c r="AL37" s="173">
        <v>25.763999999999999</v>
      </c>
      <c r="AM37" s="173">
        <v>24.145</v>
      </c>
      <c r="AN37" s="173"/>
      <c r="AO37" s="173"/>
      <c r="AP37" s="173"/>
      <c r="AQ37" s="173"/>
      <c r="AR37" s="173"/>
      <c r="AS37" s="173"/>
      <c r="AT37" s="173"/>
      <c r="AU37" s="173"/>
      <c r="AV37" s="173"/>
      <c r="AW37" s="173"/>
      <c r="AX37" s="173"/>
      <c r="AY37" s="173"/>
    </row>
    <row r="38" spans="1:51" ht="15">
      <c r="A38" s="224">
        <v>44593</v>
      </c>
      <c r="B38" s="89">
        <v>27.87</v>
      </c>
      <c r="C38" s="89">
        <v>27.87</v>
      </c>
      <c r="D38" s="90">
        <v>27.87</v>
      </c>
      <c r="E38">
        <v>20.600999999999999</v>
      </c>
      <c r="F38">
        <v>28.236000000000001</v>
      </c>
      <c r="G38">
        <v>70.209999999999994</v>
      </c>
      <c r="H38">
        <v>42.819000000000003</v>
      </c>
      <c r="I38">
        <v>17.138000000000002</v>
      </c>
      <c r="J38">
        <v>17.428999999999998</v>
      </c>
      <c r="K38">
        <v>17.161999999999999</v>
      </c>
      <c r="L38">
        <v>19.146999999999998</v>
      </c>
      <c r="M38">
        <v>18.574999999999999</v>
      </c>
      <c r="N38">
        <v>16.231999999999999</v>
      </c>
      <c r="O38">
        <v>22.469000000000001</v>
      </c>
      <c r="P38">
        <v>36.718000000000004</v>
      </c>
      <c r="Q38">
        <v>32.865000000000002</v>
      </c>
      <c r="R38">
        <v>33.838000000000001</v>
      </c>
      <c r="S38">
        <v>30.55</v>
      </c>
      <c r="T38">
        <v>40.555</v>
      </c>
      <c r="U38">
        <v>34.975999999999999</v>
      </c>
      <c r="V38">
        <v>19.052</v>
      </c>
      <c r="W38">
        <v>17.135000000000002</v>
      </c>
      <c r="X38">
        <v>21.859000000000002</v>
      </c>
      <c r="Y38">
        <v>21.303999999999998</v>
      </c>
      <c r="Z38">
        <v>29.617000000000001</v>
      </c>
      <c r="AA38">
        <v>19.596</v>
      </c>
      <c r="AB38">
        <v>30.199000000000002</v>
      </c>
      <c r="AC38">
        <v>17.989000000000001</v>
      </c>
      <c r="AD38">
        <v>27.103000000000002</v>
      </c>
      <c r="AE38">
        <v>21.193000000000001</v>
      </c>
      <c r="AF38">
        <v>20.504000000000001</v>
      </c>
      <c r="AG38">
        <v>27.2</v>
      </c>
      <c r="AH38">
        <v>16.167000000000002</v>
      </c>
      <c r="AI38" s="173">
        <v>23.099</v>
      </c>
      <c r="AJ38" s="173">
        <v>44.558</v>
      </c>
      <c r="AK38" s="173">
        <v>22.056000000000001</v>
      </c>
      <c r="AL38" s="173">
        <v>24.114000000000001</v>
      </c>
      <c r="AM38" s="173">
        <v>22.442</v>
      </c>
      <c r="AN38" s="173"/>
      <c r="AO38" s="173"/>
      <c r="AP38" s="173"/>
      <c r="AQ38" s="173"/>
      <c r="AR38" s="173"/>
      <c r="AS38" s="173"/>
      <c r="AT38" s="173"/>
      <c r="AU38" s="173"/>
      <c r="AV38" s="173"/>
      <c r="AW38" s="173"/>
      <c r="AX38" s="173"/>
      <c r="AY38" s="173"/>
    </row>
    <row r="39" spans="1:51" ht="15">
      <c r="A39" s="224">
        <v>44621</v>
      </c>
      <c r="B39" s="89">
        <v>76.75</v>
      </c>
      <c r="C39" s="89">
        <v>76.75</v>
      </c>
      <c r="D39" s="90">
        <v>76.75</v>
      </c>
      <c r="E39">
        <v>37</v>
      </c>
      <c r="F39">
        <v>64.912999999999997</v>
      </c>
      <c r="G39">
        <v>240.74</v>
      </c>
      <c r="H39">
        <v>59.718000000000004</v>
      </c>
      <c r="I39">
        <v>34.470999999999997</v>
      </c>
      <c r="J39">
        <v>93.382000000000005</v>
      </c>
      <c r="K39">
        <v>61.732999999999997</v>
      </c>
      <c r="L39">
        <v>50.673999999999999</v>
      </c>
      <c r="M39">
        <v>60.645000000000003</v>
      </c>
      <c r="N39">
        <v>66.778000000000006</v>
      </c>
      <c r="O39">
        <v>80.649000000000001</v>
      </c>
      <c r="P39">
        <v>94.558000000000007</v>
      </c>
      <c r="Q39">
        <v>79.230999999999995</v>
      </c>
      <c r="R39">
        <v>115.69499999999999</v>
      </c>
      <c r="S39">
        <v>90.143000000000001</v>
      </c>
      <c r="T39">
        <v>98.917000000000002</v>
      </c>
      <c r="U39">
        <v>60.768000000000001</v>
      </c>
      <c r="V39">
        <v>58.670999999999999</v>
      </c>
      <c r="W39">
        <v>35.912999999999997</v>
      </c>
      <c r="X39">
        <v>63.7</v>
      </c>
      <c r="Y39">
        <v>116.46299999999999</v>
      </c>
      <c r="Z39">
        <v>47.514000000000003</v>
      </c>
      <c r="AA39">
        <v>47.345999999999997</v>
      </c>
      <c r="AB39">
        <v>146.57499999999999</v>
      </c>
      <c r="AC39">
        <v>36.637999999999998</v>
      </c>
      <c r="AD39">
        <v>108.717</v>
      </c>
      <c r="AE39">
        <v>37.048000000000002</v>
      </c>
      <c r="AF39">
        <v>87.704999999999998</v>
      </c>
      <c r="AG39">
        <v>89.68</v>
      </c>
      <c r="AH39">
        <v>47.514000000000003</v>
      </c>
      <c r="AI39" s="173">
        <v>63.058999999999997</v>
      </c>
      <c r="AJ39" s="173">
        <v>92.954999999999998</v>
      </c>
      <c r="AK39" s="173">
        <v>41.057000000000002</v>
      </c>
      <c r="AL39" s="173">
        <v>72.11</v>
      </c>
      <c r="AM39" s="173">
        <v>70.561999999999998</v>
      </c>
      <c r="AN39" s="173"/>
      <c r="AO39" s="173"/>
      <c r="AP39" s="173"/>
      <c r="AQ39" s="173"/>
      <c r="AR39" s="173"/>
      <c r="AS39" s="173"/>
      <c r="AT39" s="173"/>
      <c r="AU39" s="173"/>
      <c r="AV39" s="173"/>
      <c r="AW39" s="173"/>
      <c r="AX39" s="173"/>
      <c r="AY39" s="173"/>
    </row>
    <row r="40" spans="1:51" ht="15">
      <c r="A40" s="224">
        <v>44652</v>
      </c>
      <c r="B40" s="89">
        <v>215.16</v>
      </c>
      <c r="C40" s="89">
        <v>215.16</v>
      </c>
      <c r="D40" s="90">
        <v>215.16</v>
      </c>
      <c r="E40">
        <v>235.149</v>
      </c>
      <c r="F40">
        <v>341.66300000000001</v>
      </c>
      <c r="G40">
        <v>502.58</v>
      </c>
      <c r="H40">
        <v>178.79</v>
      </c>
      <c r="I40">
        <v>178.10400000000001</v>
      </c>
      <c r="J40">
        <v>253.05</v>
      </c>
      <c r="K40">
        <v>172.798</v>
      </c>
      <c r="L40">
        <v>128.29400000000001</v>
      </c>
      <c r="M40">
        <v>144.833</v>
      </c>
      <c r="N40">
        <v>241.404</v>
      </c>
      <c r="O40">
        <v>174.892</v>
      </c>
      <c r="P40">
        <v>121.166</v>
      </c>
      <c r="Q40">
        <v>339.738</v>
      </c>
      <c r="R40">
        <v>302.584</v>
      </c>
      <c r="S40">
        <v>241.779</v>
      </c>
      <c r="T40">
        <v>232.755</v>
      </c>
      <c r="U40">
        <v>197.90299999999999</v>
      </c>
      <c r="V40">
        <v>166.93100000000001</v>
      </c>
      <c r="W40">
        <v>122.40300000000001</v>
      </c>
      <c r="X40">
        <v>206.922</v>
      </c>
      <c r="Y40">
        <v>252.82900000000001</v>
      </c>
      <c r="Z40">
        <v>172.18899999999999</v>
      </c>
      <c r="AA40">
        <v>331.19900000000001</v>
      </c>
      <c r="AB40">
        <v>192.429</v>
      </c>
      <c r="AC40">
        <v>140.60300000000001</v>
      </c>
      <c r="AD40">
        <v>269.41000000000003</v>
      </c>
      <c r="AE40">
        <v>162.28700000000001</v>
      </c>
      <c r="AF40">
        <v>413.87</v>
      </c>
      <c r="AG40">
        <v>174.304</v>
      </c>
      <c r="AH40">
        <v>125.85</v>
      </c>
      <c r="AI40" s="173">
        <v>219.202</v>
      </c>
      <c r="AJ40" s="173">
        <v>115.259</v>
      </c>
      <c r="AK40" s="173">
        <v>89.850999999999999</v>
      </c>
      <c r="AL40" s="173">
        <v>167.65799999999999</v>
      </c>
      <c r="AM40" s="173">
        <v>104.498</v>
      </c>
      <c r="AN40" s="173"/>
      <c r="AO40" s="173"/>
      <c r="AP40" s="173"/>
      <c r="AQ40" s="173"/>
      <c r="AR40" s="173"/>
      <c r="AS40" s="173"/>
      <c r="AT40" s="173"/>
      <c r="AU40" s="173"/>
      <c r="AV40" s="173"/>
      <c r="AW40" s="173"/>
      <c r="AX40" s="173"/>
      <c r="AY40" s="173"/>
    </row>
    <row r="41" spans="1:51" ht="15">
      <c r="A41" s="224">
        <v>44682</v>
      </c>
      <c r="B41" s="89">
        <v>531.97</v>
      </c>
      <c r="C41" s="89">
        <v>531.97</v>
      </c>
      <c r="D41" s="90">
        <v>531.97</v>
      </c>
      <c r="E41">
        <v>1195.058</v>
      </c>
      <c r="F41">
        <v>803.79200000000003</v>
      </c>
      <c r="G41">
        <v>633.25099999999998</v>
      </c>
      <c r="H41">
        <v>339.65899999999999</v>
      </c>
      <c r="I41">
        <v>470.971</v>
      </c>
      <c r="J41">
        <v>312.072</v>
      </c>
      <c r="K41">
        <v>243.376</v>
      </c>
      <c r="L41">
        <v>436.78399999999999</v>
      </c>
      <c r="M41">
        <v>337.49900000000002</v>
      </c>
      <c r="N41">
        <v>725.43200000000002</v>
      </c>
      <c r="O41">
        <v>403.863</v>
      </c>
      <c r="P41">
        <v>678.42399999999998</v>
      </c>
      <c r="Q41">
        <v>766.32399999999996</v>
      </c>
      <c r="R41">
        <v>941.68700000000001</v>
      </c>
      <c r="S41">
        <v>681.51300000000003</v>
      </c>
      <c r="T41">
        <v>550.11099999999999</v>
      </c>
      <c r="U41">
        <v>490.50400000000002</v>
      </c>
      <c r="V41">
        <v>421.37799999999999</v>
      </c>
      <c r="W41">
        <v>149.06899999999999</v>
      </c>
      <c r="X41">
        <v>541.80600000000004</v>
      </c>
      <c r="Y41">
        <v>390.697</v>
      </c>
      <c r="Z41">
        <v>575.83799999999997</v>
      </c>
      <c r="AA41">
        <v>655.46900000000005</v>
      </c>
      <c r="AB41">
        <v>434.476</v>
      </c>
      <c r="AC41">
        <v>672.59</v>
      </c>
      <c r="AD41">
        <v>718.64499999999998</v>
      </c>
      <c r="AE41">
        <v>398.09</v>
      </c>
      <c r="AF41">
        <v>936.50699999999995</v>
      </c>
      <c r="AG41">
        <v>217.54900000000001</v>
      </c>
      <c r="AH41">
        <v>379.45299999999997</v>
      </c>
      <c r="AI41" s="173">
        <v>609.24699999999996</v>
      </c>
      <c r="AJ41" s="173">
        <v>336.697</v>
      </c>
      <c r="AK41" s="173">
        <v>276.714</v>
      </c>
      <c r="AL41" s="173">
        <v>525.88</v>
      </c>
      <c r="AM41" s="173">
        <v>446.351</v>
      </c>
      <c r="AN41" s="173"/>
      <c r="AO41" s="173"/>
      <c r="AP41" s="173"/>
      <c r="AQ41" s="173"/>
      <c r="AR41" s="173"/>
      <c r="AS41" s="173"/>
      <c r="AT41" s="173"/>
      <c r="AU41" s="173"/>
      <c r="AV41" s="173"/>
      <c r="AW41" s="173"/>
      <c r="AX41" s="173"/>
      <c r="AY41" s="173"/>
    </row>
    <row r="42" spans="1:51" ht="15">
      <c r="A42" s="224">
        <v>44713</v>
      </c>
      <c r="B42" s="89">
        <v>420.22</v>
      </c>
      <c r="C42" s="89">
        <v>420.22</v>
      </c>
      <c r="D42" s="90">
        <v>420.22</v>
      </c>
      <c r="E42">
        <v>1024.934</v>
      </c>
      <c r="F42">
        <v>453.81799999999998</v>
      </c>
      <c r="G42">
        <v>531.05999999999995</v>
      </c>
      <c r="H42">
        <v>106.678</v>
      </c>
      <c r="I42">
        <v>443.93900000000002</v>
      </c>
      <c r="J42">
        <v>200.66200000000001</v>
      </c>
      <c r="K42">
        <v>362.63400000000001</v>
      </c>
      <c r="L42">
        <v>406.65800000000002</v>
      </c>
      <c r="M42">
        <v>178.75</v>
      </c>
      <c r="N42">
        <v>705.41300000000001</v>
      </c>
      <c r="O42">
        <v>226.441</v>
      </c>
      <c r="P42">
        <v>889.54700000000003</v>
      </c>
      <c r="Q42">
        <v>562.91899999999998</v>
      </c>
      <c r="R42">
        <v>832.70299999999997</v>
      </c>
      <c r="S42">
        <v>515.56700000000001</v>
      </c>
      <c r="T42">
        <v>560.26199999999994</v>
      </c>
      <c r="U42">
        <v>312.33</v>
      </c>
      <c r="V42">
        <v>243.31100000000001</v>
      </c>
      <c r="W42">
        <v>143.29400000000001</v>
      </c>
      <c r="X42">
        <v>492.76100000000002</v>
      </c>
      <c r="Y42">
        <v>200.607</v>
      </c>
      <c r="Z42">
        <v>541.65099999999995</v>
      </c>
      <c r="AA42">
        <v>361.178</v>
      </c>
      <c r="AB42">
        <v>181.12700000000001</v>
      </c>
      <c r="AC42">
        <v>781.49400000000003</v>
      </c>
      <c r="AD42">
        <v>546.48599999999999</v>
      </c>
      <c r="AE42">
        <v>656.29600000000005</v>
      </c>
      <c r="AF42">
        <v>1278.482</v>
      </c>
      <c r="AG42">
        <v>73.923000000000002</v>
      </c>
      <c r="AH42">
        <v>210.899</v>
      </c>
      <c r="AI42" s="173">
        <v>557.61</v>
      </c>
      <c r="AJ42" s="173">
        <v>313.48500000000001</v>
      </c>
      <c r="AK42" s="173">
        <v>171.874</v>
      </c>
      <c r="AL42" s="173">
        <v>604.82500000000005</v>
      </c>
      <c r="AM42" s="173">
        <v>835.48900000000003</v>
      </c>
      <c r="AN42" s="173"/>
      <c r="AO42" s="173"/>
      <c r="AP42" s="173"/>
      <c r="AQ42" s="173"/>
      <c r="AR42" s="173"/>
      <c r="AS42" s="173"/>
      <c r="AT42" s="173"/>
      <c r="AU42" s="173"/>
      <c r="AV42" s="173"/>
      <c r="AW42" s="173"/>
      <c r="AX42" s="173"/>
      <c r="AY42" s="173"/>
    </row>
    <row r="43" spans="1:51" ht="15">
      <c r="A43" s="224">
        <v>44743</v>
      </c>
      <c r="B43" s="89">
        <v>100.03</v>
      </c>
      <c r="C43" s="89">
        <v>100.03</v>
      </c>
      <c r="D43" s="90">
        <v>100.03</v>
      </c>
      <c r="E43">
        <v>224.29400000000001</v>
      </c>
      <c r="F43">
        <v>88.551000000000002</v>
      </c>
      <c r="G43">
        <v>108.721</v>
      </c>
      <c r="H43">
        <v>27.584</v>
      </c>
      <c r="I43">
        <v>60.255000000000003</v>
      </c>
      <c r="J43">
        <v>39.731999999999999</v>
      </c>
      <c r="K43">
        <v>68.186999999999998</v>
      </c>
      <c r="L43">
        <v>69.533000000000001</v>
      </c>
      <c r="M43">
        <v>37.898000000000003</v>
      </c>
      <c r="N43">
        <v>173.70099999999999</v>
      </c>
      <c r="O43">
        <v>45.1</v>
      </c>
      <c r="P43">
        <v>328.077</v>
      </c>
      <c r="Q43">
        <v>109.83199999999999</v>
      </c>
      <c r="R43">
        <v>152.62700000000001</v>
      </c>
      <c r="S43">
        <v>166.34399999999999</v>
      </c>
      <c r="T43">
        <v>127.59699999999999</v>
      </c>
      <c r="U43">
        <v>40.128999999999998</v>
      </c>
      <c r="V43">
        <v>35.831000000000003</v>
      </c>
      <c r="W43">
        <v>20.474</v>
      </c>
      <c r="X43">
        <v>74.305999999999997</v>
      </c>
      <c r="Y43">
        <v>39.130000000000003</v>
      </c>
      <c r="Z43">
        <v>115.249</v>
      </c>
      <c r="AA43">
        <v>52.84</v>
      </c>
      <c r="AB43">
        <v>33.823</v>
      </c>
      <c r="AC43">
        <v>186.09899999999999</v>
      </c>
      <c r="AD43">
        <v>117.479</v>
      </c>
      <c r="AE43">
        <v>108.44</v>
      </c>
      <c r="AF43">
        <v>452.97399999999999</v>
      </c>
      <c r="AG43">
        <v>19.375</v>
      </c>
      <c r="AH43">
        <v>30.395</v>
      </c>
      <c r="AI43" s="173">
        <v>77.225999999999999</v>
      </c>
      <c r="AJ43" s="173">
        <v>47.149000000000001</v>
      </c>
      <c r="AK43" s="173">
        <v>27.358000000000001</v>
      </c>
      <c r="AL43" s="173">
        <v>198.584</v>
      </c>
      <c r="AM43" s="173">
        <v>268.87400000000002</v>
      </c>
      <c r="AN43" s="173"/>
      <c r="AO43" s="173"/>
      <c r="AP43" s="173"/>
      <c r="AQ43" s="173"/>
      <c r="AR43" s="173"/>
      <c r="AS43" s="173"/>
      <c r="AT43" s="173"/>
      <c r="AU43" s="173"/>
      <c r="AV43" s="173"/>
      <c r="AW43" s="173"/>
      <c r="AX43" s="173"/>
      <c r="AY43" s="173"/>
    </row>
    <row r="44" spans="1:51" ht="15">
      <c r="A44" s="224">
        <v>44774</v>
      </c>
      <c r="B44" s="89">
        <v>25.12</v>
      </c>
      <c r="C44" s="89">
        <v>25.12</v>
      </c>
      <c r="D44" s="90">
        <v>25.12</v>
      </c>
      <c r="E44">
        <v>46.802</v>
      </c>
      <c r="F44">
        <v>33.97</v>
      </c>
      <c r="G44">
        <v>31.42</v>
      </c>
      <c r="H44">
        <v>18.119</v>
      </c>
      <c r="I44">
        <v>18.687999999999999</v>
      </c>
      <c r="J44">
        <v>19.751000000000001</v>
      </c>
      <c r="K44">
        <v>17.667000000000002</v>
      </c>
      <c r="L44">
        <v>19.256</v>
      </c>
      <c r="M44">
        <v>14.792</v>
      </c>
      <c r="N44">
        <v>32.262999999999998</v>
      </c>
      <c r="O44">
        <v>17.66</v>
      </c>
      <c r="P44">
        <v>42.808999999999997</v>
      </c>
      <c r="Q44">
        <v>27.94</v>
      </c>
      <c r="R44">
        <v>41.256</v>
      </c>
      <c r="S44">
        <v>36.802</v>
      </c>
      <c r="T44">
        <v>28.978000000000002</v>
      </c>
      <c r="U44">
        <v>17.359000000000002</v>
      </c>
      <c r="V44">
        <v>16.783000000000001</v>
      </c>
      <c r="W44">
        <v>11.885999999999999</v>
      </c>
      <c r="X44">
        <v>19.079000000000001</v>
      </c>
      <c r="Y44">
        <v>16.077000000000002</v>
      </c>
      <c r="Z44">
        <v>23.654</v>
      </c>
      <c r="AA44">
        <v>20.719000000000001</v>
      </c>
      <c r="AB44">
        <v>16.771000000000001</v>
      </c>
      <c r="AC44">
        <v>31.687999999999999</v>
      </c>
      <c r="AD44">
        <v>28.332000000000001</v>
      </c>
      <c r="AE44">
        <v>25.071000000000002</v>
      </c>
      <c r="AF44">
        <v>54.514000000000003</v>
      </c>
      <c r="AG44">
        <v>15.141</v>
      </c>
      <c r="AH44">
        <v>16.212</v>
      </c>
      <c r="AI44" s="173">
        <v>31.071999999999999</v>
      </c>
      <c r="AJ44" s="173">
        <v>15.923999999999999</v>
      </c>
      <c r="AK44" s="173">
        <v>11.308</v>
      </c>
      <c r="AL44" s="173">
        <v>30.343</v>
      </c>
      <c r="AM44" s="173">
        <v>40.512999999999998</v>
      </c>
      <c r="AN44" s="173"/>
      <c r="AO44" s="173"/>
      <c r="AP44" s="173"/>
      <c r="AQ44" s="173"/>
      <c r="AR44" s="173"/>
      <c r="AS44" s="173"/>
      <c r="AT44" s="173"/>
      <c r="AU44" s="173"/>
      <c r="AV44" s="173"/>
      <c r="AW44" s="173"/>
      <c r="AX44" s="173"/>
      <c r="AY44" s="173"/>
    </row>
    <row r="45" spans="1:51" ht="15">
      <c r="A45" s="224">
        <v>44805</v>
      </c>
      <c r="B45" s="89">
        <v>18.899999999999999</v>
      </c>
      <c r="C45" s="89">
        <v>18.899999999999999</v>
      </c>
      <c r="D45" s="90">
        <v>18.899999999999999</v>
      </c>
      <c r="E45">
        <v>28.257000000000001</v>
      </c>
      <c r="F45">
        <v>20.881</v>
      </c>
      <c r="G45">
        <v>22.797999999999998</v>
      </c>
      <c r="H45">
        <v>10.654999999999999</v>
      </c>
      <c r="I45">
        <v>17.707999999999998</v>
      </c>
      <c r="J45">
        <v>10.499000000000001</v>
      </c>
      <c r="K45">
        <v>8.6150000000000002</v>
      </c>
      <c r="L45">
        <v>12.504</v>
      </c>
      <c r="M45">
        <v>7.5190000000000001</v>
      </c>
      <c r="N45">
        <v>17.802</v>
      </c>
      <c r="O45">
        <v>9.8130000000000006</v>
      </c>
      <c r="P45">
        <v>16.832999999999998</v>
      </c>
      <c r="Q45">
        <v>16.306999999999999</v>
      </c>
      <c r="R45">
        <v>105.41</v>
      </c>
      <c r="S45">
        <v>17.748000000000001</v>
      </c>
      <c r="T45">
        <v>16.167999999999999</v>
      </c>
      <c r="U45">
        <v>23.754999999999999</v>
      </c>
      <c r="V45">
        <v>9.7260000000000009</v>
      </c>
      <c r="W45">
        <v>6.2640000000000002</v>
      </c>
      <c r="X45">
        <v>14.962999999999999</v>
      </c>
      <c r="Y45">
        <v>16.315000000000001</v>
      </c>
      <c r="Z45">
        <v>14.377000000000001</v>
      </c>
      <c r="AA45">
        <v>32.073</v>
      </c>
      <c r="AB45">
        <v>19.759</v>
      </c>
      <c r="AC45">
        <v>18.463999999999999</v>
      </c>
      <c r="AD45">
        <v>15.76</v>
      </c>
      <c r="AE45">
        <v>12.648</v>
      </c>
      <c r="AF45">
        <v>29.756</v>
      </c>
      <c r="AG45">
        <v>8.5570000000000004</v>
      </c>
      <c r="AH45">
        <v>19.850999999999999</v>
      </c>
      <c r="AI45" s="173">
        <v>29.382999999999999</v>
      </c>
      <c r="AJ45" s="173">
        <v>8.7029999999999994</v>
      </c>
      <c r="AK45" s="173">
        <v>6.2249999999999996</v>
      </c>
      <c r="AL45" s="173">
        <v>19.831</v>
      </c>
      <c r="AM45" s="173">
        <v>14.565</v>
      </c>
      <c r="AN45" s="173"/>
      <c r="AO45" s="173"/>
      <c r="AP45" s="173"/>
      <c r="AQ45" s="173"/>
      <c r="AR45" s="173"/>
      <c r="AS45" s="173"/>
      <c r="AT45" s="173"/>
      <c r="AU45" s="173"/>
      <c r="AV45" s="173"/>
      <c r="AW45" s="173"/>
      <c r="AX45" s="173"/>
      <c r="AY45" s="173"/>
    </row>
    <row r="46" spans="1:51" ht="15">
      <c r="A46" s="224">
        <v>44835</v>
      </c>
      <c r="B46" s="89">
        <v>23.2</v>
      </c>
      <c r="C46" s="89">
        <v>38.75</v>
      </c>
      <c r="D46" s="90">
        <v>32.32</v>
      </c>
      <c r="E46">
        <v>35.362000000000002</v>
      </c>
      <c r="F46">
        <v>49.298999999999999</v>
      </c>
      <c r="G46">
        <v>56.295999999999999</v>
      </c>
      <c r="H46">
        <v>13.523</v>
      </c>
      <c r="I46">
        <v>16.416</v>
      </c>
      <c r="J46">
        <v>12.407</v>
      </c>
      <c r="K46">
        <v>24.850999999999999</v>
      </c>
      <c r="L46">
        <v>13.285</v>
      </c>
      <c r="M46">
        <v>9.9710000000000001</v>
      </c>
      <c r="N46">
        <v>35.808999999999997</v>
      </c>
      <c r="O46">
        <v>25.686</v>
      </c>
      <c r="P46">
        <v>38.433</v>
      </c>
      <c r="Q46">
        <v>23.704000000000001</v>
      </c>
      <c r="R46">
        <v>82.024000000000001</v>
      </c>
      <c r="S46">
        <v>41.917000000000002</v>
      </c>
      <c r="T46">
        <v>19.241</v>
      </c>
      <c r="U46">
        <v>33.801000000000002</v>
      </c>
      <c r="V46">
        <v>14.433</v>
      </c>
      <c r="W46">
        <v>14.978999999999999</v>
      </c>
      <c r="X46">
        <v>14.615</v>
      </c>
      <c r="Y46">
        <v>29.681000000000001</v>
      </c>
      <c r="Z46">
        <v>30.507999999999999</v>
      </c>
      <c r="AA46">
        <v>52.886000000000003</v>
      </c>
      <c r="AB46">
        <v>41.451999999999998</v>
      </c>
      <c r="AC46">
        <v>20.030999999999999</v>
      </c>
      <c r="AD46">
        <v>27.474</v>
      </c>
      <c r="AE46">
        <v>20.675999999999998</v>
      </c>
      <c r="AF46">
        <v>33.043999999999997</v>
      </c>
      <c r="AG46">
        <v>12.365</v>
      </c>
      <c r="AH46">
        <v>49.536000000000001</v>
      </c>
      <c r="AI46" s="173">
        <v>30.722000000000001</v>
      </c>
      <c r="AJ46" s="173">
        <v>11.894</v>
      </c>
      <c r="AK46" s="173">
        <v>38.478999999999999</v>
      </c>
      <c r="AL46" s="173">
        <v>27.206</v>
      </c>
      <c r="AM46" s="173">
        <v>33.456000000000003</v>
      </c>
      <c r="AN46" s="173"/>
      <c r="AO46" s="173"/>
      <c r="AP46" s="173"/>
      <c r="AQ46" s="173"/>
      <c r="AR46" s="173"/>
      <c r="AS46" s="173"/>
      <c r="AT46" s="173"/>
      <c r="AU46" s="173"/>
      <c r="AV46" s="173"/>
      <c r="AW46" s="173"/>
      <c r="AX46" s="173"/>
      <c r="AY46" s="173"/>
    </row>
    <row r="47" spans="1:51" ht="15">
      <c r="A47" s="224">
        <v>44866</v>
      </c>
      <c r="B47" s="89">
        <v>28.98</v>
      </c>
      <c r="C47" s="89">
        <v>34.090000000000003</v>
      </c>
      <c r="D47" s="90">
        <v>31.63</v>
      </c>
      <c r="E47">
        <v>51.743000000000002</v>
      </c>
      <c r="F47">
        <v>46.198999999999998</v>
      </c>
      <c r="G47">
        <v>53.734000000000002</v>
      </c>
      <c r="H47">
        <v>23.774000000000001</v>
      </c>
      <c r="I47">
        <v>21.984000000000002</v>
      </c>
      <c r="J47">
        <v>20.643999999999998</v>
      </c>
      <c r="K47">
        <v>37.844000000000001</v>
      </c>
      <c r="L47">
        <v>23.600999999999999</v>
      </c>
      <c r="M47">
        <v>21.123999999999999</v>
      </c>
      <c r="N47">
        <v>33.043999999999997</v>
      </c>
      <c r="O47">
        <v>26.911999999999999</v>
      </c>
      <c r="P47">
        <v>41.337000000000003</v>
      </c>
      <c r="Q47">
        <v>56.465000000000003</v>
      </c>
      <c r="R47">
        <v>40.61</v>
      </c>
      <c r="S47">
        <v>42.058999999999997</v>
      </c>
      <c r="T47">
        <v>24.637</v>
      </c>
      <c r="U47">
        <v>23.173999999999999</v>
      </c>
      <c r="V47">
        <v>21.04</v>
      </c>
      <c r="W47">
        <v>18.66</v>
      </c>
      <c r="X47">
        <v>24.076000000000001</v>
      </c>
      <c r="Y47">
        <v>39.71</v>
      </c>
      <c r="Z47">
        <v>31.751000000000001</v>
      </c>
      <c r="AA47">
        <v>52.709000000000003</v>
      </c>
      <c r="AB47">
        <v>34.335999999999999</v>
      </c>
      <c r="AC47">
        <v>28.061</v>
      </c>
      <c r="AD47">
        <v>37.542999999999999</v>
      </c>
      <c r="AE47">
        <v>52.694000000000003</v>
      </c>
      <c r="AF47">
        <v>33.628999999999998</v>
      </c>
      <c r="AG47">
        <v>21.126000000000001</v>
      </c>
      <c r="AH47">
        <v>49.875999999999998</v>
      </c>
      <c r="AI47" s="173">
        <v>28.643000000000001</v>
      </c>
      <c r="AJ47" s="173">
        <v>22.757999999999999</v>
      </c>
      <c r="AK47" s="173">
        <v>36.820999999999998</v>
      </c>
      <c r="AL47" s="173">
        <v>33.197000000000003</v>
      </c>
      <c r="AM47" s="173">
        <v>34.9</v>
      </c>
      <c r="AN47" s="173"/>
      <c r="AO47" s="173"/>
      <c r="AP47" s="173"/>
      <c r="AQ47" s="173"/>
      <c r="AR47" s="173"/>
      <c r="AS47" s="173"/>
      <c r="AT47" s="173"/>
      <c r="AU47" s="173"/>
      <c r="AV47" s="173"/>
      <c r="AW47" s="173"/>
      <c r="AX47" s="173"/>
      <c r="AY47" s="173"/>
    </row>
    <row r="48" spans="1:51" ht="15">
      <c r="A48" s="224">
        <v>44896</v>
      </c>
      <c r="B48" s="89">
        <v>25.27</v>
      </c>
      <c r="C48" s="89">
        <v>25.27</v>
      </c>
      <c r="D48" s="90">
        <v>25.27</v>
      </c>
      <c r="E48">
        <v>39.411999999999999</v>
      </c>
      <c r="F48">
        <v>36.741</v>
      </c>
      <c r="G48">
        <v>38.658999999999999</v>
      </c>
      <c r="H48">
        <v>24.350999999999999</v>
      </c>
      <c r="I48">
        <v>23.527000000000001</v>
      </c>
      <c r="J48">
        <v>20.998999999999999</v>
      </c>
      <c r="K48">
        <v>26.222999999999999</v>
      </c>
      <c r="L48">
        <v>21.869</v>
      </c>
      <c r="M48">
        <v>19.289000000000001</v>
      </c>
      <c r="N48">
        <v>27.161000000000001</v>
      </c>
      <c r="O48">
        <v>23.771999999999998</v>
      </c>
      <c r="P48">
        <v>41.457000000000001</v>
      </c>
      <c r="Q48">
        <v>52.021999999999998</v>
      </c>
      <c r="R48">
        <v>32.341000000000001</v>
      </c>
      <c r="S48">
        <v>44.875</v>
      </c>
      <c r="T48">
        <v>25.891999999999999</v>
      </c>
      <c r="U48">
        <v>22.939</v>
      </c>
      <c r="V48">
        <v>20.776</v>
      </c>
      <c r="W48">
        <v>20.094999999999999</v>
      </c>
      <c r="X48">
        <v>26.387</v>
      </c>
      <c r="Y48">
        <v>23.472999999999999</v>
      </c>
      <c r="Z48">
        <v>26.853999999999999</v>
      </c>
      <c r="AA48">
        <v>31.863</v>
      </c>
      <c r="AB48">
        <v>23.459</v>
      </c>
      <c r="AC48">
        <v>29.224</v>
      </c>
      <c r="AD48">
        <v>28.32</v>
      </c>
      <c r="AE48">
        <v>32.86</v>
      </c>
      <c r="AF48">
        <v>32.835000000000001</v>
      </c>
      <c r="AG48">
        <v>22.484000000000002</v>
      </c>
      <c r="AH48">
        <v>29.443000000000001</v>
      </c>
      <c r="AI48" s="173">
        <v>31.34</v>
      </c>
      <c r="AJ48" s="173">
        <v>26.155999999999999</v>
      </c>
      <c r="AK48" s="173">
        <v>35.058</v>
      </c>
      <c r="AL48" s="173">
        <v>26.576000000000001</v>
      </c>
      <c r="AM48" s="173">
        <v>27.637</v>
      </c>
      <c r="AN48" s="173"/>
      <c r="AO48" s="173"/>
      <c r="AP48" s="173"/>
      <c r="AQ48" s="173"/>
      <c r="AR48" s="173"/>
      <c r="AS48" s="173"/>
      <c r="AT48" s="173"/>
      <c r="AU48" s="173"/>
      <c r="AV48" s="173"/>
      <c r="AW48" s="173"/>
      <c r="AX48" s="173"/>
      <c r="AY48" s="173"/>
    </row>
    <row r="49" spans="1:1005" ht="15">
      <c r="A49" s="224">
        <v>44927</v>
      </c>
      <c r="B49" s="89">
        <v>25.07</v>
      </c>
      <c r="C49" s="89">
        <v>25.07</v>
      </c>
      <c r="D49" s="90">
        <v>25.07</v>
      </c>
      <c r="E49">
        <v>33.515999999999998</v>
      </c>
      <c r="F49">
        <v>31.067</v>
      </c>
      <c r="G49">
        <v>29.716000000000001</v>
      </c>
      <c r="H49">
        <v>20.652999999999999</v>
      </c>
      <c r="I49">
        <v>20.954000000000001</v>
      </c>
      <c r="J49">
        <v>19.047999999999998</v>
      </c>
      <c r="K49">
        <v>20.239000000000001</v>
      </c>
      <c r="L49">
        <v>19.745000000000001</v>
      </c>
      <c r="M49">
        <v>17.335000000000001</v>
      </c>
      <c r="N49">
        <v>24.998999999999999</v>
      </c>
      <c r="O49">
        <v>22.721</v>
      </c>
      <c r="P49">
        <v>26.863</v>
      </c>
      <c r="Q49">
        <v>34.938000000000002</v>
      </c>
      <c r="R49">
        <v>31.481999999999999</v>
      </c>
      <c r="S49">
        <v>28.861999999999998</v>
      </c>
      <c r="T49">
        <v>27.315999999999999</v>
      </c>
      <c r="U49">
        <v>21.449000000000002</v>
      </c>
      <c r="V49">
        <v>19.300999999999998</v>
      </c>
      <c r="W49">
        <v>16.047999999999998</v>
      </c>
      <c r="X49">
        <v>21.021000000000001</v>
      </c>
      <c r="Y49">
        <v>30.417999999999999</v>
      </c>
      <c r="Z49">
        <v>24.297999999999998</v>
      </c>
      <c r="AA49">
        <v>26.896999999999998</v>
      </c>
      <c r="AB49">
        <v>21.015999999999998</v>
      </c>
      <c r="AC49">
        <v>25.463000000000001</v>
      </c>
      <c r="AD49">
        <v>24.931000000000001</v>
      </c>
      <c r="AE49">
        <v>25.800999999999998</v>
      </c>
      <c r="AF49">
        <v>30.988</v>
      </c>
      <c r="AG49">
        <v>18.971</v>
      </c>
      <c r="AH49">
        <v>21.427</v>
      </c>
      <c r="AI49" s="173">
        <v>23.59</v>
      </c>
      <c r="AJ49" s="173">
        <v>25.789000000000001</v>
      </c>
      <c r="AK49" s="173">
        <v>25.84</v>
      </c>
      <c r="AL49" s="173">
        <v>23.422000000000001</v>
      </c>
      <c r="AM49" s="173">
        <v>23.687000000000001</v>
      </c>
      <c r="AN49" s="173"/>
      <c r="AO49" s="173"/>
      <c r="AP49" s="173"/>
      <c r="AQ49" s="173"/>
      <c r="AR49" s="173"/>
      <c r="AS49" s="173"/>
      <c r="AT49" s="173"/>
      <c r="AU49" s="173"/>
      <c r="AV49" s="173"/>
      <c r="AW49" s="173"/>
      <c r="AX49" s="173"/>
      <c r="AY49" s="173"/>
    </row>
    <row r="50" spans="1:1005" ht="15">
      <c r="A50" s="224">
        <v>44958</v>
      </c>
      <c r="B50" s="89">
        <v>27.87</v>
      </c>
      <c r="C50" s="89">
        <v>27.87</v>
      </c>
      <c r="D50" s="90">
        <v>27.87</v>
      </c>
      <c r="E50">
        <v>28.38</v>
      </c>
      <c r="F50">
        <v>70.096000000000004</v>
      </c>
      <c r="G50">
        <v>43.795000000000002</v>
      </c>
      <c r="H50">
        <v>17.332000000000001</v>
      </c>
      <c r="I50">
        <v>17.773</v>
      </c>
      <c r="J50">
        <v>16.97</v>
      </c>
      <c r="K50">
        <v>18.686</v>
      </c>
      <c r="L50">
        <v>18.489000000000001</v>
      </c>
      <c r="M50">
        <v>15.788</v>
      </c>
      <c r="N50">
        <v>22.271000000000001</v>
      </c>
      <c r="O50">
        <v>34.844000000000001</v>
      </c>
      <c r="P50">
        <v>32.86</v>
      </c>
      <c r="Q50">
        <v>33.673000000000002</v>
      </c>
      <c r="R50">
        <v>30.433</v>
      </c>
      <c r="S50">
        <v>39.759</v>
      </c>
      <c r="T50">
        <v>35.033999999999999</v>
      </c>
      <c r="U50">
        <v>19.337</v>
      </c>
      <c r="V50">
        <v>16.696000000000002</v>
      </c>
      <c r="W50">
        <v>21.776</v>
      </c>
      <c r="X50">
        <v>20.971</v>
      </c>
      <c r="Y50">
        <v>29.224</v>
      </c>
      <c r="Z50">
        <v>19.206</v>
      </c>
      <c r="AA50">
        <v>29.431000000000001</v>
      </c>
      <c r="AB50">
        <v>17.794</v>
      </c>
      <c r="AC50">
        <v>27.07</v>
      </c>
      <c r="AD50">
        <v>21.12</v>
      </c>
      <c r="AE50">
        <v>20.677</v>
      </c>
      <c r="AF50">
        <v>27.312999999999999</v>
      </c>
      <c r="AG50">
        <v>16.018000000000001</v>
      </c>
      <c r="AH50">
        <v>23.539000000000001</v>
      </c>
      <c r="AI50" s="173">
        <v>44.386000000000003</v>
      </c>
      <c r="AJ50" s="173">
        <v>21.363</v>
      </c>
      <c r="AK50" s="173">
        <v>24.152000000000001</v>
      </c>
      <c r="AL50" s="173">
        <v>21.808</v>
      </c>
      <c r="AM50" s="173">
        <v>20.052</v>
      </c>
      <c r="AN50" s="173"/>
      <c r="AO50" s="173"/>
      <c r="AP50" s="173"/>
      <c r="AQ50" s="173"/>
      <c r="AR50" s="173"/>
      <c r="AS50" s="173"/>
      <c r="AT50" s="173"/>
      <c r="AU50" s="173"/>
      <c r="AV50" s="173"/>
      <c r="AW50" s="173"/>
      <c r="AX50" s="173"/>
      <c r="AY50" s="173"/>
    </row>
    <row r="51" spans="1:1005" ht="15">
      <c r="A51" s="224">
        <v>44986</v>
      </c>
      <c r="B51" s="89">
        <v>76.75</v>
      </c>
      <c r="C51" s="89">
        <v>76.75</v>
      </c>
      <c r="D51" s="90">
        <v>76.75</v>
      </c>
      <c r="E51">
        <v>65.066999999999993</v>
      </c>
      <c r="F51">
        <v>240.58</v>
      </c>
      <c r="G51">
        <v>60.533000000000001</v>
      </c>
      <c r="H51">
        <v>34.643000000000001</v>
      </c>
      <c r="I51">
        <v>93.980999999999995</v>
      </c>
      <c r="J51">
        <v>61.323</v>
      </c>
      <c r="K51">
        <v>49.118000000000002</v>
      </c>
      <c r="L51">
        <v>60.412999999999997</v>
      </c>
      <c r="M51">
        <v>65.891999999999996</v>
      </c>
      <c r="N51">
        <v>80.155000000000001</v>
      </c>
      <c r="O51">
        <v>94.245999999999995</v>
      </c>
      <c r="P51">
        <v>79.132999999999996</v>
      </c>
      <c r="Q51">
        <v>115.252</v>
      </c>
      <c r="R51">
        <v>89.894000000000005</v>
      </c>
      <c r="S51">
        <v>98.076999999999998</v>
      </c>
      <c r="T51">
        <v>60.887</v>
      </c>
      <c r="U51">
        <v>59.023000000000003</v>
      </c>
      <c r="V51">
        <v>35.268999999999998</v>
      </c>
      <c r="W51">
        <v>61.881999999999998</v>
      </c>
      <c r="X51">
        <v>115.11199999999999</v>
      </c>
      <c r="Y51">
        <v>46.99</v>
      </c>
      <c r="Z51">
        <v>46.478000000000002</v>
      </c>
      <c r="AA51">
        <v>142.45099999999999</v>
      </c>
      <c r="AB51">
        <v>36.362000000000002</v>
      </c>
      <c r="AC51">
        <v>108.58</v>
      </c>
      <c r="AD51">
        <v>36.948999999999998</v>
      </c>
      <c r="AE51">
        <v>85.596000000000004</v>
      </c>
      <c r="AF51">
        <v>89.825999999999993</v>
      </c>
      <c r="AG51">
        <v>47.301000000000002</v>
      </c>
      <c r="AH51">
        <v>63.603000000000002</v>
      </c>
      <c r="AI51" s="173">
        <v>88.296999999999997</v>
      </c>
      <c r="AJ51" s="173">
        <v>40.252000000000002</v>
      </c>
      <c r="AK51" s="173">
        <v>72.126000000000005</v>
      </c>
      <c r="AL51" s="173">
        <v>69.350999999999999</v>
      </c>
      <c r="AM51" s="173">
        <v>36.429000000000002</v>
      </c>
      <c r="AN51" s="173"/>
      <c r="AO51" s="173"/>
      <c r="AP51" s="173"/>
      <c r="AQ51" s="173"/>
      <c r="AR51" s="173"/>
      <c r="AS51" s="173"/>
      <c r="AT51" s="173"/>
      <c r="AU51" s="173"/>
      <c r="AV51" s="173"/>
      <c r="AW51" s="173"/>
      <c r="AX51" s="173"/>
      <c r="AY51" s="173"/>
    </row>
    <row r="52" spans="1:1005" ht="15">
      <c r="A52" s="224">
        <v>45017</v>
      </c>
      <c r="B52" s="89">
        <v>215.16</v>
      </c>
      <c r="C52" s="89">
        <v>215.16</v>
      </c>
      <c r="D52" s="90">
        <v>215.16</v>
      </c>
      <c r="E52">
        <v>341.89499999999998</v>
      </c>
      <c r="F52">
        <v>502.53199999999998</v>
      </c>
      <c r="G52">
        <v>169.77600000000001</v>
      </c>
      <c r="H52">
        <v>178.21600000000001</v>
      </c>
      <c r="I52">
        <v>253.64599999999999</v>
      </c>
      <c r="J52">
        <v>172.292</v>
      </c>
      <c r="K52">
        <v>126.402</v>
      </c>
      <c r="L52">
        <v>144.846</v>
      </c>
      <c r="M52">
        <v>239.44300000000001</v>
      </c>
      <c r="N52">
        <v>174.55699999999999</v>
      </c>
      <c r="O52">
        <v>116.414</v>
      </c>
      <c r="P52">
        <v>339.637</v>
      </c>
      <c r="Q52">
        <v>302.05</v>
      </c>
      <c r="R52">
        <v>241.57400000000001</v>
      </c>
      <c r="S52">
        <v>217.11199999999999</v>
      </c>
      <c r="T52">
        <v>198.02600000000001</v>
      </c>
      <c r="U52">
        <v>167.34</v>
      </c>
      <c r="V52">
        <v>121.548</v>
      </c>
      <c r="W52">
        <v>195.779</v>
      </c>
      <c r="X52">
        <v>252.00399999999999</v>
      </c>
      <c r="Y52">
        <v>171.48</v>
      </c>
      <c r="Z52">
        <v>329.59500000000003</v>
      </c>
      <c r="AA52">
        <v>188.92099999999999</v>
      </c>
      <c r="AB52">
        <v>139.88300000000001</v>
      </c>
      <c r="AC52">
        <v>269.18099999999998</v>
      </c>
      <c r="AD52">
        <v>162.06899999999999</v>
      </c>
      <c r="AE52">
        <v>402.60700000000003</v>
      </c>
      <c r="AF52">
        <v>174.393</v>
      </c>
      <c r="AG52">
        <v>125.587</v>
      </c>
      <c r="AH52">
        <v>219.79599999999999</v>
      </c>
      <c r="AI52" s="173">
        <v>116.798</v>
      </c>
      <c r="AJ52" s="173">
        <v>89.153999999999996</v>
      </c>
      <c r="AK52" s="173">
        <v>167.958</v>
      </c>
      <c r="AL52" s="173">
        <v>102.928</v>
      </c>
      <c r="AM52" s="173">
        <v>234.65299999999999</v>
      </c>
      <c r="AN52" s="173"/>
      <c r="AO52" s="173"/>
      <c r="AP52" s="173"/>
      <c r="AQ52" s="173"/>
      <c r="AR52" s="173"/>
      <c r="AS52" s="173"/>
      <c r="AT52" s="173"/>
      <c r="AU52" s="173"/>
      <c r="AV52" s="173"/>
      <c r="AW52" s="173"/>
      <c r="AX52" s="173"/>
      <c r="AY52" s="173"/>
    </row>
    <row r="53" spans="1:1005" ht="15">
      <c r="A53" s="224">
        <v>45047</v>
      </c>
      <c r="B53" s="89">
        <v>531.97</v>
      </c>
      <c r="C53" s="89">
        <v>531.97</v>
      </c>
      <c r="D53" s="90">
        <v>531.97</v>
      </c>
      <c r="E53">
        <v>803.99400000000003</v>
      </c>
      <c r="F53">
        <v>633.17399999999998</v>
      </c>
      <c r="G53">
        <v>346.21499999999997</v>
      </c>
      <c r="H53">
        <v>471.16500000000002</v>
      </c>
      <c r="I53">
        <v>312.35000000000002</v>
      </c>
      <c r="J53">
        <v>243.09</v>
      </c>
      <c r="K53">
        <v>421.46199999999999</v>
      </c>
      <c r="L53">
        <v>337.43900000000002</v>
      </c>
      <c r="M53">
        <v>723.58199999999999</v>
      </c>
      <c r="N53">
        <v>403.61200000000002</v>
      </c>
      <c r="O53">
        <v>656.63099999999997</v>
      </c>
      <c r="P53">
        <v>766.40200000000004</v>
      </c>
      <c r="Q53">
        <v>941.42499999999995</v>
      </c>
      <c r="R53">
        <v>681.399</v>
      </c>
      <c r="S53">
        <v>542.40300000000002</v>
      </c>
      <c r="T53">
        <v>490.55099999999999</v>
      </c>
      <c r="U53">
        <v>421.685</v>
      </c>
      <c r="V53">
        <v>148.64099999999999</v>
      </c>
      <c r="W53">
        <v>517.97299999999996</v>
      </c>
      <c r="X53">
        <v>390.346</v>
      </c>
      <c r="Y53">
        <v>575.053</v>
      </c>
      <c r="Z53">
        <v>655.06600000000003</v>
      </c>
      <c r="AA53">
        <v>433.18400000000003</v>
      </c>
      <c r="AB53">
        <v>672.00099999999998</v>
      </c>
      <c r="AC53">
        <v>718.71500000000003</v>
      </c>
      <c r="AD53">
        <v>397.92399999999998</v>
      </c>
      <c r="AE53">
        <v>910.05700000000002</v>
      </c>
      <c r="AF53">
        <v>217.58600000000001</v>
      </c>
      <c r="AG53">
        <v>379.25099999999998</v>
      </c>
      <c r="AH53">
        <v>609.89200000000005</v>
      </c>
      <c r="AI53" s="173">
        <v>328.80700000000002</v>
      </c>
      <c r="AJ53" s="173">
        <v>276.03500000000003</v>
      </c>
      <c r="AK53" s="173">
        <v>526.38599999999997</v>
      </c>
      <c r="AL53" s="173">
        <v>443.935</v>
      </c>
      <c r="AM53" s="173">
        <v>1195.1769999999999</v>
      </c>
      <c r="AN53" s="173"/>
      <c r="AO53" s="173"/>
      <c r="AP53" s="173"/>
      <c r="AQ53" s="173"/>
      <c r="AR53" s="173"/>
      <c r="AS53" s="173"/>
      <c r="AT53" s="173"/>
      <c r="AU53" s="173"/>
      <c r="AV53" s="173"/>
      <c r="AW53" s="173"/>
      <c r="AX53" s="173"/>
      <c r="AY53" s="173"/>
    </row>
    <row r="54" spans="1:1005" ht="15">
      <c r="A54" s="224">
        <v>45078</v>
      </c>
      <c r="B54" s="89">
        <v>420.22</v>
      </c>
      <c r="C54" s="89">
        <v>420.22</v>
      </c>
      <c r="D54" s="90">
        <v>420.22</v>
      </c>
      <c r="E54">
        <v>453.90899999999999</v>
      </c>
      <c r="F54">
        <v>530.98699999999997</v>
      </c>
      <c r="G54">
        <v>110.97</v>
      </c>
      <c r="H54">
        <v>444.08100000000002</v>
      </c>
      <c r="I54">
        <v>200.863</v>
      </c>
      <c r="J54">
        <v>362.45400000000001</v>
      </c>
      <c r="K54">
        <v>416.59100000000001</v>
      </c>
      <c r="L54">
        <v>178.678</v>
      </c>
      <c r="M54">
        <v>704.97299999999996</v>
      </c>
      <c r="N54">
        <v>226.261</v>
      </c>
      <c r="O54">
        <v>887.45799999999997</v>
      </c>
      <c r="P54">
        <v>562.94799999999998</v>
      </c>
      <c r="Q54">
        <v>832.62900000000002</v>
      </c>
      <c r="R54">
        <v>515.49300000000005</v>
      </c>
      <c r="S54">
        <v>573.15300000000002</v>
      </c>
      <c r="T54">
        <v>312.327</v>
      </c>
      <c r="U54">
        <v>243.46100000000001</v>
      </c>
      <c r="V54">
        <v>142.96100000000001</v>
      </c>
      <c r="W54">
        <v>517.34</v>
      </c>
      <c r="X54">
        <v>200.37700000000001</v>
      </c>
      <c r="Y54">
        <v>541.32500000000005</v>
      </c>
      <c r="Z54">
        <v>360.923</v>
      </c>
      <c r="AA54">
        <v>186.21700000000001</v>
      </c>
      <c r="AB54">
        <v>781.32100000000003</v>
      </c>
      <c r="AC54">
        <v>546.41300000000001</v>
      </c>
      <c r="AD54">
        <v>656.23299999999995</v>
      </c>
      <c r="AE54">
        <v>1282.0150000000001</v>
      </c>
      <c r="AF54">
        <v>73.983000000000004</v>
      </c>
      <c r="AG54">
        <v>210.78899999999999</v>
      </c>
      <c r="AH54">
        <v>557.97900000000004</v>
      </c>
      <c r="AI54" s="173">
        <v>318.779</v>
      </c>
      <c r="AJ54" s="173">
        <v>171.40899999999999</v>
      </c>
      <c r="AK54" s="173">
        <v>604.88800000000003</v>
      </c>
      <c r="AL54" s="173">
        <v>834.62599999999998</v>
      </c>
      <c r="AM54" s="173">
        <v>1023.534</v>
      </c>
      <c r="AN54" s="173"/>
      <c r="AO54" s="173"/>
      <c r="AP54" s="173"/>
      <c r="AQ54" s="173"/>
      <c r="AR54" s="173"/>
      <c r="AS54" s="173"/>
      <c r="AT54" s="173"/>
      <c r="AU54" s="173"/>
      <c r="AV54" s="173"/>
      <c r="AW54" s="173"/>
      <c r="AX54" s="173"/>
      <c r="AY54" s="173"/>
    </row>
    <row r="55" spans="1:1005" ht="15">
      <c r="A55" s="224">
        <v>45108</v>
      </c>
      <c r="B55" s="89">
        <v>100.03</v>
      </c>
      <c r="C55" s="89">
        <v>100.03</v>
      </c>
      <c r="D55" s="90">
        <v>100.03</v>
      </c>
      <c r="E55">
        <v>88.623999999999995</v>
      </c>
      <c r="F55">
        <v>108.673</v>
      </c>
      <c r="G55">
        <v>28.725000000000001</v>
      </c>
      <c r="H55">
        <v>60.392000000000003</v>
      </c>
      <c r="I55">
        <v>39.954000000000001</v>
      </c>
      <c r="J55">
        <v>68.063999999999993</v>
      </c>
      <c r="K55">
        <v>73.903000000000006</v>
      </c>
      <c r="L55">
        <v>37.834000000000003</v>
      </c>
      <c r="M55">
        <v>173.464</v>
      </c>
      <c r="N55">
        <v>44.945</v>
      </c>
      <c r="O55">
        <v>345.39499999999998</v>
      </c>
      <c r="P55">
        <v>109.842</v>
      </c>
      <c r="Q55">
        <v>152.57499999999999</v>
      </c>
      <c r="R55">
        <v>166.28200000000001</v>
      </c>
      <c r="S55">
        <v>136.471</v>
      </c>
      <c r="T55">
        <v>40.158999999999999</v>
      </c>
      <c r="U55">
        <v>35.981999999999999</v>
      </c>
      <c r="V55">
        <v>20.216999999999999</v>
      </c>
      <c r="W55">
        <v>78.588999999999999</v>
      </c>
      <c r="X55">
        <v>38.968000000000004</v>
      </c>
      <c r="Y55">
        <v>115.066</v>
      </c>
      <c r="Z55">
        <v>52.601999999999997</v>
      </c>
      <c r="AA55">
        <v>35.225000000000001</v>
      </c>
      <c r="AB55">
        <v>185.989</v>
      </c>
      <c r="AC55">
        <v>117.437</v>
      </c>
      <c r="AD55">
        <v>108.395</v>
      </c>
      <c r="AE55">
        <v>480.1</v>
      </c>
      <c r="AF55">
        <v>19.48</v>
      </c>
      <c r="AG55">
        <v>30.295999999999999</v>
      </c>
      <c r="AH55">
        <v>77.509</v>
      </c>
      <c r="AI55" s="173">
        <v>49.415999999999997</v>
      </c>
      <c r="AJ55" s="173">
        <v>26.957999999999998</v>
      </c>
      <c r="AK55" s="173">
        <v>198.608</v>
      </c>
      <c r="AL55" s="173">
        <v>268.46699999999998</v>
      </c>
      <c r="AM55" s="173">
        <v>223.46799999999999</v>
      </c>
      <c r="AN55" s="173"/>
      <c r="AO55" s="173"/>
      <c r="AP55" s="173"/>
      <c r="AQ55" s="173"/>
      <c r="AR55" s="173"/>
      <c r="AS55" s="173"/>
      <c r="AT55" s="173"/>
      <c r="AU55" s="173"/>
      <c r="AV55" s="173"/>
      <c r="AW55" s="173"/>
      <c r="AX55" s="173"/>
      <c r="AY55" s="173"/>
    </row>
    <row r="56" spans="1:1005" ht="15">
      <c r="A56" s="224">
        <v>45139</v>
      </c>
      <c r="B56" s="89">
        <v>25.12</v>
      </c>
      <c r="C56" s="89">
        <v>25.12</v>
      </c>
      <c r="D56" s="90">
        <v>25.12</v>
      </c>
      <c r="E56">
        <v>34.078000000000003</v>
      </c>
      <c r="F56">
        <v>31.388000000000002</v>
      </c>
      <c r="G56">
        <v>18.716999999999999</v>
      </c>
      <c r="H56">
        <v>18.823</v>
      </c>
      <c r="I56">
        <v>19.975999999999999</v>
      </c>
      <c r="J56">
        <v>17.553000000000001</v>
      </c>
      <c r="K56">
        <v>19.437000000000001</v>
      </c>
      <c r="L56">
        <v>14.731</v>
      </c>
      <c r="M56">
        <v>32.067</v>
      </c>
      <c r="N56">
        <v>17.538</v>
      </c>
      <c r="O56">
        <v>44.472000000000001</v>
      </c>
      <c r="P56">
        <v>27.981000000000002</v>
      </c>
      <c r="Q56">
        <v>41.204999999999998</v>
      </c>
      <c r="R56">
        <v>36.753999999999998</v>
      </c>
      <c r="S56">
        <v>29.623999999999999</v>
      </c>
      <c r="T56">
        <v>17.471</v>
      </c>
      <c r="U56">
        <v>16.936</v>
      </c>
      <c r="V56">
        <v>11.587</v>
      </c>
      <c r="W56">
        <v>19.239000000000001</v>
      </c>
      <c r="X56">
        <v>15.930999999999999</v>
      </c>
      <c r="Y56">
        <v>23.481000000000002</v>
      </c>
      <c r="Z56">
        <v>20.518000000000001</v>
      </c>
      <c r="AA56">
        <v>16.734000000000002</v>
      </c>
      <c r="AB56">
        <v>31.588999999999999</v>
      </c>
      <c r="AC56">
        <v>28.331</v>
      </c>
      <c r="AD56">
        <v>25.02</v>
      </c>
      <c r="AE56">
        <v>57.024000000000001</v>
      </c>
      <c r="AF56">
        <v>15.244</v>
      </c>
      <c r="AG56">
        <v>16.128</v>
      </c>
      <c r="AH56">
        <v>31.343</v>
      </c>
      <c r="AI56" s="173">
        <v>16.010999999999999</v>
      </c>
      <c r="AJ56" s="173">
        <v>10.917999999999999</v>
      </c>
      <c r="AK56" s="173">
        <v>30.37</v>
      </c>
      <c r="AL56" s="173">
        <v>40.148000000000003</v>
      </c>
      <c r="AM56" s="173">
        <v>46.551000000000002</v>
      </c>
      <c r="AN56" s="173"/>
      <c r="AO56" s="173"/>
      <c r="AP56" s="173"/>
      <c r="AQ56" s="173"/>
      <c r="AR56" s="173"/>
      <c r="AS56" s="173"/>
      <c r="AT56" s="173"/>
      <c r="AU56" s="173"/>
      <c r="AV56" s="173"/>
      <c r="AW56" s="173"/>
      <c r="AX56" s="173"/>
      <c r="AY56" s="173"/>
    </row>
    <row r="57" spans="1:1005" ht="15">
      <c r="A57" s="224">
        <v>45170</v>
      </c>
      <c r="B57" s="89">
        <v>18.899999999999999</v>
      </c>
      <c r="C57" s="89">
        <v>18.899999999999999</v>
      </c>
      <c r="D57" s="90">
        <v>18.899999999999999</v>
      </c>
      <c r="E57">
        <v>20.971</v>
      </c>
      <c r="F57">
        <v>22.768000000000001</v>
      </c>
      <c r="G57">
        <v>11.138</v>
      </c>
      <c r="H57">
        <v>17.834</v>
      </c>
      <c r="I57">
        <v>10.72</v>
      </c>
      <c r="J57">
        <v>8.5180000000000007</v>
      </c>
      <c r="K57">
        <v>12.375999999999999</v>
      </c>
      <c r="L57">
        <v>7.4649999999999999</v>
      </c>
      <c r="M57">
        <v>17.625</v>
      </c>
      <c r="N57">
        <v>9.6950000000000003</v>
      </c>
      <c r="O57">
        <v>16.637</v>
      </c>
      <c r="P57">
        <v>16.335000000000001</v>
      </c>
      <c r="Q57">
        <v>105.32</v>
      </c>
      <c r="R57">
        <v>17.716000000000001</v>
      </c>
      <c r="S57">
        <v>16.225999999999999</v>
      </c>
      <c r="T57">
        <v>23.818999999999999</v>
      </c>
      <c r="U57">
        <v>9.923</v>
      </c>
      <c r="V57">
        <v>5.9969999999999999</v>
      </c>
      <c r="W57">
        <v>14.814</v>
      </c>
      <c r="X57">
        <v>16.155999999999999</v>
      </c>
      <c r="Y57">
        <v>14.209</v>
      </c>
      <c r="Z57">
        <v>31.84</v>
      </c>
      <c r="AA57">
        <v>18.952999999999999</v>
      </c>
      <c r="AB57">
        <v>18.373999999999999</v>
      </c>
      <c r="AC57">
        <v>15.763</v>
      </c>
      <c r="AD57">
        <v>12.605</v>
      </c>
      <c r="AE57">
        <v>29.713000000000001</v>
      </c>
      <c r="AF57">
        <v>8.6449999999999996</v>
      </c>
      <c r="AG57">
        <v>19.751999999999999</v>
      </c>
      <c r="AH57">
        <v>29.626000000000001</v>
      </c>
      <c r="AI57" s="173">
        <v>8.5779999999999994</v>
      </c>
      <c r="AJ57" s="173">
        <v>5.8730000000000002</v>
      </c>
      <c r="AK57" s="173">
        <v>19.852</v>
      </c>
      <c r="AL57" s="173">
        <v>14.260999999999999</v>
      </c>
      <c r="AM57" s="173">
        <v>28.088999999999999</v>
      </c>
      <c r="AN57" s="173"/>
      <c r="AO57" s="173"/>
      <c r="AP57" s="173"/>
      <c r="AQ57" s="173"/>
      <c r="AR57" s="173"/>
      <c r="AS57" s="173"/>
      <c r="AT57" s="173"/>
      <c r="AU57" s="173"/>
      <c r="AV57" s="173"/>
      <c r="AW57" s="173"/>
      <c r="AX57" s="173"/>
      <c r="AY57" s="173"/>
    </row>
    <row r="58" spans="1:1005" ht="15">
      <c r="A58" s="224">
        <v>45200</v>
      </c>
      <c r="B58" s="89">
        <v>23.2</v>
      </c>
      <c r="C58" s="89">
        <v>38.75</v>
      </c>
      <c r="D58" s="90">
        <v>32.32</v>
      </c>
      <c r="E58">
        <v>49.392000000000003</v>
      </c>
      <c r="F58">
        <v>56.265000000000001</v>
      </c>
      <c r="G58">
        <v>13.917999999999999</v>
      </c>
      <c r="H58">
        <v>16.507999999999999</v>
      </c>
      <c r="I58">
        <v>12.638999999999999</v>
      </c>
      <c r="J58">
        <v>24.716000000000001</v>
      </c>
      <c r="K58">
        <v>13.114000000000001</v>
      </c>
      <c r="L58">
        <v>9.93</v>
      </c>
      <c r="M58">
        <v>35.619</v>
      </c>
      <c r="N58">
        <v>25.558</v>
      </c>
      <c r="O58">
        <v>38.326000000000001</v>
      </c>
      <c r="P58">
        <v>23.73</v>
      </c>
      <c r="Q58">
        <v>81.966999999999999</v>
      </c>
      <c r="R58">
        <v>41.872</v>
      </c>
      <c r="S58">
        <v>19.366</v>
      </c>
      <c r="T58">
        <v>33.854999999999997</v>
      </c>
      <c r="U58">
        <v>14.627000000000001</v>
      </c>
      <c r="V58">
        <v>14.69</v>
      </c>
      <c r="W58">
        <v>14.621</v>
      </c>
      <c r="X58">
        <v>29.495999999999999</v>
      </c>
      <c r="Y58">
        <v>30.33</v>
      </c>
      <c r="Z58">
        <v>52.640999999999998</v>
      </c>
      <c r="AA58">
        <v>41.533000000000001</v>
      </c>
      <c r="AB58">
        <v>19.940000000000001</v>
      </c>
      <c r="AC58">
        <v>27.481000000000002</v>
      </c>
      <c r="AD58">
        <v>20.631</v>
      </c>
      <c r="AE58">
        <v>33.287999999999997</v>
      </c>
      <c r="AF58">
        <v>12.456</v>
      </c>
      <c r="AG58">
        <v>49.423000000000002</v>
      </c>
      <c r="AH58">
        <v>30.995999999999999</v>
      </c>
      <c r="AI58" s="173">
        <v>11.76</v>
      </c>
      <c r="AJ58" s="173">
        <v>38.009</v>
      </c>
      <c r="AK58" s="173">
        <v>27.239000000000001</v>
      </c>
      <c r="AL58" s="173">
        <v>33.146000000000001</v>
      </c>
      <c r="AM58" s="173">
        <v>35.198</v>
      </c>
      <c r="AN58" s="173"/>
      <c r="AO58" s="173"/>
      <c r="AP58" s="173"/>
      <c r="AQ58" s="173"/>
      <c r="AR58" s="173"/>
      <c r="AS58" s="173"/>
      <c r="AT58" s="173"/>
      <c r="AU58" s="173"/>
      <c r="AV58" s="173"/>
      <c r="AW58" s="173"/>
      <c r="AX58" s="173"/>
      <c r="AY58" s="173"/>
    </row>
    <row r="59" spans="1:1005" ht="15">
      <c r="A59" s="224">
        <v>45231</v>
      </c>
      <c r="B59" s="89">
        <v>28.98</v>
      </c>
      <c r="C59" s="89">
        <v>34.090000000000003</v>
      </c>
      <c r="D59" s="90">
        <v>31.63</v>
      </c>
      <c r="E59">
        <v>46.279000000000003</v>
      </c>
      <c r="F59">
        <v>53.710999999999999</v>
      </c>
      <c r="G59">
        <v>24.303999999999998</v>
      </c>
      <c r="H59">
        <v>22.108000000000001</v>
      </c>
      <c r="I59">
        <v>20.859000000000002</v>
      </c>
      <c r="J59">
        <v>37.746000000000002</v>
      </c>
      <c r="K59">
        <v>23.408000000000001</v>
      </c>
      <c r="L59">
        <v>21.088999999999999</v>
      </c>
      <c r="M59">
        <v>32.883000000000003</v>
      </c>
      <c r="N59">
        <v>26.803999999999998</v>
      </c>
      <c r="O59">
        <v>40.683</v>
      </c>
      <c r="P59">
        <v>56.484000000000002</v>
      </c>
      <c r="Q59">
        <v>40.578000000000003</v>
      </c>
      <c r="R59">
        <v>42.021000000000001</v>
      </c>
      <c r="S59">
        <v>24.716999999999999</v>
      </c>
      <c r="T59">
        <v>23.207000000000001</v>
      </c>
      <c r="U59">
        <v>21.225999999999999</v>
      </c>
      <c r="V59">
        <v>18.385000000000002</v>
      </c>
      <c r="W59">
        <v>23.72</v>
      </c>
      <c r="X59">
        <v>39.514000000000003</v>
      </c>
      <c r="Y59">
        <v>31.597999999999999</v>
      </c>
      <c r="Z59">
        <v>52.496000000000002</v>
      </c>
      <c r="AA59">
        <v>35.478999999999999</v>
      </c>
      <c r="AB59">
        <v>27.978000000000002</v>
      </c>
      <c r="AC59">
        <v>37.549999999999997</v>
      </c>
      <c r="AD59">
        <v>52.642000000000003</v>
      </c>
      <c r="AE59">
        <v>33.914000000000001</v>
      </c>
      <c r="AF59">
        <v>21.210999999999999</v>
      </c>
      <c r="AG59">
        <v>49.783999999999999</v>
      </c>
      <c r="AH59">
        <v>28.875</v>
      </c>
      <c r="AI59" s="173">
        <v>22.713000000000001</v>
      </c>
      <c r="AJ59" s="173">
        <v>36.398000000000003</v>
      </c>
      <c r="AK59" s="173">
        <v>33.226999999999997</v>
      </c>
      <c r="AL59" s="173">
        <v>34.612000000000002</v>
      </c>
      <c r="AM59" s="173">
        <v>51.585000000000001</v>
      </c>
      <c r="AN59" s="173"/>
      <c r="AO59" s="173"/>
      <c r="AP59" s="173"/>
      <c r="AQ59" s="173"/>
      <c r="AR59" s="173"/>
      <c r="AS59" s="173"/>
      <c r="AT59" s="173"/>
      <c r="AU59" s="173"/>
      <c r="AV59" s="173"/>
      <c r="AW59" s="173"/>
      <c r="AX59" s="173"/>
      <c r="AY59" s="173"/>
    </row>
    <row r="60" spans="1:1005" ht="15">
      <c r="A60" s="224">
        <v>45261</v>
      </c>
      <c r="B60" s="89">
        <v>25.27</v>
      </c>
      <c r="C60" s="89">
        <v>25.27</v>
      </c>
      <c r="D60" s="90">
        <v>25.27</v>
      </c>
      <c r="E60">
        <v>36.820999999999998</v>
      </c>
      <c r="F60">
        <v>38.637999999999998</v>
      </c>
      <c r="G60">
        <v>24.931000000000001</v>
      </c>
      <c r="H60">
        <v>23.654</v>
      </c>
      <c r="I60">
        <v>21.207999999999998</v>
      </c>
      <c r="J60">
        <v>26.137</v>
      </c>
      <c r="K60">
        <v>21.898</v>
      </c>
      <c r="L60">
        <v>19.262</v>
      </c>
      <c r="M60">
        <v>27.006</v>
      </c>
      <c r="N60">
        <v>23.667000000000002</v>
      </c>
      <c r="O60">
        <v>42.25</v>
      </c>
      <c r="P60">
        <v>52.034999999999997</v>
      </c>
      <c r="Q60">
        <v>32.313000000000002</v>
      </c>
      <c r="R60">
        <v>44.838999999999999</v>
      </c>
      <c r="S60">
        <v>25.981999999999999</v>
      </c>
      <c r="T60">
        <v>22.971</v>
      </c>
      <c r="U60">
        <v>20.957000000000001</v>
      </c>
      <c r="V60">
        <v>19.835000000000001</v>
      </c>
      <c r="W60">
        <v>26.51</v>
      </c>
      <c r="X60">
        <v>23.311</v>
      </c>
      <c r="Y60">
        <v>26.698</v>
      </c>
      <c r="Z60">
        <v>31.684999999999999</v>
      </c>
      <c r="AA60">
        <v>23.521000000000001</v>
      </c>
      <c r="AB60">
        <v>29.143000000000001</v>
      </c>
      <c r="AC60">
        <v>28.327999999999999</v>
      </c>
      <c r="AD60">
        <v>32.816000000000003</v>
      </c>
      <c r="AE60">
        <v>33.075000000000003</v>
      </c>
      <c r="AF60">
        <v>22.568000000000001</v>
      </c>
      <c r="AG60">
        <v>29.358000000000001</v>
      </c>
      <c r="AH60">
        <v>31.574999999999999</v>
      </c>
      <c r="AI60" s="173">
        <v>25.858000000000001</v>
      </c>
      <c r="AJ60" s="173">
        <v>34.499000000000002</v>
      </c>
      <c r="AK60" s="173">
        <v>26.609000000000002</v>
      </c>
      <c r="AL60" s="173">
        <v>27.364999999999998</v>
      </c>
      <c r="AM60" s="173">
        <v>39.268999999999998</v>
      </c>
      <c r="AN60" s="173"/>
      <c r="AO60" s="173"/>
      <c r="AP60" s="173"/>
      <c r="AQ60" s="173"/>
      <c r="AR60" s="173"/>
      <c r="AS60" s="173"/>
      <c r="AT60" s="173"/>
      <c r="AU60" s="173"/>
      <c r="AV60" s="173"/>
      <c r="AW60" s="173"/>
      <c r="AX60" s="173"/>
      <c r="AY60" s="173"/>
    </row>
    <row r="61" spans="1:1005" ht="15">
      <c r="A61" s="224">
        <v>45292</v>
      </c>
      <c r="B61" s="89">
        <v>25.07</v>
      </c>
      <c r="C61" s="89">
        <v>25.07</v>
      </c>
      <c r="D61" s="90">
        <v>25.07</v>
      </c>
      <c r="E61">
        <v>31.145</v>
      </c>
      <c r="F61">
        <v>29.699000000000002</v>
      </c>
      <c r="G61">
        <v>21.155999999999999</v>
      </c>
      <c r="H61">
        <v>21.077999999999999</v>
      </c>
      <c r="I61">
        <v>19.247</v>
      </c>
      <c r="J61">
        <v>20.161999999999999</v>
      </c>
      <c r="K61">
        <v>19.626999999999999</v>
      </c>
      <c r="L61">
        <v>17.312000000000001</v>
      </c>
      <c r="M61">
        <v>24.853000000000002</v>
      </c>
      <c r="N61">
        <v>22.617999999999999</v>
      </c>
      <c r="O61">
        <v>26.855</v>
      </c>
      <c r="P61">
        <v>34.962000000000003</v>
      </c>
      <c r="Q61">
        <v>31.452000000000002</v>
      </c>
      <c r="R61">
        <v>28.83</v>
      </c>
      <c r="S61">
        <v>27.227</v>
      </c>
      <c r="T61">
        <v>21.48</v>
      </c>
      <c r="U61">
        <v>19.474</v>
      </c>
      <c r="V61">
        <v>15.819000000000001</v>
      </c>
      <c r="W61">
        <v>20.995999999999999</v>
      </c>
      <c r="X61">
        <v>30.24</v>
      </c>
      <c r="Y61">
        <v>24.154</v>
      </c>
      <c r="Z61">
        <v>26.727</v>
      </c>
      <c r="AA61">
        <v>20.931000000000001</v>
      </c>
      <c r="AB61">
        <v>25.385999999999999</v>
      </c>
      <c r="AC61">
        <v>24.940999999999999</v>
      </c>
      <c r="AD61">
        <v>25.765999999999998</v>
      </c>
      <c r="AE61">
        <v>31.074000000000002</v>
      </c>
      <c r="AF61">
        <v>19.052</v>
      </c>
      <c r="AG61">
        <v>21.349</v>
      </c>
      <c r="AH61">
        <v>23.808</v>
      </c>
      <c r="AI61" s="173">
        <v>26.109000000000002</v>
      </c>
      <c r="AJ61" s="173">
        <v>25.451000000000001</v>
      </c>
      <c r="AK61" s="173">
        <v>23.454000000000001</v>
      </c>
      <c r="AL61" s="173">
        <v>23.433</v>
      </c>
      <c r="AM61" s="173">
        <v>33.381</v>
      </c>
      <c r="AN61" s="173"/>
      <c r="AO61" s="173"/>
      <c r="AP61" s="173"/>
      <c r="AQ61" s="173"/>
      <c r="AR61" s="173"/>
      <c r="AS61" s="173"/>
      <c r="AT61" s="173"/>
      <c r="AU61" s="173"/>
      <c r="AV61" s="173"/>
      <c r="AW61" s="173"/>
      <c r="AX61" s="173"/>
      <c r="AY61" s="173"/>
    </row>
    <row r="62" spans="1:1005" ht="15">
      <c r="A62" s="224">
        <v>45323</v>
      </c>
      <c r="B62" s="89">
        <v>27.87</v>
      </c>
      <c r="C62" s="89">
        <v>27.87</v>
      </c>
      <c r="D62" s="90">
        <v>27.87</v>
      </c>
      <c r="E62">
        <v>76.796000000000006</v>
      </c>
      <c r="F62">
        <v>45.106999999999999</v>
      </c>
      <c r="G62">
        <v>18.332999999999998</v>
      </c>
      <c r="H62">
        <v>18.594000000000001</v>
      </c>
      <c r="I62">
        <v>17.789000000000001</v>
      </c>
      <c r="J62">
        <v>19.463999999999999</v>
      </c>
      <c r="K62">
        <v>19.033999999999999</v>
      </c>
      <c r="L62">
        <v>16.434000000000001</v>
      </c>
      <c r="M62">
        <v>23.32</v>
      </c>
      <c r="N62">
        <v>37.078000000000003</v>
      </c>
      <c r="O62">
        <v>33.668999999999997</v>
      </c>
      <c r="P62">
        <v>34.773000000000003</v>
      </c>
      <c r="Q62">
        <v>31.893000000000001</v>
      </c>
      <c r="R62">
        <v>41.829000000000001</v>
      </c>
      <c r="S62">
        <v>36.198999999999998</v>
      </c>
      <c r="T62">
        <v>20.370999999999999</v>
      </c>
      <c r="U62">
        <v>17.559000000000001</v>
      </c>
      <c r="V62">
        <v>22.186</v>
      </c>
      <c r="W62">
        <v>21.603000000000002</v>
      </c>
      <c r="X62">
        <v>30.521999999999998</v>
      </c>
      <c r="Y62">
        <v>19.745000000000001</v>
      </c>
      <c r="Z62">
        <v>30.719000000000001</v>
      </c>
      <c r="AA62">
        <v>18.324000000000002</v>
      </c>
      <c r="AB62">
        <v>29.114000000000001</v>
      </c>
      <c r="AC62">
        <v>21.863</v>
      </c>
      <c r="AD62">
        <v>21.431999999999999</v>
      </c>
      <c r="AE62">
        <v>28.361999999999998</v>
      </c>
      <c r="AF62">
        <v>16.641999999999999</v>
      </c>
      <c r="AG62">
        <v>24.959</v>
      </c>
      <c r="AH62">
        <v>45.875</v>
      </c>
      <c r="AI62" s="173">
        <v>22.111000000000001</v>
      </c>
      <c r="AJ62" s="173">
        <v>25.196000000000002</v>
      </c>
      <c r="AK62" s="173">
        <v>23.138000000000002</v>
      </c>
      <c r="AL62" s="173">
        <v>20.52</v>
      </c>
      <c r="AM62" s="173">
        <v>29.244</v>
      </c>
      <c r="AN62" s="173"/>
      <c r="AO62" s="173"/>
      <c r="AP62" s="173"/>
      <c r="AQ62" s="173"/>
      <c r="AR62" s="173"/>
      <c r="AS62" s="173"/>
      <c r="AT62" s="173"/>
      <c r="AU62" s="173"/>
      <c r="AV62" s="173"/>
      <c r="AW62" s="173"/>
      <c r="AX62" s="173"/>
      <c r="AY62" s="173"/>
    </row>
    <row r="63" spans="1:1005" ht="15">
      <c r="A63" s="224">
        <v>45352</v>
      </c>
      <c r="B63" s="89">
        <v>76.75</v>
      </c>
      <c r="C63" s="89">
        <v>76.75</v>
      </c>
      <c r="D63" s="90">
        <v>76.75</v>
      </c>
      <c r="E63">
        <v>251.15700000000001</v>
      </c>
      <c r="F63">
        <v>60.512</v>
      </c>
      <c r="G63">
        <v>35.17</v>
      </c>
      <c r="H63">
        <v>98.097999999999999</v>
      </c>
      <c r="I63">
        <v>64.239999999999995</v>
      </c>
      <c r="J63">
        <v>49.953000000000003</v>
      </c>
      <c r="K63">
        <v>59.981999999999999</v>
      </c>
      <c r="L63">
        <v>72.959999999999994</v>
      </c>
      <c r="M63">
        <v>80.649000000000001</v>
      </c>
      <c r="N63">
        <v>93.76</v>
      </c>
      <c r="O63">
        <v>79.006</v>
      </c>
      <c r="P63">
        <v>119.837</v>
      </c>
      <c r="Q63">
        <v>94.989000000000004</v>
      </c>
      <c r="R63">
        <v>99.284000000000006</v>
      </c>
      <c r="S63">
        <v>60.841000000000001</v>
      </c>
      <c r="T63">
        <v>61.106999999999999</v>
      </c>
      <c r="U63">
        <v>36.655999999999999</v>
      </c>
      <c r="V63">
        <v>62.795999999999999</v>
      </c>
      <c r="W63">
        <v>114.90600000000001</v>
      </c>
      <c r="X63">
        <v>47.65</v>
      </c>
      <c r="Y63">
        <v>48.841000000000001</v>
      </c>
      <c r="Z63">
        <v>146.54599999999999</v>
      </c>
      <c r="AA63">
        <v>36.341000000000001</v>
      </c>
      <c r="AB63">
        <v>110.182</v>
      </c>
      <c r="AC63">
        <v>38.091000000000001</v>
      </c>
      <c r="AD63">
        <v>88.085999999999999</v>
      </c>
      <c r="AE63">
        <v>89.911000000000001</v>
      </c>
      <c r="AF63">
        <v>49.47</v>
      </c>
      <c r="AG63">
        <v>64.176000000000002</v>
      </c>
      <c r="AH63">
        <v>93.284999999999997</v>
      </c>
      <c r="AI63" s="173">
        <v>40.201999999999998</v>
      </c>
      <c r="AJ63" s="173">
        <v>73.399000000000001</v>
      </c>
      <c r="AK63" s="173">
        <v>69.521000000000001</v>
      </c>
      <c r="AL63" s="173">
        <v>37.008000000000003</v>
      </c>
      <c r="AM63" s="173">
        <v>64.762</v>
      </c>
      <c r="AN63" s="173"/>
      <c r="AO63" s="173"/>
      <c r="AP63" s="173"/>
      <c r="AQ63" s="173"/>
      <c r="AR63" s="173"/>
      <c r="AS63" s="173"/>
      <c r="AT63" s="173"/>
      <c r="AU63" s="173"/>
      <c r="AV63" s="173"/>
      <c r="AW63" s="173"/>
      <c r="AX63" s="173"/>
      <c r="AY63" s="173"/>
    </row>
    <row r="64" spans="1:1005" ht="15">
      <c r="A64" s="224">
        <v>45383</v>
      </c>
      <c r="B64" s="89">
        <v>215.16</v>
      </c>
      <c r="C64" s="89">
        <v>215.16</v>
      </c>
      <c r="D64" s="164">
        <v>215.16</v>
      </c>
      <c r="E64">
        <v>502.53199999999998</v>
      </c>
      <c r="F64">
        <v>169.77600000000001</v>
      </c>
      <c r="G64">
        <v>178.21600000000001</v>
      </c>
      <c r="H64">
        <v>253.64599999999999</v>
      </c>
      <c r="I64">
        <v>172.292</v>
      </c>
      <c r="J64">
        <v>126.402</v>
      </c>
      <c r="K64">
        <v>144.846</v>
      </c>
      <c r="L64">
        <v>239.44300000000001</v>
      </c>
      <c r="M64">
        <v>174.55699999999999</v>
      </c>
      <c r="N64">
        <v>116.414</v>
      </c>
      <c r="O64">
        <v>339.637</v>
      </c>
      <c r="P64">
        <v>302.05</v>
      </c>
      <c r="Q64">
        <v>241.57400000000001</v>
      </c>
      <c r="R64">
        <v>217.11199999999999</v>
      </c>
      <c r="S64">
        <v>198.02600000000001</v>
      </c>
      <c r="T64">
        <v>167.34</v>
      </c>
      <c r="U64">
        <v>121.548</v>
      </c>
      <c r="V64">
        <v>195.779</v>
      </c>
      <c r="W64">
        <v>252.00399999999999</v>
      </c>
      <c r="X64">
        <v>171.48</v>
      </c>
      <c r="Y64">
        <v>329.59500000000003</v>
      </c>
      <c r="Z64">
        <v>188.92099999999999</v>
      </c>
      <c r="AA64">
        <v>139.88300000000001</v>
      </c>
      <c r="AB64">
        <v>269.18099999999998</v>
      </c>
      <c r="AC64">
        <v>162.06899999999999</v>
      </c>
      <c r="AD64">
        <v>402.60700000000003</v>
      </c>
      <c r="AE64">
        <v>174.393</v>
      </c>
      <c r="AF64">
        <v>125.587</v>
      </c>
      <c r="AG64">
        <v>219.79599999999999</v>
      </c>
      <c r="AH64">
        <v>116.798</v>
      </c>
      <c r="AI64" s="173">
        <v>89.153999999999996</v>
      </c>
      <c r="AJ64" s="173">
        <v>167.958</v>
      </c>
      <c r="AK64" s="173">
        <v>102.928</v>
      </c>
      <c r="AL64" s="173">
        <v>234.65299999999999</v>
      </c>
      <c r="AM64" s="173">
        <v>234.65299999999999</v>
      </c>
      <c r="AN64" s="173"/>
      <c r="AO64" s="173"/>
      <c r="AP64" s="173"/>
      <c r="AQ64" s="173"/>
      <c r="AR64" s="173"/>
      <c r="AS64" s="173"/>
      <c r="AT64" s="173"/>
      <c r="AU64" s="173"/>
      <c r="AV64" s="173"/>
      <c r="AW64" s="173"/>
      <c r="AX64" s="173"/>
      <c r="AY64" s="173"/>
      <c r="ALQ64" t="e">
        <v>#N/A</v>
      </c>
    </row>
    <row r="65" spans="1:1005" ht="15">
      <c r="A65" s="224">
        <v>45413</v>
      </c>
      <c r="B65" s="89">
        <v>531.97</v>
      </c>
      <c r="C65" s="89">
        <v>531.97</v>
      </c>
      <c r="D65" s="164">
        <v>531.97</v>
      </c>
      <c r="E65">
        <v>633.17399999999998</v>
      </c>
      <c r="F65">
        <v>346.21499999999997</v>
      </c>
      <c r="G65">
        <v>471.16500000000002</v>
      </c>
      <c r="H65">
        <v>312.35000000000002</v>
      </c>
      <c r="I65">
        <v>243.09</v>
      </c>
      <c r="J65">
        <v>421.46199999999999</v>
      </c>
      <c r="K65">
        <v>337.43900000000002</v>
      </c>
      <c r="L65">
        <v>723.58199999999999</v>
      </c>
      <c r="M65">
        <v>403.61200000000002</v>
      </c>
      <c r="N65">
        <v>656.63099999999997</v>
      </c>
      <c r="O65">
        <v>766.40200000000004</v>
      </c>
      <c r="P65">
        <v>941.42499999999995</v>
      </c>
      <c r="Q65">
        <v>681.399</v>
      </c>
      <c r="R65">
        <v>542.40300000000002</v>
      </c>
      <c r="S65">
        <v>490.55099999999999</v>
      </c>
      <c r="T65">
        <v>421.685</v>
      </c>
      <c r="U65">
        <v>148.64099999999999</v>
      </c>
      <c r="V65">
        <v>517.97299999999996</v>
      </c>
      <c r="W65">
        <v>390.346</v>
      </c>
      <c r="X65">
        <v>575.053</v>
      </c>
      <c r="Y65">
        <v>655.06600000000003</v>
      </c>
      <c r="Z65">
        <v>433.18400000000003</v>
      </c>
      <c r="AA65">
        <v>672.00099999999998</v>
      </c>
      <c r="AB65">
        <v>718.71500000000003</v>
      </c>
      <c r="AC65">
        <v>397.92399999999998</v>
      </c>
      <c r="AD65">
        <v>910.05700000000002</v>
      </c>
      <c r="AE65">
        <v>217.58600000000001</v>
      </c>
      <c r="AF65">
        <v>379.25099999999998</v>
      </c>
      <c r="AG65">
        <v>609.89200000000005</v>
      </c>
      <c r="AH65">
        <v>328.80700000000002</v>
      </c>
      <c r="AI65" s="173">
        <v>276.03500000000003</v>
      </c>
      <c r="AJ65" s="173">
        <v>526.38599999999997</v>
      </c>
      <c r="AK65" s="173">
        <v>443.935</v>
      </c>
      <c r="AL65" s="173">
        <v>1195.1769999999999</v>
      </c>
      <c r="AM65" s="173">
        <v>1195.1769999999999</v>
      </c>
      <c r="AN65" s="173"/>
      <c r="AO65" s="173"/>
      <c r="AP65" s="173"/>
      <c r="AQ65" s="173"/>
      <c r="AR65" s="173"/>
      <c r="AS65" s="173"/>
      <c r="AT65" s="173"/>
      <c r="AU65" s="173"/>
      <c r="AV65" s="173"/>
      <c r="AW65" s="173"/>
      <c r="AX65" s="173"/>
      <c r="AY65" s="173"/>
      <c r="ALQ65" t="e">
        <v>#N/A</v>
      </c>
    </row>
    <row r="66" spans="1:1005" ht="15">
      <c r="A66" s="224">
        <v>45444</v>
      </c>
      <c r="B66" s="89">
        <v>420.22</v>
      </c>
      <c r="C66" s="89">
        <v>420.22</v>
      </c>
      <c r="D66" s="164">
        <v>420.22</v>
      </c>
      <c r="E66">
        <v>530.98699999999997</v>
      </c>
      <c r="F66">
        <v>110.97</v>
      </c>
      <c r="G66">
        <v>444.08100000000002</v>
      </c>
      <c r="H66">
        <v>200.863</v>
      </c>
      <c r="I66">
        <v>362.45400000000001</v>
      </c>
      <c r="J66">
        <v>416.59100000000001</v>
      </c>
      <c r="K66">
        <v>178.678</v>
      </c>
      <c r="L66">
        <v>704.97299999999996</v>
      </c>
      <c r="M66">
        <v>226.261</v>
      </c>
      <c r="N66">
        <v>887.45799999999997</v>
      </c>
      <c r="O66">
        <v>562.94799999999998</v>
      </c>
      <c r="P66">
        <v>832.62900000000002</v>
      </c>
      <c r="Q66">
        <v>515.49300000000005</v>
      </c>
      <c r="R66">
        <v>573.15300000000002</v>
      </c>
      <c r="S66">
        <v>312.327</v>
      </c>
      <c r="T66">
        <v>243.46100000000001</v>
      </c>
      <c r="U66">
        <v>142.96100000000001</v>
      </c>
      <c r="V66">
        <v>517.34</v>
      </c>
      <c r="W66">
        <v>200.37700000000001</v>
      </c>
      <c r="X66">
        <v>541.32500000000005</v>
      </c>
      <c r="Y66">
        <v>360.923</v>
      </c>
      <c r="Z66">
        <v>186.21700000000001</v>
      </c>
      <c r="AA66">
        <v>781.32100000000003</v>
      </c>
      <c r="AB66">
        <v>546.41300000000001</v>
      </c>
      <c r="AC66">
        <v>656.23299999999995</v>
      </c>
      <c r="AD66">
        <v>1282.0150000000001</v>
      </c>
      <c r="AE66">
        <v>73.983000000000004</v>
      </c>
      <c r="AF66">
        <v>210.78899999999999</v>
      </c>
      <c r="AG66">
        <v>557.97900000000004</v>
      </c>
      <c r="AH66">
        <v>318.779</v>
      </c>
      <c r="AI66" s="173">
        <v>171.40899999999999</v>
      </c>
      <c r="AJ66" s="173">
        <v>604.88800000000003</v>
      </c>
      <c r="AK66" s="173">
        <v>834.62599999999998</v>
      </c>
      <c r="AL66" s="173">
        <v>1023.534</v>
      </c>
      <c r="AM66" s="173">
        <v>1023.534</v>
      </c>
      <c r="AN66" s="173"/>
      <c r="AO66" s="173"/>
      <c r="AP66" s="173"/>
      <c r="AQ66" s="173"/>
      <c r="AR66" s="173"/>
      <c r="AS66" s="173"/>
      <c r="AT66" s="173"/>
      <c r="AU66" s="173"/>
      <c r="AV66" s="173"/>
      <c r="AW66" s="173"/>
      <c r="AX66" s="173"/>
      <c r="AY66" s="173"/>
      <c r="ALQ66" t="e">
        <v>#N/A</v>
      </c>
    </row>
    <row r="67" spans="1:1005" ht="15">
      <c r="A67" s="224">
        <v>45474</v>
      </c>
      <c r="B67" s="89">
        <v>100.03</v>
      </c>
      <c r="C67" s="89">
        <v>100.03</v>
      </c>
      <c r="D67" s="164">
        <v>100.03</v>
      </c>
      <c r="E67">
        <v>108.673</v>
      </c>
      <c r="F67">
        <v>28.725000000000001</v>
      </c>
      <c r="G67">
        <v>60.392000000000003</v>
      </c>
      <c r="H67">
        <v>39.954000000000001</v>
      </c>
      <c r="I67">
        <v>68.063999999999993</v>
      </c>
      <c r="J67">
        <v>73.903000000000006</v>
      </c>
      <c r="K67">
        <v>37.834000000000003</v>
      </c>
      <c r="L67">
        <v>173.464</v>
      </c>
      <c r="M67">
        <v>44.945</v>
      </c>
      <c r="N67">
        <v>345.39499999999998</v>
      </c>
      <c r="O67">
        <v>109.842</v>
      </c>
      <c r="P67">
        <v>152.57499999999999</v>
      </c>
      <c r="Q67">
        <v>166.28200000000001</v>
      </c>
      <c r="R67">
        <v>136.471</v>
      </c>
      <c r="S67">
        <v>40.158999999999999</v>
      </c>
      <c r="T67">
        <v>35.981999999999999</v>
      </c>
      <c r="U67">
        <v>20.216999999999999</v>
      </c>
      <c r="V67">
        <v>78.588999999999999</v>
      </c>
      <c r="W67">
        <v>38.968000000000004</v>
      </c>
      <c r="X67">
        <v>115.066</v>
      </c>
      <c r="Y67">
        <v>52.601999999999997</v>
      </c>
      <c r="Z67">
        <v>35.225000000000001</v>
      </c>
      <c r="AA67">
        <v>185.989</v>
      </c>
      <c r="AB67">
        <v>117.437</v>
      </c>
      <c r="AC67">
        <v>108.395</v>
      </c>
      <c r="AD67">
        <v>480.1</v>
      </c>
      <c r="AE67">
        <v>19.48</v>
      </c>
      <c r="AF67">
        <v>30.295999999999999</v>
      </c>
      <c r="AG67">
        <v>77.509</v>
      </c>
      <c r="AH67">
        <v>49.415999999999997</v>
      </c>
      <c r="AI67" s="173">
        <v>26.957999999999998</v>
      </c>
      <c r="AJ67" s="173">
        <v>198.608</v>
      </c>
      <c r="AK67" s="173">
        <v>268.46699999999998</v>
      </c>
      <c r="AL67" s="173">
        <v>223.46799999999999</v>
      </c>
      <c r="AM67" s="173">
        <v>223.46799999999999</v>
      </c>
      <c r="AN67" s="173"/>
      <c r="AO67" s="173"/>
      <c r="AP67" s="173"/>
      <c r="AQ67" s="173"/>
      <c r="AR67" s="173"/>
      <c r="AS67" s="173"/>
      <c r="AT67" s="173"/>
      <c r="AU67" s="173"/>
      <c r="AV67" s="173"/>
      <c r="AW67" s="173"/>
      <c r="AX67" s="173"/>
      <c r="AY67" s="173"/>
      <c r="ALQ67" t="e">
        <v>#N/A</v>
      </c>
    </row>
    <row r="68" spans="1:1005" ht="15">
      <c r="A68" s="224">
        <v>45505</v>
      </c>
      <c r="B68" s="89">
        <v>25.12</v>
      </c>
      <c r="C68" s="89">
        <v>25.12</v>
      </c>
      <c r="D68" s="164">
        <v>25.12</v>
      </c>
      <c r="E68">
        <v>31.388000000000002</v>
      </c>
      <c r="F68">
        <v>18.716999999999999</v>
      </c>
      <c r="G68">
        <v>18.823</v>
      </c>
      <c r="H68">
        <v>19.975999999999999</v>
      </c>
      <c r="I68">
        <v>17.553000000000001</v>
      </c>
      <c r="J68">
        <v>19.437000000000001</v>
      </c>
      <c r="K68">
        <v>14.731</v>
      </c>
      <c r="L68">
        <v>32.067</v>
      </c>
      <c r="M68">
        <v>17.538</v>
      </c>
      <c r="N68">
        <v>44.472000000000001</v>
      </c>
      <c r="O68">
        <v>27.981000000000002</v>
      </c>
      <c r="P68">
        <v>41.204999999999998</v>
      </c>
      <c r="Q68">
        <v>36.753999999999998</v>
      </c>
      <c r="R68">
        <v>29.623999999999999</v>
      </c>
      <c r="S68">
        <v>17.471</v>
      </c>
      <c r="T68">
        <v>16.936</v>
      </c>
      <c r="U68">
        <v>11.587</v>
      </c>
      <c r="V68">
        <v>19.239000000000001</v>
      </c>
      <c r="W68">
        <v>15.930999999999999</v>
      </c>
      <c r="X68">
        <v>23.481000000000002</v>
      </c>
      <c r="Y68">
        <v>20.518000000000001</v>
      </c>
      <c r="Z68">
        <v>16.734000000000002</v>
      </c>
      <c r="AA68">
        <v>31.588999999999999</v>
      </c>
      <c r="AB68">
        <v>28.331</v>
      </c>
      <c r="AC68">
        <v>25.02</v>
      </c>
      <c r="AD68">
        <v>57.024000000000001</v>
      </c>
      <c r="AE68">
        <v>15.244</v>
      </c>
      <c r="AF68">
        <v>16.128</v>
      </c>
      <c r="AG68">
        <v>31.343</v>
      </c>
      <c r="AH68">
        <v>16.010999999999999</v>
      </c>
      <c r="AI68" s="173">
        <v>10.917999999999999</v>
      </c>
      <c r="AJ68" s="173">
        <v>30.37</v>
      </c>
      <c r="AK68" s="173">
        <v>40.148000000000003</v>
      </c>
      <c r="AL68" s="173">
        <v>46.551000000000002</v>
      </c>
      <c r="AM68" s="173">
        <v>46.551000000000002</v>
      </c>
      <c r="AN68" s="173"/>
      <c r="AO68" s="173"/>
      <c r="AP68" s="173"/>
      <c r="AQ68" s="173"/>
      <c r="AR68" s="173"/>
      <c r="AS68" s="173"/>
      <c r="AT68" s="173"/>
      <c r="AU68" s="173"/>
      <c r="AV68" s="173"/>
      <c r="AW68" s="173"/>
      <c r="AX68" s="173"/>
      <c r="AY68" s="173"/>
      <c r="ALQ68" t="e">
        <v>#N/A</v>
      </c>
    </row>
    <row r="69" spans="1:1005" ht="15">
      <c r="A69" s="224">
        <v>45536</v>
      </c>
      <c r="B69" s="89">
        <v>18.899999999999999</v>
      </c>
      <c r="C69" s="89">
        <v>18.899999999999999</v>
      </c>
      <c r="D69" s="164">
        <v>18.899999999999999</v>
      </c>
      <c r="E69">
        <v>22.768000000000001</v>
      </c>
      <c r="F69">
        <v>11.138</v>
      </c>
      <c r="G69">
        <v>17.834</v>
      </c>
      <c r="H69">
        <v>10.72</v>
      </c>
      <c r="I69">
        <v>8.5180000000000007</v>
      </c>
      <c r="J69">
        <v>12.375999999999999</v>
      </c>
      <c r="K69">
        <v>7.4649999999999999</v>
      </c>
      <c r="L69">
        <v>17.625</v>
      </c>
      <c r="M69">
        <v>9.6950000000000003</v>
      </c>
      <c r="N69">
        <v>16.637</v>
      </c>
      <c r="O69">
        <v>16.335000000000001</v>
      </c>
      <c r="P69">
        <v>105.32</v>
      </c>
      <c r="Q69">
        <v>17.716000000000001</v>
      </c>
      <c r="R69">
        <v>16.225999999999999</v>
      </c>
      <c r="S69">
        <v>23.818999999999999</v>
      </c>
      <c r="T69">
        <v>9.923</v>
      </c>
      <c r="U69">
        <v>5.9969999999999999</v>
      </c>
      <c r="V69">
        <v>14.814</v>
      </c>
      <c r="W69">
        <v>16.155999999999999</v>
      </c>
      <c r="X69">
        <v>14.209</v>
      </c>
      <c r="Y69">
        <v>31.84</v>
      </c>
      <c r="Z69">
        <v>18.952999999999999</v>
      </c>
      <c r="AA69">
        <v>18.373999999999999</v>
      </c>
      <c r="AB69">
        <v>15.763</v>
      </c>
      <c r="AC69">
        <v>12.605</v>
      </c>
      <c r="AD69">
        <v>29.713000000000001</v>
      </c>
      <c r="AE69">
        <v>8.6449999999999996</v>
      </c>
      <c r="AF69">
        <v>19.751999999999999</v>
      </c>
      <c r="AG69">
        <v>29.626000000000001</v>
      </c>
      <c r="AH69">
        <v>8.5779999999999994</v>
      </c>
      <c r="AI69" s="173">
        <v>5.8730000000000002</v>
      </c>
      <c r="AJ69" s="173">
        <v>19.852</v>
      </c>
      <c r="AK69" s="173">
        <v>14.260999999999999</v>
      </c>
      <c r="AL69" s="173">
        <v>28.088999999999999</v>
      </c>
      <c r="AM69" s="173">
        <v>28.088999999999999</v>
      </c>
      <c r="AN69" s="173"/>
      <c r="AO69" s="173"/>
      <c r="AP69" s="173"/>
      <c r="AQ69" s="173"/>
      <c r="AR69" s="173"/>
      <c r="AS69" s="173"/>
      <c r="AT69" s="173"/>
      <c r="AU69" s="173"/>
      <c r="AV69" s="173"/>
      <c r="AW69" s="173"/>
      <c r="AX69" s="173"/>
      <c r="AY69" s="173"/>
      <c r="ALQ69" t="e">
        <v>#N/A</v>
      </c>
    </row>
    <row r="70" spans="1:1005" ht="1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cols>
    <col min="1" max="1" width="9.140625" style="216" customWidth="1"/>
    <col min="2" max="54" width="9.140625" style="111" customWidth="1"/>
    <col min="55" max="16384" width="18.7109375" style="111"/>
  </cols>
  <sheetData>
    <row r="1" spans="1:54" s="216" customFormat="1" ht="1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228">
        <v>43556</v>
      </c>
      <c r="B4" s="115">
        <v>38</v>
      </c>
      <c r="C4" s="115">
        <v>58</v>
      </c>
      <c r="D4" s="116">
        <v>45</v>
      </c>
      <c r="E4" s="11">
        <v>54.594999999999999</v>
      </c>
      <c r="F4" s="11">
        <v>34.573999999999998</v>
      </c>
      <c r="G4" s="11">
        <v>33.207999999999998</v>
      </c>
      <c r="H4" s="11">
        <v>37.570999999999998</v>
      </c>
      <c r="I4" s="11">
        <v>46.77</v>
      </c>
      <c r="J4" s="11">
        <v>51.463000000000001</v>
      </c>
      <c r="K4" s="11">
        <v>49.609000000000002</v>
      </c>
      <c r="L4" s="11">
        <v>42.195999999999998</v>
      </c>
      <c r="M4" s="11">
        <v>54.423000000000002</v>
      </c>
      <c r="N4" s="11">
        <v>60.161999999999999</v>
      </c>
      <c r="O4" s="11">
        <v>27.785</v>
      </c>
      <c r="P4" s="11">
        <v>50.777000000000001</v>
      </c>
      <c r="Q4" s="11">
        <v>38</v>
      </c>
      <c r="R4" s="11">
        <v>63.908000000000001</v>
      </c>
      <c r="S4" s="11">
        <v>31.013999999999999</v>
      </c>
      <c r="T4" s="11">
        <v>36.679000000000002</v>
      </c>
      <c r="U4" s="11">
        <v>42.731999999999999</v>
      </c>
      <c r="V4" s="11">
        <v>35.061</v>
      </c>
      <c r="W4" s="11">
        <v>49.134999999999998</v>
      </c>
      <c r="X4" s="11">
        <v>46.332000000000001</v>
      </c>
      <c r="Y4" s="11">
        <v>53.679000000000002</v>
      </c>
      <c r="Z4" s="11">
        <v>42.859000000000002</v>
      </c>
      <c r="AA4" s="11">
        <v>39.567999999999998</v>
      </c>
      <c r="AB4" s="11">
        <v>56.302</v>
      </c>
      <c r="AC4" s="11">
        <v>46.290999999999997</v>
      </c>
      <c r="AD4" s="11">
        <v>54.695999999999998</v>
      </c>
      <c r="AE4" s="11">
        <v>42.350999999999999</v>
      </c>
      <c r="AF4" s="11">
        <v>37.511000000000003</v>
      </c>
      <c r="AG4" s="11">
        <v>43.505000000000003</v>
      </c>
      <c r="AH4" s="11">
        <v>45</v>
      </c>
      <c r="AI4" s="173">
        <v>46.343000000000004</v>
      </c>
      <c r="AJ4" s="173">
        <v>52.526000000000003</v>
      </c>
      <c r="AK4" s="173">
        <v>46.746000000000002</v>
      </c>
      <c r="AL4" s="173">
        <v>42.845999999999997</v>
      </c>
      <c r="AM4" s="173">
        <v>36.152999999999999</v>
      </c>
      <c r="AN4" s="173"/>
      <c r="AO4" s="173"/>
      <c r="AP4" s="173"/>
      <c r="AQ4" s="173"/>
      <c r="AR4" s="173"/>
      <c r="AS4" s="173"/>
      <c r="AT4" s="173"/>
      <c r="AU4" s="173"/>
      <c r="AV4" s="173"/>
      <c r="AW4" s="173"/>
      <c r="AX4" s="173"/>
      <c r="AY4" s="173"/>
    </row>
    <row r="5" spans="1:54" ht="15">
      <c r="A5" s="228">
        <v>43586</v>
      </c>
      <c r="B5" s="115">
        <v>154</v>
      </c>
      <c r="C5" s="115">
        <v>235</v>
      </c>
      <c r="D5" s="116">
        <v>185</v>
      </c>
      <c r="E5" s="11">
        <v>182.446</v>
      </c>
      <c r="F5" s="11">
        <v>137.517</v>
      </c>
      <c r="G5" s="11">
        <v>114.22199999999999</v>
      </c>
      <c r="H5" s="11">
        <v>220.119</v>
      </c>
      <c r="I5" s="11">
        <v>191.352</v>
      </c>
      <c r="J5" s="11">
        <v>193.32599999999999</v>
      </c>
      <c r="K5" s="11">
        <v>174.00899999999999</v>
      </c>
      <c r="L5" s="11">
        <v>145.13200000000001</v>
      </c>
      <c r="M5" s="11">
        <v>151.42599999999999</v>
      </c>
      <c r="N5" s="11">
        <v>186.535</v>
      </c>
      <c r="O5" s="11">
        <v>106.89700000000001</v>
      </c>
      <c r="P5" s="11">
        <v>220.625</v>
      </c>
      <c r="Q5" s="11">
        <v>185</v>
      </c>
      <c r="R5" s="11">
        <v>227.458</v>
      </c>
      <c r="S5" s="11">
        <v>145.45400000000001</v>
      </c>
      <c r="T5" s="11">
        <v>226.649</v>
      </c>
      <c r="U5" s="11">
        <v>203.55199999999999</v>
      </c>
      <c r="V5" s="11">
        <v>159.30699999999999</v>
      </c>
      <c r="W5" s="11">
        <v>208.95099999999999</v>
      </c>
      <c r="X5" s="11">
        <v>200.10400000000001</v>
      </c>
      <c r="Y5" s="11">
        <v>284.18900000000002</v>
      </c>
      <c r="Z5" s="11">
        <v>149.19499999999999</v>
      </c>
      <c r="AA5" s="11">
        <v>172.50700000000001</v>
      </c>
      <c r="AB5" s="11">
        <v>239.749</v>
      </c>
      <c r="AC5" s="11">
        <v>197.99700000000001</v>
      </c>
      <c r="AD5" s="11">
        <v>205.96</v>
      </c>
      <c r="AE5" s="11">
        <v>246.88499999999999</v>
      </c>
      <c r="AF5" s="11">
        <v>146.59200000000001</v>
      </c>
      <c r="AG5" s="11">
        <v>259.72300000000001</v>
      </c>
      <c r="AH5" s="11">
        <v>121.334</v>
      </c>
      <c r="AI5" s="173">
        <v>167.488</v>
      </c>
      <c r="AJ5" s="173">
        <v>203.804</v>
      </c>
      <c r="AK5" s="173">
        <v>182.25700000000001</v>
      </c>
      <c r="AL5" s="173">
        <v>147.708</v>
      </c>
      <c r="AM5" s="173">
        <v>170.27</v>
      </c>
      <c r="AN5" s="173"/>
      <c r="AO5" s="173"/>
      <c r="AP5" s="173"/>
      <c r="AQ5" s="173"/>
      <c r="AR5" s="173"/>
      <c r="AS5" s="173"/>
      <c r="AT5" s="173"/>
      <c r="AU5" s="173"/>
      <c r="AV5" s="173"/>
      <c r="AW5" s="173"/>
      <c r="AX5" s="173"/>
      <c r="AY5" s="173"/>
    </row>
    <row r="6" spans="1:54" ht="15">
      <c r="A6" s="228">
        <v>43617</v>
      </c>
      <c r="B6" s="115">
        <v>175</v>
      </c>
      <c r="C6" s="115">
        <v>265</v>
      </c>
      <c r="D6" s="116">
        <v>210</v>
      </c>
      <c r="E6" s="11">
        <v>256.74700000000001</v>
      </c>
      <c r="F6" s="11">
        <v>190.505</v>
      </c>
      <c r="G6" s="11">
        <v>229.67500000000001</v>
      </c>
      <c r="H6" s="11">
        <v>234.74</v>
      </c>
      <c r="I6" s="11">
        <v>238.99199999999999</v>
      </c>
      <c r="J6" s="11">
        <v>266.80900000000003</v>
      </c>
      <c r="K6" s="11">
        <v>181.69399999999999</v>
      </c>
      <c r="L6" s="11">
        <v>237.47200000000001</v>
      </c>
      <c r="M6" s="11">
        <v>130.17599999999999</v>
      </c>
      <c r="N6" s="11">
        <v>269.65600000000001</v>
      </c>
      <c r="O6" s="11">
        <v>210</v>
      </c>
      <c r="P6" s="11">
        <v>174.56800000000001</v>
      </c>
      <c r="Q6" s="11">
        <v>211.73599999999999</v>
      </c>
      <c r="R6" s="11">
        <v>230.60499999999999</v>
      </c>
      <c r="S6" s="11">
        <v>260.81400000000002</v>
      </c>
      <c r="T6" s="11">
        <v>167.09700000000001</v>
      </c>
      <c r="U6" s="11">
        <v>269.30099999999999</v>
      </c>
      <c r="V6" s="11">
        <v>182.84200000000001</v>
      </c>
      <c r="W6" s="11">
        <v>314.19900000000001</v>
      </c>
      <c r="X6" s="11">
        <v>145.04599999999999</v>
      </c>
      <c r="Y6" s="11">
        <v>181.00399999999999</v>
      </c>
      <c r="Z6" s="11">
        <v>160.72499999999999</v>
      </c>
      <c r="AA6" s="11">
        <v>186.64500000000001</v>
      </c>
      <c r="AB6" s="11">
        <v>172.017</v>
      </c>
      <c r="AC6" s="11">
        <v>185.68199999999999</v>
      </c>
      <c r="AD6" s="11">
        <v>152.83000000000001</v>
      </c>
      <c r="AE6" s="11">
        <v>221.03399999999999</v>
      </c>
      <c r="AF6" s="11">
        <v>211.202</v>
      </c>
      <c r="AG6" s="11">
        <v>180.077</v>
      </c>
      <c r="AH6" s="11">
        <v>204.63</v>
      </c>
      <c r="AI6" s="173">
        <v>301.98099999999999</v>
      </c>
      <c r="AJ6" s="173">
        <v>124.577</v>
      </c>
      <c r="AK6" s="173">
        <v>161.935</v>
      </c>
      <c r="AL6" s="173">
        <v>233.066</v>
      </c>
      <c r="AM6" s="173">
        <v>349.36099999999999</v>
      </c>
      <c r="AN6" s="173"/>
      <c r="AO6" s="173"/>
      <c r="AP6" s="173"/>
      <c r="AQ6" s="173"/>
      <c r="AR6" s="173"/>
      <c r="AS6" s="173"/>
      <c r="AT6" s="173"/>
      <c r="AU6" s="173"/>
      <c r="AV6" s="173"/>
      <c r="AW6" s="173"/>
      <c r="AX6" s="173"/>
      <c r="AY6" s="173"/>
    </row>
    <row r="7" spans="1:54" ht="15">
      <c r="A7" s="228">
        <v>43647</v>
      </c>
      <c r="B7" s="115">
        <v>63</v>
      </c>
      <c r="C7" s="115">
        <v>97</v>
      </c>
      <c r="D7" s="116">
        <v>75</v>
      </c>
      <c r="E7" s="11">
        <v>116.119</v>
      </c>
      <c r="F7" s="11">
        <v>120.389</v>
      </c>
      <c r="G7" s="11">
        <v>158.16800000000001</v>
      </c>
      <c r="H7" s="11">
        <v>105.63800000000001</v>
      </c>
      <c r="I7" s="11">
        <v>82.957999999999998</v>
      </c>
      <c r="J7" s="11">
        <v>147.126</v>
      </c>
      <c r="K7" s="11">
        <v>70.203000000000003</v>
      </c>
      <c r="L7" s="11">
        <v>88.929000000000002</v>
      </c>
      <c r="M7" s="11">
        <v>54.192999999999998</v>
      </c>
      <c r="N7" s="11">
        <v>109.694</v>
      </c>
      <c r="O7" s="11">
        <v>113.298</v>
      </c>
      <c r="P7" s="11">
        <v>84.722999999999999</v>
      </c>
      <c r="Q7" s="11">
        <v>77.216999999999999</v>
      </c>
      <c r="R7" s="11">
        <v>54.23</v>
      </c>
      <c r="S7" s="11">
        <v>185.71700000000001</v>
      </c>
      <c r="T7" s="11">
        <v>52.152999999999999</v>
      </c>
      <c r="U7" s="11">
        <v>75</v>
      </c>
      <c r="V7" s="11">
        <v>86.891000000000005</v>
      </c>
      <c r="W7" s="11">
        <v>210.33799999999999</v>
      </c>
      <c r="X7" s="11">
        <v>36.820999999999998</v>
      </c>
      <c r="Y7" s="11">
        <v>50.429000000000002</v>
      </c>
      <c r="Z7" s="11">
        <v>39.238</v>
      </c>
      <c r="AA7" s="11">
        <v>48.866</v>
      </c>
      <c r="AB7" s="11">
        <v>52.48</v>
      </c>
      <c r="AC7" s="11">
        <v>67.594999999999999</v>
      </c>
      <c r="AD7" s="11">
        <v>56.261000000000003</v>
      </c>
      <c r="AE7" s="11">
        <v>75.171000000000006</v>
      </c>
      <c r="AF7" s="11">
        <v>62.35</v>
      </c>
      <c r="AG7" s="11">
        <v>60.634999999999998</v>
      </c>
      <c r="AH7" s="11">
        <v>60.905000000000001</v>
      </c>
      <c r="AI7" s="173">
        <v>132.34700000000001</v>
      </c>
      <c r="AJ7" s="173">
        <v>34.784999999999997</v>
      </c>
      <c r="AK7" s="173">
        <v>47.454000000000001</v>
      </c>
      <c r="AL7" s="173">
        <v>67.906000000000006</v>
      </c>
      <c r="AM7" s="173">
        <v>135.482</v>
      </c>
      <c r="AN7" s="173"/>
      <c r="AO7" s="173"/>
      <c r="AP7" s="173"/>
      <c r="AQ7" s="173"/>
      <c r="AR7" s="173"/>
      <c r="AS7" s="173"/>
      <c r="AT7" s="173"/>
      <c r="AU7" s="173"/>
      <c r="AV7" s="173"/>
      <c r="AW7" s="173"/>
      <c r="AX7" s="173"/>
      <c r="AY7" s="173"/>
    </row>
    <row r="8" spans="1:54" ht="15">
      <c r="A8" s="228">
        <v>43678</v>
      </c>
      <c r="B8" s="115">
        <v>33.22</v>
      </c>
      <c r="C8" s="115">
        <v>52.29</v>
      </c>
      <c r="D8" s="116">
        <v>39</v>
      </c>
      <c r="E8" s="11">
        <v>44.43</v>
      </c>
      <c r="F8" s="11">
        <v>80.14</v>
      </c>
      <c r="G8" s="11">
        <v>51.902999999999999</v>
      </c>
      <c r="H8" s="11">
        <v>63.573999999999998</v>
      </c>
      <c r="I8" s="11">
        <v>34.317999999999998</v>
      </c>
      <c r="J8" s="11">
        <v>47.738</v>
      </c>
      <c r="K8" s="11">
        <v>43.914999999999999</v>
      </c>
      <c r="L8" s="11">
        <v>43.764000000000003</v>
      </c>
      <c r="M8" s="11">
        <v>34.389000000000003</v>
      </c>
      <c r="N8" s="11">
        <v>48.192999999999998</v>
      </c>
      <c r="O8" s="11">
        <v>36.344999999999999</v>
      </c>
      <c r="P8" s="11">
        <v>46.959000000000003</v>
      </c>
      <c r="Q8" s="11">
        <v>38.055</v>
      </c>
      <c r="R8" s="11">
        <v>26.832999999999998</v>
      </c>
      <c r="S8" s="11">
        <v>60.118000000000002</v>
      </c>
      <c r="T8" s="11">
        <v>26.745000000000001</v>
      </c>
      <c r="U8" s="11">
        <v>66.569999999999993</v>
      </c>
      <c r="V8" s="11">
        <v>32.436999999999998</v>
      </c>
      <c r="W8" s="11">
        <v>111.627</v>
      </c>
      <c r="X8" s="11">
        <v>26.571000000000002</v>
      </c>
      <c r="Y8" s="11">
        <v>39</v>
      </c>
      <c r="Z8" s="11">
        <v>21.763000000000002</v>
      </c>
      <c r="AA8" s="11">
        <v>29.446999999999999</v>
      </c>
      <c r="AB8" s="11">
        <v>26.219000000000001</v>
      </c>
      <c r="AC8" s="11">
        <v>36.119</v>
      </c>
      <c r="AD8" s="11">
        <v>37.206000000000003</v>
      </c>
      <c r="AE8" s="11">
        <v>50.646000000000001</v>
      </c>
      <c r="AF8" s="11">
        <v>29.686</v>
      </c>
      <c r="AG8" s="11">
        <v>27.155999999999999</v>
      </c>
      <c r="AH8" s="11">
        <v>39.786000000000001</v>
      </c>
      <c r="AI8" s="173">
        <v>39.741</v>
      </c>
      <c r="AJ8" s="173">
        <v>22.378</v>
      </c>
      <c r="AK8" s="173">
        <v>43.267000000000003</v>
      </c>
      <c r="AL8" s="173">
        <v>33.956000000000003</v>
      </c>
      <c r="AM8" s="173">
        <v>42.97</v>
      </c>
      <c r="AN8" s="173"/>
      <c r="AO8" s="173"/>
      <c r="AP8" s="173"/>
      <c r="AQ8" s="173"/>
      <c r="AR8" s="173"/>
      <c r="AS8" s="173"/>
      <c r="AT8" s="173"/>
      <c r="AU8" s="173"/>
      <c r="AV8" s="173"/>
      <c r="AW8" s="173"/>
      <c r="AX8" s="173"/>
      <c r="AY8" s="173"/>
    </row>
    <row r="9" spans="1:54" ht="15">
      <c r="A9" s="228">
        <v>43709</v>
      </c>
      <c r="B9" s="115">
        <v>25.43</v>
      </c>
      <c r="C9" s="115">
        <v>41.07</v>
      </c>
      <c r="D9" s="116">
        <v>31</v>
      </c>
      <c r="E9" s="11">
        <v>24.393999999999998</v>
      </c>
      <c r="F9" s="11">
        <v>70.156000000000006</v>
      </c>
      <c r="G9" s="11">
        <v>23.986999999999998</v>
      </c>
      <c r="H9" s="11">
        <v>35.311999999999998</v>
      </c>
      <c r="I9" s="11">
        <v>42.728000000000002</v>
      </c>
      <c r="J9" s="11">
        <v>49.862000000000002</v>
      </c>
      <c r="K9" s="11">
        <v>29.459</v>
      </c>
      <c r="L9" s="11">
        <v>31</v>
      </c>
      <c r="M9" s="11">
        <v>20.811</v>
      </c>
      <c r="N9" s="11">
        <v>30.248999999999999</v>
      </c>
      <c r="O9" s="11">
        <v>45.588000000000001</v>
      </c>
      <c r="P9" s="11">
        <v>28.369</v>
      </c>
      <c r="Q9" s="11">
        <v>34.871000000000002</v>
      </c>
      <c r="R9" s="11">
        <v>34.210999999999999</v>
      </c>
      <c r="S9" s="11">
        <v>33.046999999999997</v>
      </c>
      <c r="T9" s="11">
        <v>23.327999999999999</v>
      </c>
      <c r="U9" s="11">
        <v>57.268999999999998</v>
      </c>
      <c r="V9" s="11">
        <v>23.815000000000001</v>
      </c>
      <c r="W9" s="11">
        <v>68.885999999999996</v>
      </c>
      <c r="X9" s="11">
        <v>22.536999999999999</v>
      </c>
      <c r="Y9" s="11">
        <v>21.382000000000001</v>
      </c>
      <c r="Z9" s="11">
        <v>33.274000000000001</v>
      </c>
      <c r="AA9" s="11">
        <v>39.094000000000001</v>
      </c>
      <c r="AB9" s="11">
        <v>36.645000000000003</v>
      </c>
      <c r="AC9" s="11">
        <v>20.335000000000001</v>
      </c>
      <c r="AD9" s="11">
        <v>28.896000000000001</v>
      </c>
      <c r="AE9" s="11">
        <v>43.548000000000002</v>
      </c>
      <c r="AF9" s="11">
        <v>32.198999999999998</v>
      </c>
      <c r="AG9" s="11">
        <v>19.745000000000001</v>
      </c>
      <c r="AH9" s="11">
        <v>20.652000000000001</v>
      </c>
      <c r="AI9" s="173">
        <v>26.445</v>
      </c>
      <c r="AJ9" s="173">
        <v>16.858000000000001</v>
      </c>
      <c r="AK9" s="173">
        <v>56.198999999999998</v>
      </c>
      <c r="AL9" s="173">
        <v>37.905999999999999</v>
      </c>
      <c r="AM9" s="173">
        <v>25.936</v>
      </c>
      <c r="AN9" s="173"/>
      <c r="AO9" s="173"/>
      <c r="AP9" s="173"/>
      <c r="AQ9" s="173"/>
      <c r="AR9" s="173"/>
      <c r="AS9" s="173"/>
      <c r="AT9" s="173"/>
      <c r="AU9" s="173"/>
      <c r="AV9" s="173"/>
      <c r="AW9" s="173"/>
      <c r="AX9" s="173"/>
      <c r="AY9" s="173"/>
    </row>
    <row r="10" spans="1:54" ht="15">
      <c r="A10" s="228">
        <v>43739</v>
      </c>
      <c r="B10" s="115">
        <v>19.95</v>
      </c>
      <c r="C10" s="115">
        <v>33.22</v>
      </c>
      <c r="D10" s="116">
        <v>27.3</v>
      </c>
      <c r="E10" s="11">
        <v>35.052</v>
      </c>
      <c r="F10" s="11">
        <v>36.979999999999997</v>
      </c>
      <c r="G10" s="11">
        <v>26.096</v>
      </c>
      <c r="H10" s="11">
        <v>29.846</v>
      </c>
      <c r="I10" s="11">
        <v>45.024999999999999</v>
      </c>
      <c r="J10" s="11">
        <v>53.487000000000002</v>
      </c>
      <c r="K10" s="11">
        <v>19.582999999999998</v>
      </c>
      <c r="L10" s="11">
        <v>29.132000000000001</v>
      </c>
      <c r="M10" s="11">
        <v>23.445</v>
      </c>
      <c r="N10" s="11">
        <v>37.68</v>
      </c>
      <c r="O10" s="11">
        <v>23.047999999999998</v>
      </c>
      <c r="P10" s="11">
        <v>19.748999999999999</v>
      </c>
      <c r="Q10" s="11">
        <v>22.021000000000001</v>
      </c>
      <c r="R10" s="11">
        <v>25.765000000000001</v>
      </c>
      <c r="S10" s="11">
        <v>29.126999999999999</v>
      </c>
      <c r="T10" s="11">
        <v>31.849</v>
      </c>
      <c r="U10" s="11">
        <v>48.988999999999997</v>
      </c>
      <c r="V10" s="11">
        <v>22.672000000000001</v>
      </c>
      <c r="W10" s="11">
        <v>29.643999999999998</v>
      </c>
      <c r="X10" s="11">
        <v>23.916</v>
      </c>
      <c r="Y10" s="11">
        <v>18.423999999999999</v>
      </c>
      <c r="Z10" s="11">
        <v>26.344000000000001</v>
      </c>
      <c r="AA10" s="11">
        <v>25.652000000000001</v>
      </c>
      <c r="AB10" s="11">
        <v>33.567</v>
      </c>
      <c r="AC10" s="11">
        <v>31.741</v>
      </c>
      <c r="AD10" s="11">
        <v>78.203999999999994</v>
      </c>
      <c r="AE10" s="11">
        <v>46.412999999999997</v>
      </c>
      <c r="AF10" s="11">
        <v>20.654</v>
      </c>
      <c r="AG10" s="11">
        <v>19.497</v>
      </c>
      <c r="AH10" s="11">
        <v>23.942</v>
      </c>
      <c r="AI10" s="173">
        <v>32.137999999999998</v>
      </c>
      <c r="AJ10" s="173">
        <v>15.871</v>
      </c>
      <c r="AK10" s="173">
        <v>40.567999999999998</v>
      </c>
      <c r="AL10" s="173">
        <v>48.107999999999997</v>
      </c>
      <c r="AM10" s="173">
        <v>20.015999999999998</v>
      </c>
      <c r="AN10" s="173"/>
      <c r="AO10" s="173"/>
      <c r="AP10" s="173"/>
      <c r="AQ10" s="173"/>
      <c r="AR10" s="173"/>
      <c r="AS10" s="173"/>
      <c r="AT10" s="173"/>
      <c r="AU10" s="173"/>
      <c r="AV10" s="173"/>
      <c r="AW10" s="173"/>
      <c r="AX10" s="173"/>
      <c r="AY10" s="173"/>
    </row>
    <row r="11" spans="1:54" ht="15">
      <c r="A11" s="228">
        <v>43770</v>
      </c>
      <c r="B11" s="115">
        <v>16.760000000000002</v>
      </c>
      <c r="C11" s="115">
        <v>20.34</v>
      </c>
      <c r="D11" s="116">
        <v>17.87</v>
      </c>
      <c r="E11" s="11">
        <v>21.416</v>
      </c>
      <c r="F11" s="11">
        <v>23.117000000000001</v>
      </c>
      <c r="G11" s="11">
        <v>16.991</v>
      </c>
      <c r="H11" s="11">
        <v>22.018999999999998</v>
      </c>
      <c r="I11" s="11">
        <v>25.244</v>
      </c>
      <c r="J11" s="11">
        <v>35.723999999999997</v>
      </c>
      <c r="K11" s="11">
        <v>22.83</v>
      </c>
      <c r="L11" s="11">
        <v>19.526</v>
      </c>
      <c r="M11" s="11">
        <v>16.155999999999999</v>
      </c>
      <c r="N11" s="11">
        <v>27.126000000000001</v>
      </c>
      <c r="O11" s="11">
        <v>18.632999999999999</v>
      </c>
      <c r="P11" s="11">
        <v>16.760999999999999</v>
      </c>
      <c r="Q11" s="11">
        <v>17.106999999999999</v>
      </c>
      <c r="R11" s="11">
        <v>21.869</v>
      </c>
      <c r="S11" s="11">
        <v>19.192</v>
      </c>
      <c r="T11" s="11">
        <v>22.158000000000001</v>
      </c>
      <c r="U11" s="11">
        <v>24.943999999999999</v>
      </c>
      <c r="V11" s="11">
        <v>23.768000000000001</v>
      </c>
      <c r="W11" s="11">
        <v>20.52</v>
      </c>
      <c r="X11" s="11">
        <v>19.553000000000001</v>
      </c>
      <c r="Y11" s="11">
        <v>16.506</v>
      </c>
      <c r="Z11" s="11">
        <v>17.824000000000002</v>
      </c>
      <c r="AA11" s="11">
        <v>17.283000000000001</v>
      </c>
      <c r="AB11" s="11">
        <v>24.794</v>
      </c>
      <c r="AC11" s="11">
        <v>19.675000000000001</v>
      </c>
      <c r="AD11" s="11">
        <v>29.768000000000001</v>
      </c>
      <c r="AE11" s="11">
        <v>24.048999999999999</v>
      </c>
      <c r="AF11" s="11">
        <v>16.766999999999999</v>
      </c>
      <c r="AG11" s="11">
        <v>16.907</v>
      </c>
      <c r="AH11" s="11">
        <v>18.454000000000001</v>
      </c>
      <c r="AI11" s="173">
        <v>23.390999999999998</v>
      </c>
      <c r="AJ11" s="173">
        <v>14.038</v>
      </c>
      <c r="AK11" s="173">
        <v>22.849</v>
      </c>
      <c r="AL11" s="173">
        <v>25.972000000000001</v>
      </c>
      <c r="AM11" s="173">
        <v>17.434000000000001</v>
      </c>
      <c r="AN11" s="173"/>
      <c r="AO11" s="173"/>
      <c r="AP11" s="173"/>
      <c r="AQ11" s="173"/>
      <c r="AR11" s="173"/>
      <c r="AS11" s="173"/>
      <c r="AT11" s="173"/>
      <c r="AU11" s="173"/>
      <c r="AV11" s="173"/>
      <c r="AW11" s="173"/>
      <c r="AX11" s="173"/>
      <c r="AY11" s="173"/>
    </row>
    <row r="12" spans="1:54" ht="15">
      <c r="A12" s="228">
        <v>43800</v>
      </c>
      <c r="B12" s="115">
        <v>15.26</v>
      </c>
      <c r="C12" s="115">
        <v>17.010000000000002</v>
      </c>
      <c r="D12" s="116">
        <v>15.25</v>
      </c>
      <c r="E12" s="11">
        <v>16.984999999999999</v>
      </c>
      <c r="F12" s="11">
        <v>18.879000000000001</v>
      </c>
      <c r="G12" s="11">
        <v>15.577999999999999</v>
      </c>
      <c r="H12" s="11">
        <v>18.710999999999999</v>
      </c>
      <c r="I12" s="11">
        <v>19.38</v>
      </c>
      <c r="J12" s="11">
        <v>23.411000000000001</v>
      </c>
      <c r="K12" s="11">
        <v>16.977</v>
      </c>
      <c r="L12" s="11">
        <v>16.341000000000001</v>
      </c>
      <c r="M12" s="11">
        <v>13.989000000000001</v>
      </c>
      <c r="N12" s="11">
        <v>19.992999999999999</v>
      </c>
      <c r="O12" s="11">
        <v>16.169</v>
      </c>
      <c r="P12" s="11">
        <v>15.25</v>
      </c>
      <c r="Q12" s="11">
        <v>15.6</v>
      </c>
      <c r="R12" s="11">
        <v>18.555</v>
      </c>
      <c r="S12" s="11">
        <v>17.555</v>
      </c>
      <c r="T12" s="11">
        <v>18.983000000000001</v>
      </c>
      <c r="U12" s="11">
        <v>18.492000000000001</v>
      </c>
      <c r="V12" s="11">
        <v>20.821999999999999</v>
      </c>
      <c r="W12" s="11">
        <v>18.422000000000001</v>
      </c>
      <c r="X12" s="11">
        <v>15.734999999999999</v>
      </c>
      <c r="Y12" s="11">
        <v>15.114000000000001</v>
      </c>
      <c r="Z12" s="11">
        <v>15.691000000000001</v>
      </c>
      <c r="AA12" s="11">
        <v>15.786</v>
      </c>
      <c r="AB12" s="11">
        <v>18.213000000000001</v>
      </c>
      <c r="AC12" s="11">
        <v>15.712</v>
      </c>
      <c r="AD12" s="11">
        <v>18.614999999999998</v>
      </c>
      <c r="AE12" s="11">
        <v>20.423999999999999</v>
      </c>
      <c r="AF12" s="11">
        <v>15.058999999999999</v>
      </c>
      <c r="AG12" s="11">
        <v>14.811999999999999</v>
      </c>
      <c r="AH12" s="11">
        <v>15.686</v>
      </c>
      <c r="AI12" s="173">
        <v>19.108000000000001</v>
      </c>
      <c r="AJ12" s="173">
        <v>13.35</v>
      </c>
      <c r="AK12" s="173">
        <v>17.818999999999999</v>
      </c>
      <c r="AL12" s="173">
        <v>17.798999999999999</v>
      </c>
      <c r="AM12" s="173">
        <v>17.489000000000001</v>
      </c>
      <c r="AN12" s="173"/>
      <c r="AO12" s="173"/>
      <c r="AP12" s="173"/>
      <c r="AQ12" s="173"/>
      <c r="AR12" s="173"/>
      <c r="AS12" s="173"/>
      <c r="AT12" s="173"/>
      <c r="AU12" s="173"/>
      <c r="AV12" s="173"/>
      <c r="AW12" s="173"/>
      <c r="AX12" s="173"/>
      <c r="AY12" s="173"/>
    </row>
    <row r="13" spans="1:54" ht="15">
      <c r="A13" s="228">
        <v>43831</v>
      </c>
      <c r="B13" s="115">
        <v>14.48</v>
      </c>
      <c r="C13" s="115">
        <v>14.7</v>
      </c>
      <c r="D13" s="116">
        <v>13.58</v>
      </c>
      <c r="E13" s="11">
        <v>14.919</v>
      </c>
      <c r="F13" s="11">
        <v>15.638999999999999</v>
      </c>
      <c r="G13" s="11">
        <v>14.537000000000001</v>
      </c>
      <c r="H13" s="11">
        <v>17.164999999999999</v>
      </c>
      <c r="I13" s="11">
        <v>16.640999999999998</v>
      </c>
      <c r="J13" s="11">
        <v>17.766999999999999</v>
      </c>
      <c r="K13" s="11">
        <v>14.289</v>
      </c>
      <c r="L13" s="11">
        <v>14.244999999999999</v>
      </c>
      <c r="M13" s="11">
        <v>12.596</v>
      </c>
      <c r="N13" s="11">
        <v>16.186</v>
      </c>
      <c r="O13" s="11">
        <v>13.848000000000001</v>
      </c>
      <c r="P13" s="11">
        <v>13.782</v>
      </c>
      <c r="Q13" s="11">
        <v>14.228999999999999</v>
      </c>
      <c r="R13" s="11">
        <v>15.906000000000001</v>
      </c>
      <c r="S13" s="11">
        <v>15.576000000000001</v>
      </c>
      <c r="T13" s="11">
        <v>15.374000000000001</v>
      </c>
      <c r="U13" s="11">
        <v>16.023</v>
      </c>
      <c r="V13" s="11">
        <v>15.818</v>
      </c>
      <c r="W13" s="11">
        <v>16.73</v>
      </c>
      <c r="X13" s="11">
        <v>13.837</v>
      </c>
      <c r="Y13" s="11">
        <v>13.839</v>
      </c>
      <c r="Z13" s="11">
        <v>14.319000000000001</v>
      </c>
      <c r="AA13" s="11">
        <v>13.879</v>
      </c>
      <c r="AB13" s="11">
        <v>18.899000000000001</v>
      </c>
      <c r="AC13" s="11">
        <v>14.282999999999999</v>
      </c>
      <c r="AD13" s="11">
        <v>15.319000000000001</v>
      </c>
      <c r="AE13" s="11">
        <v>17.059999999999999</v>
      </c>
      <c r="AF13" s="11">
        <v>13.358000000000001</v>
      </c>
      <c r="AG13" s="11">
        <v>13.451000000000001</v>
      </c>
      <c r="AH13" s="11">
        <v>14.257</v>
      </c>
      <c r="AI13" s="173">
        <v>17.288</v>
      </c>
      <c r="AJ13" s="173">
        <v>12.29</v>
      </c>
      <c r="AK13" s="173">
        <v>15.031000000000001</v>
      </c>
      <c r="AL13" s="173">
        <v>15.337999999999999</v>
      </c>
      <c r="AM13" s="173">
        <v>16.167000000000002</v>
      </c>
      <c r="AN13" s="173"/>
      <c r="AO13" s="173"/>
      <c r="AP13" s="173"/>
      <c r="AQ13" s="173"/>
      <c r="AR13" s="173"/>
      <c r="AS13" s="173"/>
      <c r="AT13" s="173"/>
      <c r="AU13" s="173"/>
      <c r="AV13" s="173"/>
      <c r="AW13" s="173"/>
      <c r="AX13" s="173"/>
      <c r="AY13" s="173"/>
    </row>
    <row r="14" spans="1:54" ht="15">
      <c r="A14" s="228">
        <v>43862</v>
      </c>
      <c r="B14" s="115">
        <v>12.62</v>
      </c>
      <c r="C14" s="115">
        <v>13.51</v>
      </c>
      <c r="D14" s="116">
        <v>12.38</v>
      </c>
      <c r="E14" s="11">
        <v>12.771000000000001</v>
      </c>
      <c r="F14" s="11">
        <v>13.244999999999999</v>
      </c>
      <c r="G14" s="11">
        <v>12.301</v>
      </c>
      <c r="H14" s="11">
        <v>13.846</v>
      </c>
      <c r="I14" s="11">
        <v>16.998000000000001</v>
      </c>
      <c r="J14" s="11">
        <v>22.698</v>
      </c>
      <c r="K14" s="11">
        <v>12.202</v>
      </c>
      <c r="L14" s="11">
        <v>12.22</v>
      </c>
      <c r="M14" s="11">
        <v>10.833</v>
      </c>
      <c r="N14" s="11">
        <v>14.64</v>
      </c>
      <c r="O14" s="11">
        <v>12.093999999999999</v>
      </c>
      <c r="P14" s="11">
        <v>11.869</v>
      </c>
      <c r="Q14" s="11">
        <v>12.446999999999999</v>
      </c>
      <c r="R14" s="11">
        <v>17.113</v>
      </c>
      <c r="S14" s="11">
        <v>16.885000000000002</v>
      </c>
      <c r="T14" s="11">
        <v>12.567</v>
      </c>
      <c r="U14" s="11">
        <v>13.712999999999999</v>
      </c>
      <c r="V14" s="11">
        <v>15.036</v>
      </c>
      <c r="W14" s="11">
        <v>15.266</v>
      </c>
      <c r="X14" s="11">
        <v>11.603</v>
      </c>
      <c r="Y14" s="11">
        <v>12.026</v>
      </c>
      <c r="Z14" s="11">
        <v>13.313000000000001</v>
      </c>
      <c r="AA14" s="11">
        <v>11.769</v>
      </c>
      <c r="AB14" s="11">
        <v>16.222000000000001</v>
      </c>
      <c r="AC14" s="11">
        <v>12.737</v>
      </c>
      <c r="AD14" s="11">
        <v>15.27</v>
      </c>
      <c r="AE14" s="11">
        <v>13.582000000000001</v>
      </c>
      <c r="AF14" s="11">
        <v>12.711</v>
      </c>
      <c r="AG14" s="11">
        <v>11.589</v>
      </c>
      <c r="AH14" s="11">
        <v>11.805999999999999</v>
      </c>
      <c r="AI14" s="173">
        <v>14.369</v>
      </c>
      <c r="AJ14" s="173">
        <v>10.618</v>
      </c>
      <c r="AK14" s="173">
        <v>14.901999999999999</v>
      </c>
      <c r="AL14" s="173">
        <v>17.992999999999999</v>
      </c>
      <c r="AM14" s="173">
        <v>14.067</v>
      </c>
      <c r="AN14" s="173"/>
      <c r="AO14" s="173"/>
      <c r="AP14" s="173"/>
      <c r="AQ14" s="173"/>
      <c r="AR14" s="173"/>
      <c r="AS14" s="173"/>
      <c r="AT14" s="173"/>
      <c r="AU14" s="173"/>
      <c r="AV14" s="173"/>
      <c r="AW14" s="173"/>
      <c r="AX14" s="173"/>
      <c r="AY14" s="173"/>
    </row>
    <row r="15" spans="1:54" ht="15">
      <c r="A15" s="228">
        <v>43891</v>
      </c>
      <c r="B15" s="115">
        <v>19.14</v>
      </c>
      <c r="C15" s="115">
        <v>26.71</v>
      </c>
      <c r="D15" s="116">
        <v>22.1</v>
      </c>
      <c r="E15" s="11">
        <v>15.125999999999999</v>
      </c>
      <c r="F15" s="11">
        <v>17.349</v>
      </c>
      <c r="G15" s="11">
        <v>15.583</v>
      </c>
      <c r="H15" s="11">
        <v>26.437000000000001</v>
      </c>
      <c r="I15" s="11">
        <v>36.576999999999998</v>
      </c>
      <c r="J15" s="11">
        <v>33.411999999999999</v>
      </c>
      <c r="K15" s="11">
        <v>17.585999999999999</v>
      </c>
      <c r="L15" s="11">
        <v>25.327000000000002</v>
      </c>
      <c r="M15" s="11">
        <v>16.881</v>
      </c>
      <c r="N15" s="11">
        <v>16.198</v>
      </c>
      <c r="O15" s="11">
        <v>19.251000000000001</v>
      </c>
      <c r="P15" s="11">
        <v>19.890999999999998</v>
      </c>
      <c r="Q15" s="11">
        <v>21.492999999999999</v>
      </c>
      <c r="R15" s="11">
        <v>42.07</v>
      </c>
      <c r="S15" s="11">
        <v>20.731999999999999</v>
      </c>
      <c r="T15" s="11">
        <v>40.777000000000001</v>
      </c>
      <c r="U15" s="11">
        <v>23.283999999999999</v>
      </c>
      <c r="V15" s="11">
        <v>20.47</v>
      </c>
      <c r="W15" s="11">
        <v>20.341999999999999</v>
      </c>
      <c r="X15" s="11">
        <v>18.652000000000001</v>
      </c>
      <c r="Y15" s="11">
        <v>14.645</v>
      </c>
      <c r="Z15" s="11">
        <v>19.170999999999999</v>
      </c>
      <c r="AA15" s="11">
        <v>28.414999999999999</v>
      </c>
      <c r="AB15" s="11">
        <v>30.914999999999999</v>
      </c>
      <c r="AC15" s="11">
        <v>16.536000000000001</v>
      </c>
      <c r="AD15" s="11">
        <v>44.948999999999998</v>
      </c>
      <c r="AE15" s="11">
        <v>17.702999999999999</v>
      </c>
      <c r="AF15" s="11">
        <v>22.725999999999999</v>
      </c>
      <c r="AG15" s="11">
        <v>12.14</v>
      </c>
      <c r="AH15" s="11">
        <v>19.053000000000001</v>
      </c>
      <c r="AI15" s="173">
        <v>28.803000000000001</v>
      </c>
      <c r="AJ15" s="173">
        <v>14.839</v>
      </c>
      <c r="AK15" s="173">
        <v>20.353999999999999</v>
      </c>
      <c r="AL15" s="173">
        <v>29.193999999999999</v>
      </c>
      <c r="AM15" s="173">
        <v>16.367999999999999</v>
      </c>
      <c r="AN15" s="173"/>
      <c r="AO15" s="173"/>
      <c r="AP15" s="173"/>
      <c r="AQ15" s="173"/>
      <c r="AR15" s="173"/>
      <c r="AS15" s="173"/>
      <c r="AT15" s="173"/>
      <c r="AU15" s="173"/>
      <c r="AV15" s="173"/>
      <c r="AW15" s="173"/>
      <c r="AX15" s="173"/>
      <c r="AY15" s="173"/>
    </row>
    <row r="16" spans="1:54" ht="15">
      <c r="A16" s="228">
        <v>43922</v>
      </c>
      <c r="B16" s="115">
        <v>40.840000000000003</v>
      </c>
      <c r="C16" s="115">
        <v>63.31</v>
      </c>
      <c r="D16" s="116">
        <v>52.61</v>
      </c>
      <c r="E16" s="11">
        <v>31.555</v>
      </c>
      <c r="F16" s="11">
        <v>33.857999999999997</v>
      </c>
      <c r="G16" s="11">
        <v>34.853999999999999</v>
      </c>
      <c r="H16" s="11">
        <v>103.581</v>
      </c>
      <c r="I16" s="11">
        <v>95.546000000000006</v>
      </c>
      <c r="J16" s="11">
        <v>110.723</v>
      </c>
      <c r="K16" s="11">
        <v>34.652000000000001</v>
      </c>
      <c r="L16" s="11">
        <v>82.376999999999995</v>
      </c>
      <c r="M16" s="11">
        <v>37.271000000000001</v>
      </c>
      <c r="N16" s="11">
        <v>46.954999999999998</v>
      </c>
      <c r="O16" s="11">
        <v>73.484999999999999</v>
      </c>
      <c r="P16" s="11">
        <v>73.227999999999994</v>
      </c>
      <c r="Q16" s="11">
        <v>48.066000000000003</v>
      </c>
      <c r="R16" s="11">
        <v>59.564999999999998</v>
      </c>
      <c r="S16" s="11">
        <v>41.311</v>
      </c>
      <c r="T16" s="11">
        <v>81.698999999999998</v>
      </c>
      <c r="U16" s="11">
        <v>50.418999999999997</v>
      </c>
      <c r="V16" s="11">
        <v>36.350999999999999</v>
      </c>
      <c r="W16" s="11">
        <v>63.219000000000001</v>
      </c>
      <c r="X16" s="11">
        <v>63.463999999999999</v>
      </c>
      <c r="Y16" s="11">
        <v>25.416</v>
      </c>
      <c r="Z16" s="11">
        <v>34.143000000000001</v>
      </c>
      <c r="AA16" s="11">
        <v>83.69</v>
      </c>
      <c r="AB16" s="11">
        <v>105.22799999999999</v>
      </c>
      <c r="AC16" s="11">
        <v>47.773000000000003</v>
      </c>
      <c r="AD16" s="11">
        <v>70.462000000000003</v>
      </c>
      <c r="AE16" s="11">
        <v>53.932000000000002</v>
      </c>
      <c r="AF16" s="11">
        <v>38.354999999999997</v>
      </c>
      <c r="AG16" s="11">
        <v>37.154000000000003</v>
      </c>
      <c r="AH16" s="11">
        <v>39.988</v>
      </c>
      <c r="AI16" s="173">
        <v>61.249000000000002</v>
      </c>
      <c r="AJ16" s="173">
        <v>30.058</v>
      </c>
      <c r="AK16" s="173">
        <v>50.314999999999998</v>
      </c>
      <c r="AL16" s="173">
        <v>35.942</v>
      </c>
      <c r="AM16" s="173">
        <v>31.210999999999999</v>
      </c>
      <c r="AN16" s="173"/>
      <c r="AO16" s="173"/>
      <c r="AP16" s="173"/>
      <c r="AQ16" s="173"/>
      <c r="AR16" s="173"/>
      <c r="AS16" s="173"/>
      <c r="AT16" s="173"/>
      <c r="AU16" s="173"/>
      <c r="AV16" s="173"/>
      <c r="AW16" s="173"/>
      <c r="AX16" s="173"/>
      <c r="AY16" s="173"/>
    </row>
    <row r="17" spans="1:51" ht="15">
      <c r="A17" s="228">
        <v>43952</v>
      </c>
      <c r="B17" s="115">
        <v>123.4</v>
      </c>
      <c r="C17" s="115">
        <v>174.31</v>
      </c>
      <c r="D17" s="116">
        <v>146.12</v>
      </c>
      <c r="E17" s="11">
        <v>149.31100000000001</v>
      </c>
      <c r="F17" s="11">
        <v>142.61099999999999</v>
      </c>
      <c r="G17" s="11">
        <v>218.393</v>
      </c>
      <c r="H17" s="11">
        <v>232.31</v>
      </c>
      <c r="I17" s="11">
        <v>187.768</v>
      </c>
      <c r="J17" s="11">
        <v>205.72399999999999</v>
      </c>
      <c r="K17" s="11">
        <v>92.234999999999999</v>
      </c>
      <c r="L17" s="11">
        <v>132.471</v>
      </c>
      <c r="M17" s="11">
        <v>92.706000000000003</v>
      </c>
      <c r="N17" s="11">
        <v>116.197</v>
      </c>
      <c r="O17" s="11">
        <v>147.26499999999999</v>
      </c>
      <c r="P17" s="11">
        <v>240.566</v>
      </c>
      <c r="Q17" s="11">
        <v>160.71299999999999</v>
      </c>
      <c r="R17" s="11">
        <v>151.37700000000001</v>
      </c>
      <c r="S17" s="11">
        <v>152.24299999999999</v>
      </c>
      <c r="T17" s="11">
        <v>219.39</v>
      </c>
      <c r="U17" s="11">
        <v>154.31399999999999</v>
      </c>
      <c r="V17" s="11">
        <v>159.83500000000001</v>
      </c>
      <c r="W17" s="11">
        <v>133.58799999999999</v>
      </c>
      <c r="X17" s="11">
        <v>212.88</v>
      </c>
      <c r="Y17" s="11">
        <v>51.624000000000002</v>
      </c>
      <c r="Z17" s="11">
        <v>110.583</v>
      </c>
      <c r="AA17" s="11">
        <v>170.51</v>
      </c>
      <c r="AB17" s="11">
        <v>243.589</v>
      </c>
      <c r="AC17" s="11">
        <v>117.843</v>
      </c>
      <c r="AD17" s="11">
        <v>160.947</v>
      </c>
      <c r="AE17" s="11">
        <v>190.88900000000001</v>
      </c>
      <c r="AF17" s="11">
        <v>192.11799999999999</v>
      </c>
      <c r="AG17" s="11">
        <v>89.072999999999993</v>
      </c>
      <c r="AH17" s="11">
        <v>136.613</v>
      </c>
      <c r="AI17" s="173">
        <v>103.416</v>
      </c>
      <c r="AJ17" s="173">
        <v>58.308999999999997</v>
      </c>
      <c r="AK17" s="173">
        <v>141.30799999999999</v>
      </c>
      <c r="AL17" s="173">
        <v>105.613</v>
      </c>
      <c r="AM17" s="173">
        <v>76</v>
      </c>
      <c r="AN17" s="173"/>
      <c r="AO17" s="173"/>
      <c r="AP17" s="173"/>
      <c r="AQ17" s="173"/>
      <c r="AR17" s="173"/>
      <c r="AS17" s="173"/>
      <c r="AT17" s="173"/>
      <c r="AU17" s="173"/>
      <c r="AV17" s="173"/>
      <c r="AW17" s="173"/>
      <c r="AX17" s="173"/>
      <c r="AY17" s="173"/>
    </row>
    <row r="18" spans="1:51" ht="15">
      <c r="A18" s="228">
        <v>43983</v>
      </c>
      <c r="B18" s="115">
        <v>114.77</v>
      </c>
      <c r="C18" s="115">
        <v>191.7</v>
      </c>
      <c r="D18" s="116">
        <v>151.61000000000001</v>
      </c>
      <c r="E18" s="11">
        <v>201.24199999999999</v>
      </c>
      <c r="F18" s="11">
        <v>246.52799999999999</v>
      </c>
      <c r="G18" s="11">
        <v>237.05699999999999</v>
      </c>
      <c r="H18" s="11">
        <v>253.98699999999999</v>
      </c>
      <c r="I18" s="11">
        <v>243.87700000000001</v>
      </c>
      <c r="J18" s="11">
        <v>191.68199999999999</v>
      </c>
      <c r="K18" s="11">
        <v>142.78100000000001</v>
      </c>
      <c r="L18" s="11">
        <v>93.867999999999995</v>
      </c>
      <c r="M18" s="11">
        <v>111.494</v>
      </c>
      <c r="N18" s="11">
        <v>183.13900000000001</v>
      </c>
      <c r="O18" s="11">
        <v>115.006</v>
      </c>
      <c r="P18" s="11">
        <v>231.744</v>
      </c>
      <c r="Q18" s="11">
        <v>127.367</v>
      </c>
      <c r="R18" s="11">
        <v>267.56200000000001</v>
      </c>
      <c r="S18" s="11">
        <v>99.537999999999997</v>
      </c>
      <c r="T18" s="11">
        <v>260.52699999999999</v>
      </c>
      <c r="U18" s="11">
        <v>125.233</v>
      </c>
      <c r="V18" s="11">
        <v>211.578</v>
      </c>
      <c r="W18" s="11">
        <v>73.531000000000006</v>
      </c>
      <c r="X18" s="11">
        <v>122.751</v>
      </c>
      <c r="Y18" s="11">
        <v>31.486999999999998</v>
      </c>
      <c r="Z18" s="11">
        <v>94.59</v>
      </c>
      <c r="AA18" s="11">
        <v>100.503</v>
      </c>
      <c r="AB18" s="11">
        <v>231.01300000000001</v>
      </c>
      <c r="AC18" s="11">
        <v>80.956999999999994</v>
      </c>
      <c r="AD18" s="11">
        <v>132.13200000000001</v>
      </c>
      <c r="AE18" s="11">
        <v>227.059</v>
      </c>
      <c r="AF18" s="11">
        <v>126.057</v>
      </c>
      <c r="AG18" s="11">
        <v>129.089</v>
      </c>
      <c r="AH18" s="11">
        <v>241.923</v>
      </c>
      <c r="AI18" s="173">
        <v>55.377000000000002</v>
      </c>
      <c r="AJ18" s="173">
        <v>51.670999999999999</v>
      </c>
      <c r="AK18" s="173">
        <v>168.572</v>
      </c>
      <c r="AL18" s="173">
        <v>209.166</v>
      </c>
      <c r="AM18" s="173">
        <v>99.694999999999993</v>
      </c>
      <c r="AN18" s="173"/>
      <c r="AO18" s="173"/>
      <c r="AP18" s="173"/>
      <c r="AQ18" s="173"/>
      <c r="AR18" s="173"/>
      <c r="AS18" s="173"/>
      <c r="AT18" s="173"/>
      <c r="AU18" s="173"/>
      <c r="AV18" s="173"/>
      <c r="AW18" s="173"/>
      <c r="AX18" s="173"/>
      <c r="AY18" s="173"/>
    </row>
    <row r="19" spans="1:51" ht="15">
      <c r="A19" s="228">
        <v>44013</v>
      </c>
      <c r="B19" s="115">
        <v>40.409999999999997</v>
      </c>
      <c r="C19" s="115">
        <v>89.2</v>
      </c>
      <c r="D19" s="116">
        <v>67.39</v>
      </c>
      <c r="E19" s="11">
        <v>106.706</v>
      </c>
      <c r="F19" s="11">
        <v>141.215</v>
      </c>
      <c r="G19" s="11">
        <v>107.804</v>
      </c>
      <c r="H19" s="11">
        <v>88.524000000000001</v>
      </c>
      <c r="I19" s="11">
        <v>137.601</v>
      </c>
      <c r="J19" s="11">
        <v>73.305999999999997</v>
      </c>
      <c r="K19" s="11">
        <v>54.030999999999999</v>
      </c>
      <c r="L19" s="11">
        <v>40.707999999999998</v>
      </c>
      <c r="M19" s="11">
        <v>51.045999999999999</v>
      </c>
      <c r="N19" s="11">
        <v>92.655000000000001</v>
      </c>
      <c r="O19" s="11">
        <v>55.170999999999999</v>
      </c>
      <c r="P19" s="11">
        <v>81.73</v>
      </c>
      <c r="Q19" s="11">
        <v>38.691000000000003</v>
      </c>
      <c r="R19" s="11">
        <v>179.51599999999999</v>
      </c>
      <c r="S19" s="11">
        <v>38.164999999999999</v>
      </c>
      <c r="T19" s="11">
        <v>80.533000000000001</v>
      </c>
      <c r="U19" s="11">
        <v>61.487000000000002</v>
      </c>
      <c r="V19" s="11">
        <v>133.02799999999999</v>
      </c>
      <c r="W19" s="11">
        <v>26.645</v>
      </c>
      <c r="X19" s="11">
        <v>40.226999999999997</v>
      </c>
      <c r="Y19" s="11">
        <v>14.903</v>
      </c>
      <c r="Z19" s="11">
        <v>30.832999999999998</v>
      </c>
      <c r="AA19" s="11">
        <v>38.276000000000003</v>
      </c>
      <c r="AB19" s="11">
        <v>86.302000000000007</v>
      </c>
      <c r="AC19" s="11">
        <v>38.253</v>
      </c>
      <c r="AD19" s="11">
        <v>51.999000000000002</v>
      </c>
      <c r="AE19" s="11">
        <v>67.656999999999996</v>
      </c>
      <c r="AF19" s="11">
        <v>46.639000000000003</v>
      </c>
      <c r="AG19" s="11">
        <v>42.521999999999998</v>
      </c>
      <c r="AH19" s="11">
        <v>98.93</v>
      </c>
      <c r="AI19" s="173">
        <v>22.954999999999998</v>
      </c>
      <c r="AJ19" s="173">
        <v>24.655999999999999</v>
      </c>
      <c r="AK19" s="173">
        <v>49.813000000000002</v>
      </c>
      <c r="AL19" s="173">
        <v>77.16</v>
      </c>
      <c r="AM19" s="173">
        <v>52.070999999999998</v>
      </c>
      <c r="AN19" s="173"/>
      <c r="AO19" s="173"/>
      <c r="AP19" s="173"/>
      <c r="AQ19" s="173"/>
      <c r="AR19" s="173"/>
      <c r="AS19" s="173"/>
      <c r="AT19" s="173"/>
      <c r="AU19" s="173"/>
      <c r="AV19" s="173"/>
      <c r="AW19" s="173"/>
      <c r="AX19" s="173"/>
      <c r="AY19" s="173"/>
    </row>
    <row r="20" spans="1:51" ht="15">
      <c r="A20" s="228">
        <v>44044</v>
      </c>
      <c r="B20" s="115">
        <v>26.34</v>
      </c>
      <c r="C20" s="115">
        <v>47.11</v>
      </c>
      <c r="D20" s="116">
        <v>38.630000000000003</v>
      </c>
      <c r="E20" s="11">
        <v>78.596999999999994</v>
      </c>
      <c r="F20" s="11">
        <v>45.158000000000001</v>
      </c>
      <c r="G20" s="11">
        <v>64.155000000000001</v>
      </c>
      <c r="H20" s="11">
        <v>35.847999999999999</v>
      </c>
      <c r="I20" s="11">
        <v>45.268000000000001</v>
      </c>
      <c r="J20" s="11">
        <v>46.905000000000001</v>
      </c>
      <c r="K20" s="11">
        <v>34.003999999999998</v>
      </c>
      <c r="L20" s="11">
        <v>29.824999999999999</v>
      </c>
      <c r="M20" s="11">
        <v>32.613</v>
      </c>
      <c r="N20" s="11">
        <v>32.401000000000003</v>
      </c>
      <c r="O20" s="11">
        <v>39.091999999999999</v>
      </c>
      <c r="P20" s="11">
        <v>43.173999999999999</v>
      </c>
      <c r="Q20" s="11">
        <v>20.719000000000001</v>
      </c>
      <c r="R20" s="11">
        <v>57.268999999999998</v>
      </c>
      <c r="S20" s="11">
        <v>21.106000000000002</v>
      </c>
      <c r="T20" s="11">
        <v>64.882999999999996</v>
      </c>
      <c r="U20" s="11">
        <v>27.460999999999999</v>
      </c>
      <c r="V20" s="11">
        <v>92.951999999999998</v>
      </c>
      <c r="W20" s="11">
        <v>22.126999999999999</v>
      </c>
      <c r="X20" s="11">
        <v>35.146000000000001</v>
      </c>
      <c r="Y20" s="11">
        <v>10.987</v>
      </c>
      <c r="Z20" s="11">
        <v>22.239000000000001</v>
      </c>
      <c r="AA20" s="11">
        <v>22.035</v>
      </c>
      <c r="AB20" s="11">
        <v>41.503999999999998</v>
      </c>
      <c r="AC20" s="11">
        <v>27.14</v>
      </c>
      <c r="AD20" s="11">
        <v>41.636000000000003</v>
      </c>
      <c r="AE20" s="11">
        <v>32.104999999999997</v>
      </c>
      <c r="AF20" s="11">
        <v>22.202000000000002</v>
      </c>
      <c r="AG20" s="11">
        <v>33.216999999999999</v>
      </c>
      <c r="AH20" s="11">
        <v>32.145000000000003</v>
      </c>
      <c r="AI20" s="173">
        <v>16.835999999999999</v>
      </c>
      <c r="AJ20" s="173">
        <v>26.027999999999999</v>
      </c>
      <c r="AK20" s="173">
        <v>27.782</v>
      </c>
      <c r="AL20" s="173">
        <v>30.352</v>
      </c>
      <c r="AM20" s="173">
        <v>27.309000000000001</v>
      </c>
      <c r="AN20" s="173"/>
      <c r="AO20" s="173"/>
      <c r="AP20" s="173"/>
      <c r="AQ20" s="173"/>
      <c r="AR20" s="173"/>
      <c r="AS20" s="173"/>
      <c r="AT20" s="173"/>
      <c r="AU20" s="173"/>
      <c r="AV20" s="173"/>
      <c r="AW20" s="173"/>
      <c r="AX20" s="173"/>
      <c r="AY20" s="173"/>
    </row>
    <row r="21" spans="1:51" ht="15">
      <c r="A21" s="228">
        <v>44075</v>
      </c>
      <c r="B21" s="115">
        <v>25.59</v>
      </c>
      <c r="C21" s="115">
        <v>39.18</v>
      </c>
      <c r="D21" s="116">
        <v>32.4</v>
      </c>
      <c r="E21" s="11">
        <v>70.695999999999998</v>
      </c>
      <c r="F21" s="11">
        <v>25.085999999999999</v>
      </c>
      <c r="G21" s="11">
        <v>36.222000000000001</v>
      </c>
      <c r="H21" s="11">
        <v>46.296999999999997</v>
      </c>
      <c r="I21" s="11">
        <v>49.695999999999998</v>
      </c>
      <c r="J21" s="11">
        <v>30.763000000000002</v>
      </c>
      <c r="K21" s="11">
        <v>25.556999999999999</v>
      </c>
      <c r="L21" s="11">
        <v>19.094000000000001</v>
      </c>
      <c r="M21" s="11">
        <v>21.643999999999998</v>
      </c>
      <c r="N21" s="11">
        <v>45.018999999999998</v>
      </c>
      <c r="O21" s="11">
        <v>25.63</v>
      </c>
      <c r="P21" s="11">
        <v>35.682000000000002</v>
      </c>
      <c r="Q21" s="11">
        <v>29.251000000000001</v>
      </c>
      <c r="R21" s="11">
        <v>32.515000000000001</v>
      </c>
      <c r="S21" s="11">
        <v>19.282</v>
      </c>
      <c r="T21" s="11">
        <v>60.244999999999997</v>
      </c>
      <c r="U21" s="11">
        <v>21.881</v>
      </c>
      <c r="V21" s="11">
        <v>59.307000000000002</v>
      </c>
      <c r="W21" s="11">
        <v>20.036999999999999</v>
      </c>
      <c r="X21" s="11">
        <v>19.085999999999999</v>
      </c>
      <c r="Y21" s="11">
        <v>21.728000000000002</v>
      </c>
      <c r="Z21" s="11">
        <v>30.497</v>
      </c>
      <c r="AA21" s="11">
        <v>32.970999999999997</v>
      </c>
      <c r="AB21" s="11">
        <v>22.911000000000001</v>
      </c>
      <c r="AC21" s="11">
        <v>23.779</v>
      </c>
      <c r="AD21" s="11">
        <v>39.140999999999998</v>
      </c>
      <c r="AE21" s="11">
        <v>34.945999999999998</v>
      </c>
      <c r="AF21" s="11">
        <v>16.565000000000001</v>
      </c>
      <c r="AG21" s="11">
        <v>17.600000000000001</v>
      </c>
      <c r="AH21" s="11">
        <v>22.901</v>
      </c>
      <c r="AI21" s="173">
        <v>13.241</v>
      </c>
      <c r="AJ21" s="173">
        <v>40.5</v>
      </c>
      <c r="AK21" s="173">
        <v>34.957000000000001</v>
      </c>
      <c r="AL21" s="173">
        <v>19.760000000000002</v>
      </c>
      <c r="AM21" s="173">
        <v>16.021000000000001</v>
      </c>
      <c r="AN21" s="173"/>
      <c r="AO21" s="173"/>
      <c r="AP21" s="173"/>
      <c r="AQ21" s="173"/>
      <c r="AR21" s="173"/>
      <c r="AS21" s="173"/>
      <c r="AT21" s="173"/>
      <c r="AU21" s="173"/>
      <c r="AV21" s="173"/>
      <c r="AW21" s="173"/>
      <c r="AX21" s="173"/>
      <c r="AY21" s="173"/>
    </row>
    <row r="22" spans="1:51" ht="15">
      <c r="A22" s="228">
        <v>44105</v>
      </c>
      <c r="B22" s="115">
        <v>19.95</v>
      </c>
      <c r="C22" s="115">
        <v>32.07</v>
      </c>
      <c r="D22" s="116">
        <v>28.11</v>
      </c>
      <c r="E22" s="11">
        <v>35.798000000000002</v>
      </c>
      <c r="F22" s="11">
        <v>25.082999999999998</v>
      </c>
      <c r="G22" s="11">
        <v>30.06</v>
      </c>
      <c r="H22" s="11">
        <v>46.325000000000003</v>
      </c>
      <c r="I22" s="11">
        <v>49.713999999999999</v>
      </c>
      <c r="J22" s="11">
        <v>20.669</v>
      </c>
      <c r="K22" s="11">
        <v>23.809000000000001</v>
      </c>
      <c r="L22" s="11">
        <v>21.417999999999999</v>
      </c>
      <c r="M22" s="11">
        <v>28.64</v>
      </c>
      <c r="N22" s="11">
        <v>21.866</v>
      </c>
      <c r="O22" s="11">
        <v>17.565999999999999</v>
      </c>
      <c r="P22" s="11">
        <v>23.353000000000002</v>
      </c>
      <c r="Q22" s="11">
        <v>21.279</v>
      </c>
      <c r="R22" s="11">
        <v>27.477</v>
      </c>
      <c r="S22" s="11">
        <v>26.876000000000001</v>
      </c>
      <c r="T22" s="11">
        <v>48.448</v>
      </c>
      <c r="U22" s="11">
        <v>20.965</v>
      </c>
      <c r="V22" s="11">
        <v>25.12</v>
      </c>
      <c r="W22" s="11">
        <v>21.084</v>
      </c>
      <c r="X22" s="11">
        <v>16.367000000000001</v>
      </c>
      <c r="Y22" s="11">
        <v>17.420000000000002</v>
      </c>
      <c r="Z22" s="11">
        <v>17.847000000000001</v>
      </c>
      <c r="AA22" s="11">
        <v>30.411999999999999</v>
      </c>
      <c r="AB22" s="11">
        <v>33.366</v>
      </c>
      <c r="AC22" s="11">
        <v>68.881</v>
      </c>
      <c r="AD22" s="11">
        <v>40.844999999999999</v>
      </c>
      <c r="AE22" s="11">
        <v>22.100999999999999</v>
      </c>
      <c r="AF22" s="11">
        <v>16.218</v>
      </c>
      <c r="AG22" s="11">
        <v>20.51</v>
      </c>
      <c r="AH22" s="11">
        <v>27.760999999999999</v>
      </c>
      <c r="AI22" s="173">
        <v>12.313000000000001</v>
      </c>
      <c r="AJ22" s="173">
        <v>28.763999999999999</v>
      </c>
      <c r="AK22" s="173">
        <v>42.929000000000002</v>
      </c>
      <c r="AL22" s="173">
        <v>14.771000000000001</v>
      </c>
      <c r="AM22" s="173">
        <v>25.838999999999999</v>
      </c>
      <c r="AN22" s="173"/>
      <c r="AO22" s="173"/>
      <c r="AP22" s="173"/>
      <c r="AQ22" s="173"/>
      <c r="AR22" s="173"/>
      <c r="AS22" s="173"/>
      <c r="AT22" s="173"/>
      <c r="AU22" s="173"/>
      <c r="AV22" s="173"/>
      <c r="AW22" s="173"/>
      <c r="AX22" s="173"/>
      <c r="AY22" s="173"/>
    </row>
    <row r="23" spans="1:51" ht="15">
      <c r="A23" s="228">
        <v>44136</v>
      </c>
      <c r="B23" s="115">
        <v>16.75</v>
      </c>
      <c r="C23" s="115">
        <v>18.940000000000001</v>
      </c>
      <c r="D23" s="116">
        <v>18.13</v>
      </c>
      <c r="E23" s="11">
        <v>22.815999999999999</v>
      </c>
      <c r="F23" s="11">
        <v>17.442</v>
      </c>
      <c r="G23" s="11">
        <v>22.241</v>
      </c>
      <c r="H23" s="11">
        <v>25.555</v>
      </c>
      <c r="I23" s="11">
        <v>32.963999999999999</v>
      </c>
      <c r="J23" s="11">
        <v>23.998999999999999</v>
      </c>
      <c r="K23" s="11">
        <v>15.603</v>
      </c>
      <c r="L23" s="11">
        <v>14.653</v>
      </c>
      <c r="M23" s="11">
        <v>20.204000000000001</v>
      </c>
      <c r="N23" s="11">
        <v>18.001999999999999</v>
      </c>
      <c r="O23" s="11">
        <v>14.996</v>
      </c>
      <c r="P23" s="11">
        <v>18.248999999999999</v>
      </c>
      <c r="Q23" s="11">
        <v>17.844999999999999</v>
      </c>
      <c r="R23" s="11">
        <v>18.962</v>
      </c>
      <c r="S23" s="11">
        <v>18.349</v>
      </c>
      <c r="T23" s="11">
        <v>24.942</v>
      </c>
      <c r="U23" s="11">
        <v>22.015000000000001</v>
      </c>
      <c r="V23" s="11">
        <v>17.390999999999998</v>
      </c>
      <c r="W23" s="11">
        <v>17.402000000000001</v>
      </c>
      <c r="X23" s="11">
        <v>14.648</v>
      </c>
      <c r="Y23" s="11">
        <v>11.61</v>
      </c>
      <c r="Z23" s="11">
        <v>12.669</v>
      </c>
      <c r="AA23" s="11">
        <v>22.724</v>
      </c>
      <c r="AB23" s="11">
        <v>20.623000000000001</v>
      </c>
      <c r="AC23" s="11">
        <v>24.7</v>
      </c>
      <c r="AD23" s="11">
        <v>20.209</v>
      </c>
      <c r="AE23" s="11">
        <v>18</v>
      </c>
      <c r="AF23" s="11">
        <v>14.093</v>
      </c>
      <c r="AG23" s="11">
        <v>15.593999999999999</v>
      </c>
      <c r="AH23" s="11">
        <v>20.195</v>
      </c>
      <c r="AI23" s="173">
        <v>10.936999999999999</v>
      </c>
      <c r="AJ23" s="173">
        <v>16.071999999999999</v>
      </c>
      <c r="AK23" s="173">
        <v>22.79</v>
      </c>
      <c r="AL23" s="173">
        <v>12.96</v>
      </c>
      <c r="AM23" s="173">
        <v>15.331</v>
      </c>
      <c r="AN23" s="173"/>
      <c r="AO23" s="173"/>
      <c r="AP23" s="173"/>
      <c r="AQ23" s="173"/>
      <c r="AR23" s="173"/>
      <c r="AS23" s="173"/>
      <c r="AT23" s="173"/>
      <c r="AU23" s="173"/>
      <c r="AV23" s="173"/>
      <c r="AW23" s="173"/>
      <c r="AX23" s="173"/>
      <c r="AY23" s="173"/>
    </row>
    <row r="24" spans="1:51" ht="15">
      <c r="A24" s="228">
        <v>44166</v>
      </c>
      <c r="B24" s="115">
        <v>15.25</v>
      </c>
      <c r="C24" s="115">
        <v>15.25</v>
      </c>
      <c r="D24" s="116">
        <v>15.25</v>
      </c>
      <c r="E24" s="11">
        <v>18.637</v>
      </c>
      <c r="F24" s="11">
        <v>16.097000000000001</v>
      </c>
      <c r="G24" s="11">
        <v>18.91</v>
      </c>
      <c r="H24" s="11">
        <v>19.899999999999999</v>
      </c>
      <c r="I24" s="11">
        <v>22.096</v>
      </c>
      <c r="J24" s="11">
        <v>17.815999999999999</v>
      </c>
      <c r="K24" s="11">
        <v>12.965999999999999</v>
      </c>
      <c r="L24" s="11">
        <v>12.691000000000001</v>
      </c>
      <c r="M24" s="11">
        <v>14.46</v>
      </c>
      <c r="N24" s="11">
        <v>15.554</v>
      </c>
      <c r="O24" s="11">
        <v>13.638999999999999</v>
      </c>
      <c r="P24" s="11">
        <v>16.751000000000001</v>
      </c>
      <c r="Q24" s="11">
        <v>15.211</v>
      </c>
      <c r="R24" s="11">
        <v>17.475999999999999</v>
      </c>
      <c r="S24" s="11">
        <v>15.707000000000001</v>
      </c>
      <c r="T24" s="11">
        <v>18.798999999999999</v>
      </c>
      <c r="U24" s="11">
        <v>19.260999999999999</v>
      </c>
      <c r="V24" s="11">
        <v>15.603</v>
      </c>
      <c r="W24" s="11">
        <v>13.974</v>
      </c>
      <c r="X24" s="11">
        <v>13.468</v>
      </c>
      <c r="Y24" s="11">
        <v>10.083</v>
      </c>
      <c r="Z24" s="11">
        <v>11.96</v>
      </c>
      <c r="AA24" s="11">
        <v>16.591999999999999</v>
      </c>
      <c r="AB24" s="11">
        <v>16.635000000000002</v>
      </c>
      <c r="AC24" s="11">
        <v>15.05</v>
      </c>
      <c r="AD24" s="11">
        <v>16.853000000000002</v>
      </c>
      <c r="AE24" s="11">
        <v>16.206</v>
      </c>
      <c r="AF24" s="11">
        <v>12.323</v>
      </c>
      <c r="AG24" s="11">
        <v>13.416</v>
      </c>
      <c r="AH24" s="11">
        <v>16.335000000000001</v>
      </c>
      <c r="AI24" s="173">
        <v>10.425000000000001</v>
      </c>
      <c r="AJ24" s="173">
        <v>12.334</v>
      </c>
      <c r="AK24" s="173">
        <v>15.465</v>
      </c>
      <c r="AL24" s="173">
        <v>13.212999999999999</v>
      </c>
      <c r="AM24" s="173">
        <v>11.784000000000001</v>
      </c>
      <c r="AN24" s="173"/>
      <c r="AO24" s="173"/>
      <c r="AP24" s="173"/>
      <c r="AQ24" s="173"/>
      <c r="AR24" s="173"/>
      <c r="AS24" s="173"/>
      <c r="AT24" s="173"/>
      <c r="AU24" s="173"/>
      <c r="AV24" s="173"/>
      <c r="AW24" s="173"/>
      <c r="AX24" s="173"/>
      <c r="AY24" s="173"/>
    </row>
    <row r="25" spans="1:51" ht="15">
      <c r="A25" s="228">
        <v>44197</v>
      </c>
      <c r="B25" s="115">
        <v>13.58</v>
      </c>
      <c r="C25" s="115">
        <v>13.58</v>
      </c>
      <c r="D25" s="116">
        <v>13.58</v>
      </c>
      <c r="E25" s="11">
        <v>15.585000000000001</v>
      </c>
      <c r="F25" s="11">
        <v>14.978999999999999</v>
      </c>
      <c r="G25" s="11">
        <v>17.338999999999999</v>
      </c>
      <c r="H25" s="11">
        <v>17.22</v>
      </c>
      <c r="I25" s="11">
        <v>17.044</v>
      </c>
      <c r="J25" s="11">
        <v>15.074</v>
      </c>
      <c r="K25" s="11">
        <v>11.287000000000001</v>
      </c>
      <c r="L25" s="11">
        <v>11.439</v>
      </c>
      <c r="M25" s="11">
        <v>11.557</v>
      </c>
      <c r="N25" s="11">
        <v>13.378</v>
      </c>
      <c r="O25" s="11">
        <v>12.321999999999999</v>
      </c>
      <c r="P25" s="11">
        <v>15.295</v>
      </c>
      <c r="Q25" s="11">
        <v>13.090999999999999</v>
      </c>
      <c r="R25" s="11">
        <v>15.64</v>
      </c>
      <c r="S25" s="11">
        <v>12.787000000000001</v>
      </c>
      <c r="T25" s="11">
        <v>16.376000000000001</v>
      </c>
      <c r="U25" s="11">
        <v>14.749000000000001</v>
      </c>
      <c r="V25" s="11">
        <v>14.182</v>
      </c>
      <c r="W25" s="11">
        <v>12.292999999999999</v>
      </c>
      <c r="X25" s="11">
        <v>12.346</v>
      </c>
      <c r="Y25" s="11">
        <v>9.359</v>
      </c>
      <c r="Z25" s="11">
        <v>10.597</v>
      </c>
      <c r="AA25" s="11">
        <v>17.14</v>
      </c>
      <c r="AB25" s="11">
        <v>15.118</v>
      </c>
      <c r="AC25" s="11">
        <v>12.257999999999999</v>
      </c>
      <c r="AD25" s="11">
        <v>14.116</v>
      </c>
      <c r="AE25" s="11">
        <v>14.384</v>
      </c>
      <c r="AF25" s="11">
        <v>11.196</v>
      </c>
      <c r="AG25" s="11">
        <v>12.162000000000001</v>
      </c>
      <c r="AH25" s="11">
        <v>14.83</v>
      </c>
      <c r="AI25" s="173">
        <v>9.6170000000000009</v>
      </c>
      <c r="AJ25" s="173">
        <v>10.407999999999999</v>
      </c>
      <c r="AK25" s="173">
        <v>13.364000000000001</v>
      </c>
      <c r="AL25" s="173">
        <v>12.234</v>
      </c>
      <c r="AM25" s="173">
        <v>10.135</v>
      </c>
      <c r="AN25" s="173"/>
      <c r="AO25" s="173"/>
      <c r="AP25" s="173"/>
      <c r="AQ25" s="173"/>
      <c r="AR25" s="173"/>
      <c r="AS25" s="173"/>
      <c r="AT25" s="173"/>
      <c r="AU25" s="173"/>
      <c r="AV25" s="173"/>
      <c r="AW25" s="173"/>
      <c r="AX25" s="173"/>
      <c r="AY25" s="173"/>
    </row>
    <row r="26" spans="1:51" ht="15">
      <c r="A26" s="228">
        <v>44228</v>
      </c>
      <c r="B26" s="115">
        <v>12.38</v>
      </c>
      <c r="C26" s="115">
        <v>12.38</v>
      </c>
      <c r="D26" s="116">
        <v>12.38</v>
      </c>
      <c r="E26" s="11">
        <v>12.788</v>
      </c>
      <c r="F26" s="11">
        <v>12.273</v>
      </c>
      <c r="G26" s="11">
        <v>13.497</v>
      </c>
      <c r="H26" s="11">
        <v>16.91</v>
      </c>
      <c r="I26" s="11">
        <v>20.872</v>
      </c>
      <c r="J26" s="11">
        <v>12.454000000000001</v>
      </c>
      <c r="K26" s="11">
        <v>9.3249999999999993</v>
      </c>
      <c r="L26" s="11">
        <v>9.52</v>
      </c>
      <c r="M26" s="11">
        <v>10.234999999999999</v>
      </c>
      <c r="N26" s="11">
        <v>11.298999999999999</v>
      </c>
      <c r="O26" s="11">
        <v>10.263999999999999</v>
      </c>
      <c r="P26" s="11">
        <v>12.904999999999999</v>
      </c>
      <c r="Q26" s="11">
        <v>13.661</v>
      </c>
      <c r="R26" s="11">
        <v>16.459</v>
      </c>
      <c r="S26" s="11">
        <v>10.144</v>
      </c>
      <c r="T26" s="11">
        <v>13.548</v>
      </c>
      <c r="U26" s="11">
        <v>13.55</v>
      </c>
      <c r="V26" s="11">
        <v>12.555</v>
      </c>
      <c r="W26" s="11">
        <v>9.9559999999999995</v>
      </c>
      <c r="X26" s="11">
        <v>10.384</v>
      </c>
      <c r="Y26" s="11">
        <v>8.5679999999999996</v>
      </c>
      <c r="Z26" s="11">
        <v>8.7219999999999995</v>
      </c>
      <c r="AA26" s="11">
        <v>14.305</v>
      </c>
      <c r="AB26" s="11">
        <v>13.036</v>
      </c>
      <c r="AC26" s="11">
        <v>12.057</v>
      </c>
      <c r="AD26" s="11">
        <v>10.919</v>
      </c>
      <c r="AE26" s="11">
        <v>13.073</v>
      </c>
      <c r="AF26" s="11">
        <v>9.34</v>
      </c>
      <c r="AG26" s="11">
        <v>9.7669999999999995</v>
      </c>
      <c r="AH26" s="11">
        <v>11.93</v>
      </c>
      <c r="AI26" s="173">
        <v>8.0470000000000006</v>
      </c>
      <c r="AJ26" s="173">
        <v>10.35</v>
      </c>
      <c r="AK26" s="173">
        <v>15.438000000000001</v>
      </c>
      <c r="AL26" s="173">
        <v>10.445</v>
      </c>
      <c r="AM26" s="173">
        <v>8.3680000000000003</v>
      </c>
      <c r="AN26" s="173"/>
      <c r="AO26" s="173"/>
      <c r="AP26" s="173"/>
      <c r="AQ26" s="173"/>
      <c r="AR26" s="173"/>
      <c r="AS26" s="173"/>
      <c r="AT26" s="173"/>
      <c r="AU26" s="173"/>
      <c r="AV26" s="173"/>
      <c r="AW26" s="173"/>
      <c r="AX26" s="173"/>
      <c r="AY26" s="173"/>
    </row>
    <row r="27" spans="1:51" ht="15">
      <c r="A27" s="228">
        <v>44256</v>
      </c>
      <c r="B27" s="115">
        <v>22.1</v>
      </c>
      <c r="C27" s="115">
        <v>22.1</v>
      </c>
      <c r="D27" s="116">
        <v>22.1</v>
      </c>
      <c r="E27" s="11">
        <v>17.22</v>
      </c>
      <c r="F27" s="11">
        <v>16.071000000000002</v>
      </c>
      <c r="G27" s="11">
        <v>26.300999999999998</v>
      </c>
      <c r="H27" s="11">
        <v>37.384</v>
      </c>
      <c r="I27" s="11">
        <v>32.207000000000001</v>
      </c>
      <c r="J27" s="11">
        <v>18.393000000000001</v>
      </c>
      <c r="K27" s="11">
        <v>20.890999999999998</v>
      </c>
      <c r="L27" s="11">
        <v>15.544</v>
      </c>
      <c r="M27" s="11">
        <v>11.847</v>
      </c>
      <c r="N27" s="11">
        <v>18.634</v>
      </c>
      <c r="O27" s="11">
        <v>17.888000000000002</v>
      </c>
      <c r="P27" s="11">
        <v>22.873999999999999</v>
      </c>
      <c r="Q27" s="11">
        <v>35.703000000000003</v>
      </c>
      <c r="R27" s="11">
        <v>20.856999999999999</v>
      </c>
      <c r="S27" s="11">
        <v>33.49</v>
      </c>
      <c r="T27" s="11">
        <v>23.555</v>
      </c>
      <c r="U27" s="11">
        <v>19.489000000000001</v>
      </c>
      <c r="V27" s="11">
        <v>17.385999999999999</v>
      </c>
      <c r="W27" s="11">
        <v>16.276</v>
      </c>
      <c r="X27" s="11">
        <v>13.271000000000001</v>
      </c>
      <c r="Y27" s="11">
        <v>13.837</v>
      </c>
      <c r="Z27" s="11">
        <v>23.422999999999998</v>
      </c>
      <c r="AA27" s="11">
        <v>27.693000000000001</v>
      </c>
      <c r="AB27" s="11">
        <v>17.396000000000001</v>
      </c>
      <c r="AC27" s="11">
        <v>38.048000000000002</v>
      </c>
      <c r="AD27" s="11">
        <v>14.644</v>
      </c>
      <c r="AE27" s="11">
        <v>23.974</v>
      </c>
      <c r="AF27" s="11">
        <v>10.157</v>
      </c>
      <c r="AG27" s="11">
        <v>16.882999999999999</v>
      </c>
      <c r="AH27" s="11">
        <v>24.905999999999999</v>
      </c>
      <c r="AI27" s="173">
        <v>11.842000000000001</v>
      </c>
      <c r="AJ27" s="173">
        <v>15.048</v>
      </c>
      <c r="AK27" s="173">
        <v>25.032</v>
      </c>
      <c r="AL27" s="173">
        <v>12.874000000000001</v>
      </c>
      <c r="AM27" s="173">
        <v>10.582000000000001</v>
      </c>
      <c r="AN27" s="173"/>
      <c r="AO27" s="173"/>
      <c r="AP27" s="173"/>
      <c r="AQ27" s="173"/>
      <c r="AR27" s="173"/>
      <c r="AS27" s="173"/>
      <c r="AT27" s="173"/>
      <c r="AU27" s="173"/>
      <c r="AV27" s="173"/>
      <c r="AW27" s="173"/>
      <c r="AX27" s="173"/>
      <c r="AY27" s="173"/>
    </row>
    <row r="28" spans="1:51" ht="15">
      <c r="A28" s="228">
        <v>44287</v>
      </c>
      <c r="B28" s="115">
        <v>52.61</v>
      </c>
      <c r="C28" s="115">
        <v>52.61</v>
      </c>
      <c r="D28" s="116">
        <v>52.61</v>
      </c>
      <c r="E28" s="11">
        <v>33.415999999999997</v>
      </c>
      <c r="F28" s="11">
        <v>35.880000000000003</v>
      </c>
      <c r="G28" s="11">
        <v>99.957999999999998</v>
      </c>
      <c r="H28" s="11">
        <v>97.474000000000004</v>
      </c>
      <c r="I28" s="11">
        <v>108.426</v>
      </c>
      <c r="J28" s="11">
        <v>35.779000000000003</v>
      </c>
      <c r="K28" s="11">
        <v>73.599000000000004</v>
      </c>
      <c r="L28" s="11">
        <v>35.508000000000003</v>
      </c>
      <c r="M28" s="11">
        <v>32.993000000000002</v>
      </c>
      <c r="N28" s="11">
        <v>70.94</v>
      </c>
      <c r="O28" s="11">
        <v>66.572000000000003</v>
      </c>
      <c r="P28" s="11">
        <v>50.448</v>
      </c>
      <c r="Q28" s="11">
        <v>53.064</v>
      </c>
      <c r="R28" s="11">
        <v>41.014000000000003</v>
      </c>
      <c r="S28" s="11">
        <v>71.596999999999994</v>
      </c>
      <c r="T28" s="11">
        <v>50.680999999999997</v>
      </c>
      <c r="U28" s="11">
        <v>34.029000000000003</v>
      </c>
      <c r="V28" s="11">
        <v>57.737000000000002</v>
      </c>
      <c r="W28" s="11">
        <v>55.011000000000003</v>
      </c>
      <c r="X28" s="11">
        <v>23.768000000000001</v>
      </c>
      <c r="Y28" s="11">
        <v>23.917999999999999</v>
      </c>
      <c r="Z28" s="11">
        <v>73.191999999999993</v>
      </c>
      <c r="AA28" s="11">
        <v>95.623000000000005</v>
      </c>
      <c r="AB28" s="11">
        <v>49.134999999999998</v>
      </c>
      <c r="AC28" s="11">
        <v>64.477999999999994</v>
      </c>
      <c r="AD28" s="11">
        <v>46.476999999999997</v>
      </c>
      <c r="AE28" s="11">
        <v>38.308</v>
      </c>
      <c r="AF28" s="11">
        <v>32.844000000000001</v>
      </c>
      <c r="AG28" s="11">
        <v>36.308</v>
      </c>
      <c r="AH28" s="11">
        <v>56.405000000000001</v>
      </c>
      <c r="AI28" s="173">
        <v>25.515999999999998</v>
      </c>
      <c r="AJ28" s="173">
        <v>40.369</v>
      </c>
      <c r="AK28" s="173">
        <v>32.887</v>
      </c>
      <c r="AL28" s="173">
        <v>27.212</v>
      </c>
      <c r="AM28" s="173">
        <v>22.603999999999999</v>
      </c>
      <c r="AN28" s="173"/>
      <c r="AO28" s="173"/>
      <c r="AP28" s="173"/>
      <c r="AQ28" s="173"/>
      <c r="AR28" s="173"/>
      <c r="AS28" s="173"/>
      <c r="AT28" s="173"/>
      <c r="AU28" s="173"/>
      <c r="AV28" s="173"/>
      <c r="AW28" s="173"/>
      <c r="AX28" s="173"/>
      <c r="AY28" s="173"/>
    </row>
    <row r="29" spans="1:51" ht="15">
      <c r="A29" s="228">
        <v>44317</v>
      </c>
      <c r="B29" s="115">
        <v>146.12</v>
      </c>
      <c r="C29" s="115">
        <v>146.12</v>
      </c>
      <c r="D29" s="116">
        <v>146.12</v>
      </c>
      <c r="E29" s="11">
        <v>143.285</v>
      </c>
      <c r="F29" s="11">
        <v>219.244</v>
      </c>
      <c r="G29" s="11">
        <v>230.12299999999999</v>
      </c>
      <c r="H29" s="11">
        <v>189.86</v>
      </c>
      <c r="I29" s="11">
        <v>204.90299999999999</v>
      </c>
      <c r="J29" s="11">
        <v>93.2</v>
      </c>
      <c r="K29" s="11">
        <v>124.836</v>
      </c>
      <c r="L29" s="11">
        <v>90.116</v>
      </c>
      <c r="M29" s="11">
        <v>103.69499999999999</v>
      </c>
      <c r="N29" s="11">
        <v>145.47200000000001</v>
      </c>
      <c r="O29" s="11">
        <v>227.98599999999999</v>
      </c>
      <c r="P29" s="11">
        <v>162.571</v>
      </c>
      <c r="Q29" s="11">
        <v>142.99100000000001</v>
      </c>
      <c r="R29" s="11">
        <v>152.077</v>
      </c>
      <c r="S29" s="11">
        <v>205.79400000000001</v>
      </c>
      <c r="T29" s="11">
        <v>154.66900000000001</v>
      </c>
      <c r="U29" s="11">
        <v>154.14500000000001</v>
      </c>
      <c r="V29" s="11">
        <v>129.53100000000001</v>
      </c>
      <c r="W29" s="11">
        <v>199.80099999999999</v>
      </c>
      <c r="X29" s="11">
        <v>49.747</v>
      </c>
      <c r="Y29" s="11">
        <v>89.245000000000005</v>
      </c>
      <c r="Z29" s="11">
        <v>160.309</v>
      </c>
      <c r="AA29" s="11">
        <v>228.767</v>
      </c>
      <c r="AB29" s="11">
        <v>121.092</v>
      </c>
      <c r="AC29" s="11">
        <v>155.774</v>
      </c>
      <c r="AD29" s="11">
        <v>181.88</v>
      </c>
      <c r="AE29" s="11">
        <v>192.381</v>
      </c>
      <c r="AF29" s="11">
        <v>81.96</v>
      </c>
      <c r="AG29" s="11">
        <v>129.33799999999999</v>
      </c>
      <c r="AH29" s="11">
        <v>100.401</v>
      </c>
      <c r="AI29" s="173">
        <v>50.963999999999999</v>
      </c>
      <c r="AJ29" s="173">
        <v>129.33500000000001</v>
      </c>
      <c r="AK29" s="173">
        <v>102.819</v>
      </c>
      <c r="AL29" s="173">
        <v>71.447000000000003</v>
      </c>
      <c r="AM29" s="173">
        <v>130.65</v>
      </c>
      <c r="AN29" s="173"/>
      <c r="AO29" s="173"/>
      <c r="AP29" s="173"/>
      <c r="AQ29" s="173"/>
      <c r="AR29" s="173"/>
      <c r="AS29" s="173"/>
      <c r="AT29" s="173"/>
      <c r="AU29" s="173"/>
      <c r="AV29" s="173"/>
      <c r="AW29" s="173"/>
      <c r="AX29" s="173"/>
      <c r="AY29" s="173"/>
    </row>
    <row r="30" spans="1:51" ht="15">
      <c r="A30" s="228">
        <v>44348</v>
      </c>
      <c r="B30" s="115">
        <v>151.61000000000001</v>
      </c>
      <c r="C30" s="115">
        <v>151.61000000000001</v>
      </c>
      <c r="D30" s="116">
        <v>151.61000000000001</v>
      </c>
      <c r="E30" s="11">
        <v>246.90299999999999</v>
      </c>
      <c r="F30" s="11">
        <v>236.965</v>
      </c>
      <c r="G30" s="11">
        <v>256.79700000000003</v>
      </c>
      <c r="H30" s="11">
        <v>244.30600000000001</v>
      </c>
      <c r="I30" s="11">
        <v>191.49700000000001</v>
      </c>
      <c r="J30" s="11">
        <v>143.86799999999999</v>
      </c>
      <c r="K30" s="11">
        <v>92.435000000000002</v>
      </c>
      <c r="L30" s="11">
        <v>110.163</v>
      </c>
      <c r="M30" s="11">
        <v>175.679</v>
      </c>
      <c r="N30" s="11">
        <v>114.425</v>
      </c>
      <c r="O30" s="11">
        <v>232.976</v>
      </c>
      <c r="P30" s="11">
        <v>128.11000000000001</v>
      </c>
      <c r="Q30" s="11">
        <v>260.79199999999997</v>
      </c>
      <c r="R30" s="11">
        <v>99.53</v>
      </c>
      <c r="S30" s="11">
        <v>262.017</v>
      </c>
      <c r="T30" s="11">
        <v>125.467</v>
      </c>
      <c r="U30" s="11">
        <v>207.73699999999999</v>
      </c>
      <c r="V30" s="11">
        <v>71.825999999999993</v>
      </c>
      <c r="W30" s="11">
        <v>122.123</v>
      </c>
      <c r="X30" s="11">
        <v>30.352</v>
      </c>
      <c r="Y30" s="11">
        <v>83.04</v>
      </c>
      <c r="Z30" s="11">
        <v>97.256</v>
      </c>
      <c r="AA30" s="11">
        <v>228.99299999999999</v>
      </c>
      <c r="AB30" s="11">
        <v>82.277000000000001</v>
      </c>
      <c r="AC30" s="11">
        <v>129.58000000000001</v>
      </c>
      <c r="AD30" s="11">
        <v>224.16900000000001</v>
      </c>
      <c r="AE30" s="11">
        <v>127.16800000000001</v>
      </c>
      <c r="AF30" s="11">
        <v>123.003</v>
      </c>
      <c r="AG30" s="11">
        <v>236.852</v>
      </c>
      <c r="AH30" s="11">
        <v>53.844999999999999</v>
      </c>
      <c r="AI30" s="173">
        <v>47.692</v>
      </c>
      <c r="AJ30" s="173">
        <v>161.173</v>
      </c>
      <c r="AK30" s="173">
        <v>207.208</v>
      </c>
      <c r="AL30" s="173">
        <v>96.277000000000001</v>
      </c>
      <c r="AM30" s="173">
        <v>191.64599999999999</v>
      </c>
      <c r="AN30" s="173"/>
      <c r="AO30" s="173"/>
      <c r="AP30" s="173"/>
      <c r="AQ30" s="173"/>
      <c r="AR30" s="173"/>
      <c r="AS30" s="173"/>
      <c r="AT30" s="173"/>
      <c r="AU30" s="173"/>
      <c r="AV30" s="173"/>
      <c r="AW30" s="173"/>
      <c r="AX30" s="173"/>
      <c r="AY30" s="173"/>
    </row>
    <row r="31" spans="1:51" ht="15">
      <c r="A31" s="228">
        <v>44378</v>
      </c>
      <c r="B31" s="115">
        <v>67.39</v>
      </c>
      <c r="C31" s="115">
        <v>67.39</v>
      </c>
      <c r="D31" s="116">
        <v>67.39</v>
      </c>
      <c r="E31" s="11">
        <v>141.06</v>
      </c>
      <c r="F31" s="11">
        <v>107.822</v>
      </c>
      <c r="G31" s="11">
        <v>91.028999999999996</v>
      </c>
      <c r="H31" s="11">
        <v>137.52600000000001</v>
      </c>
      <c r="I31" s="11">
        <v>73.222999999999999</v>
      </c>
      <c r="J31" s="11">
        <v>54.478000000000002</v>
      </c>
      <c r="K31" s="11">
        <v>39.116999999999997</v>
      </c>
      <c r="L31" s="11">
        <v>50.249000000000002</v>
      </c>
      <c r="M31" s="11">
        <v>89.6</v>
      </c>
      <c r="N31" s="11">
        <v>54.88</v>
      </c>
      <c r="O31" s="11">
        <v>85.597999999999999</v>
      </c>
      <c r="P31" s="11">
        <v>39.182000000000002</v>
      </c>
      <c r="Q31" s="11">
        <v>177.642</v>
      </c>
      <c r="R31" s="11">
        <v>38.195999999999998</v>
      </c>
      <c r="S31" s="11">
        <v>78.688000000000002</v>
      </c>
      <c r="T31" s="11">
        <v>61.62</v>
      </c>
      <c r="U31" s="11">
        <v>131.91800000000001</v>
      </c>
      <c r="V31" s="11">
        <v>25.484000000000002</v>
      </c>
      <c r="W31" s="11">
        <v>40.26</v>
      </c>
      <c r="X31" s="11">
        <v>14.054</v>
      </c>
      <c r="Y31" s="11">
        <v>26.984999999999999</v>
      </c>
      <c r="Z31" s="11">
        <v>36.814</v>
      </c>
      <c r="AA31" s="11">
        <v>90.617999999999995</v>
      </c>
      <c r="AB31" s="11">
        <v>38.844999999999999</v>
      </c>
      <c r="AC31" s="11">
        <v>50.531999999999996</v>
      </c>
      <c r="AD31" s="11">
        <v>66.603999999999999</v>
      </c>
      <c r="AE31" s="11">
        <v>49.122999999999998</v>
      </c>
      <c r="AF31" s="11">
        <v>40.801000000000002</v>
      </c>
      <c r="AG31" s="11">
        <v>97.662000000000006</v>
      </c>
      <c r="AH31" s="11">
        <v>21.788</v>
      </c>
      <c r="AI31" s="173">
        <v>22.248999999999999</v>
      </c>
      <c r="AJ31" s="173">
        <v>47.558</v>
      </c>
      <c r="AK31" s="173">
        <v>75.995000000000005</v>
      </c>
      <c r="AL31" s="173">
        <v>49.581000000000003</v>
      </c>
      <c r="AM31" s="173">
        <v>108.17700000000001</v>
      </c>
      <c r="AN31" s="173"/>
      <c r="AO31" s="173"/>
      <c r="AP31" s="173"/>
      <c r="AQ31" s="173"/>
      <c r="AR31" s="173"/>
      <c r="AS31" s="173"/>
      <c r="AT31" s="173"/>
      <c r="AU31" s="173"/>
      <c r="AV31" s="173"/>
      <c r="AW31" s="173"/>
      <c r="AX31" s="173"/>
      <c r="AY31" s="173"/>
    </row>
    <row r="32" spans="1:51" ht="15">
      <c r="A32" s="228">
        <v>44409</v>
      </c>
      <c r="B32" s="115">
        <v>38.630000000000003</v>
      </c>
      <c r="C32" s="115">
        <v>38.630000000000003</v>
      </c>
      <c r="D32" s="116">
        <v>38.630000000000003</v>
      </c>
      <c r="E32" s="11">
        <v>45.091000000000001</v>
      </c>
      <c r="F32" s="11">
        <v>64.257999999999996</v>
      </c>
      <c r="G32" s="11">
        <v>36.585999999999999</v>
      </c>
      <c r="H32" s="11">
        <v>45.344000000000001</v>
      </c>
      <c r="I32" s="11">
        <v>46.820999999999998</v>
      </c>
      <c r="J32" s="11">
        <v>34.338000000000001</v>
      </c>
      <c r="K32" s="11">
        <v>29.161999999999999</v>
      </c>
      <c r="L32" s="11">
        <v>31.946000000000002</v>
      </c>
      <c r="M32" s="11">
        <v>30.51</v>
      </c>
      <c r="N32" s="11">
        <v>38.851999999999997</v>
      </c>
      <c r="O32" s="11">
        <v>41.125</v>
      </c>
      <c r="P32" s="11">
        <v>21.143999999999998</v>
      </c>
      <c r="Q32" s="11">
        <v>56.706000000000003</v>
      </c>
      <c r="R32" s="11">
        <v>21.140999999999998</v>
      </c>
      <c r="S32" s="11">
        <v>68.438999999999993</v>
      </c>
      <c r="T32" s="11">
        <v>27.57</v>
      </c>
      <c r="U32" s="11">
        <v>92.236999999999995</v>
      </c>
      <c r="V32" s="11">
        <v>21.065999999999999</v>
      </c>
      <c r="W32" s="11">
        <v>34.515999999999998</v>
      </c>
      <c r="X32" s="11">
        <v>10.247999999999999</v>
      </c>
      <c r="Y32" s="11">
        <v>19.308</v>
      </c>
      <c r="Z32" s="11">
        <v>20.948</v>
      </c>
      <c r="AA32" s="11">
        <v>41.713999999999999</v>
      </c>
      <c r="AB32" s="11">
        <v>27.544</v>
      </c>
      <c r="AC32" s="11">
        <v>40.311</v>
      </c>
      <c r="AD32" s="11">
        <v>31.303999999999998</v>
      </c>
      <c r="AE32" s="11">
        <v>22.766999999999999</v>
      </c>
      <c r="AF32" s="11">
        <v>31.893999999999998</v>
      </c>
      <c r="AG32" s="11">
        <v>31.553000000000001</v>
      </c>
      <c r="AH32" s="11">
        <v>15.808999999999999</v>
      </c>
      <c r="AI32" s="173">
        <v>24.603000000000002</v>
      </c>
      <c r="AJ32" s="173">
        <v>26.138999999999999</v>
      </c>
      <c r="AK32" s="173">
        <v>29.416</v>
      </c>
      <c r="AL32" s="173">
        <v>25.439</v>
      </c>
      <c r="AM32" s="173">
        <v>76.525999999999996</v>
      </c>
      <c r="AN32" s="173"/>
      <c r="AO32" s="173"/>
      <c r="AP32" s="173"/>
      <c r="AQ32" s="173"/>
      <c r="AR32" s="173"/>
      <c r="AS32" s="173"/>
      <c r="AT32" s="173"/>
      <c r="AU32" s="173"/>
      <c r="AV32" s="173"/>
      <c r="AW32" s="173"/>
      <c r="AX32" s="173"/>
      <c r="AY32" s="173"/>
    </row>
    <row r="33" spans="1:51" ht="15">
      <c r="A33" s="228">
        <v>44440</v>
      </c>
      <c r="B33" s="115">
        <v>32.4</v>
      </c>
      <c r="C33" s="115">
        <v>32.4</v>
      </c>
      <c r="D33" s="116">
        <v>32.4</v>
      </c>
      <c r="E33" s="11">
        <v>25.047000000000001</v>
      </c>
      <c r="F33" s="11">
        <v>36.328000000000003</v>
      </c>
      <c r="G33" s="11">
        <v>45.591999999999999</v>
      </c>
      <c r="H33" s="11">
        <v>49.814</v>
      </c>
      <c r="I33" s="11">
        <v>30.693000000000001</v>
      </c>
      <c r="J33" s="11">
        <v>25.841999999999999</v>
      </c>
      <c r="K33" s="11">
        <v>18.148</v>
      </c>
      <c r="L33" s="11">
        <v>21.058</v>
      </c>
      <c r="M33" s="11">
        <v>42.843000000000004</v>
      </c>
      <c r="N33" s="11">
        <v>25.436</v>
      </c>
      <c r="O33" s="11">
        <v>37.823</v>
      </c>
      <c r="P33" s="11">
        <v>29.693000000000001</v>
      </c>
      <c r="Q33" s="11">
        <v>32.134</v>
      </c>
      <c r="R33" s="11">
        <v>19.318000000000001</v>
      </c>
      <c r="S33" s="11">
        <v>59.073999999999998</v>
      </c>
      <c r="T33" s="11">
        <v>21.975999999999999</v>
      </c>
      <c r="U33" s="11">
        <v>58.868000000000002</v>
      </c>
      <c r="V33" s="11">
        <v>19.106000000000002</v>
      </c>
      <c r="W33" s="11">
        <v>18.712</v>
      </c>
      <c r="X33" s="11">
        <v>20.899000000000001</v>
      </c>
      <c r="Y33" s="11">
        <v>27.236000000000001</v>
      </c>
      <c r="Z33" s="11">
        <v>31.61</v>
      </c>
      <c r="AA33" s="11">
        <v>22.469000000000001</v>
      </c>
      <c r="AB33" s="11">
        <v>24.099</v>
      </c>
      <c r="AC33" s="11">
        <v>37.938000000000002</v>
      </c>
      <c r="AD33" s="11">
        <v>34.045000000000002</v>
      </c>
      <c r="AE33" s="11">
        <v>16.91</v>
      </c>
      <c r="AF33" s="11">
        <v>16.7</v>
      </c>
      <c r="AG33" s="11">
        <v>22.414000000000001</v>
      </c>
      <c r="AH33" s="11">
        <v>12.345000000000001</v>
      </c>
      <c r="AI33" s="173">
        <v>38.03</v>
      </c>
      <c r="AJ33" s="173">
        <v>33.325000000000003</v>
      </c>
      <c r="AK33" s="173">
        <v>18.949000000000002</v>
      </c>
      <c r="AL33" s="173">
        <v>14.52</v>
      </c>
      <c r="AM33" s="173">
        <v>69.709999999999994</v>
      </c>
      <c r="AN33" s="173"/>
      <c r="AO33" s="173"/>
      <c r="AP33" s="173"/>
      <c r="AQ33" s="173"/>
      <c r="AR33" s="173"/>
      <c r="AS33" s="173"/>
      <c r="AT33" s="173"/>
      <c r="AU33" s="173"/>
      <c r="AV33" s="173"/>
      <c r="AW33" s="173"/>
      <c r="AX33" s="173"/>
      <c r="AY33" s="173"/>
    </row>
    <row r="34" spans="1:51" ht="15">
      <c r="A34" s="228">
        <v>44470</v>
      </c>
      <c r="B34" s="115">
        <v>19.95</v>
      </c>
      <c r="C34" s="115">
        <v>32.07</v>
      </c>
      <c r="D34" s="116">
        <v>28.11</v>
      </c>
      <c r="E34" s="11">
        <v>25.042999999999999</v>
      </c>
      <c r="F34" s="11">
        <v>30.17</v>
      </c>
      <c r="G34" s="11">
        <v>46.48</v>
      </c>
      <c r="H34" s="11">
        <v>49.863</v>
      </c>
      <c r="I34" s="11">
        <v>20.606000000000002</v>
      </c>
      <c r="J34" s="11">
        <v>24.047999999999998</v>
      </c>
      <c r="K34" s="11">
        <v>20.504000000000001</v>
      </c>
      <c r="L34" s="11">
        <v>28.106000000000002</v>
      </c>
      <c r="M34" s="11">
        <v>20.358000000000001</v>
      </c>
      <c r="N34" s="11">
        <v>17.396000000000001</v>
      </c>
      <c r="O34" s="11">
        <v>23.474</v>
      </c>
      <c r="P34" s="11">
        <v>21.667000000000002</v>
      </c>
      <c r="Q34" s="11">
        <v>27.134</v>
      </c>
      <c r="R34" s="11">
        <v>26.916</v>
      </c>
      <c r="S34" s="11">
        <v>49.326000000000001</v>
      </c>
      <c r="T34" s="11">
        <v>21.082999999999998</v>
      </c>
      <c r="U34" s="11">
        <v>24.84</v>
      </c>
      <c r="V34" s="11">
        <v>20.059000000000001</v>
      </c>
      <c r="W34" s="11">
        <v>15.872999999999999</v>
      </c>
      <c r="X34" s="11">
        <v>16.696000000000002</v>
      </c>
      <c r="Y34" s="11">
        <v>15.648999999999999</v>
      </c>
      <c r="Z34" s="11">
        <v>29.222000000000001</v>
      </c>
      <c r="AA34" s="11">
        <v>33.61</v>
      </c>
      <c r="AB34" s="11">
        <v>69.441999999999993</v>
      </c>
      <c r="AC34" s="11">
        <v>39.749000000000002</v>
      </c>
      <c r="AD34" s="11">
        <v>21.442</v>
      </c>
      <c r="AE34" s="11">
        <v>16.533000000000001</v>
      </c>
      <c r="AF34" s="11">
        <v>19.628</v>
      </c>
      <c r="AG34" s="11">
        <v>27.231000000000002</v>
      </c>
      <c r="AH34" s="11">
        <v>11.47</v>
      </c>
      <c r="AI34" s="173">
        <v>28.347999999999999</v>
      </c>
      <c r="AJ34" s="173">
        <v>41.332999999999998</v>
      </c>
      <c r="AK34" s="173">
        <v>14.007</v>
      </c>
      <c r="AL34" s="173">
        <v>24.152000000000001</v>
      </c>
      <c r="AM34" s="173">
        <v>35.758000000000003</v>
      </c>
      <c r="AN34" s="173"/>
      <c r="AO34" s="173"/>
      <c r="AP34" s="173"/>
      <c r="AQ34" s="173"/>
      <c r="AR34" s="173"/>
      <c r="AS34" s="173"/>
      <c r="AT34" s="173"/>
      <c r="AU34" s="173"/>
      <c r="AV34" s="173"/>
      <c r="AW34" s="173"/>
      <c r="AX34" s="173"/>
      <c r="AY34" s="173"/>
    </row>
    <row r="35" spans="1:51" ht="15">
      <c r="A35" s="228">
        <v>44501</v>
      </c>
      <c r="B35" s="115">
        <v>16.75</v>
      </c>
      <c r="C35" s="115">
        <v>18.940000000000001</v>
      </c>
      <c r="D35" s="116">
        <v>18.13</v>
      </c>
      <c r="E35" s="11">
        <v>17.414000000000001</v>
      </c>
      <c r="F35" s="11">
        <v>22.341000000000001</v>
      </c>
      <c r="G35" s="11">
        <v>26.053999999999998</v>
      </c>
      <c r="H35" s="11">
        <v>33.058999999999997</v>
      </c>
      <c r="I35" s="11">
        <v>23.917000000000002</v>
      </c>
      <c r="J35" s="11">
        <v>15.797000000000001</v>
      </c>
      <c r="K35" s="11">
        <v>13.975</v>
      </c>
      <c r="L35" s="11">
        <v>19.768000000000001</v>
      </c>
      <c r="M35" s="11">
        <v>16.533000000000001</v>
      </c>
      <c r="N35" s="11">
        <v>14.843</v>
      </c>
      <c r="O35" s="11">
        <v>18.303000000000001</v>
      </c>
      <c r="P35" s="11">
        <v>18.210999999999999</v>
      </c>
      <c r="Q35" s="11">
        <v>18.684000000000001</v>
      </c>
      <c r="R35" s="11">
        <v>18.381</v>
      </c>
      <c r="S35" s="11">
        <v>25.155999999999999</v>
      </c>
      <c r="T35" s="11">
        <v>22.13</v>
      </c>
      <c r="U35" s="11">
        <v>17.158000000000001</v>
      </c>
      <c r="V35" s="11">
        <v>16.524999999999999</v>
      </c>
      <c r="W35" s="11">
        <v>14.323</v>
      </c>
      <c r="X35" s="11">
        <v>11.045</v>
      </c>
      <c r="Y35" s="11">
        <v>10.888</v>
      </c>
      <c r="Z35" s="11">
        <v>21.849</v>
      </c>
      <c r="AA35" s="11">
        <v>20.728999999999999</v>
      </c>
      <c r="AB35" s="11">
        <v>24.954000000000001</v>
      </c>
      <c r="AC35" s="11">
        <v>19.375</v>
      </c>
      <c r="AD35" s="11">
        <v>17.440000000000001</v>
      </c>
      <c r="AE35" s="11">
        <v>14.381</v>
      </c>
      <c r="AF35" s="11">
        <v>14.855</v>
      </c>
      <c r="AG35" s="11">
        <v>19.791</v>
      </c>
      <c r="AH35" s="11">
        <v>10.192</v>
      </c>
      <c r="AI35" s="173">
        <v>15.238</v>
      </c>
      <c r="AJ35" s="173">
        <v>21.722999999999999</v>
      </c>
      <c r="AK35" s="173">
        <v>12.282999999999999</v>
      </c>
      <c r="AL35" s="173">
        <v>14.055999999999999</v>
      </c>
      <c r="AM35" s="173">
        <v>21.959</v>
      </c>
      <c r="AN35" s="173"/>
      <c r="AO35" s="173"/>
      <c r="AP35" s="173"/>
      <c r="AQ35" s="173"/>
      <c r="AR35" s="173"/>
      <c r="AS35" s="173"/>
      <c r="AT35" s="173"/>
      <c r="AU35" s="173"/>
      <c r="AV35" s="173"/>
      <c r="AW35" s="173"/>
      <c r="AX35" s="173"/>
      <c r="AY35" s="173"/>
    </row>
    <row r="36" spans="1:51" ht="15">
      <c r="A36" s="228">
        <v>44531</v>
      </c>
      <c r="B36" s="115">
        <v>15.25</v>
      </c>
      <c r="C36" s="115">
        <v>15.25</v>
      </c>
      <c r="D36" s="116">
        <v>15.25</v>
      </c>
      <c r="E36" s="111">
        <v>16.071000000000002</v>
      </c>
      <c r="F36" s="111">
        <v>18.998999999999999</v>
      </c>
      <c r="G36" s="111">
        <v>20.062999999999999</v>
      </c>
      <c r="H36" s="111">
        <v>22.158000000000001</v>
      </c>
      <c r="I36" s="111">
        <v>17.763000000000002</v>
      </c>
      <c r="J36" s="111">
        <v>13.151999999999999</v>
      </c>
      <c r="K36" s="111">
        <v>12.000999999999999</v>
      </c>
      <c r="L36" s="111">
        <v>14.037000000000001</v>
      </c>
      <c r="M36" s="111">
        <v>14.337</v>
      </c>
      <c r="N36" s="111">
        <v>13.5</v>
      </c>
      <c r="O36" s="111">
        <v>16.710999999999999</v>
      </c>
      <c r="P36" s="111">
        <v>15.53</v>
      </c>
      <c r="Q36" s="111">
        <v>17.215</v>
      </c>
      <c r="R36" s="111">
        <v>15.734999999999999</v>
      </c>
      <c r="S36" s="111">
        <v>18.675000000000001</v>
      </c>
      <c r="T36" s="111">
        <v>19.349</v>
      </c>
      <c r="U36" s="111">
        <v>15.385</v>
      </c>
      <c r="V36" s="111">
        <v>13.266</v>
      </c>
      <c r="W36" s="111">
        <v>13.087999999999999</v>
      </c>
      <c r="X36" s="111">
        <v>9.5719999999999992</v>
      </c>
      <c r="Y36" s="111">
        <v>10.282999999999999</v>
      </c>
      <c r="Z36" s="111">
        <v>15.875</v>
      </c>
      <c r="AA36" s="111">
        <v>16.581</v>
      </c>
      <c r="AB36" s="111">
        <v>15.244</v>
      </c>
      <c r="AC36" s="111">
        <v>15.96</v>
      </c>
      <c r="AD36" s="111">
        <v>15.675000000000001</v>
      </c>
      <c r="AE36" s="111">
        <v>12.552</v>
      </c>
      <c r="AF36" s="111">
        <v>12.706</v>
      </c>
      <c r="AG36" s="111">
        <v>15.98</v>
      </c>
      <c r="AH36" s="111">
        <v>9.7219999999999995</v>
      </c>
      <c r="AI36" s="173">
        <v>11.582000000000001</v>
      </c>
      <c r="AJ36" s="173">
        <v>14.521000000000001</v>
      </c>
      <c r="AK36" s="173">
        <v>12.547000000000001</v>
      </c>
      <c r="AL36" s="173">
        <v>10.654999999999999</v>
      </c>
      <c r="AM36" s="173">
        <v>17.943999999999999</v>
      </c>
      <c r="AN36" s="173"/>
      <c r="AO36" s="173"/>
      <c r="AP36" s="173"/>
      <c r="AQ36" s="173"/>
      <c r="AR36" s="173"/>
      <c r="AS36" s="173"/>
      <c r="AT36" s="173"/>
      <c r="AU36" s="173"/>
      <c r="AV36" s="173"/>
      <c r="AW36" s="173"/>
      <c r="AX36" s="173"/>
      <c r="AY36" s="173"/>
    </row>
    <row r="37" spans="1:51" ht="15">
      <c r="A37" s="228">
        <v>44562</v>
      </c>
      <c r="B37" s="115">
        <v>13.58</v>
      </c>
      <c r="C37" s="115">
        <v>13.58</v>
      </c>
      <c r="D37" s="116">
        <v>13.58</v>
      </c>
      <c r="E37" s="111">
        <v>14.954000000000001</v>
      </c>
      <c r="F37" s="111">
        <v>17.413</v>
      </c>
      <c r="G37" s="111">
        <v>17.256</v>
      </c>
      <c r="H37" s="111">
        <v>17.093</v>
      </c>
      <c r="I37" s="111">
        <v>15.03</v>
      </c>
      <c r="J37" s="111">
        <v>11.455</v>
      </c>
      <c r="K37" s="111">
        <v>10.792</v>
      </c>
      <c r="L37" s="111">
        <v>11.218</v>
      </c>
      <c r="M37" s="111">
        <v>12.33</v>
      </c>
      <c r="N37" s="111">
        <v>12.196</v>
      </c>
      <c r="O37" s="111">
        <v>15.237</v>
      </c>
      <c r="P37" s="111">
        <v>13.356999999999999</v>
      </c>
      <c r="Q37" s="111">
        <v>15.401</v>
      </c>
      <c r="R37" s="111">
        <v>12.81</v>
      </c>
      <c r="S37" s="111">
        <v>16.187000000000001</v>
      </c>
      <c r="T37" s="111">
        <v>14.815</v>
      </c>
      <c r="U37" s="111">
        <v>13.984</v>
      </c>
      <c r="V37" s="111">
        <v>11.679</v>
      </c>
      <c r="W37" s="111">
        <v>11.993</v>
      </c>
      <c r="X37" s="111">
        <v>8.8979999999999997</v>
      </c>
      <c r="Y37" s="111">
        <v>9.093</v>
      </c>
      <c r="Z37" s="111">
        <v>16.387</v>
      </c>
      <c r="AA37" s="111">
        <v>15.073</v>
      </c>
      <c r="AB37" s="111">
        <v>12.428000000000001</v>
      </c>
      <c r="AC37" s="111">
        <v>13.364000000000001</v>
      </c>
      <c r="AD37" s="111">
        <v>13.904999999999999</v>
      </c>
      <c r="AE37" s="111">
        <v>11.391999999999999</v>
      </c>
      <c r="AF37" s="111">
        <v>11.532</v>
      </c>
      <c r="AG37" s="111">
        <v>14.512</v>
      </c>
      <c r="AH37" s="111">
        <v>8.9749999999999996</v>
      </c>
      <c r="AI37" s="173">
        <v>9.6479999999999997</v>
      </c>
      <c r="AJ37" s="173">
        <v>12.507</v>
      </c>
      <c r="AK37" s="173">
        <v>11.646000000000001</v>
      </c>
      <c r="AL37" s="173">
        <v>9.1110000000000007</v>
      </c>
      <c r="AM37" s="173">
        <v>14.91</v>
      </c>
      <c r="AN37" s="173"/>
      <c r="AO37" s="173"/>
      <c r="AP37" s="173"/>
      <c r="AQ37" s="173"/>
      <c r="AR37" s="173"/>
      <c r="AS37" s="173"/>
      <c r="AT37" s="173"/>
      <c r="AU37" s="173"/>
      <c r="AV37" s="173"/>
      <c r="AW37" s="173"/>
      <c r="AX37" s="173"/>
      <c r="AY37" s="173"/>
    </row>
    <row r="38" spans="1:51" ht="15">
      <c r="A38" s="228">
        <v>44593</v>
      </c>
      <c r="B38" s="115">
        <v>12.38</v>
      </c>
      <c r="C38" s="115">
        <v>12.38</v>
      </c>
      <c r="D38" s="116">
        <v>12.38</v>
      </c>
      <c r="E38" s="111">
        <v>12.254</v>
      </c>
      <c r="F38" s="111">
        <v>13.555</v>
      </c>
      <c r="G38" s="111">
        <v>16.646999999999998</v>
      </c>
      <c r="H38" s="111">
        <v>20.917000000000002</v>
      </c>
      <c r="I38" s="111">
        <v>12.417999999999999</v>
      </c>
      <c r="J38" s="111">
        <v>9.4640000000000004</v>
      </c>
      <c r="K38" s="111">
        <v>8.9819999999999993</v>
      </c>
      <c r="L38" s="111">
        <v>9.9489999999999998</v>
      </c>
      <c r="M38" s="111">
        <v>10.429</v>
      </c>
      <c r="N38" s="111">
        <v>10.16</v>
      </c>
      <c r="O38" s="111">
        <v>12.856</v>
      </c>
      <c r="P38" s="111">
        <v>13.920999999999999</v>
      </c>
      <c r="Q38" s="111">
        <v>16.222999999999999</v>
      </c>
      <c r="R38" s="111">
        <v>10.162000000000001</v>
      </c>
      <c r="S38" s="111">
        <v>13.396000000000001</v>
      </c>
      <c r="T38" s="111">
        <v>13.616</v>
      </c>
      <c r="U38" s="111">
        <v>12.381</v>
      </c>
      <c r="V38" s="111">
        <v>9.4580000000000002</v>
      </c>
      <c r="W38" s="111">
        <v>10.077</v>
      </c>
      <c r="X38" s="111">
        <v>8.1769999999999996</v>
      </c>
      <c r="Y38" s="111">
        <v>7.4809999999999999</v>
      </c>
      <c r="Z38" s="111">
        <v>13.706</v>
      </c>
      <c r="AA38" s="111">
        <v>12.848000000000001</v>
      </c>
      <c r="AB38" s="111">
        <v>12.205</v>
      </c>
      <c r="AC38" s="111">
        <v>10.35</v>
      </c>
      <c r="AD38" s="111">
        <v>12.648</v>
      </c>
      <c r="AE38" s="111">
        <v>9.5</v>
      </c>
      <c r="AF38" s="111">
        <v>9.2629999999999999</v>
      </c>
      <c r="AG38" s="111">
        <v>11.672000000000001</v>
      </c>
      <c r="AH38" s="111">
        <v>7.516</v>
      </c>
      <c r="AI38" s="173">
        <v>9.6259999999999994</v>
      </c>
      <c r="AJ38" s="173">
        <v>14.622</v>
      </c>
      <c r="AK38" s="173">
        <v>9.9670000000000005</v>
      </c>
      <c r="AL38" s="173">
        <v>7.5209999999999999</v>
      </c>
      <c r="AM38" s="173">
        <v>12.198</v>
      </c>
      <c r="AN38" s="173"/>
      <c r="AO38" s="173"/>
      <c r="AP38" s="173"/>
      <c r="AQ38" s="173"/>
      <c r="AR38" s="173"/>
      <c r="AS38" s="173"/>
      <c r="AT38" s="173"/>
      <c r="AU38" s="173"/>
      <c r="AV38" s="173"/>
      <c r="AW38" s="173"/>
      <c r="AX38" s="173"/>
      <c r="AY38" s="173"/>
    </row>
    <row r="39" spans="1:51" ht="15">
      <c r="A39" s="228">
        <v>44621</v>
      </c>
      <c r="B39" s="115">
        <v>22.1</v>
      </c>
      <c r="C39" s="115">
        <v>22.1</v>
      </c>
      <c r="D39" s="116">
        <v>22.1</v>
      </c>
      <c r="E39" s="111">
        <v>16.036999999999999</v>
      </c>
      <c r="F39" s="111">
        <v>26.405000000000001</v>
      </c>
      <c r="G39" s="111">
        <v>36.476999999999997</v>
      </c>
      <c r="H39" s="111">
        <v>32.271000000000001</v>
      </c>
      <c r="I39" s="111">
        <v>18.338000000000001</v>
      </c>
      <c r="J39" s="111">
        <v>21.106000000000002</v>
      </c>
      <c r="K39" s="111">
        <v>14.577</v>
      </c>
      <c r="L39" s="111">
        <v>11.523999999999999</v>
      </c>
      <c r="M39" s="111">
        <v>17.306999999999999</v>
      </c>
      <c r="N39" s="111">
        <v>17.739999999999998</v>
      </c>
      <c r="O39" s="111">
        <v>22.625</v>
      </c>
      <c r="P39" s="111">
        <v>36.265000000000001</v>
      </c>
      <c r="Q39" s="111">
        <v>20.584</v>
      </c>
      <c r="R39" s="111">
        <v>33.530999999999999</v>
      </c>
      <c r="S39" s="111">
        <v>23.045000000000002</v>
      </c>
      <c r="T39" s="111">
        <v>19.55</v>
      </c>
      <c r="U39" s="111">
        <v>17.157</v>
      </c>
      <c r="V39" s="111">
        <v>15.489000000000001</v>
      </c>
      <c r="W39" s="111">
        <v>12.670999999999999</v>
      </c>
      <c r="X39" s="111">
        <v>13.375999999999999</v>
      </c>
      <c r="Y39" s="111">
        <v>21.5</v>
      </c>
      <c r="Z39" s="111">
        <v>26.881</v>
      </c>
      <c r="AA39" s="111">
        <v>17.291</v>
      </c>
      <c r="AB39" s="111">
        <v>38.301000000000002</v>
      </c>
      <c r="AC39" s="111">
        <v>13.907</v>
      </c>
      <c r="AD39" s="111">
        <v>23.283999999999999</v>
      </c>
      <c r="AE39" s="111">
        <v>10.129</v>
      </c>
      <c r="AF39" s="111">
        <v>16.21</v>
      </c>
      <c r="AG39" s="111">
        <v>24.463999999999999</v>
      </c>
      <c r="AH39" s="111">
        <v>11.199</v>
      </c>
      <c r="AI39" s="173">
        <v>14.257</v>
      </c>
      <c r="AJ39" s="173">
        <v>24.010999999999999</v>
      </c>
      <c r="AK39" s="173">
        <v>12.326000000000001</v>
      </c>
      <c r="AL39" s="173">
        <v>9.61</v>
      </c>
      <c r="AM39" s="173">
        <v>16.433</v>
      </c>
      <c r="AN39" s="173"/>
      <c r="AO39" s="173"/>
      <c r="AP39" s="173"/>
      <c r="AQ39" s="173"/>
      <c r="AR39" s="173"/>
      <c r="AS39" s="173"/>
      <c r="AT39" s="173"/>
      <c r="AU39" s="173"/>
      <c r="AV39" s="173"/>
      <c r="AW39" s="173"/>
      <c r="AX39" s="173"/>
      <c r="AY39" s="173"/>
    </row>
    <row r="40" spans="1:51" ht="15">
      <c r="A40" s="228">
        <v>44652</v>
      </c>
      <c r="B40" s="115">
        <v>52.61</v>
      </c>
      <c r="C40" s="115">
        <v>52.61</v>
      </c>
      <c r="D40" s="116">
        <v>52.61</v>
      </c>
      <c r="E40" s="111">
        <v>35.799999999999997</v>
      </c>
      <c r="F40" s="111">
        <v>100.175</v>
      </c>
      <c r="G40" s="111">
        <v>95.587999999999994</v>
      </c>
      <c r="H40" s="111">
        <v>108.575</v>
      </c>
      <c r="I40" s="111">
        <v>35.665999999999997</v>
      </c>
      <c r="J40" s="111">
        <v>73.921999999999997</v>
      </c>
      <c r="K40" s="111">
        <v>34.340000000000003</v>
      </c>
      <c r="L40" s="111">
        <v>32.395000000000003</v>
      </c>
      <c r="M40" s="111">
        <v>68.593999999999994</v>
      </c>
      <c r="N40" s="111">
        <v>66.283000000000001</v>
      </c>
      <c r="O40" s="111">
        <v>49.122999999999998</v>
      </c>
      <c r="P40" s="111">
        <v>53.514000000000003</v>
      </c>
      <c r="Q40" s="111">
        <v>40.747</v>
      </c>
      <c r="R40" s="111">
        <v>71.656999999999996</v>
      </c>
      <c r="S40" s="111">
        <v>49.073</v>
      </c>
      <c r="T40" s="111">
        <v>34.100999999999999</v>
      </c>
      <c r="U40" s="111">
        <v>57.418999999999997</v>
      </c>
      <c r="V40" s="111">
        <v>53.723999999999997</v>
      </c>
      <c r="W40" s="111">
        <v>23.279</v>
      </c>
      <c r="X40" s="111">
        <v>23.395</v>
      </c>
      <c r="Y40" s="111">
        <v>70.120999999999995</v>
      </c>
      <c r="Z40" s="111">
        <v>94.08</v>
      </c>
      <c r="AA40" s="111">
        <v>48.314</v>
      </c>
      <c r="AB40" s="111">
        <v>64.763999999999996</v>
      </c>
      <c r="AC40" s="111">
        <v>45.094999999999999</v>
      </c>
      <c r="AD40" s="111">
        <v>37.612000000000002</v>
      </c>
      <c r="AE40" s="111">
        <v>32.555</v>
      </c>
      <c r="AF40" s="111">
        <v>35.457000000000001</v>
      </c>
      <c r="AG40" s="111">
        <v>55.972000000000001</v>
      </c>
      <c r="AH40" s="111">
        <v>24.765999999999998</v>
      </c>
      <c r="AI40" s="173">
        <v>38.381</v>
      </c>
      <c r="AJ40" s="173">
        <v>31.946000000000002</v>
      </c>
      <c r="AK40" s="173">
        <v>26.670999999999999</v>
      </c>
      <c r="AL40" s="173">
        <v>21.169</v>
      </c>
      <c r="AM40" s="173">
        <v>30.228000000000002</v>
      </c>
      <c r="AN40" s="173"/>
      <c r="AO40" s="173"/>
      <c r="AP40" s="173"/>
      <c r="AQ40" s="173"/>
      <c r="AR40" s="173"/>
      <c r="AS40" s="173"/>
      <c r="AT40" s="173"/>
      <c r="AU40" s="173"/>
      <c r="AV40" s="173"/>
      <c r="AW40" s="173"/>
      <c r="AX40" s="173"/>
      <c r="AY40" s="173"/>
    </row>
    <row r="41" spans="1:51" ht="15">
      <c r="A41" s="228">
        <v>44682</v>
      </c>
      <c r="B41" s="115">
        <v>146.12</v>
      </c>
      <c r="C41" s="115">
        <v>146.12</v>
      </c>
      <c r="D41" s="116">
        <v>146.12</v>
      </c>
      <c r="E41" s="111">
        <v>219.24700000000001</v>
      </c>
      <c r="F41" s="111">
        <v>230.26</v>
      </c>
      <c r="G41" s="111">
        <v>187.83199999999999</v>
      </c>
      <c r="H41" s="111">
        <v>205.018</v>
      </c>
      <c r="I41" s="111">
        <v>93.123000000000005</v>
      </c>
      <c r="J41" s="111">
        <v>125.077</v>
      </c>
      <c r="K41" s="111">
        <v>88.424999999999997</v>
      </c>
      <c r="L41" s="111">
        <v>103.35</v>
      </c>
      <c r="M41" s="111">
        <v>143.88399999999999</v>
      </c>
      <c r="N41" s="111">
        <v>227.56</v>
      </c>
      <c r="O41" s="111">
        <v>158.536</v>
      </c>
      <c r="P41" s="111">
        <v>143.477</v>
      </c>
      <c r="Q41" s="111">
        <v>151.75399999999999</v>
      </c>
      <c r="R41" s="111">
        <v>205.851</v>
      </c>
      <c r="S41" s="111">
        <v>150.506</v>
      </c>
      <c r="T41" s="111">
        <v>154.239</v>
      </c>
      <c r="U41" s="111">
        <v>129.31100000000001</v>
      </c>
      <c r="V41" s="111">
        <v>198.733</v>
      </c>
      <c r="W41" s="111">
        <v>48.009</v>
      </c>
      <c r="X41" s="111">
        <v>88.427000000000007</v>
      </c>
      <c r="Y41" s="111">
        <v>156.904</v>
      </c>
      <c r="Z41" s="111">
        <v>227.39599999999999</v>
      </c>
      <c r="AA41" s="111">
        <v>120.294</v>
      </c>
      <c r="AB41" s="111">
        <v>156.16</v>
      </c>
      <c r="AC41" s="111">
        <v>180.53100000000001</v>
      </c>
      <c r="AD41" s="111">
        <v>191.77699999999999</v>
      </c>
      <c r="AE41" s="111">
        <v>79.856999999999999</v>
      </c>
      <c r="AF41" s="111">
        <v>128.17400000000001</v>
      </c>
      <c r="AG41" s="111">
        <v>100.095</v>
      </c>
      <c r="AH41" s="111">
        <v>50.387999999999998</v>
      </c>
      <c r="AI41" s="173">
        <v>121.398</v>
      </c>
      <c r="AJ41" s="173">
        <v>101.604</v>
      </c>
      <c r="AK41" s="173">
        <v>70.988</v>
      </c>
      <c r="AL41" s="173">
        <v>128.06899999999999</v>
      </c>
      <c r="AM41" s="173">
        <v>134.86500000000001</v>
      </c>
      <c r="AN41" s="173"/>
      <c r="AO41" s="173"/>
      <c r="AP41" s="173"/>
      <c r="AQ41" s="173"/>
      <c r="AR41" s="173"/>
      <c r="AS41" s="173"/>
      <c r="AT41" s="173"/>
      <c r="AU41" s="173"/>
      <c r="AV41" s="173"/>
      <c r="AW41" s="173"/>
      <c r="AX41" s="173"/>
      <c r="AY41" s="173"/>
    </row>
    <row r="42" spans="1:51" ht="15">
      <c r="A42" s="228">
        <v>44713</v>
      </c>
      <c r="B42" s="115">
        <v>151.61000000000001</v>
      </c>
      <c r="C42" s="115">
        <v>151.61000000000001</v>
      </c>
      <c r="D42" s="116">
        <v>151.61000000000001</v>
      </c>
      <c r="E42" s="111">
        <v>236.976</v>
      </c>
      <c r="F42" s="111">
        <v>256.80099999999999</v>
      </c>
      <c r="G42" s="111">
        <v>244.16</v>
      </c>
      <c r="H42" s="111">
        <v>191.512</v>
      </c>
      <c r="I42" s="111">
        <v>143.83699999999999</v>
      </c>
      <c r="J42" s="111">
        <v>92.555000000000007</v>
      </c>
      <c r="K42" s="111">
        <v>109.827</v>
      </c>
      <c r="L42" s="111">
        <v>175.422</v>
      </c>
      <c r="M42" s="111">
        <v>113.75</v>
      </c>
      <c r="N42" s="111">
        <v>232.86500000000001</v>
      </c>
      <c r="O42" s="111">
        <v>132.15</v>
      </c>
      <c r="P42" s="111">
        <v>261.012</v>
      </c>
      <c r="Q42" s="111">
        <v>99.370999999999995</v>
      </c>
      <c r="R42" s="111">
        <v>262.01400000000001</v>
      </c>
      <c r="S42" s="111">
        <v>127.408</v>
      </c>
      <c r="T42" s="111">
        <v>207.78899999999999</v>
      </c>
      <c r="U42" s="111">
        <v>71.704999999999998</v>
      </c>
      <c r="V42" s="111">
        <v>121.77800000000001</v>
      </c>
      <c r="W42" s="111">
        <v>31.638000000000002</v>
      </c>
      <c r="X42" s="111">
        <v>82.596999999999994</v>
      </c>
      <c r="Y42" s="111">
        <v>95.9</v>
      </c>
      <c r="Z42" s="111">
        <v>228.42</v>
      </c>
      <c r="AA42" s="111">
        <v>83.123999999999995</v>
      </c>
      <c r="AB42" s="111">
        <v>129.762</v>
      </c>
      <c r="AC42" s="111">
        <v>223.66399999999999</v>
      </c>
      <c r="AD42" s="111">
        <v>126.90900000000001</v>
      </c>
      <c r="AE42" s="111">
        <v>123.352</v>
      </c>
      <c r="AF42" s="111">
        <v>236.017</v>
      </c>
      <c r="AG42" s="111">
        <v>53.668999999999997</v>
      </c>
      <c r="AH42" s="111">
        <v>47.274000000000001</v>
      </c>
      <c r="AI42" s="173">
        <v>164.12899999999999</v>
      </c>
      <c r="AJ42" s="173">
        <v>206.267</v>
      </c>
      <c r="AK42" s="173">
        <v>95.906000000000006</v>
      </c>
      <c r="AL42" s="173">
        <v>190.60400000000001</v>
      </c>
      <c r="AM42" s="173">
        <v>248.994</v>
      </c>
      <c r="AN42" s="173"/>
      <c r="AO42" s="173"/>
      <c r="AP42" s="173"/>
      <c r="AQ42" s="173"/>
      <c r="AR42" s="173"/>
      <c r="AS42" s="173"/>
      <c r="AT42" s="173"/>
      <c r="AU42" s="173"/>
      <c r="AV42" s="173"/>
      <c r="AW42" s="173"/>
      <c r="AX42" s="173"/>
      <c r="AY42" s="173"/>
    </row>
    <row r="43" spans="1:51" ht="15">
      <c r="A43" s="228">
        <v>44743</v>
      </c>
      <c r="B43" s="115">
        <v>67.39</v>
      </c>
      <c r="C43" s="115">
        <v>67.39</v>
      </c>
      <c r="D43" s="116">
        <v>67.39</v>
      </c>
      <c r="E43" s="111">
        <v>107.813</v>
      </c>
      <c r="F43" s="111">
        <v>91.031000000000006</v>
      </c>
      <c r="G43" s="111">
        <v>141.65600000000001</v>
      </c>
      <c r="H43" s="111">
        <v>73.23</v>
      </c>
      <c r="I43" s="111">
        <v>54.451999999999998</v>
      </c>
      <c r="J43" s="111">
        <v>39.191000000000003</v>
      </c>
      <c r="K43" s="111">
        <v>50.435000000000002</v>
      </c>
      <c r="L43" s="111">
        <v>89.436000000000007</v>
      </c>
      <c r="M43" s="111">
        <v>54.472000000000001</v>
      </c>
      <c r="N43" s="111">
        <v>85.578999999999994</v>
      </c>
      <c r="O43" s="111">
        <v>40.113</v>
      </c>
      <c r="P43" s="111">
        <v>177.715</v>
      </c>
      <c r="Q43" s="111">
        <v>38.079000000000001</v>
      </c>
      <c r="R43" s="111">
        <v>78.691000000000003</v>
      </c>
      <c r="S43" s="111">
        <v>64.228999999999999</v>
      </c>
      <c r="T43" s="111">
        <v>131.94900000000001</v>
      </c>
      <c r="U43" s="111">
        <v>25.393000000000001</v>
      </c>
      <c r="V43" s="111">
        <v>40.049999999999997</v>
      </c>
      <c r="W43" s="111">
        <v>14.012</v>
      </c>
      <c r="X43" s="111">
        <v>26.742000000000001</v>
      </c>
      <c r="Y43" s="111">
        <v>36.218000000000004</v>
      </c>
      <c r="Z43" s="111">
        <v>90.501999999999995</v>
      </c>
      <c r="AA43" s="111">
        <v>37.765999999999998</v>
      </c>
      <c r="AB43" s="111">
        <v>50.606000000000002</v>
      </c>
      <c r="AC43" s="111">
        <v>66.364999999999995</v>
      </c>
      <c r="AD43" s="111">
        <v>48.923000000000002</v>
      </c>
      <c r="AE43" s="111">
        <v>42.881</v>
      </c>
      <c r="AF43" s="111">
        <v>97.352000000000004</v>
      </c>
      <c r="AG43" s="111">
        <v>21.651</v>
      </c>
      <c r="AH43" s="111">
        <v>21.893000000000001</v>
      </c>
      <c r="AI43" s="173">
        <v>48.173000000000002</v>
      </c>
      <c r="AJ43" s="173">
        <v>75.564999999999998</v>
      </c>
      <c r="AK43" s="173">
        <v>49.219000000000001</v>
      </c>
      <c r="AL43" s="173">
        <v>107.73399999999999</v>
      </c>
      <c r="AM43" s="173">
        <v>144.32900000000001</v>
      </c>
      <c r="AN43" s="173"/>
      <c r="AO43" s="173"/>
      <c r="AP43" s="173"/>
      <c r="AQ43" s="173"/>
      <c r="AR43" s="173"/>
      <c r="AS43" s="173"/>
      <c r="AT43" s="173"/>
      <c r="AU43" s="173"/>
      <c r="AV43" s="173"/>
      <c r="AW43" s="173"/>
      <c r="AX43" s="173"/>
      <c r="AY43" s="173"/>
    </row>
    <row r="44" spans="1:51" ht="15">
      <c r="A44" s="228">
        <v>44774</v>
      </c>
      <c r="B44" s="115">
        <v>38.630000000000003</v>
      </c>
      <c r="C44" s="115">
        <v>38.630000000000003</v>
      </c>
      <c r="D44" s="116">
        <v>38.630000000000003</v>
      </c>
      <c r="E44" s="111">
        <v>64.248999999999995</v>
      </c>
      <c r="F44" s="111">
        <v>36.591999999999999</v>
      </c>
      <c r="G44" s="111">
        <v>46.433999999999997</v>
      </c>
      <c r="H44" s="111">
        <v>46.828000000000003</v>
      </c>
      <c r="I44" s="111">
        <v>34.314</v>
      </c>
      <c r="J44" s="111">
        <v>29.233000000000001</v>
      </c>
      <c r="K44" s="111">
        <v>31.744</v>
      </c>
      <c r="L44" s="111">
        <v>30.379000000000001</v>
      </c>
      <c r="M44" s="111">
        <v>38.503999999999998</v>
      </c>
      <c r="N44" s="111">
        <v>41.11</v>
      </c>
      <c r="O44" s="111">
        <v>21.326000000000001</v>
      </c>
      <c r="P44" s="111">
        <v>56.756</v>
      </c>
      <c r="Q44" s="111">
        <v>21.039000000000001</v>
      </c>
      <c r="R44" s="111">
        <v>68.444000000000003</v>
      </c>
      <c r="S44" s="111">
        <v>27.922000000000001</v>
      </c>
      <c r="T44" s="111">
        <v>92.272000000000006</v>
      </c>
      <c r="U44" s="111">
        <v>20.981999999999999</v>
      </c>
      <c r="V44" s="111">
        <v>34.322000000000003</v>
      </c>
      <c r="W44" s="111">
        <v>10.112</v>
      </c>
      <c r="X44" s="111">
        <v>19.099</v>
      </c>
      <c r="Y44" s="111">
        <v>20.510999999999999</v>
      </c>
      <c r="Z44" s="111">
        <v>41.64</v>
      </c>
      <c r="AA44" s="111">
        <v>28.643000000000001</v>
      </c>
      <c r="AB44" s="111">
        <v>40.372</v>
      </c>
      <c r="AC44" s="111">
        <v>31.11</v>
      </c>
      <c r="AD44" s="111">
        <v>22.593</v>
      </c>
      <c r="AE44" s="111">
        <v>32.31</v>
      </c>
      <c r="AF44" s="111">
        <v>31.359000000000002</v>
      </c>
      <c r="AG44" s="111">
        <v>15.688000000000001</v>
      </c>
      <c r="AH44" s="111">
        <v>24.268999999999998</v>
      </c>
      <c r="AI44" s="173">
        <v>26.588999999999999</v>
      </c>
      <c r="AJ44" s="173">
        <v>29.088000000000001</v>
      </c>
      <c r="AK44" s="173">
        <v>25.141999999999999</v>
      </c>
      <c r="AL44" s="173">
        <v>76.134</v>
      </c>
      <c r="AM44" s="173">
        <v>46.726999999999997</v>
      </c>
      <c r="AN44" s="173"/>
      <c r="AO44" s="173"/>
      <c r="AP44" s="173"/>
      <c r="AQ44" s="173"/>
      <c r="AR44" s="173"/>
      <c r="AS44" s="173"/>
      <c r="AT44" s="173"/>
      <c r="AU44" s="173"/>
      <c r="AV44" s="173"/>
      <c r="AW44" s="173"/>
      <c r="AX44" s="173"/>
      <c r="AY44" s="173"/>
    </row>
    <row r="45" spans="1:51" ht="15">
      <c r="A45" s="228">
        <v>44805</v>
      </c>
      <c r="B45" s="115">
        <v>32.4</v>
      </c>
      <c r="C45" s="115">
        <v>32.4</v>
      </c>
      <c r="D45" s="116">
        <v>32.4</v>
      </c>
      <c r="E45" s="111">
        <v>36.319000000000003</v>
      </c>
      <c r="F45" s="111">
        <v>45.6</v>
      </c>
      <c r="G45" s="111">
        <v>49.451999999999998</v>
      </c>
      <c r="H45" s="111">
        <v>30.698</v>
      </c>
      <c r="I45" s="111">
        <v>25.82</v>
      </c>
      <c r="J45" s="111">
        <v>18.2</v>
      </c>
      <c r="K45" s="111">
        <v>20.594000000000001</v>
      </c>
      <c r="L45" s="111">
        <v>42.683999999999997</v>
      </c>
      <c r="M45" s="111">
        <v>25.145</v>
      </c>
      <c r="N45" s="111">
        <v>37.808999999999997</v>
      </c>
      <c r="O45" s="111">
        <v>29.510999999999999</v>
      </c>
      <c r="P45" s="111">
        <v>32.177999999999997</v>
      </c>
      <c r="Q45" s="111">
        <v>19.219000000000001</v>
      </c>
      <c r="R45" s="111">
        <v>59.08</v>
      </c>
      <c r="S45" s="111">
        <v>22.09</v>
      </c>
      <c r="T45" s="111">
        <v>58.89</v>
      </c>
      <c r="U45" s="111">
        <v>19.030999999999999</v>
      </c>
      <c r="V45" s="111">
        <v>18.553999999999998</v>
      </c>
      <c r="W45" s="111">
        <v>20.530999999999999</v>
      </c>
      <c r="X45" s="111">
        <v>26.992999999999999</v>
      </c>
      <c r="Y45" s="111">
        <v>31.074999999999999</v>
      </c>
      <c r="Z45" s="111">
        <v>22.416</v>
      </c>
      <c r="AA45" s="111">
        <v>23.834</v>
      </c>
      <c r="AB45" s="111">
        <v>37.993000000000002</v>
      </c>
      <c r="AC45" s="111">
        <v>33.831000000000003</v>
      </c>
      <c r="AD45" s="111">
        <v>16.757999999999999</v>
      </c>
      <c r="AE45" s="111">
        <v>16.827999999999999</v>
      </c>
      <c r="AF45" s="111">
        <v>22.245999999999999</v>
      </c>
      <c r="AG45" s="111">
        <v>12.239000000000001</v>
      </c>
      <c r="AH45" s="111">
        <v>37.655999999999999</v>
      </c>
      <c r="AI45" s="173">
        <v>32.366999999999997</v>
      </c>
      <c r="AJ45" s="173">
        <v>18.667999999999999</v>
      </c>
      <c r="AK45" s="173">
        <v>14.273</v>
      </c>
      <c r="AL45" s="173">
        <v>69.337000000000003</v>
      </c>
      <c r="AM45" s="173">
        <v>24.007000000000001</v>
      </c>
      <c r="AN45" s="173"/>
      <c r="AO45" s="173"/>
      <c r="AP45" s="173"/>
      <c r="AQ45" s="173"/>
      <c r="AR45" s="173"/>
      <c r="AS45" s="173"/>
      <c r="AT45" s="173"/>
      <c r="AU45" s="173"/>
      <c r="AV45" s="173"/>
      <c r="AW45" s="173"/>
      <c r="AX45" s="173"/>
      <c r="AY45" s="173"/>
    </row>
    <row r="46" spans="1:51" ht="15">
      <c r="A46" s="228">
        <v>44835</v>
      </c>
      <c r="B46" s="115">
        <v>19.95</v>
      </c>
      <c r="C46" s="115">
        <v>32.07</v>
      </c>
      <c r="D46" s="116">
        <v>28.11</v>
      </c>
      <c r="E46" s="111">
        <v>30.161000000000001</v>
      </c>
      <c r="F46" s="111">
        <v>46.487000000000002</v>
      </c>
      <c r="G46" s="111">
        <v>50.698</v>
      </c>
      <c r="H46" s="111">
        <v>20.611000000000001</v>
      </c>
      <c r="I46" s="111">
        <v>24.029</v>
      </c>
      <c r="J46" s="111">
        <v>20.559000000000001</v>
      </c>
      <c r="K46" s="111">
        <v>27.957999999999998</v>
      </c>
      <c r="L46" s="111">
        <v>20.245999999999999</v>
      </c>
      <c r="M46" s="111">
        <v>17.138999999999999</v>
      </c>
      <c r="N46" s="111">
        <v>23.463999999999999</v>
      </c>
      <c r="O46" s="111">
        <v>21.858000000000001</v>
      </c>
      <c r="P46" s="111">
        <v>27.173999999999999</v>
      </c>
      <c r="Q46" s="111">
        <v>26.805</v>
      </c>
      <c r="R46" s="111">
        <v>49.33</v>
      </c>
      <c r="S46" s="111">
        <v>20.777000000000001</v>
      </c>
      <c r="T46" s="111">
        <v>24.856000000000002</v>
      </c>
      <c r="U46" s="111">
        <v>19.977</v>
      </c>
      <c r="V46" s="111">
        <v>15.728</v>
      </c>
      <c r="W46" s="111">
        <v>16.687000000000001</v>
      </c>
      <c r="X46" s="111">
        <v>15.478999999999999</v>
      </c>
      <c r="Y46" s="111">
        <v>28.76</v>
      </c>
      <c r="Z46" s="111">
        <v>33.545999999999999</v>
      </c>
      <c r="AA46" s="111">
        <v>69.477999999999994</v>
      </c>
      <c r="AB46" s="111">
        <v>39.798999999999999</v>
      </c>
      <c r="AC46" s="111">
        <v>21.28</v>
      </c>
      <c r="AD46" s="111">
        <v>16.388000000000002</v>
      </c>
      <c r="AE46" s="111">
        <v>19.866</v>
      </c>
      <c r="AF46" s="111">
        <v>27.044</v>
      </c>
      <c r="AG46" s="111">
        <v>11.37</v>
      </c>
      <c r="AH46" s="111">
        <v>28.033000000000001</v>
      </c>
      <c r="AI46" s="173">
        <v>41.848999999999997</v>
      </c>
      <c r="AJ46" s="173">
        <v>13.743</v>
      </c>
      <c r="AK46" s="173">
        <v>23.881</v>
      </c>
      <c r="AL46" s="173">
        <v>35.499000000000002</v>
      </c>
      <c r="AM46" s="173">
        <v>26.260999999999999</v>
      </c>
      <c r="AN46" s="173"/>
      <c r="AO46" s="173"/>
      <c r="AP46" s="173"/>
      <c r="AQ46" s="173"/>
      <c r="AR46" s="173"/>
      <c r="AS46" s="173"/>
      <c r="AT46" s="173"/>
      <c r="AU46" s="173"/>
      <c r="AV46" s="173"/>
      <c r="AW46" s="173"/>
      <c r="AX46" s="173"/>
      <c r="AY46" s="173"/>
    </row>
    <row r="47" spans="1:51" ht="15">
      <c r="A47" s="228">
        <v>44866</v>
      </c>
      <c r="B47" s="115">
        <v>16.75</v>
      </c>
      <c r="C47" s="115">
        <v>18.940000000000001</v>
      </c>
      <c r="D47" s="116">
        <v>18.13</v>
      </c>
      <c r="E47" s="111">
        <v>22.332000000000001</v>
      </c>
      <c r="F47" s="111">
        <v>26.058</v>
      </c>
      <c r="G47" s="111">
        <v>33.880000000000003</v>
      </c>
      <c r="H47" s="111">
        <v>23.922000000000001</v>
      </c>
      <c r="I47" s="111">
        <v>15.78</v>
      </c>
      <c r="J47" s="111">
        <v>14.016999999999999</v>
      </c>
      <c r="K47" s="111">
        <v>20.143000000000001</v>
      </c>
      <c r="L47" s="111">
        <v>16.420000000000002</v>
      </c>
      <c r="M47" s="111">
        <v>14.61</v>
      </c>
      <c r="N47" s="111">
        <v>18.294</v>
      </c>
      <c r="O47" s="111">
        <v>18.413</v>
      </c>
      <c r="P47" s="111">
        <v>18.718</v>
      </c>
      <c r="Q47" s="111">
        <v>18.29</v>
      </c>
      <c r="R47" s="111">
        <v>25.158999999999999</v>
      </c>
      <c r="S47" s="111">
        <v>22.123999999999999</v>
      </c>
      <c r="T47" s="111">
        <v>17.172000000000001</v>
      </c>
      <c r="U47" s="111">
        <v>16.452999999999999</v>
      </c>
      <c r="V47" s="111">
        <v>14.195</v>
      </c>
      <c r="W47" s="111">
        <v>10.973000000000001</v>
      </c>
      <c r="X47" s="111">
        <v>10.746</v>
      </c>
      <c r="Y47" s="111">
        <v>21.495999999999999</v>
      </c>
      <c r="Z47" s="111">
        <v>20.684999999999999</v>
      </c>
      <c r="AA47" s="111">
        <v>25.712</v>
      </c>
      <c r="AB47" s="111">
        <v>19.411000000000001</v>
      </c>
      <c r="AC47" s="111">
        <v>17.300999999999998</v>
      </c>
      <c r="AD47" s="111">
        <v>14.254</v>
      </c>
      <c r="AE47" s="111">
        <v>15.117000000000001</v>
      </c>
      <c r="AF47" s="111">
        <v>19.652999999999999</v>
      </c>
      <c r="AG47" s="111">
        <v>10.103</v>
      </c>
      <c r="AH47" s="111">
        <v>14.991</v>
      </c>
      <c r="AI47" s="173">
        <v>22.172000000000001</v>
      </c>
      <c r="AJ47" s="173">
        <v>12.048999999999999</v>
      </c>
      <c r="AK47" s="173">
        <v>13.845000000000001</v>
      </c>
      <c r="AL47" s="173">
        <v>21.710999999999999</v>
      </c>
      <c r="AM47" s="173">
        <v>17.390999999999998</v>
      </c>
      <c r="AN47" s="173"/>
      <c r="AO47" s="173"/>
      <c r="AP47" s="173"/>
      <c r="AQ47" s="173"/>
      <c r="AR47" s="173"/>
      <c r="AS47" s="173"/>
      <c r="AT47" s="173"/>
      <c r="AU47" s="173"/>
      <c r="AV47" s="173"/>
      <c r="AW47" s="173"/>
      <c r="AX47" s="173"/>
      <c r="AY47" s="173"/>
    </row>
    <row r="48" spans="1:51" ht="15">
      <c r="A48" s="228">
        <v>44896</v>
      </c>
      <c r="B48" s="115">
        <v>15.25</v>
      </c>
      <c r="C48" s="115">
        <v>15.25</v>
      </c>
      <c r="D48" s="116">
        <v>15.25</v>
      </c>
      <c r="E48" s="111">
        <v>18.989999999999998</v>
      </c>
      <c r="F48" s="111">
        <v>20.067</v>
      </c>
      <c r="G48" s="111">
        <v>22.481000000000002</v>
      </c>
      <c r="H48" s="111">
        <v>17.765999999999998</v>
      </c>
      <c r="I48" s="111">
        <v>13.135</v>
      </c>
      <c r="J48" s="111">
        <v>12.04</v>
      </c>
      <c r="K48" s="111">
        <v>14.036</v>
      </c>
      <c r="L48" s="111">
        <v>14.244</v>
      </c>
      <c r="M48" s="111">
        <v>13.288</v>
      </c>
      <c r="N48" s="111">
        <v>16.702999999999999</v>
      </c>
      <c r="O48" s="111">
        <v>15.566000000000001</v>
      </c>
      <c r="P48" s="111">
        <v>17.247</v>
      </c>
      <c r="Q48" s="111">
        <v>15.657</v>
      </c>
      <c r="R48" s="111">
        <v>18.678000000000001</v>
      </c>
      <c r="S48" s="111">
        <v>19.55</v>
      </c>
      <c r="T48" s="111">
        <v>15.398</v>
      </c>
      <c r="U48" s="111">
        <v>13.209</v>
      </c>
      <c r="V48" s="111">
        <v>12.968</v>
      </c>
      <c r="W48" s="111">
        <v>9.5500000000000007</v>
      </c>
      <c r="X48" s="111">
        <v>10.148999999999999</v>
      </c>
      <c r="Y48" s="111">
        <v>15.59</v>
      </c>
      <c r="Z48" s="111">
        <v>16.542000000000002</v>
      </c>
      <c r="AA48" s="111">
        <v>15.407999999999999</v>
      </c>
      <c r="AB48" s="111">
        <v>15.996</v>
      </c>
      <c r="AC48" s="111">
        <v>15.542999999999999</v>
      </c>
      <c r="AD48" s="111">
        <v>12.433</v>
      </c>
      <c r="AE48" s="111">
        <v>12.734999999999999</v>
      </c>
      <c r="AF48" s="111">
        <v>15.856</v>
      </c>
      <c r="AG48" s="111">
        <v>9.6379999999999999</v>
      </c>
      <c r="AH48" s="111">
        <v>11.361000000000001</v>
      </c>
      <c r="AI48" s="173">
        <v>14.507</v>
      </c>
      <c r="AJ48" s="173">
        <v>12.319000000000001</v>
      </c>
      <c r="AK48" s="173">
        <v>10.465999999999999</v>
      </c>
      <c r="AL48" s="173">
        <v>17.73</v>
      </c>
      <c r="AM48" s="173">
        <v>15.987</v>
      </c>
      <c r="AN48" s="173"/>
      <c r="AO48" s="173"/>
      <c r="AP48" s="173"/>
      <c r="AQ48" s="173"/>
      <c r="AR48" s="173"/>
      <c r="AS48" s="173"/>
      <c r="AT48" s="173"/>
      <c r="AU48" s="173"/>
      <c r="AV48" s="173"/>
      <c r="AW48" s="173"/>
      <c r="AX48" s="173"/>
      <c r="AY48" s="173"/>
    </row>
    <row r="49" spans="1:1005" ht="15">
      <c r="A49" s="228">
        <v>44927</v>
      </c>
      <c r="B49" s="115">
        <v>13.58</v>
      </c>
      <c r="C49" s="115">
        <v>13.58</v>
      </c>
      <c r="D49" s="116">
        <v>13.58</v>
      </c>
      <c r="E49" s="111">
        <v>17.407</v>
      </c>
      <c r="F49" s="111">
        <v>17.260000000000002</v>
      </c>
      <c r="G49" s="111">
        <v>17.16</v>
      </c>
      <c r="H49" s="111">
        <v>15.032999999999999</v>
      </c>
      <c r="I49" s="111">
        <v>11.44</v>
      </c>
      <c r="J49" s="111">
        <v>10.827999999999999</v>
      </c>
      <c r="K49" s="111">
        <v>11.128</v>
      </c>
      <c r="L49" s="111">
        <v>12.253</v>
      </c>
      <c r="M49" s="111">
        <v>12.006</v>
      </c>
      <c r="N49" s="111">
        <v>15.228999999999999</v>
      </c>
      <c r="O49" s="111">
        <v>13.417999999999999</v>
      </c>
      <c r="P49" s="111">
        <v>15.43</v>
      </c>
      <c r="Q49" s="111">
        <v>12.747</v>
      </c>
      <c r="R49" s="111">
        <v>16.189</v>
      </c>
      <c r="S49" s="111">
        <v>14.88</v>
      </c>
      <c r="T49" s="111">
        <v>13.996</v>
      </c>
      <c r="U49" s="111">
        <v>11.63</v>
      </c>
      <c r="V49" s="111">
        <v>11.882999999999999</v>
      </c>
      <c r="W49" s="111">
        <v>8.7560000000000002</v>
      </c>
      <c r="X49" s="111">
        <v>8.9730000000000008</v>
      </c>
      <c r="Y49" s="111">
        <v>16.097000000000001</v>
      </c>
      <c r="Z49" s="111">
        <v>15.038</v>
      </c>
      <c r="AA49" s="111">
        <v>12.484999999999999</v>
      </c>
      <c r="AB49" s="111">
        <v>13.395</v>
      </c>
      <c r="AC49" s="111">
        <v>13.786</v>
      </c>
      <c r="AD49" s="111">
        <v>11.282999999999999</v>
      </c>
      <c r="AE49" s="111">
        <v>11.65</v>
      </c>
      <c r="AF49" s="111">
        <v>14.398999999999999</v>
      </c>
      <c r="AG49" s="111">
        <v>8.8989999999999991</v>
      </c>
      <c r="AH49" s="111">
        <v>9.4610000000000003</v>
      </c>
      <c r="AI49" s="173">
        <v>12.353999999999999</v>
      </c>
      <c r="AJ49" s="173">
        <v>11.443</v>
      </c>
      <c r="AK49" s="173">
        <v>8.94</v>
      </c>
      <c r="AL49" s="173">
        <v>14.734999999999999</v>
      </c>
      <c r="AM49" s="173">
        <v>14.919</v>
      </c>
      <c r="AN49" s="173"/>
      <c r="AO49" s="173"/>
      <c r="AP49" s="173"/>
      <c r="AQ49" s="173"/>
      <c r="AR49" s="173"/>
      <c r="AS49" s="173"/>
      <c r="AT49" s="173"/>
      <c r="AU49" s="173"/>
      <c r="AV49" s="173"/>
      <c r="AW49" s="173"/>
      <c r="AX49" s="173"/>
      <c r="AY49" s="173"/>
    </row>
    <row r="50" spans="1:1005" ht="15">
      <c r="A50" s="228">
        <v>44958</v>
      </c>
      <c r="B50" s="115">
        <v>12.38</v>
      </c>
      <c r="C50" s="115">
        <v>12.38</v>
      </c>
      <c r="D50" s="116">
        <v>12.38</v>
      </c>
      <c r="E50" s="111">
        <v>13.55</v>
      </c>
      <c r="F50" s="111">
        <v>16.651</v>
      </c>
      <c r="G50" s="111">
        <v>21.204000000000001</v>
      </c>
      <c r="H50" s="111">
        <v>12.420999999999999</v>
      </c>
      <c r="I50" s="111">
        <v>9.452</v>
      </c>
      <c r="J50" s="111">
        <v>9.0120000000000005</v>
      </c>
      <c r="K50" s="111">
        <v>9.8119999999999994</v>
      </c>
      <c r="L50" s="111">
        <v>10.366</v>
      </c>
      <c r="M50" s="111">
        <v>10.003</v>
      </c>
      <c r="N50" s="111">
        <v>12.85</v>
      </c>
      <c r="O50" s="111">
        <v>13.698</v>
      </c>
      <c r="P50" s="111">
        <v>16.251999999999999</v>
      </c>
      <c r="Q50" s="111">
        <v>10.113</v>
      </c>
      <c r="R50" s="111">
        <v>13.398</v>
      </c>
      <c r="S50" s="111">
        <v>13.504</v>
      </c>
      <c r="T50" s="111">
        <v>12.391999999999999</v>
      </c>
      <c r="U50" s="111">
        <v>9.4179999999999993</v>
      </c>
      <c r="V50" s="111">
        <v>9.9860000000000007</v>
      </c>
      <c r="W50" s="111">
        <v>8.1839999999999993</v>
      </c>
      <c r="X50" s="111">
        <v>7.383</v>
      </c>
      <c r="Y50" s="111">
        <v>13.474</v>
      </c>
      <c r="Z50" s="111">
        <v>12.819000000000001</v>
      </c>
      <c r="AA50" s="111">
        <v>12.206</v>
      </c>
      <c r="AB50" s="111">
        <v>10.374000000000001</v>
      </c>
      <c r="AC50" s="111">
        <v>12.542</v>
      </c>
      <c r="AD50" s="111">
        <v>9.41</v>
      </c>
      <c r="AE50" s="111">
        <v>9.31</v>
      </c>
      <c r="AF50" s="111">
        <v>11.579000000000001</v>
      </c>
      <c r="AG50" s="111">
        <v>7.452</v>
      </c>
      <c r="AH50" s="111">
        <v>9.4629999999999992</v>
      </c>
      <c r="AI50" s="173">
        <v>14.542</v>
      </c>
      <c r="AJ50" s="173">
        <v>9.8000000000000007</v>
      </c>
      <c r="AK50" s="173">
        <v>7.3810000000000002</v>
      </c>
      <c r="AL50" s="173">
        <v>12.055999999999999</v>
      </c>
      <c r="AM50" s="173">
        <v>12.206</v>
      </c>
      <c r="AN50" s="173"/>
      <c r="AO50" s="173"/>
      <c r="AP50" s="173"/>
      <c r="AQ50" s="173"/>
      <c r="AR50" s="173"/>
      <c r="AS50" s="173"/>
      <c r="AT50" s="173"/>
      <c r="AU50" s="173"/>
      <c r="AV50" s="173"/>
      <c r="AW50" s="173"/>
      <c r="AX50" s="173"/>
      <c r="AY50" s="173"/>
    </row>
    <row r="51" spans="1:1005" ht="15">
      <c r="A51" s="228">
        <v>44986</v>
      </c>
      <c r="B51" s="115">
        <v>22.1</v>
      </c>
      <c r="C51" s="115">
        <v>22.1</v>
      </c>
      <c r="D51" s="116">
        <v>22.1</v>
      </c>
      <c r="E51" s="111">
        <v>26.391999999999999</v>
      </c>
      <c r="F51" s="111">
        <v>36.488</v>
      </c>
      <c r="G51" s="111">
        <v>32.472000000000001</v>
      </c>
      <c r="H51" s="111">
        <v>18.341999999999999</v>
      </c>
      <c r="I51" s="111">
        <v>21.085000000000001</v>
      </c>
      <c r="J51" s="111">
        <v>14.615</v>
      </c>
      <c r="K51" s="111">
        <v>11.428000000000001</v>
      </c>
      <c r="L51" s="111">
        <v>17.204000000000001</v>
      </c>
      <c r="M51" s="111">
        <v>17.504000000000001</v>
      </c>
      <c r="N51" s="111">
        <v>22.616</v>
      </c>
      <c r="O51" s="111">
        <v>36.384999999999998</v>
      </c>
      <c r="P51" s="111">
        <v>20.617000000000001</v>
      </c>
      <c r="Q51" s="111">
        <v>33.408999999999999</v>
      </c>
      <c r="R51" s="111">
        <v>23.047999999999998</v>
      </c>
      <c r="S51" s="111">
        <v>19.469000000000001</v>
      </c>
      <c r="T51" s="111">
        <v>17.172000000000001</v>
      </c>
      <c r="U51" s="111">
        <v>15.429</v>
      </c>
      <c r="V51" s="111">
        <v>12.567</v>
      </c>
      <c r="W51" s="111">
        <v>13.087999999999999</v>
      </c>
      <c r="X51" s="111">
        <v>21.347000000000001</v>
      </c>
      <c r="Y51" s="111">
        <v>26.568999999999999</v>
      </c>
      <c r="Z51" s="111">
        <v>17.256</v>
      </c>
      <c r="AA51" s="111">
        <v>37.962000000000003</v>
      </c>
      <c r="AB51" s="111">
        <v>13.936999999999999</v>
      </c>
      <c r="AC51" s="111">
        <v>23.123000000000001</v>
      </c>
      <c r="AD51" s="111">
        <v>10.035</v>
      </c>
      <c r="AE51" s="111">
        <v>15.949</v>
      </c>
      <c r="AF51" s="111">
        <v>24.300999999999998</v>
      </c>
      <c r="AG51" s="111">
        <v>11.124000000000001</v>
      </c>
      <c r="AH51" s="111">
        <v>14.061</v>
      </c>
      <c r="AI51" s="173">
        <v>23.175000000000001</v>
      </c>
      <c r="AJ51" s="173">
        <v>12.138999999999999</v>
      </c>
      <c r="AK51" s="173">
        <v>9.4429999999999996</v>
      </c>
      <c r="AL51" s="173">
        <v>16.187999999999999</v>
      </c>
      <c r="AM51" s="173">
        <v>15.831</v>
      </c>
      <c r="AN51" s="173"/>
      <c r="AO51" s="173"/>
      <c r="AP51" s="173"/>
      <c r="AQ51" s="173"/>
      <c r="AR51" s="173"/>
      <c r="AS51" s="173"/>
      <c r="AT51" s="173"/>
      <c r="AU51" s="173"/>
      <c r="AV51" s="173"/>
      <c r="AW51" s="173"/>
      <c r="AX51" s="173"/>
      <c r="AY51" s="173"/>
    </row>
    <row r="52" spans="1:1005" ht="15">
      <c r="A52" s="228">
        <v>45017</v>
      </c>
      <c r="B52" s="115">
        <v>52.61</v>
      </c>
      <c r="C52" s="115">
        <v>52.61</v>
      </c>
      <c r="D52" s="116">
        <v>52.61</v>
      </c>
      <c r="E52" s="111">
        <v>100.154</v>
      </c>
      <c r="F52" s="111">
        <v>95.6</v>
      </c>
      <c r="G52" s="111">
        <v>103.04300000000001</v>
      </c>
      <c r="H52" s="111">
        <v>35.671999999999997</v>
      </c>
      <c r="I52" s="111">
        <v>73.900000000000006</v>
      </c>
      <c r="J52" s="111">
        <v>34.383000000000003</v>
      </c>
      <c r="K52" s="111">
        <v>32.192</v>
      </c>
      <c r="L52" s="111">
        <v>68.361999999999995</v>
      </c>
      <c r="M52" s="111">
        <v>65.775000000000006</v>
      </c>
      <c r="N52" s="111">
        <v>49.106999999999999</v>
      </c>
      <c r="O52" s="111">
        <v>51.857999999999997</v>
      </c>
      <c r="P52" s="111">
        <v>40.777000000000001</v>
      </c>
      <c r="Q52" s="111">
        <v>71.507999999999996</v>
      </c>
      <c r="R52" s="111">
        <v>49.076999999999998</v>
      </c>
      <c r="S52" s="111">
        <v>31.602</v>
      </c>
      <c r="T52" s="111">
        <v>57.436999999999998</v>
      </c>
      <c r="U52" s="111">
        <v>53.616</v>
      </c>
      <c r="V52" s="111">
        <v>23.178999999999998</v>
      </c>
      <c r="W52" s="111">
        <v>22.757000000000001</v>
      </c>
      <c r="X52" s="111">
        <v>69.870999999999995</v>
      </c>
      <c r="Y52" s="111">
        <v>93.468000000000004</v>
      </c>
      <c r="Z52" s="111">
        <v>48.255000000000003</v>
      </c>
      <c r="AA52" s="111">
        <v>61.798999999999999</v>
      </c>
      <c r="AB52" s="111">
        <v>45.148000000000003</v>
      </c>
      <c r="AC52" s="111">
        <v>37.451000000000001</v>
      </c>
      <c r="AD52" s="111">
        <v>32.305</v>
      </c>
      <c r="AE52" s="111">
        <v>34.738999999999997</v>
      </c>
      <c r="AF52" s="111">
        <v>55.832000000000001</v>
      </c>
      <c r="AG52" s="111">
        <v>24.678999999999998</v>
      </c>
      <c r="AH52" s="111">
        <v>38.186</v>
      </c>
      <c r="AI52" s="173">
        <v>31.774000000000001</v>
      </c>
      <c r="AJ52" s="173">
        <v>26.478999999999999</v>
      </c>
      <c r="AK52" s="173">
        <v>20.925999999999998</v>
      </c>
      <c r="AL52" s="173">
        <v>29.966000000000001</v>
      </c>
      <c r="AM52" s="173">
        <v>35.640999999999998</v>
      </c>
      <c r="AN52" s="173"/>
      <c r="AO52" s="173"/>
      <c r="AP52" s="173"/>
      <c r="AQ52" s="173"/>
      <c r="AR52" s="173"/>
      <c r="AS52" s="173"/>
      <c r="AT52" s="173"/>
      <c r="AU52" s="173"/>
      <c r="AV52" s="173"/>
      <c r="AW52" s="173"/>
      <c r="AX52" s="173"/>
      <c r="AY52" s="173"/>
    </row>
    <row r="53" spans="1:1005" ht="15">
      <c r="A53" s="228">
        <v>45047</v>
      </c>
      <c r="B53" s="115">
        <v>146.12</v>
      </c>
      <c r="C53" s="115">
        <v>146.12</v>
      </c>
      <c r="D53" s="116">
        <v>146.12</v>
      </c>
      <c r="E53" s="111">
        <v>230.261</v>
      </c>
      <c r="F53" s="111">
        <v>187.83799999999999</v>
      </c>
      <c r="G53" s="111">
        <v>207.99100000000001</v>
      </c>
      <c r="H53" s="111">
        <v>93.13</v>
      </c>
      <c r="I53" s="111">
        <v>125.065</v>
      </c>
      <c r="J53" s="111">
        <v>88.471999999999994</v>
      </c>
      <c r="K53" s="111">
        <v>99.661000000000001</v>
      </c>
      <c r="L53" s="111">
        <v>143.821</v>
      </c>
      <c r="M53" s="111">
        <v>226.995</v>
      </c>
      <c r="N53" s="111">
        <v>158.517</v>
      </c>
      <c r="O53" s="111">
        <v>141.56800000000001</v>
      </c>
      <c r="P53" s="111">
        <v>151.78</v>
      </c>
      <c r="Q53" s="111">
        <v>205.74199999999999</v>
      </c>
      <c r="R53" s="111">
        <v>150.50899999999999</v>
      </c>
      <c r="S53" s="111">
        <v>151.012</v>
      </c>
      <c r="T53" s="111">
        <v>129.32</v>
      </c>
      <c r="U53" s="111">
        <v>198.66300000000001</v>
      </c>
      <c r="V53" s="111">
        <v>47.927</v>
      </c>
      <c r="W53" s="111">
        <v>83.997</v>
      </c>
      <c r="X53" s="111">
        <v>156.69</v>
      </c>
      <c r="Y53" s="111">
        <v>226.768</v>
      </c>
      <c r="Z53" s="111">
        <v>120.247</v>
      </c>
      <c r="AA53" s="111">
        <v>157.06</v>
      </c>
      <c r="AB53" s="111">
        <v>180.6</v>
      </c>
      <c r="AC53" s="111">
        <v>191.64599999999999</v>
      </c>
      <c r="AD53" s="111">
        <v>79.709000000000003</v>
      </c>
      <c r="AE53" s="111">
        <v>124.06</v>
      </c>
      <c r="AF53" s="111">
        <v>100.008</v>
      </c>
      <c r="AG53" s="111">
        <v>50.32</v>
      </c>
      <c r="AH53" s="111">
        <v>121.17</v>
      </c>
      <c r="AI53" s="173">
        <v>97.334999999999994</v>
      </c>
      <c r="AJ53" s="173">
        <v>70.816000000000003</v>
      </c>
      <c r="AK53" s="173">
        <v>127.69799999999999</v>
      </c>
      <c r="AL53" s="173">
        <v>134.477</v>
      </c>
      <c r="AM53" s="173">
        <v>220.26400000000001</v>
      </c>
      <c r="AN53" s="173"/>
      <c r="AO53" s="173"/>
      <c r="AP53" s="173"/>
      <c r="AQ53" s="173"/>
      <c r="AR53" s="173"/>
      <c r="AS53" s="173"/>
      <c r="AT53" s="173"/>
      <c r="AU53" s="173"/>
      <c r="AV53" s="173"/>
      <c r="AW53" s="173"/>
      <c r="AX53" s="173"/>
      <c r="AY53" s="173"/>
    </row>
    <row r="54" spans="1:1005" ht="15">
      <c r="A54" s="228">
        <v>45078</v>
      </c>
      <c r="B54" s="115">
        <v>151.61000000000001</v>
      </c>
      <c r="C54" s="115">
        <v>151.61000000000001</v>
      </c>
      <c r="D54" s="116">
        <v>151.61000000000001</v>
      </c>
      <c r="E54" s="111">
        <v>256.80099999999999</v>
      </c>
      <c r="F54" s="111">
        <v>244.161</v>
      </c>
      <c r="G54" s="111">
        <v>189.46100000000001</v>
      </c>
      <c r="H54" s="111">
        <v>143.84</v>
      </c>
      <c r="I54" s="111">
        <v>92.546999999999997</v>
      </c>
      <c r="J54" s="111">
        <v>109.855</v>
      </c>
      <c r="K54" s="111">
        <v>174.869</v>
      </c>
      <c r="L54" s="111">
        <v>113.715</v>
      </c>
      <c r="M54" s="111">
        <v>232.727</v>
      </c>
      <c r="N54" s="111">
        <v>132.14400000000001</v>
      </c>
      <c r="O54" s="111">
        <v>257.98899999999998</v>
      </c>
      <c r="P54" s="111">
        <v>99.387</v>
      </c>
      <c r="Q54" s="111">
        <v>261.983</v>
      </c>
      <c r="R54" s="111">
        <v>127.40900000000001</v>
      </c>
      <c r="S54" s="111">
        <v>207.79400000000001</v>
      </c>
      <c r="T54" s="111">
        <v>71.712000000000003</v>
      </c>
      <c r="U54" s="111">
        <v>121.752</v>
      </c>
      <c r="V54" s="111">
        <v>31.571000000000002</v>
      </c>
      <c r="W54" s="111">
        <v>86.748999999999995</v>
      </c>
      <c r="X54" s="111">
        <v>95.820999999999998</v>
      </c>
      <c r="Y54" s="111">
        <v>228.15199999999999</v>
      </c>
      <c r="Z54" s="111">
        <v>83.100999999999999</v>
      </c>
      <c r="AA54" s="111">
        <v>131.559</v>
      </c>
      <c r="AB54" s="111">
        <v>223.696</v>
      </c>
      <c r="AC54" s="111">
        <v>126.846</v>
      </c>
      <c r="AD54" s="111">
        <v>123.29600000000001</v>
      </c>
      <c r="AE54" s="111">
        <v>236.40700000000001</v>
      </c>
      <c r="AF54" s="111">
        <v>53.610999999999997</v>
      </c>
      <c r="AG54" s="111">
        <v>47.222999999999999</v>
      </c>
      <c r="AH54" s="111">
        <v>163.99199999999999</v>
      </c>
      <c r="AI54" s="173">
        <v>206.7</v>
      </c>
      <c r="AJ54" s="173">
        <v>95.768000000000001</v>
      </c>
      <c r="AK54" s="173">
        <v>190.48400000000001</v>
      </c>
      <c r="AL54" s="173">
        <v>248.828</v>
      </c>
      <c r="AM54" s="173">
        <v>237.56299999999999</v>
      </c>
      <c r="AN54" s="173"/>
      <c r="AO54" s="173"/>
      <c r="AP54" s="173"/>
      <c r="AQ54" s="173"/>
      <c r="AR54" s="173"/>
      <c r="AS54" s="173"/>
      <c r="AT54" s="173"/>
      <c r="AU54" s="173"/>
      <c r="AV54" s="173"/>
      <c r="AW54" s="173"/>
      <c r="AX54" s="173"/>
      <c r="AY54" s="173"/>
    </row>
    <row r="55" spans="1:1005" ht="15">
      <c r="A55" s="228">
        <v>45108</v>
      </c>
      <c r="B55" s="115">
        <v>67.39</v>
      </c>
      <c r="C55" s="115">
        <v>67.39</v>
      </c>
      <c r="D55" s="116">
        <v>67.39</v>
      </c>
      <c r="E55" s="111">
        <v>91.031000000000006</v>
      </c>
      <c r="F55" s="111">
        <v>141.65700000000001</v>
      </c>
      <c r="G55" s="111">
        <v>76.491</v>
      </c>
      <c r="H55" s="111">
        <v>54.454000000000001</v>
      </c>
      <c r="I55" s="111">
        <v>39.185000000000002</v>
      </c>
      <c r="J55" s="111">
        <v>50.454999999999998</v>
      </c>
      <c r="K55" s="111">
        <v>92.983999999999995</v>
      </c>
      <c r="L55" s="111">
        <v>54.445999999999998</v>
      </c>
      <c r="M55" s="111">
        <v>85.558000000000007</v>
      </c>
      <c r="N55" s="111">
        <v>40.11</v>
      </c>
      <c r="O55" s="111">
        <v>182.35599999999999</v>
      </c>
      <c r="P55" s="111">
        <v>38.094000000000001</v>
      </c>
      <c r="Q55" s="111">
        <v>78.676000000000002</v>
      </c>
      <c r="R55" s="111">
        <v>64.23</v>
      </c>
      <c r="S55" s="111">
        <v>136.023</v>
      </c>
      <c r="T55" s="111">
        <v>25.399000000000001</v>
      </c>
      <c r="U55" s="111">
        <v>40.033000000000001</v>
      </c>
      <c r="V55" s="111">
        <v>13.951000000000001</v>
      </c>
      <c r="W55" s="111">
        <v>27.166</v>
      </c>
      <c r="X55" s="111">
        <v>36.173000000000002</v>
      </c>
      <c r="Y55" s="111">
        <v>90.445999999999998</v>
      </c>
      <c r="Z55" s="111">
        <v>37.747</v>
      </c>
      <c r="AA55" s="111">
        <v>51.430999999999997</v>
      </c>
      <c r="AB55" s="111">
        <v>66.375</v>
      </c>
      <c r="AC55" s="111">
        <v>48.871000000000002</v>
      </c>
      <c r="AD55" s="111">
        <v>42.837000000000003</v>
      </c>
      <c r="AE55" s="111">
        <v>100.80500000000001</v>
      </c>
      <c r="AF55" s="111">
        <v>21.600999999999999</v>
      </c>
      <c r="AG55" s="111">
        <v>21.850999999999999</v>
      </c>
      <c r="AH55" s="111">
        <v>48.081000000000003</v>
      </c>
      <c r="AI55" s="173">
        <v>78.061999999999998</v>
      </c>
      <c r="AJ55" s="173">
        <v>49.094000000000001</v>
      </c>
      <c r="AK55" s="173">
        <v>107.66500000000001</v>
      </c>
      <c r="AL55" s="173">
        <v>144.27199999999999</v>
      </c>
      <c r="AM55" s="173">
        <v>107.90600000000001</v>
      </c>
      <c r="AN55" s="173"/>
      <c r="AO55" s="173"/>
      <c r="AP55" s="173"/>
      <c r="AQ55" s="173"/>
      <c r="AR55" s="173"/>
      <c r="AS55" s="173"/>
      <c r="AT55" s="173"/>
      <c r="AU55" s="173"/>
      <c r="AV55" s="173"/>
      <c r="AW55" s="173"/>
      <c r="AX55" s="173"/>
      <c r="AY55" s="173"/>
    </row>
    <row r="56" spans="1:1005" ht="15">
      <c r="A56" s="228">
        <v>45139</v>
      </c>
      <c r="B56" s="115">
        <v>38.630000000000003</v>
      </c>
      <c r="C56" s="115">
        <v>38.630000000000003</v>
      </c>
      <c r="D56" s="116">
        <v>38.630000000000003</v>
      </c>
      <c r="E56" s="111">
        <v>36.591000000000001</v>
      </c>
      <c r="F56" s="111">
        <v>46.435000000000002</v>
      </c>
      <c r="G56" s="111">
        <v>46.656999999999996</v>
      </c>
      <c r="H56" s="111">
        <v>34.314999999999998</v>
      </c>
      <c r="I56" s="111">
        <v>29.225999999999999</v>
      </c>
      <c r="J56" s="111">
        <v>31.760999999999999</v>
      </c>
      <c r="K56" s="111">
        <v>31.056000000000001</v>
      </c>
      <c r="L56" s="111">
        <v>38.481000000000002</v>
      </c>
      <c r="M56" s="111">
        <v>41.09</v>
      </c>
      <c r="N56" s="111">
        <v>21.323</v>
      </c>
      <c r="O56" s="111">
        <v>57.908999999999999</v>
      </c>
      <c r="P56" s="111">
        <v>21.052</v>
      </c>
      <c r="Q56" s="111">
        <v>68.427999999999997</v>
      </c>
      <c r="R56" s="111">
        <v>27.922999999999998</v>
      </c>
      <c r="S56" s="111">
        <v>92.320999999999998</v>
      </c>
      <c r="T56" s="111">
        <v>20.986999999999998</v>
      </c>
      <c r="U56" s="111">
        <v>34.305999999999997</v>
      </c>
      <c r="V56" s="111">
        <v>10.057</v>
      </c>
      <c r="W56" s="111">
        <v>18.571999999999999</v>
      </c>
      <c r="X56" s="111">
        <v>20.475000000000001</v>
      </c>
      <c r="Y56" s="111">
        <v>41.607999999999997</v>
      </c>
      <c r="Z56" s="111">
        <v>28.626999999999999</v>
      </c>
      <c r="AA56" s="111">
        <v>41.055</v>
      </c>
      <c r="AB56" s="111">
        <v>31.117000000000001</v>
      </c>
      <c r="AC56" s="111">
        <v>22.547000000000001</v>
      </c>
      <c r="AD56" s="111">
        <v>32.265999999999998</v>
      </c>
      <c r="AE56" s="111">
        <v>32.365000000000002</v>
      </c>
      <c r="AF56" s="111">
        <v>15.643000000000001</v>
      </c>
      <c r="AG56" s="111">
        <v>24.228000000000002</v>
      </c>
      <c r="AH56" s="111">
        <v>26.507000000000001</v>
      </c>
      <c r="AI56" s="173">
        <v>29.550999999999998</v>
      </c>
      <c r="AJ56" s="173">
        <v>25.041</v>
      </c>
      <c r="AK56" s="173">
        <v>76.066000000000003</v>
      </c>
      <c r="AL56" s="173">
        <v>46.685000000000002</v>
      </c>
      <c r="AM56" s="173">
        <v>64.278999999999996</v>
      </c>
      <c r="AN56" s="173"/>
      <c r="AO56" s="173"/>
      <c r="AP56" s="173"/>
      <c r="AQ56" s="173"/>
      <c r="AR56" s="173"/>
      <c r="AS56" s="173"/>
      <c r="AT56" s="173"/>
      <c r="AU56" s="173"/>
      <c r="AV56" s="173"/>
      <c r="AW56" s="173"/>
      <c r="AX56" s="173"/>
      <c r="AY56" s="173"/>
    </row>
    <row r="57" spans="1:1005" ht="15">
      <c r="A57" s="228">
        <v>45170</v>
      </c>
      <c r="B57" s="115">
        <v>32.4</v>
      </c>
      <c r="C57" s="115">
        <v>32.4</v>
      </c>
      <c r="D57" s="116">
        <v>32.4</v>
      </c>
      <c r="E57" s="111">
        <v>45.598999999999997</v>
      </c>
      <c r="F57" s="111">
        <v>49.453000000000003</v>
      </c>
      <c r="G57" s="111">
        <v>31.536000000000001</v>
      </c>
      <c r="H57" s="111">
        <v>25.821000000000002</v>
      </c>
      <c r="I57" s="111">
        <v>18.195</v>
      </c>
      <c r="J57" s="111">
        <v>20.609000000000002</v>
      </c>
      <c r="K57" s="111">
        <v>42.648000000000003</v>
      </c>
      <c r="L57" s="111">
        <v>25.123999999999999</v>
      </c>
      <c r="M57" s="111">
        <v>37.789000000000001</v>
      </c>
      <c r="N57" s="111">
        <v>29.507999999999999</v>
      </c>
      <c r="O57" s="111">
        <v>31.847999999999999</v>
      </c>
      <c r="P57" s="111">
        <v>19.231999999999999</v>
      </c>
      <c r="Q57" s="111">
        <v>59.064</v>
      </c>
      <c r="R57" s="111">
        <v>22.09</v>
      </c>
      <c r="S57" s="111">
        <v>60.37</v>
      </c>
      <c r="T57" s="111">
        <v>19.036000000000001</v>
      </c>
      <c r="U57" s="111">
        <v>18.54</v>
      </c>
      <c r="V57" s="111">
        <v>20.472000000000001</v>
      </c>
      <c r="W57" s="111">
        <v>27.491</v>
      </c>
      <c r="X57" s="111">
        <v>31.030999999999999</v>
      </c>
      <c r="Y57" s="111">
        <v>22.393000000000001</v>
      </c>
      <c r="Z57" s="111">
        <v>23.82</v>
      </c>
      <c r="AA57" s="111">
        <v>37.545000000000002</v>
      </c>
      <c r="AB57" s="111">
        <v>33.838999999999999</v>
      </c>
      <c r="AC57" s="111">
        <v>16.716999999999999</v>
      </c>
      <c r="AD57" s="111">
        <v>16.792999999999999</v>
      </c>
      <c r="AE57" s="111">
        <v>22.202999999999999</v>
      </c>
      <c r="AF57" s="111">
        <v>12.2</v>
      </c>
      <c r="AG57" s="111">
        <v>37.610999999999997</v>
      </c>
      <c r="AH57" s="111">
        <v>32.286999999999999</v>
      </c>
      <c r="AI57" s="173">
        <v>18.753</v>
      </c>
      <c r="AJ57" s="173">
        <v>14.19</v>
      </c>
      <c r="AK57" s="173">
        <v>69.271000000000001</v>
      </c>
      <c r="AL57" s="173">
        <v>23.972000000000001</v>
      </c>
      <c r="AM57" s="173">
        <v>36.334000000000003</v>
      </c>
      <c r="AN57" s="173"/>
      <c r="AO57" s="173"/>
      <c r="AP57" s="173"/>
      <c r="AQ57" s="173"/>
      <c r="AR57" s="173"/>
      <c r="AS57" s="173"/>
      <c r="AT57" s="173"/>
      <c r="AU57" s="173"/>
      <c r="AV57" s="173"/>
      <c r="AW57" s="173"/>
      <c r="AX57" s="173"/>
      <c r="AY57" s="173"/>
    </row>
    <row r="58" spans="1:1005" ht="15">
      <c r="A58" s="228">
        <v>45200</v>
      </c>
      <c r="B58" s="115">
        <v>19.95</v>
      </c>
      <c r="C58" s="115">
        <v>32.07</v>
      </c>
      <c r="D58" s="116">
        <v>28.11</v>
      </c>
      <c r="E58" s="111">
        <v>46.485999999999997</v>
      </c>
      <c r="F58" s="111">
        <v>50.698999999999998</v>
      </c>
      <c r="G58" s="111">
        <v>20.681000000000001</v>
      </c>
      <c r="H58" s="111">
        <v>24.03</v>
      </c>
      <c r="I58" s="111">
        <v>20.553000000000001</v>
      </c>
      <c r="J58" s="111">
        <v>27.972999999999999</v>
      </c>
      <c r="K58" s="111">
        <v>20.643000000000001</v>
      </c>
      <c r="L58" s="111">
        <v>17.12</v>
      </c>
      <c r="M58" s="111">
        <v>23.449000000000002</v>
      </c>
      <c r="N58" s="111">
        <v>21.855</v>
      </c>
      <c r="O58" s="111">
        <v>28.582999999999998</v>
      </c>
      <c r="P58" s="111">
        <v>26.818999999999999</v>
      </c>
      <c r="Q58" s="111">
        <v>49.317999999999998</v>
      </c>
      <c r="R58" s="111">
        <v>20.777999999999999</v>
      </c>
      <c r="S58" s="111">
        <v>25.337</v>
      </c>
      <c r="T58" s="111">
        <v>19.983000000000001</v>
      </c>
      <c r="U58" s="111">
        <v>15.715</v>
      </c>
      <c r="V58" s="111">
        <v>16.634</v>
      </c>
      <c r="W58" s="111">
        <v>15.781000000000001</v>
      </c>
      <c r="X58" s="111">
        <v>28.721</v>
      </c>
      <c r="Y58" s="111">
        <v>33.518000000000001</v>
      </c>
      <c r="Z58" s="111">
        <v>69.459000000000003</v>
      </c>
      <c r="AA58" s="111">
        <v>40.698999999999998</v>
      </c>
      <c r="AB58" s="111">
        <v>21.286000000000001</v>
      </c>
      <c r="AC58" s="111">
        <v>16.349</v>
      </c>
      <c r="AD58" s="111">
        <v>19.834</v>
      </c>
      <c r="AE58" s="111">
        <v>27.103000000000002</v>
      </c>
      <c r="AF58" s="111">
        <v>11.333</v>
      </c>
      <c r="AG58" s="111">
        <v>27.995999999999999</v>
      </c>
      <c r="AH58" s="111">
        <v>41.768000000000001</v>
      </c>
      <c r="AI58" s="173">
        <v>13.736000000000001</v>
      </c>
      <c r="AJ58" s="173">
        <v>23.79</v>
      </c>
      <c r="AK58" s="173">
        <v>35.450000000000003</v>
      </c>
      <c r="AL58" s="173">
        <v>26.225000000000001</v>
      </c>
      <c r="AM58" s="173">
        <v>30.173999999999999</v>
      </c>
      <c r="AN58" s="173"/>
      <c r="AO58" s="173"/>
      <c r="AP58" s="173"/>
      <c r="AQ58" s="173"/>
      <c r="AR58" s="173"/>
      <c r="AS58" s="173"/>
      <c r="AT58" s="173"/>
      <c r="AU58" s="173"/>
      <c r="AV58" s="173"/>
      <c r="AW58" s="173"/>
      <c r="AX58" s="173"/>
      <c r="AY58" s="173"/>
    </row>
    <row r="59" spans="1:1005" ht="15">
      <c r="A59" s="228">
        <v>45231</v>
      </c>
      <c r="B59" s="115">
        <v>16.75</v>
      </c>
      <c r="C59" s="115">
        <v>18.940000000000001</v>
      </c>
      <c r="D59" s="116">
        <v>18.13</v>
      </c>
      <c r="E59" s="111">
        <v>26.058</v>
      </c>
      <c r="F59" s="111">
        <v>33.881</v>
      </c>
      <c r="G59" s="111">
        <v>24.035</v>
      </c>
      <c r="H59" s="111">
        <v>15.781000000000001</v>
      </c>
      <c r="I59" s="111">
        <v>14.013</v>
      </c>
      <c r="J59" s="111">
        <v>20.155000000000001</v>
      </c>
      <c r="K59" s="111">
        <v>16.422999999999998</v>
      </c>
      <c r="L59" s="111">
        <v>14.593</v>
      </c>
      <c r="M59" s="111">
        <v>18.282</v>
      </c>
      <c r="N59" s="111">
        <v>18.411000000000001</v>
      </c>
      <c r="O59" s="111">
        <v>19.038</v>
      </c>
      <c r="P59" s="111">
        <v>18.302</v>
      </c>
      <c r="Q59" s="111">
        <v>25.151</v>
      </c>
      <c r="R59" s="111">
        <v>22.125</v>
      </c>
      <c r="S59" s="111">
        <v>17.274000000000001</v>
      </c>
      <c r="T59" s="111">
        <v>16.457999999999998</v>
      </c>
      <c r="U59" s="111">
        <v>14.183999999999999</v>
      </c>
      <c r="V59" s="111">
        <v>10.928000000000001</v>
      </c>
      <c r="W59" s="111">
        <v>10.773</v>
      </c>
      <c r="X59" s="111">
        <v>21.466000000000001</v>
      </c>
      <c r="Y59" s="111">
        <v>20.666</v>
      </c>
      <c r="Z59" s="111">
        <v>25.701000000000001</v>
      </c>
      <c r="AA59" s="111">
        <v>20.006</v>
      </c>
      <c r="AB59" s="111">
        <v>17.306999999999999</v>
      </c>
      <c r="AC59" s="111">
        <v>14.22</v>
      </c>
      <c r="AD59" s="111">
        <v>15.087999999999999</v>
      </c>
      <c r="AE59" s="111">
        <v>19.86</v>
      </c>
      <c r="AF59" s="111">
        <v>10.071</v>
      </c>
      <c r="AG59" s="111">
        <v>14.962</v>
      </c>
      <c r="AH59" s="111">
        <v>22.114000000000001</v>
      </c>
      <c r="AI59" s="173">
        <v>12.039</v>
      </c>
      <c r="AJ59" s="173">
        <v>13.773999999999999</v>
      </c>
      <c r="AK59" s="173">
        <v>21.661999999999999</v>
      </c>
      <c r="AL59" s="173">
        <v>17.361999999999998</v>
      </c>
      <c r="AM59" s="173">
        <v>22.341999999999999</v>
      </c>
      <c r="AN59" s="173"/>
      <c r="AO59" s="173"/>
      <c r="AP59" s="173"/>
      <c r="AQ59" s="173"/>
      <c r="AR59" s="173"/>
      <c r="AS59" s="173"/>
      <c r="AT59" s="173"/>
      <c r="AU59" s="173"/>
      <c r="AV59" s="173"/>
      <c r="AW59" s="173"/>
      <c r="AX59" s="173"/>
      <c r="AY59" s="173"/>
    </row>
    <row r="60" spans="1:1005" ht="15">
      <c r="A60" s="228">
        <v>45261</v>
      </c>
      <c r="B60" s="115">
        <v>15.25</v>
      </c>
      <c r="C60" s="115">
        <v>15.25</v>
      </c>
      <c r="D60" s="116">
        <v>15.25</v>
      </c>
      <c r="E60" s="111">
        <v>20.067</v>
      </c>
      <c r="F60" s="111">
        <v>22.481000000000002</v>
      </c>
      <c r="G60" s="111">
        <v>17.905999999999999</v>
      </c>
      <c r="H60" s="111">
        <v>13.135999999999999</v>
      </c>
      <c r="I60" s="111">
        <v>12.036</v>
      </c>
      <c r="J60" s="111">
        <v>14.045999999999999</v>
      </c>
      <c r="K60" s="111">
        <v>14.337</v>
      </c>
      <c r="L60" s="111">
        <v>13.273</v>
      </c>
      <c r="M60" s="111">
        <v>16.692</v>
      </c>
      <c r="N60" s="111">
        <v>15.564</v>
      </c>
      <c r="O60" s="111">
        <v>17.469000000000001</v>
      </c>
      <c r="P60" s="111">
        <v>15.667</v>
      </c>
      <c r="Q60" s="111">
        <v>18.670000000000002</v>
      </c>
      <c r="R60" s="111">
        <v>19.55</v>
      </c>
      <c r="S60" s="111">
        <v>15.44</v>
      </c>
      <c r="T60" s="111">
        <v>13.212999999999999</v>
      </c>
      <c r="U60" s="111">
        <v>12.958</v>
      </c>
      <c r="V60" s="111">
        <v>9.51</v>
      </c>
      <c r="W60" s="111">
        <v>10.167999999999999</v>
      </c>
      <c r="X60" s="111">
        <v>15.565</v>
      </c>
      <c r="Y60" s="111">
        <v>16.524999999999999</v>
      </c>
      <c r="Z60" s="111">
        <v>15.398999999999999</v>
      </c>
      <c r="AA60" s="111">
        <v>16.100999999999999</v>
      </c>
      <c r="AB60" s="111">
        <v>15.548</v>
      </c>
      <c r="AC60" s="111">
        <v>12.401</v>
      </c>
      <c r="AD60" s="111">
        <v>12.706</v>
      </c>
      <c r="AE60" s="111">
        <v>15.994</v>
      </c>
      <c r="AF60" s="111">
        <v>9.6080000000000005</v>
      </c>
      <c r="AG60" s="111">
        <v>11.335000000000001</v>
      </c>
      <c r="AH60" s="111">
        <v>14.454000000000001</v>
      </c>
      <c r="AI60" s="173">
        <v>12.244999999999999</v>
      </c>
      <c r="AJ60" s="173">
        <v>10.401999999999999</v>
      </c>
      <c r="AK60" s="173">
        <v>17.689</v>
      </c>
      <c r="AL60" s="173">
        <v>15.96</v>
      </c>
      <c r="AM60" s="173">
        <v>18.998000000000001</v>
      </c>
      <c r="AN60" s="173"/>
      <c r="AO60" s="173"/>
      <c r="AP60" s="173"/>
      <c r="AQ60" s="173"/>
      <c r="AR60" s="173"/>
      <c r="AS60" s="173"/>
      <c r="AT60" s="173"/>
      <c r="AU60" s="173"/>
      <c r="AV60" s="173"/>
      <c r="AW60" s="173"/>
      <c r="AX60" s="173"/>
      <c r="AY60" s="173"/>
    </row>
    <row r="61" spans="1:1005" ht="15">
      <c r="A61" s="228">
        <v>45292</v>
      </c>
      <c r="B61" s="115">
        <v>13.58</v>
      </c>
      <c r="C61" s="115">
        <v>13.58</v>
      </c>
      <c r="D61" s="116">
        <v>13.58</v>
      </c>
      <c r="E61" s="111">
        <v>17.259</v>
      </c>
      <c r="F61" s="111">
        <v>17.16</v>
      </c>
      <c r="G61" s="111">
        <v>15.092000000000001</v>
      </c>
      <c r="H61" s="111">
        <v>11.441000000000001</v>
      </c>
      <c r="I61" s="111">
        <v>10.824</v>
      </c>
      <c r="J61" s="111">
        <v>11.137</v>
      </c>
      <c r="K61" s="111">
        <v>12.282</v>
      </c>
      <c r="L61" s="111">
        <v>11.992000000000001</v>
      </c>
      <c r="M61" s="111">
        <v>15.218999999999999</v>
      </c>
      <c r="N61" s="111">
        <v>13.416</v>
      </c>
      <c r="O61" s="111">
        <v>15.507999999999999</v>
      </c>
      <c r="P61" s="111">
        <v>12.755000000000001</v>
      </c>
      <c r="Q61" s="111">
        <v>16.181999999999999</v>
      </c>
      <c r="R61" s="111">
        <v>14.881</v>
      </c>
      <c r="S61" s="111">
        <v>14.023</v>
      </c>
      <c r="T61" s="111">
        <v>11.632999999999999</v>
      </c>
      <c r="U61" s="111">
        <v>11.874000000000001</v>
      </c>
      <c r="V61" s="111">
        <v>8.7210000000000001</v>
      </c>
      <c r="W61" s="111">
        <v>8.9920000000000009</v>
      </c>
      <c r="X61" s="111">
        <v>16.071999999999999</v>
      </c>
      <c r="Y61" s="111">
        <v>15.023</v>
      </c>
      <c r="Z61" s="111">
        <v>12.477</v>
      </c>
      <c r="AA61" s="111">
        <v>13.478</v>
      </c>
      <c r="AB61" s="111">
        <v>13.79</v>
      </c>
      <c r="AC61" s="111">
        <v>11.254</v>
      </c>
      <c r="AD61" s="111">
        <v>11.625</v>
      </c>
      <c r="AE61" s="111">
        <v>14.475</v>
      </c>
      <c r="AF61" s="111">
        <v>8.8710000000000004</v>
      </c>
      <c r="AG61" s="111">
        <v>9.4390000000000001</v>
      </c>
      <c r="AH61" s="111">
        <v>12.305999999999999</v>
      </c>
      <c r="AI61" s="173">
        <v>11.491</v>
      </c>
      <c r="AJ61" s="173">
        <v>8.8829999999999991</v>
      </c>
      <c r="AK61" s="173">
        <v>14.701000000000001</v>
      </c>
      <c r="AL61" s="173">
        <v>14.893000000000001</v>
      </c>
      <c r="AM61" s="173">
        <v>17.413</v>
      </c>
      <c r="AN61" s="173"/>
      <c r="AO61" s="173"/>
      <c r="AP61" s="173"/>
      <c r="AQ61" s="173"/>
      <c r="AR61" s="173"/>
      <c r="AS61" s="173"/>
      <c r="AT61" s="173"/>
      <c r="AU61" s="173"/>
      <c r="AV61" s="173"/>
      <c r="AW61" s="173"/>
      <c r="AX61" s="173"/>
      <c r="AY61" s="173"/>
    </row>
    <row r="62" spans="1:1005" ht="15">
      <c r="A62" s="228">
        <v>45323</v>
      </c>
      <c r="B62" s="115">
        <v>12.38</v>
      </c>
      <c r="C62" s="115">
        <v>12.38</v>
      </c>
      <c r="D62" s="116">
        <v>12.38</v>
      </c>
      <c r="E62" s="111">
        <v>17.588999999999999</v>
      </c>
      <c r="F62" s="111">
        <v>21.855</v>
      </c>
      <c r="G62" s="111">
        <v>12.887</v>
      </c>
      <c r="H62" s="111">
        <v>9.8230000000000004</v>
      </c>
      <c r="I62" s="111">
        <v>9.3179999999999996</v>
      </c>
      <c r="J62" s="111">
        <v>10.209</v>
      </c>
      <c r="K62" s="111">
        <v>10.750999999999999</v>
      </c>
      <c r="L62" s="111">
        <v>10.335000000000001</v>
      </c>
      <c r="M62" s="111">
        <v>13.298999999999999</v>
      </c>
      <c r="N62" s="111">
        <v>14.401</v>
      </c>
      <c r="O62" s="111">
        <v>16.809000000000001</v>
      </c>
      <c r="P62" s="111">
        <v>10.468</v>
      </c>
      <c r="Q62" s="111">
        <v>13.85</v>
      </c>
      <c r="R62" s="111">
        <v>14.074</v>
      </c>
      <c r="S62" s="111">
        <v>12.83</v>
      </c>
      <c r="T62" s="111">
        <v>9.7490000000000006</v>
      </c>
      <c r="U62" s="111">
        <v>10.336</v>
      </c>
      <c r="V62" s="111">
        <v>8.4120000000000008</v>
      </c>
      <c r="W62" s="111">
        <v>7.6429999999999998</v>
      </c>
      <c r="X62" s="111">
        <v>13.932</v>
      </c>
      <c r="Y62" s="111">
        <v>13.378</v>
      </c>
      <c r="Z62" s="111">
        <v>12.622999999999999</v>
      </c>
      <c r="AA62" s="111">
        <v>10.788</v>
      </c>
      <c r="AB62" s="111">
        <v>13.077999999999999</v>
      </c>
      <c r="AC62" s="111">
        <v>9.7089999999999996</v>
      </c>
      <c r="AD62" s="111">
        <v>9.6189999999999998</v>
      </c>
      <c r="AE62" s="111">
        <v>12.000999999999999</v>
      </c>
      <c r="AF62" s="111">
        <v>7.6849999999999996</v>
      </c>
      <c r="AG62" s="111">
        <v>9.84</v>
      </c>
      <c r="AH62" s="111">
        <v>14.946999999999999</v>
      </c>
      <c r="AI62" s="173">
        <v>10.106999999999999</v>
      </c>
      <c r="AJ62" s="173">
        <v>7.585</v>
      </c>
      <c r="AK62" s="173">
        <v>12.464</v>
      </c>
      <c r="AL62" s="173">
        <v>12.603999999999999</v>
      </c>
      <c r="AM62" s="173">
        <v>14.055</v>
      </c>
      <c r="AN62" s="173"/>
      <c r="AO62" s="173"/>
      <c r="AP62" s="173"/>
      <c r="AQ62" s="173"/>
      <c r="AR62" s="173"/>
      <c r="AS62" s="173"/>
      <c r="AT62" s="173"/>
      <c r="AU62" s="173"/>
      <c r="AV62" s="173"/>
      <c r="AW62" s="173"/>
      <c r="AX62" s="173"/>
      <c r="AY62" s="173"/>
    </row>
    <row r="63" spans="1:1005" ht="15">
      <c r="A63" s="228">
        <v>45352</v>
      </c>
      <c r="B63" s="115">
        <v>22.1</v>
      </c>
      <c r="C63" s="115">
        <v>22.1</v>
      </c>
      <c r="D63" s="116">
        <v>22.1</v>
      </c>
      <c r="E63" s="111">
        <v>37.920999999999999</v>
      </c>
      <c r="F63" s="111">
        <v>32.399000000000001</v>
      </c>
      <c r="G63" s="111">
        <v>18.413</v>
      </c>
      <c r="H63" s="111">
        <v>21.442</v>
      </c>
      <c r="I63" s="111">
        <v>14.901</v>
      </c>
      <c r="J63" s="111">
        <v>11.42</v>
      </c>
      <c r="K63" s="111">
        <v>17.233000000000001</v>
      </c>
      <c r="L63" s="111">
        <v>17.882999999999999</v>
      </c>
      <c r="M63" s="111">
        <v>22.809000000000001</v>
      </c>
      <c r="N63" s="111">
        <v>36.590000000000003</v>
      </c>
      <c r="O63" s="111">
        <v>20.638000000000002</v>
      </c>
      <c r="P63" s="111">
        <v>34.576000000000001</v>
      </c>
      <c r="Q63" s="111">
        <v>23.478000000000002</v>
      </c>
      <c r="R63" s="111">
        <v>19.529</v>
      </c>
      <c r="S63" s="111">
        <v>17.204999999999998</v>
      </c>
      <c r="T63" s="111">
        <v>15.785</v>
      </c>
      <c r="U63" s="111">
        <v>12.808999999999999</v>
      </c>
      <c r="V63" s="111">
        <v>13.244</v>
      </c>
      <c r="W63" s="111">
        <v>21.404</v>
      </c>
      <c r="X63" s="111">
        <v>26.853999999999999</v>
      </c>
      <c r="Y63" s="111">
        <v>17.228999999999999</v>
      </c>
      <c r="Z63" s="111">
        <v>38.631</v>
      </c>
      <c r="AA63" s="111">
        <v>13.99</v>
      </c>
      <c r="AB63" s="111">
        <v>23.178000000000001</v>
      </c>
      <c r="AC63" s="111">
        <v>10.192</v>
      </c>
      <c r="AD63" s="111">
        <v>16.265000000000001</v>
      </c>
      <c r="AE63" s="111">
        <v>24.356999999999999</v>
      </c>
      <c r="AF63" s="111">
        <v>11.391</v>
      </c>
      <c r="AG63" s="111">
        <v>14.073</v>
      </c>
      <c r="AH63" s="111">
        <v>24.007999999999999</v>
      </c>
      <c r="AI63" s="173">
        <v>12.09</v>
      </c>
      <c r="AJ63" s="173">
        <v>9.4610000000000003</v>
      </c>
      <c r="AK63" s="173">
        <v>16.161999999999999</v>
      </c>
      <c r="AL63" s="173">
        <v>15.938000000000001</v>
      </c>
      <c r="AM63" s="173">
        <v>26.65</v>
      </c>
      <c r="AN63" s="173"/>
      <c r="AO63" s="173"/>
      <c r="AP63" s="173"/>
      <c r="AQ63" s="173"/>
      <c r="AR63" s="173"/>
      <c r="AS63" s="173"/>
      <c r="AT63" s="173"/>
      <c r="AU63" s="173"/>
      <c r="AV63" s="173"/>
      <c r="AW63" s="173"/>
      <c r="AX63" s="173"/>
      <c r="AY63" s="173"/>
    </row>
    <row r="64" spans="1:1005" ht="15">
      <c r="A64" s="228">
        <v>45383</v>
      </c>
      <c r="B64" s="115">
        <v>52.61</v>
      </c>
      <c r="C64" s="115">
        <v>52.61</v>
      </c>
      <c r="D64" s="116">
        <v>52.61</v>
      </c>
      <c r="E64" s="111">
        <v>95.6</v>
      </c>
      <c r="F64" s="111">
        <v>103.04300000000001</v>
      </c>
      <c r="G64" s="111">
        <v>35.671999999999997</v>
      </c>
      <c r="H64" s="111">
        <v>73.900000000000006</v>
      </c>
      <c r="I64" s="111">
        <v>34.383000000000003</v>
      </c>
      <c r="J64" s="111">
        <v>32.192</v>
      </c>
      <c r="K64" s="111">
        <v>68.361999999999995</v>
      </c>
      <c r="L64" s="111">
        <v>65.775000000000006</v>
      </c>
      <c r="M64" s="111">
        <v>49.106999999999999</v>
      </c>
      <c r="N64" s="111">
        <v>51.857999999999997</v>
      </c>
      <c r="O64" s="111">
        <v>40.777000000000001</v>
      </c>
      <c r="P64" s="111">
        <v>71.507999999999996</v>
      </c>
      <c r="Q64" s="111">
        <v>49.076999999999998</v>
      </c>
      <c r="R64" s="111">
        <v>31.602</v>
      </c>
      <c r="S64" s="111">
        <v>57.436999999999998</v>
      </c>
      <c r="T64" s="111">
        <v>53.616</v>
      </c>
      <c r="U64" s="111">
        <v>23.178999999999998</v>
      </c>
      <c r="V64" s="111">
        <v>22.757000000000001</v>
      </c>
      <c r="W64" s="111">
        <v>69.870999999999995</v>
      </c>
      <c r="X64" s="111">
        <v>93.468000000000004</v>
      </c>
      <c r="Y64" s="111">
        <v>48.255000000000003</v>
      </c>
      <c r="Z64" s="111">
        <v>61.798999999999999</v>
      </c>
      <c r="AA64" s="111">
        <v>45.148000000000003</v>
      </c>
      <c r="AB64" s="111">
        <v>37.451000000000001</v>
      </c>
      <c r="AC64" s="111">
        <v>32.305</v>
      </c>
      <c r="AD64" s="111">
        <v>34.738999999999997</v>
      </c>
      <c r="AE64" s="111">
        <v>55.832000000000001</v>
      </c>
      <c r="AF64" s="111">
        <v>24.678999999999998</v>
      </c>
      <c r="AG64" s="111">
        <v>38.186</v>
      </c>
      <c r="AH64" s="111">
        <v>31.774000000000001</v>
      </c>
      <c r="AI64" s="173">
        <v>26.478999999999999</v>
      </c>
      <c r="AJ64" s="173">
        <v>20.925999999999998</v>
      </c>
      <c r="AK64" s="173">
        <v>29.966000000000001</v>
      </c>
      <c r="AL64" s="173">
        <v>35.640999999999998</v>
      </c>
      <c r="AM64" s="173">
        <v>35.640999999999998</v>
      </c>
      <c r="AN64" s="173"/>
      <c r="AO64" s="173"/>
      <c r="AP64" s="173"/>
      <c r="AQ64" s="173"/>
      <c r="AR64" s="173"/>
      <c r="AS64" s="173"/>
      <c r="AT64" s="173"/>
      <c r="AU64" s="173"/>
      <c r="AV64" s="173"/>
      <c r="AW64" s="173"/>
      <c r="AX64" s="173"/>
      <c r="AY64" s="173"/>
      <c r="ALQ64" s="111" t="e">
        <v>#N/A</v>
      </c>
    </row>
    <row r="65" spans="1:1005" ht="15">
      <c r="A65" s="228">
        <v>45413</v>
      </c>
      <c r="B65" s="115">
        <v>146.12</v>
      </c>
      <c r="C65" s="115">
        <v>146.12</v>
      </c>
      <c r="D65" s="116">
        <v>146.12</v>
      </c>
      <c r="E65" s="111">
        <v>187.83799999999999</v>
      </c>
      <c r="F65" s="111">
        <v>207.99100000000001</v>
      </c>
      <c r="G65" s="111">
        <v>93.13</v>
      </c>
      <c r="H65" s="111">
        <v>125.065</v>
      </c>
      <c r="I65" s="111">
        <v>88.471999999999994</v>
      </c>
      <c r="J65" s="111">
        <v>99.661000000000001</v>
      </c>
      <c r="K65" s="111">
        <v>143.821</v>
      </c>
      <c r="L65" s="111">
        <v>226.995</v>
      </c>
      <c r="M65" s="111">
        <v>158.517</v>
      </c>
      <c r="N65" s="111">
        <v>141.56800000000001</v>
      </c>
      <c r="O65" s="111">
        <v>151.78</v>
      </c>
      <c r="P65" s="111">
        <v>205.74199999999999</v>
      </c>
      <c r="Q65" s="111">
        <v>150.50899999999999</v>
      </c>
      <c r="R65" s="111">
        <v>151.012</v>
      </c>
      <c r="S65" s="111">
        <v>129.32</v>
      </c>
      <c r="T65" s="111">
        <v>198.66300000000001</v>
      </c>
      <c r="U65" s="111">
        <v>47.927</v>
      </c>
      <c r="V65" s="111">
        <v>83.997</v>
      </c>
      <c r="W65" s="111">
        <v>156.69</v>
      </c>
      <c r="X65" s="111">
        <v>226.768</v>
      </c>
      <c r="Y65" s="111">
        <v>120.247</v>
      </c>
      <c r="Z65" s="111">
        <v>157.06</v>
      </c>
      <c r="AA65" s="111">
        <v>180.6</v>
      </c>
      <c r="AB65" s="111">
        <v>191.64599999999999</v>
      </c>
      <c r="AC65" s="111">
        <v>79.709000000000003</v>
      </c>
      <c r="AD65" s="111">
        <v>124.06</v>
      </c>
      <c r="AE65" s="111">
        <v>100.008</v>
      </c>
      <c r="AF65" s="111">
        <v>50.32</v>
      </c>
      <c r="AG65" s="111">
        <v>121.17</v>
      </c>
      <c r="AH65" s="111">
        <v>97.334999999999994</v>
      </c>
      <c r="AI65" s="173">
        <v>70.816000000000003</v>
      </c>
      <c r="AJ65" s="173">
        <v>127.69799999999999</v>
      </c>
      <c r="AK65" s="173">
        <v>134.477</v>
      </c>
      <c r="AL65" s="173">
        <v>220.26400000000001</v>
      </c>
      <c r="AM65" s="173">
        <v>220.26400000000001</v>
      </c>
      <c r="AN65" s="173"/>
      <c r="AO65" s="173"/>
      <c r="AP65" s="173"/>
      <c r="AQ65" s="173"/>
      <c r="AR65" s="173"/>
      <c r="AS65" s="173"/>
      <c r="AT65" s="173"/>
      <c r="AU65" s="173"/>
      <c r="AV65" s="173"/>
      <c r="AW65" s="173"/>
      <c r="AX65" s="173"/>
      <c r="AY65" s="173"/>
      <c r="ALQ65" s="111" t="e">
        <v>#N/A</v>
      </c>
    </row>
    <row r="66" spans="1:1005" ht="15">
      <c r="A66" s="228">
        <v>45444</v>
      </c>
      <c r="B66" s="115">
        <v>151.61000000000001</v>
      </c>
      <c r="C66" s="115">
        <v>151.61000000000001</v>
      </c>
      <c r="D66" s="116">
        <v>151.61000000000001</v>
      </c>
      <c r="E66" s="111">
        <v>244.161</v>
      </c>
      <c r="F66" s="111">
        <v>189.46100000000001</v>
      </c>
      <c r="G66" s="111">
        <v>143.84</v>
      </c>
      <c r="H66" s="111">
        <v>92.546999999999997</v>
      </c>
      <c r="I66" s="111">
        <v>109.855</v>
      </c>
      <c r="J66" s="111">
        <v>174.869</v>
      </c>
      <c r="K66" s="111">
        <v>113.715</v>
      </c>
      <c r="L66" s="111">
        <v>232.727</v>
      </c>
      <c r="M66" s="111">
        <v>132.14400000000001</v>
      </c>
      <c r="N66" s="111">
        <v>257.98899999999998</v>
      </c>
      <c r="O66" s="111">
        <v>99.387</v>
      </c>
      <c r="P66" s="111">
        <v>261.983</v>
      </c>
      <c r="Q66" s="111">
        <v>127.40900000000001</v>
      </c>
      <c r="R66" s="111">
        <v>207.79400000000001</v>
      </c>
      <c r="S66" s="111">
        <v>71.712000000000003</v>
      </c>
      <c r="T66" s="111">
        <v>121.752</v>
      </c>
      <c r="U66" s="111">
        <v>31.571000000000002</v>
      </c>
      <c r="V66" s="111">
        <v>86.748999999999995</v>
      </c>
      <c r="W66" s="111">
        <v>95.820999999999998</v>
      </c>
      <c r="X66" s="111">
        <v>228.15199999999999</v>
      </c>
      <c r="Y66" s="111">
        <v>83.100999999999999</v>
      </c>
      <c r="Z66" s="111">
        <v>131.559</v>
      </c>
      <c r="AA66" s="111">
        <v>223.696</v>
      </c>
      <c r="AB66" s="111">
        <v>126.846</v>
      </c>
      <c r="AC66" s="111">
        <v>123.29600000000001</v>
      </c>
      <c r="AD66" s="111">
        <v>236.40700000000001</v>
      </c>
      <c r="AE66" s="111">
        <v>53.610999999999997</v>
      </c>
      <c r="AF66" s="111">
        <v>47.222999999999999</v>
      </c>
      <c r="AG66" s="111">
        <v>163.99199999999999</v>
      </c>
      <c r="AH66" s="111">
        <v>206.7</v>
      </c>
      <c r="AI66" s="173">
        <v>95.768000000000001</v>
      </c>
      <c r="AJ66" s="173">
        <v>190.48400000000001</v>
      </c>
      <c r="AK66" s="173">
        <v>248.828</v>
      </c>
      <c r="AL66" s="173">
        <v>237.56299999999999</v>
      </c>
      <c r="AM66" s="173">
        <v>237.56299999999999</v>
      </c>
      <c r="AN66" s="173"/>
      <c r="AO66" s="173"/>
      <c r="AP66" s="173"/>
      <c r="AQ66" s="173"/>
      <c r="AR66" s="173"/>
      <c r="AS66" s="173"/>
      <c r="AT66" s="173"/>
      <c r="AU66" s="173"/>
      <c r="AV66" s="173"/>
      <c r="AW66" s="173"/>
      <c r="AX66" s="173"/>
      <c r="AY66" s="173"/>
      <c r="ALQ66" s="111" t="e">
        <v>#N/A</v>
      </c>
    </row>
    <row r="67" spans="1:1005" ht="15">
      <c r="A67" s="228">
        <v>45474</v>
      </c>
      <c r="B67" s="115">
        <v>67.39</v>
      </c>
      <c r="C67" s="115">
        <v>67.39</v>
      </c>
      <c r="D67" s="116">
        <v>67.39</v>
      </c>
      <c r="E67" s="111">
        <v>141.65700000000001</v>
      </c>
      <c r="F67" s="111">
        <v>76.491</v>
      </c>
      <c r="G67" s="111">
        <v>54.454000000000001</v>
      </c>
      <c r="H67" s="111">
        <v>39.185000000000002</v>
      </c>
      <c r="I67" s="111">
        <v>50.454999999999998</v>
      </c>
      <c r="J67" s="111">
        <v>92.983999999999995</v>
      </c>
      <c r="K67" s="111">
        <v>54.445999999999998</v>
      </c>
      <c r="L67" s="111">
        <v>85.558000000000007</v>
      </c>
      <c r="M67" s="111">
        <v>40.11</v>
      </c>
      <c r="N67" s="111">
        <v>182.35599999999999</v>
      </c>
      <c r="O67" s="111">
        <v>38.094000000000001</v>
      </c>
      <c r="P67" s="111">
        <v>78.676000000000002</v>
      </c>
      <c r="Q67" s="111">
        <v>64.23</v>
      </c>
      <c r="R67" s="111">
        <v>136.023</v>
      </c>
      <c r="S67" s="111">
        <v>25.399000000000001</v>
      </c>
      <c r="T67" s="111">
        <v>40.033000000000001</v>
      </c>
      <c r="U67" s="111">
        <v>13.951000000000001</v>
      </c>
      <c r="V67" s="111">
        <v>27.166</v>
      </c>
      <c r="W67" s="111">
        <v>36.173000000000002</v>
      </c>
      <c r="X67" s="111">
        <v>90.445999999999998</v>
      </c>
      <c r="Y67" s="111">
        <v>37.747</v>
      </c>
      <c r="Z67" s="111">
        <v>51.430999999999997</v>
      </c>
      <c r="AA67" s="111">
        <v>66.375</v>
      </c>
      <c r="AB67" s="111">
        <v>48.871000000000002</v>
      </c>
      <c r="AC67" s="111">
        <v>42.837000000000003</v>
      </c>
      <c r="AD67" s="111">
        <v>100.80500000000001</v>
      </c>
      <c r="AE67" s="111">
        <v>21.600999999999999</v>
      </c>
      <c r="AF67" s="111">
        <v>21.850999999999999</v>
      </c>
      <c r="AG67" s="111">
        <v>48.081000000000003</v>
      </c>
      <c r="AH67" s="111">
        <v>78.061999999999998</v>
      </c>
      <c r="AI67" s="173">
        <v>49.094000000000001</v>
      </c>
      <c r="AJ67" s="173">
        <v>107.66500000000001</v>
      </c>
      <c r="AK67" s="173">
        <v>144.27199999999999</v>
      </c>
      <c r="AL67" s="173">
        <v>107.90600000000001</v>
      </c>
      <c r="AM67" s="173">
        <v>107.90600000000001</v>
      </c>
      <c r="AN67" s="173"/>
      <c r="AO67" s="173"/>
      <c r="AP67" s="173"/>
      <c r="AQ67" s="173"/>
      <c r="AR67" s="173"/>
      <c r="AS67" s="173"/>
      <c r="AT67" s="173"/>
      <c r="AU67" s="173"/>
      <c r="AV67" s="173"/>
      <c r="AW67" s="173"/>
      <c r="AX67" s="173"/>
      <c r="AY67" s="173"/>
      <c r="ALQ67" s="111" t="e">
        <v>#N/A</v>
      </c>
    </row>
    <row r="68" spans="1:1005" ht="15">
      <c r="A68" s="228">
        <v>45505</v>
      </c>
      <c r="B68" s="115">
        <v>38.630000000000003</v>
      </c>
      <c r="C68" s="115">
        <v>38.630000000000003</v>
      </c>
      <c r="D68" s="116">
        <v>38.630000000000003</v>
      </c>
      <c r="E68" s="111">
        <v>46.435000000000002</v>
      </c>
      <c r="F68" s="111">
        <v>46.656999999999996</v>
      </c>
      <c r="G68" s="111">
        <v>34.314999999999998</v>
      </c>
      <c r="H68" s="111">
        <v>29.225999999999999</v>
      </c>
      <c r="I68" s="111">
        <v>31.760999999999999</v>
      </c>
      <c r="J68" s="111">
        <v>31.056000000000001</v>
      </c>
      <c r="K68" s="111">
        <v>38.481000000000002</v>
      </c>
      <c r="L68" s="111">
        <v>41.09</v>
      </c>
      <c r="M68" s="111">
        <v>21.323</v>
      </c>
      <c r="N68" s="111">
        <v>57.908999999999999</v>
      </c>
      <c r="O68" s="111">
        <v>21.052</v>
      </c>
      <c r="P68" s="111">
        <v>68.427999999999997</v>
      </c>
      <c r="Q68" s="111">
        <v>27.922999999999998</v>
      </c>
      <c r="R68" s="111">
        <v>92.320999999999998</v>
      </c>
      <c r="S68" s="111">
        <v>20.986999999999998</v>
      </c>
      <c r="T68" s="111">
        <v>34.305999999999997</v>
      </c>
      <c r="U68" s="111">
        <v>10.057</v>
      </c>
      <c r="V68" s="111">
        <v>18.571999999999999</v>
      </c>
      <c r="W68" s="111">
        <v>20.475000000000001</v>
      </c>
      <c r="X68" s="111">
        <v>41.607999999999997</v>
      </c>
      <c r="Y68" s="111">
        <v>28.626999999999999</v>
      </c>
      <c r="Z68" s="111">
        <v>41.055</v>
      </c>
      <c r="AA68" s="111">
        <v>31.117000000000001</v>
      </c>
      <c r="AB68" s="111">
        <v>22.547000000000001</v>
      </c>
      <c r="AC68" s="111">
        <v>32.265999999999998</v>
      </c>
      <c r="AD68" s="111">
        <v>32.365000000000002</v>
      </c>
      <c r="AE68" s="111">
        <v>15.643000000000001</v>
      </c>
      <c r="AF68" s="111">
        <v>24.228000000000002</v>
      </c>
      <c r="AG68" s="111">
        <v>26.507000000000001</v>
      </c>
      <c r="AH68" s="111">
        <v>29.550999999999998</v>
      </c>
      <c r="AI68" s="173">
        <v>25.041</v>
      </c>
      <c r="AJ68" s="173">
        <v>76.066000000000003</v>
      </c>
      <c r="AK68" s="173">
        <v>46.685000000000002</v>
      </c>
      <c r="AL68" s="173">
        <v>64.278999999999996</v>
      </c>
      <c r="AM68" s="173">
        <v>64.278999999999996</v>
      </c>
      <c r="AN68" s="173"/>
      <c r="AO68" s="173"/>
      <c r="AP68" s="173"/>
      <c r="AQ68" s="173"/>
      <c r="AR68" s="173"/>
      <c r="AS68" s="173"/>
      <c r="AT68" s="173"/>
      <c r="AU68" s="173"/>
      <c r="AV68" s="173"/>
      <c r="AW68" s="173"/>
      <c r="AX68" s="173"/>
      <c r="AY68" s="173"/>
      <c r="ALQ68" s="111" t="e">
        <v>#N/A</v>
      </c>
    </row>
    <row r="69" spans="1:1005" ht="15">
      <c r="A69" s="228">
        <v>45536</v>
      </c>
      <c r="B69" s="115">
        <v>32.4</v>
      </c>
      <c r="C69" s="115">
        <v>32.4</v>
      </c>
      <c r="D69" s="116">
        <v>32.4</v>
      </c>
      <c r="E69" s="111">
        <v>49.453000000000003</v>
      </c>
      <c r="F69" s="111">
        <v>31.536000000000001</v>
      </c>
      <c r="G69" s="111">
        <v>25.821000000000002</v>
      </c>
      <c r="H69" s="111">
        <v>18.195</v>
      </c>
      <c r="I69" s="111">
        <v>20.609000000000002</v>
      </c>
      <c r="J69" s="111">
        <v>42.648000000000003</v>
      </c>
      <c r="K69" s="111">
        <v>25.123999999999999</v>
      </c>
      <c r="L69" s="111">
        <v>37.789000000000001</v>
      </c>
      <c r="M69" s="111">
        <v>29.507999999999999</v>
      </c>
      <c r="N69" s="111">
        <v>31.847999999999999</v>
      </c>
      <c r="O69" s="111">
        <v>19.231999999999999</v>
      </c>
      <c r="P69" s="111">
        <v>59.064</v>
      </c>
      <c r="Q69" s="111">
        <v>22.09</v>
      </c>
      <c r="R69" s="111">
        <v>60.37</v>
      </c>
      <c r="S69" s="111">
        <v>19.036000000000001</v>
      </c>
      <c r="T69" s="111">
        <v>18.54</v>
      </c>
      <c r="U69" s="111">
        <v>20.472000000000001</v>
      </c>
      <c r="V69" s="111">
        <v>27.491</v>
      </c>
      <c r="W69" s="111">
        <v>31.030999999999999</v>
      </c>
      <c r="X69" s="111">
        <v>22.393000000000001</v>
      </c>
      <c r="Y69" s="111">
        <v>23.82</v>
      </c>
      <c r="Z69" s="111">
        <v>37.545000000000002</v>
      </c>
      <c r="AA69" s="111">
        <v>33.838999999999999</v>
      </c>
      <c r="AB69" s="111">
        <v>16.716999999999999</v>
      </c>
      <c r="AC69" s="111">
        <v>16.792999999999999</v>
      </c>
      <c r="AD69" s="111">
        <v>22.202999999999999</v>
      </c>
      <c r="AE69" s="111">
        <v>12.2</v>
      </c>
      <c r="AF69" s="111">
        <v>37.610999999999997</v>
      </c>
      <c r="AG69" s="111">
        <v>32.286999999999999</v>
      </c>
      <c r="AH69" s="111">
        <v>18.753</v>
      </c>
      <c r="AI69" s="173">
        <v>14.19</v>
      </c>
      <c r="AJ69" s="173">
        <v>69.271000000000001</v>
      </c>
      <c r="AK69" s="173">
        <v>23.972000000000001</v>
      </c>
      <c r="AL69" s="173">
        <v>36.334000000000003</v>
      </c>
      <c r="AM69" s="173">
        <v>36.334000000000003</v>
      </c>
      <c r="AN69" s="173"/>
      <c r="AO69" s="173"/>
      <c r="AP69" s="173"/>
      <c r="AQ69" s="173"/>
      <c r="AR69" s="173"/>
      <c r="AS69" s="173"/>
      <c r="AT69" s="173"/>
      <c r="AU69" s="173"/>
      <c r="AV69" s="173"/>
      <c r="AW69" s="173"/>
      <c r="AX69" s="173"/>
      <c r="AY69" s="173"/>
      <c r="ALQ69" s="111" t="e">
        <v>#N/A</v>
      </c>
    </row>
    <row r="70" spans="1:1005" ht="1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c r="A73" s="228"/>
      <c r="AI73" s="169"/>
      <c r="AJ73" s="169"/>
      <c r="AK73" s="169"/>
      <c r="AL73" s="169"/>
      <c r="AM73" s="169"/>
      <c r="AN73" s="169"/>
      <c r="AO73" s="169"/>
      <c r="AP73" s="169"/>
      <c r="AQ73" s="169"/>
      <c r="AR73" s="169"/>
      <c r="AS73" s="169"/>
      <c r="AT73" s="169"/>
      <c r="AU73" s="169"/>
      <c r="AV73" s="169"/>
      <c r="AW73" s="169"/>
      <c r="AX73" s="169"/>
      <c r="AY73" s="169"/>
    </row>
    <row r="74" spans="1:1005" ht="15">
      <c r="A74" s="228"/>
      <c r="AI74" s="169"/>
      <c r="AJ74" s="169"/>
      <c r="AK74" s="169"/>
      <c r="AL74" s="169"/>
      <c r="AM74" s="169"/>
      <c r="AN74" s="169"/>
      <c r="AO74" s="169"/>
      <c r="AP74" s="169"/>
      <c r="AQ74" s="169"/>
      <c r="AR74" s="169"/>
      <c r="AS74" s="169"/>
      <c r="AT74" s="169"/>
      <c r="AU74" s="169"/>
      <c r="AV74" s="169"/>
      <c r="AW74" s="169"/>
      <c r="AX74" s="169"/>
      <c r="AY74" s="169"/>
    </row>
    <row r="75" spans="1:1005" ht="15">
      <c r="A75" s="228"/>
      <c r="AI75" s="169"/>
      <c r="AJ75" s="169"/>
      <c r="AK75" s="169"/>
      <c r="AL75" s="169"/>
      <c r="AM75" s="169"/>
      <c r="AN75" s="169"/>
      <c r="AO75" s="169"/>
      <c r="AP75" s="169"/>
      <c r="AQ75" s="169"/>
      <c r="AR75" s="169"/>
      <c r="AS75" s="169"/>
      <c r="AT75" s="169"/>
      <c r="AU75" s="169"/>
      <c r="AV75" s="169"/>
      <c r="AW75" s="169"/>
      <c r="AX75" s="169"/>
      <c r="AY75" s="169"/>
    </row>
    <row r="76" spans="1:1005" ht="15">
      <c r="A76" s="228"/>
      <c r="AI76" s="169"/>
      <c r="AJ76" s="169"/>
      <c r="AK76" s="169"/>
      <c r="AL76" s="169"/>
      <c r="AM76" s="169"/>
      <c r="AN76" s="169"/>
      <c r="AO76" s="169"/>
      <c r="AP76" s="169"/>
      <c r="AQ76" s="169"/>
      <c r="AR76" s="169"/>
      <c r="AS76" s="169"/>
      <c r="AT76" s="169"/>
      <c r="AU76" s="169"/>
      <c r="AV76" s="169"/>
      <c r="AW76" s="169"/>
      <c r="AX76" s="169"/>
      <c r="AY76" s="169"/>
    </row>
    <row r="77" spans="1:1005" ht="15">
      <c r="A77" s="228"/>
      <c r="AI77" s="169"/>
      <c r="AJ77" s="169"/>
      <c r="AK77" s="169"/>
      <c r="AL77" s="169"/>
      <c r="AM77" s="169"/>
      <c r="AN77" s="169"/>
      <c r="AO77" s="169"/>
      <c r="AP77" s="169"/>
      <c r="AQ77" s="169"/>
      <c r="AR77" s="169"/>
      <c r="AS77" s="169"/>
      <c r="AT77" s="169"/>
      <c r="AU77" s="169"/>
      <c r="AV77" s="169"/>
      <c r="AW77" s="169"/>
      <c r="AX77" s="169"/>
      <c r="AY77" s="169"/>
    </row>
    <row r="78" spans="1:1005" ht="15">
      <c r="A78" s="228"/>
      <c r="AI78" s="169"/>
      <c r="AJ78" s="169"/>
      <c r="AK78" s="169"/>
      <c r="AL78" s="169"/>
      <c r="AM78" s="169"/>
      <c r="AN78" s="169"/>
      <c r="AO78" s="169"/>
      <c r="AP78" s="169"/>
      <c r="AQ78" s="169"/>
      <c r="AR78" s="169"/>
      <c r="AS78" s="169"/>
      <c r="AT78" s="169"/>
      <c r="AU78" s="169"/>
      <c r="AV78" s="169"/>
      <c r="AW78" s="169"/>
      <c r="AX78" s="169"/>
      <c r="AY78" s="169"/>
    </row>
    <row r="79" spans="1:1005" ht="15">
      <c r="A79" s="228"/>
      <c r="AI79" s="169"/>
      <c r="AJ79" s="169"/>
      <c r="AK79" s="169"/>
      <c r="AL79" s="169"/>
      <c r="AM79" s="169"/>
      <c r="AN79" s="169"/>
      <c r="AO79" s="169"/>
      <c r="AP79" s="169"/>
      <c r="AQ79" s="169"/>
      <c r="AR79" s="169"/>
      <c r="AS79" s="169"/>
      <c r="AT79" s="169"/>
      <c r="AU79" s="169"/>
      <c r="AV79" s="169"/>
      <c r="AW79" s="169"/>
      <c r="AX79" s="169"/>
      <c r="AY79" s="169"/>
    </row>
    <row r="80" spans="1:1005" ht="1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cols>
    <col min="1" max="1" width="9.140625" style="216" customWidth="1"/>
    <col min="2" max="54" width="9.140625" style="133" customWidth="1"/>
    <col min="55" max="16384" width="18.7109375" style="133"/>
  </cols>
  <sheetData>
    <row r="1" spans="1:54" s="216" customFormat="1" ht="1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c r="A4" s="192">
        <v>43556</v>
      </c>
      <c r="B4" s="115">
        <v>150.08000000000001</v>
      </c>
      <c r="C4" s="115">
        <v>241.34</v>
      </c>
      <c r="D4" s="115">
        <v>155</v>
      </c>
      <c r="E4" s="132">
        <v>223.13300000000001</v>
      </c>
      <c r="F4" s="132">
        <v>113.114</v>
      </c>
      <c r="G4" s="132">
        <v>116.444</v>
      </c>
      <c r="H4" s="132">
        <v>124.958</v>
      </c>
      <c r="I4" s="132">
        <v>192.458</v>
      </c>
      <c r="J4" s="132">
        <v>161.81800000000001</v>
      </c>
      <c r="K4" s="132">
        <v>160.512</v>
      </c>
      <c r="L4" s="132">
        <v>157.52199999999999</v>
      </c>
      <c r="M4" s="132">
        <v>194.709</v>
      </c>
      <c r="N4" s="132">
        <v>213.501</v>
      </c>
      <c r="O4" s="132">
        <v>106.539</v>
      </c>
      <c r="P4" s="132">
        <v>172.59200000000001</v>
      </c>
      <c r="Q4" s="132">
        <v>155</v>
      </c>
      <c r="R4" s="132">
        <v>221.066</v>
      </c>
      <c r="S4" s="132">
        <v>105.236</v>
      </c>
      <c r="T4" s="132">
        <v>119.89700000000001</v>
      </c>
      <c r="U4" s="132">
        <v>165.596</v>
      </c>
      <c r="V4" s="132">
        <v>145.756</v>
      </c>
      <c r="W4" s="132">
        <v>157.99799999999999</v>
      </c>
      <c r="X4" s="132">
        <v>151.18700000000001</v>
      </c>
      <c r="Y4" s="132">
        <v>174.47</v>
      </c>
      <c r="Z4" s="132">
        <v>148.096</v>
      </c>
      <c r="AA4" s="132">
        <v>152.02799999999999</v>
      </c>
      <c r="AB4" s="132">
        <v>205.18</v>
      </c>
      <c r="AC4" s="132">
        <v>154.93</v>
      </c>
      <c r="AD4" s="132">
        <v>192.30600000000001</v>
      </c>
      <c r="AE4" s="132">
        <v>137.392</v>
      </c>
      <c r="AF4" s="132">
        <v>132.345</v>
      </c>
      <c r="AG4" s="132">
        <v>179.98400000000001</v>
      </c>
      <c r="AH4" s="132">
        <v>168.09399999999999</v>
      </c>
      <c r="AI4" s="173">
        <v>150.16499999999999</v>
      </c>
      <c r="AJ4" s="173">
        <v>175.47200000000001</v>
      </c>
      <c r="AK4" s="173">
        <v>121.974</v>
      </c>
      <c r="AL4" s="173">
        <v>142.274</v>
      </c>
      <c r="AM4" s="173">
        <v>123.121</v>
      </c>
      <c r="AN4" s="173"/>
      <c r="AO4" s="173"/>
      <c r="AP4" s="173"/>
      <c r="AQ4" s="173"/>
      <c r="AR4" s="173"/>
      <c r="AS4" s="173"/>
      <c r="AT4" s="173"/>
      <c r="AU4" s="173"/>
      <c r="AV4" s="173"/>
      <c r="AW4" s="173"/>
      <c r="AX4" s="173"/>
      <c r="AY4" s="173"/>
    </row>
    <row r="5" spans="1:54" ht="15">
      <c r="A5" s="192">
        <v>43586</v>
      </c>
      <c r="B5" s="115">
        <v>307.11</v>
      </c>
      <c r="C5" s="115">
        <v>493.86</v>
      </c>
      <c r="D5" s="115">
        <v>395</v>
      </c>
      <c r="E5" s="132">
        <v>371.94400000000002</v>
      </c>
      <c r="F5" s="132">
        <v>279.35700000000003</v>
      </c>
      <c r="G5" s="132">
        <v>380.41699999999997</v>
      </c>
      <c r="H5" s="132">
        <v>459.803</v>
      </c>
      <c r="I5" s="132">
        <v>497.38200000000001</v>
      </c>
      <c r="J5" s="132">
        <v>489.35300000000001</v>
      </c>
      <c r="K5" s="132">
        <v>384.85500000000002</v>
      </c>
      <c r="L5" s="132">
        <v>349.66</v>
      </c>
      <c r="M5" s="132">
        <v>277.536</v>
      </c>
      <c r="N5" s="132">
        <v>337.98099999999999</v>
      </c>
      <c r="O5" s="132">
        <v>297.30599999999998</v>
      </c>
      <c r="P5" s="132">
        <v>435.91399999999999</v>
      </c>
      <c r="Q5" s="132">
        <v>457.90100000000001</v>
      </c>
      <c r="R5" s="132">
        <v>420.51299999999998</v>
      </c>
      <c r="S5" s="132">
        <v>431.25200000000001</v>
      </c>
      <c r="T5" s="132">
        <v>405.11500000000001</v>
      </c>
      <c r="U5" s="132">
        <v>441.94499999999999</v>
      </c>
      <c r="V5" s="132">
        <v>379.78</v>
      </c>
      <c r="W5" s="132">
        <v>451.036</v>
      </c>
      <c r="X5" s="132">
        <v>375.57499999999999</v>
      </c>
      <c r="Y5" s="132">
        <v>505.48</v>
      </c>
      <c r="Z5" s="132">
        <v>288.80799999999999</v>
      </c>
      <c r="AA5" s="132">
        <v>402.721</v>
      </c>
      <c r="AB5" s="132">
        <v>485.62900000000002</v>
      </c>
      <c r="AC5" s="132">
        <v>391.84399999999999</v>
      </c>
      <c r="AD5" s="132">
        <v>390.04199999999997</v>
      </c>
      <c r="AE5" s="132">
        <v>440.71199999999999</v>
      </c>
      <c r="AF5" s="132">
        <v>327.20400000000001</v>
      </c>
      <c r="AG5" s="132">
        <v>496.60399999999998</v>
      </c>
      <c r="AH5" s="132">
        <v>336.77600000000001</v>
      </c>
      <c r="AI5" s="173">
        <v>395</v>
      </c>
      <c r="AJ5" s="173">
        <v>367.46</v>
      </c>
      <c r="AK5" s="173">
        <v>435.572</v>
      </c>
      <c r="AL5" s="173">
        <v>376.70800000000003</v>
      </c>
      <c r="AM5" s="173">
        <v>427.50700000000001</v>
      </c>
      <c r="AN5" s="173"/>
      <c r="AO5" s="173"/>
      <c r="AP5" s="173"/>
      <c r="AQ5" s="173"/>
      <c r="AR5" s="173"/>
      <c r="AS5" s="173"/>
      <c r="AT5" s="173"/>
      <c r="AU5" s="173"/>
      <c r="AV5" s="173"/>
      <c r="AW5" s="173"/>
      <c r="AX5" s="173"/>
      <c r="AY5" s="173"/>
    </row>
    <row r="6" spans="1:54" ht="15">
      <c r="A6" s="192">
        <v>43617</v>
      </c>
      <c r="B6" s="115">
        <v>207.75</v>
      </c>
      <c r="C6" s="115">
        <v>334.08</v>
      </c>
      <c r="D6" s="115">
        <v>300</v>
      </c>
      <c r="E6" s="132">
        <v>267.77</v>
      </c>
      <c r="F6" s="132">
        <v>245.69900000000001</v>
      </c>
      <c r="G6" s="132">
        <v>514.81200000000001</v>
      </c>
      <c r="H6" s="132">
        <v>457.18599999999998</v>
      </c>
      <c r="I6" s="132">
        <v>330.43700000000001</v>
      </c>
      <c r="J6" s="132">
        <v>382.39400000000001</v>
      </c>
      <c r="K6" s="132">
        <v>214.947</v>
      </c>
      <c r="L6" s="132">
        <v>300</v>
      </c>
      <c r="M6" s="132">
        <v>162.738</v>
      </c>
      <c r="N6" s="132">
        <v>318.82499999999999</v>
      </c>
      <c r="O6" s="132">
        <v>316.27499999999998</v>
      </c>
      <c r="P6" s="132">
        <v>217.05500000000001</v>
      </c>
      <c r="Q6" s="132">
        <v>347.05399999999997</v>
      </c>
      <c r="R6" s="132">
        <v>292.255</v>
      </c>
      <c r="S6" s="132">
        <v>540.11900000000003</v>
      </c>
      <c r="T6" s="132">
        <v>233.7</v>
      </c>
      <c r="U6" s="132">
        <v>385.52800000000002</v>
      </c>
      <c r="V6" s="132">
        <v>308.52</v>
      </c>
      <c r="W6" s="132">
        <v>493.483</v>
      </c>
      <c r="X6" s="132">
        <v>205.74799999999999</v>
      </c>
      <c r="Y6" s="132">
        <v>272.65600000000001</v>
      </c>
      <c r="Z6" s="132">
        <v>208.74299999999999</v>
      </c>
      <c r="AA6" s="132">
        <v>338.91300000000001</v>
      </c>
      <c r="AB6" s="132">
        <v>246.012</v>
      </c>
      <c r="AC6" s="132">
        <v>283.87900000000002</v>
      </c>
      <c r="AD6" s="132">
        <v>200.80600000000001</v>
      </c>
      <c r="AE6" s="132">
        <v>266.971</v>
      </c>
      <c r="AF6" s="132">
        <v>336.22699999999998</v>
      </c>
      <c r="AG6" s="132">
        <v>236.67699999999999</v>
      </c>
      <c r="AH6" s="132">
        <v>340.87700000000001</v>
      </c>
      <c r="AI6" s="173">
        <v>455.49900000000002</v>
      </c>
      <c r="AJ6" s="173">
        <v>148.88800000000001</v>
      </c>
      <c r="AK6" s="173">
        <v>299.13400000000001</v>
      </c>
      <c r="AL6" s="173">
        <v>341.14499999999998</v>
      </c>
      <c r="AM6" s="173">
        <v>461.79700000000003</v>
      </c>
      <c r="AN6" s="173"/>
      <c r="AO6" s="173"/>
      <c r="AP6" s="173"/>
      <c r="AQ6" s="173"/>
      <c r="AR6" s="173"/>
      <c r="AS6" s="173"/>
      <c r="AT6" s="173"/>
      <c r="AU6" s="173"/>
      <c r="AV6" s="173"/>
      <c r="AW6" s="173"/>
      <c r="AX6" s="173"/>
      <c r="AY6" s="173"/>
    </row>
    <row r="7" spans="1:54" ht="15">
      <c r="A7" s="192">
        <v>43647</v>
      </c>
      <c r="B7" s="115">
        <v>75.069999999999993</v>
      </c>
      <c r="C7" s="115">
        <v>120.72</v>
      </c>
      <c r="D7" s="115">
        <v>80</v>
      </c>
      <c r="E7" s="132">
        <v>84.738</v>
      </c>
      <c r="F7" s="132">
        <v>102.562</v>
      </c>
      <c r="G7" s="132">
        <v>191.197</v>
      </c>
      <c r="H7" s="132">
        <v>124.02</v>
      </c>
      <c r="I7" s="132">
        <v>80</v>
      </c>
      <c r="J7" s="132">
        <v>118.258</v>
      </c>
      <c r="K7" s="132">
        <v>59.960999999999999</v>
      </c>
      <c r="L7" s="132">
        <v>83.432000000000002</v>
      </c>
      <c r="M7" s="132">
        <v>40.185000000000002</v>
      </c>
      <c r="N7" s="132">
        <v>91.236999999999995</v>
      </c>
      <c r="O7" s="132">
        <v>102.59099999999999</v>
      </c>
      <c r="P7" s="132">
        <v>72.037999999999997</v>
      </c>
      <c r="Q7" s="132">
        <v>104.93899999999999</v>
      </c>
      <c r="R7" s="132">
        <v>58.749000000000002</v>
      </c>
      <c r="S7" s="132">
        <v>265.79700000000003</v>
      </c>
      <c r="T7" s="132">
        <v>54.445</v>
      </c>
      <c r="U7" s="132">
        <v>93.683999999999997</v>
      </c>
      <c r="V7" s="132">
        <v>103.556</v>
      </c>
      <c r="W7" s="132">
        <v>175.024</v>
      </c>
      <c r="X7" s="132">
        <v>34.216000000000001</v>
      </c>
      <c r="Y7" s="132">
        <v>55.052999999999997</v>
      </c>
      <c r="Z7" s="132">
        <v>34.630000000000003</v>
      </c>
      <c r="AA7" s="132">
        <v>57.636000000000003</v>
      </c>
      <c r="AB7" s="132">
        <v>60.176000000000002</v>
      </c>
      <c r="AC7" s="132">
        <v>78.34</v>
      </c>
      <c r="AD7" s="132">
        <v>47.09</v>
      </c>
      <c r="AE7" s="132">
        <v>72.055999999999997</v>
      </c>
      <c r="AF7" s="132">
        <v>95.602000000000004</v>
      </c>
      <c r="AG7" s="132">
        <v>91.278000000000006</v>
      </c>
      <c r="AH7" s="132">
        <v>69.908000000000001</v>
      </c>
      <c r="AI7" s="173">
        <v>142.566</v>
      </c>
      <c r="AJ7" s="173">
        <v>34.334000000000003</v>
      </c>
      <c r="AK7" s="173">
        <v>61.883000000000003</v>
      </c>
      <c r="AL7" s="173">
        <v>68.945999999999998</v>
      </c>
      <c r="AM7" s="173">
        <v>112.623</v>
      </c>
      <c r="AN7" s="173"/>
      <c r="AO7" s="173"/>
      <c r="AP7" s="173"/>
      <c r="AQ7" s="173"/>
      <c r="AR7" s="173"/>
      <c r="AS7" s="173"/>
      <c r="AT7" s="173"/>
      <c r="AU7" s="173"/>
      <c r="AV7" s="173"/>
      <c r="AW7" s="173"/>
      <c r="AX7" s="173"/>
      <c r="AY7" s="173"/>
    </row>
    <row r="8" spans="1:54" ht="15">
      <c r="A8" s="192">
        <v>43678</v>
      </c>
      <c r="B8" s="115">
        <v>46.36</v>
      </c>
      <c r="C8" s="115">
        <v>70.37</v>
      </c>
      <c r="D8" s="115">
        <v>50</v>
      </c>
      <c r="E8" s="132">
        <v>48.405000000000001</v>
      </c>
      <c r="F8" s="132">
        <v>61.021999999999998</v>
      </c>
      <c r="G8" s="132">
        <v>84.757000000000005</v>
      </c>
      <c r="H8" s="132">
        <v>76.668999999999997</v>
      </c>
      <c r="I8" s="132">
        <v>50.194000000000003</v>
      </c>
      <c r="J8" s="132">
        <v>56.476999999999997</v>
      </c>
      <c r="K8" s="132">
        <v>48.284999999999997</v>
      </c>
      <c r="L8" s="132">
        <v>46.396999999999998</v>
      </c>
      <c r="M8" s="132">
        <v>37.872999999999998</v>
      </c>
      <c r="N8" s="132">
        <v>49.777999999999999</v>
      </c>
      <c r="O8" s="132">
        <v>48.066000000000003</v>
      </c>
      <c r="P8" s="132">
        <v>52.164000000000001</v>
      </c>
      <c r="Q8" s="132">
        <v>51.533000000000001</v>
      </c>
      <c r="R8" s="132">
        <v>42.07</v>
      </c>
      <c r="S8" s="132">
        <v>89.451999999999998</v>
      </c>
      <c r="T8" s="132">
        <v>37.392000000000003</v>
      </c>
      <c r="U8" s="132">
        <v>69.427000000000007</v>
      </c>
      <c r="V8" s="132">
        <v>50.805</v>
      </c>
      <c r="W8" s="132">
        <v>85.983999999999995</v>
      </c>
      <c r="X8" s="132">
        <v>34.744999999999997</v>
      </c>
      <c r="Y8" s="132">
        <v>48.689</v>
      </c>
      <c r="Z8" s="132">
        <v>33.018999999999998</v>
      </c>
      <c r="AA8" s="132">
        <v>40.933999999999997</v>
      </c>
      <c r="AB8" s="132">
        <v>46.838000000000001</v>
      </c>
      <c r="AC8" s="132">
        <v>47.052999999999997</v>
      </c>
      <c r="AD8" s="132">
        <v>50</v>
      </c>
      <c r="AE8" s="132">
        <v>49.633000000000003</v>
      </c>
      <c r="AF8" s="132">
        <v>53.386000000000003</v>
      </c>
      <c r="AG8" s="132">
        <v>48.746000000000002</v>
      </c>
      <c r="AH8" s="132">
        <v>56.94</v>
      </c>
      <c r="AI8" s="173">
        <v>58.65</v>
      </c>
      <c r="AJ8" s="173">
        <v>36.387</v>
      </c>
      <c r="AK8" s="173">
        <v>55.908999999999999</v>
      </c>
      <c r="AL8" s="173">
        <v>55.783000000000001</v>
      </c>
      <c r="AM8" s="173">
        <v>51.554000000000002</v>
      </c>
      <c r="AN8" s="173"/>
      <c r="AO8" s="173"/>
      <c r="AP8" s="173"/>
      <c r="AQ8" s="173"/>
      <c r="AR8" s="173"/>
      <c r="AS8" s="173"/>
      <c r="AT8" s="173"/>
      <c r="AU8" s="173"/>
      <c r="AV8" s="173"/>
      <c r="AW8" s="173"/>
      <c r="AX8" s="173"/>
      <c r="AY8" s="173"/>
    </row>
    <row r="9" spans="1:54" ht="15">
      <c r="A9" s="192">
        <v>43709</v>
      </c>
      <c r="B9" s="115">
        <v>63.79</v>
      </c>
      <c r="C9" s="115">
        <v>90.08</v>
      </c>
      <c r="D9" s="115">
        <v>62</v>
      </c>
      <c r="E9" s="132">
        <v>57.893000000000001</v>
      </c>
      <c r="F9" s="132">
        <v>82.55</v>
      </c>
      <c r="G9" s="132">
        <v>65.739000000000004</v>
      </c>
      <c r="H9" s="132">
        <v>71.852999999999994</v>
      </c>
      <c r="I9" s="132">
        <v>71.489999999999995</v>
      </c>
      <c r="J9" s="132">
        <v>82.664000000000001</v>
      </c>
      <c r="K9" s="132">
        <v>58.119</v>
      </c>
      <c r="L9" s="132">
        <v>74.793999999999997</v>
      </c>
      <c r="M9" s="132">
        <v>50.073</v>
      </c>
      <c r="N9" s="132">
        <v>55.811</v>
      </c>
      <c r="O9" s="132">
        <v>62</v>
      </c>
      <c r="P9" s="132">
        <v>58.395000000000003</v>
      </c>
      <c r="Q9" s="132">
        <v>63.805999999999997</v>
      </c>
      <c r="R9" s="132">
        <v>59.256999999999998</v>
      </c>
      <c r="S9" s="132">
        <v>70.183000000000007</v>
      </c>
      <c r="T9" s="132">
        <v>55.432000000000002</v>
      </c>
      <c r="U9" s="132">
        <v>78.078000000000003</v>
      </c>
      <c r="V9" s="132">
        <v>56.268000000000001</v>
      </c>
      <c r="W9" s="132">
        <v>76.518000000000001</v>
      </c>
      <c r="X9" s="132">
        <v>52.948</v>
      </c>
      <c r="Y9" s="132">
        <v>57.478000000000002</v>
      </c>
      <c r="Z9" s="132">
        <v>54.296999999999997</v>
      </c>
      <c r="AA9" s="132">
        <v>70.989000000000004</v>
      </c>
      <c r="AB9" s="132">
        <v>75.977000000000004</v>
      </c>
      <c r="AC9" s="132">
        <v>54.084000000000003</v>
      </c>
      <c r="AD9" s="132">
        <v>63.613</v>
      </c>
      <c r="AE9" s="132">
        <v>76.811999999999998</v>
      </c>
      <c r="AF9" s="132">
        <v>58.667000000000002</v>
      </c>
      <c r="AG9" s="132">
        <v>57.2</v>
      </c>
      <c r="AH9" s="132">
        <v>56.639000000000003</v>
      </c>
      <c r="AI9" s="173">
        <v>63.478000000000002</v>
      </c>
      <c r="AJ9" s="173">
        <v>51.026000000000003</v>
      </c>
      <c r="AK9" s="173">
        <v>82.822999999999993</v>
      </c>
      <c r="AL9" s="173">
        <v>65.653999999999996</v>
      </c>
      <c r="AM9" s="173">
        <v>58.252000000000002</v>
      </c>
      <c r="AN9" s="173"/>
      <c r="AO9" s="173"/>
      <c r="AP9" s="173"/>
      <c r="AQ9" s="173"/>
      <c r="AR9" s="173"/>
      <c r="AS9" s="173"/>
      <c r="AT9" s="173"/>
      <c r="AU9" s="173"/>
      <c r="AV9" s="173"/>
      <c r="AW9" s="173"/>
      <c r="AX9" s="173"/>
      <c r="AY9" s="173"/>
    </row>
    <row r="10" spans="1:54" ht="15">
      <c r="A10" s="192">
        <v>43739</v>
      </c>
      <c r="B10" s="115">
        <v>68.12</v>
      </c>
      <c r="C10" s="115">
        <v>87.58</v>
      </c>
      <c r="D10" s="115">
        <v>73.83</v>
      </c>
      <c r="E10" s="132">
        <v>91.561000000000007</v>
      </c>
      <c r="F10" s="132">
        <v>82.087000000000003</v>
      </c>
      <c r="G10" s="132">
        <v>74.097999999999999</v>
      </c>
      <c r="H10" s="132">
        <v>93.855000000000004</v>
      </c>
      <c r="I10" s="132">
        <v>127.018</v>
      </c>
      <c r="J10" s="132">
        <v>123.04</v>
      </c>
      <c r="K10" s="132">
        <v>65.409000000000006</v>
      </c>
      <c r="L10" s="132">
        <v>74.152000000000001</v>
      </c>
      <c r="M10" s="132">
        <v>63.406999999999996</v>
      </c>
      <c r="N10" s="132">
        <v>76.488</v>
      </c>
      <c r="O10" s="132">
        <v>66.748999999999995</v>
      </c>
      <c r="P10" s="132">
        <v>65.537000000000006</v>
      </c>
      <c r="Q10" s="132">
        <v>81.052999999999997</v>
      </c>
      <c r="R10" s="132">
        <v>72.158000000000001</v>
      </c>
      <c r="S10" s="132">
        <v>87.918999999999997</v>
      </c>
      <c r="T10" s="132">
        <v>75.13</v>
      </c>
      <c r="U10" s="132">
        <v>107.494</v>
      </c>
      <c r="V10" s="132">
        <v>69.144000000000005</v>
      </c>
      <c r="W10" s="132">
        <v>76.861999999999995</v>
      </c>
      <c r="X10" s="132">
        <v>65.090999999999994</v>
      </c>
      <c r="Y10" s="132">
        <v>68.141000000000005</v>
      </c>
      <c r="Z10" s="132">
        <v>73.614999999999995</v>
      </c>
      <c r="AA10" s="132">
        <v>71.215999999999994</v>
      </c>
      <c r="AB10" s="132">
        <v>89.781000000000006</v>
      </c>
      <c r="AC10" s="132">
        <v>82.132999999999996</v>
      </c>
      <c r="AD10" s="132">
        <v>126.96299999999999</v>
      </c>
      <c r="AE10" s="132">
        <v>100.74299999999999</v>
      </c>
      <c r="AF10" s="132">
        <v>68.638000000000005</v>
      </c>
      <c r="AG10" s="132">
        <v>69.643000000000001</v>
      </c>
      <c r="AH10" s="132">
        <v>69.338999999999999</v>
      </c>
      <c r="AI10" s="173">
        <v>76.888000000000005</v>
      </c>
      <c r="AJ10" s="173">
        <v>62.334000000000003</v>
      </c>
      <c r="AK10" s="173">
        <v>104.37</v>
      </c>
      <c r="AL10" s="173">
        <v>89.19</v>
      </c>
      <c r="AM10" s="173">
        <v>69.489999999999995</v>
      </c>
      <c r="AN10" s="173"/>
      <c r="AO10" s="173"/>
      <c r="AP10" s="173"/>
      <c r="AQ10" s="173"/>
      <c r="AR10" s="173"/>
      <c r="AS10" s="173"/>
      <c r="AT10" s="173"/>
      <c r="AU10" s="173"/>
      <c r="AV10" s="173"/>
      <c r="AW10" s="173"/>
      <c r="AX10" s="173"/>
      <c r="AY10" s="173"/>
    </row>
    <row r="11" spans="1:54" ht="15">
      <c r="A11" s="192">
        <v>43770</v>
      </c>
      <c r="B11" s="115">
        <v>52.09</v>
      </c>
      <c r="C11" s="115">
        <v>55.71</v>
      </c>
      <c r="D11" s="115">
        <v>52.3</v>
      </c>
      <c r="E11" s="132">
        <v>71.688000000000002</v>
      </c>
      <c r="F11" s="132">
        <v>66.757000000000005</v>
      </c>
      <c r="G11" s="132">
        <v>65.183999999999997</v>
      </c>
      <c r="H11" s="132">
        <v>71.515000000000001</v>
      </c>
      <c r="I11" s="132">
        <v>79.793999999999997</v>
      </c>
      <c r="J11" s="132">
        <v>88.477000000000004</v>
      </c>
      <c r="K11" s="132">
        <v>61.718000000000004</v>
      </c>
      <c r="L11" s="132">
        <v>57.002000000000002</v>
      </c>
      <c r="M11" s="132">
        <v>51.344000000000001</v>
      </c>
      <c r="N11" s="132">
        <v>64.966999999999999</v>
      </c>
      <c r="O11" s="132">
        <v>57.948999999999998</v>
      </c>
      <c r="P11" s="132">
        <v>61.244999999999997</v>
      </c>
      <c r="Q11" s="132">
        <v>61.871000000000002</v>
      </c>
      <c r="R11" s="132">
        <v>59.155999999999999</v>
      </c>
      <c r="S11" s="132">
        <v>64.679000000000002</v>
      </c>
      <c r="T11" s="132">
        <v>63.042000000000002</v>
      </c>
      <c r="U11" s="132">
        <v>72.460999999999999</v>
      </c>
      <c r="V11" s="132">
        <v>62.098999999999997</v>
      </c>
      <c r="W11" s="132">
        <v>61.307000000000002</v>
      </c>
      <c r="X11" s="132">
        <v>53.076999999999998</v>
      </c>
      <c r="Y11" s="132">
        <v>57.676000000000002</v>
      </c>
      <c r="Z11" s="132">
        <v>57.39</v>
      </c>
      <c r="AA11" s="132">
        <v>55.536000000000001</v>
      </c>
      <c r="AB11" s="132">
        <v>75.533000000000001</v>
      </c>
      <c r="AC11" s="132">
        <v>63.154000000000003</v>
      </c>
      <c r="AD11" s="132">
        <v>81.790999999999997</v>
      </c>
      <c r="AE11" s="132">
        <v>70.52</v>
      </c>
      <c r="AF11" s="132">
        <v>55.497</v>
      </c>
      <c r="AG11" s="132">
        <v>59.045000000000002</v>
      </c>
      <c r="AH11" s="132">
        <v>62.223999999999997</v>
      </c>
      <c r="AI11" s="173">
        <v>62.792000000000002</v>
      </c>
      <c r="AJ11" s="173">
        <v>50.564</v>
      </c>
      <c r="AK11" s="173">
        <v>69.272999999999996</v>
      </c>
      <c r="AL11" s="173">
        <v>61.954999999999998</v>
      </c>
      <c r="AM11" s="173">
        <v>63.570999999999998</v>
      </c>
      <c r="AN11" s="173"/>
      <c r="AO11" s="173"/>
      <c r="AP11" s="173"/>
      <c r="AQ11" s="173"/>
      <c r="AR11" s="173"/>
      <c r="AS11" s="173"/>
      <c r="AT11" s="173"/>
      <c r="AU11" s="173"/>
      <c r="AV11" s="173"/>
      <c r="AW11" s="173"/>
      <c r="AX11" s="173"/>
      <c r="AY11" s="173"/>
    </row>
    <row r="12" spans="1:54" ht="15">
      <c r="A12" s="192">
        <v>43800</v>
      </c>
      <c r="B12" s="115">
        <v>42.58</v>
      </c>
      <c r="C12" s="115">
        <v>46.76</v>
      </c>
      <c r="D12" s="115">
        <v>43.02</v>
      </c>
      <c r="E12" s="132">
        <v>54.329000000000001</v>
      </c>
      <c r="F12" s="132">
        <v>49.948999999999998</v>
      </c>
      <c r="G12" s="132">
        <v>55.543999999999997</v>
      </c>
      <c r="H12" s="132">
        <v>54.271999999999998</v>
      </c>
      <c r="I12" s="132">
        <v>59.262</v>
      </c>
      <c r="J12" s="132">
        <v>63.524000000000001</v>
      </c>
      <c r="K12" s="132">
        <v>49.923000000000002</v>
      </c>
      <c r="L12" s="132">
        <v>48.207000000000001</v>
      </c>
      <c r="M12" s="132">
        <v>42.69</v>
      </c>
      <c r="N12" s="132">
        <v>51.033999999999999</v>
      </c>
      <c r="O12" s="132">
        <v>48.267000000000003</v>
      </c>
      <c r="P12" s="132">
        <v>48.7</v>
      </c>
      <c r="Q12" s="132">
        <v>50.465000000000003</v>
      </c>
      <c r="R12" s="132">
        <v>48.969000000000001</v>
      </c>
      <c r="S12" s="132">
        <v>54.826000000000001</v>
      </c>
      <c r="T12" s="132">
        <v>55.548000000000002</v>
      </c>
      <c r="U12" s="132">
        <v>55.707999999999998</v>
      </c>
      <c r="V12" s="132">
        <v>53.808</v>
      </c>
      <c r="W12" s="132">
        <v>52.768999999999998</v>
      </c>
      <c r="X12" s="132">
        <v>43.773000000000003</v>
      </c>
      <c r="Y12" s="132">
        <v>48.16</v>
      </c>
      <c r="Z12" s="132">
        <v>46.067</v>
      </c>
      <c r="AA12" s="132">
        <v>48.158000000000001</v>
      </c>
      <c r="AB12" s="132">
        <v>54.915999999999997</v>
      </c>
      <c r="AC12" s="132">
        <v>48.322000000000003</v>
      </c>
      <c r="AD12" s="132">
        <v>55.024999999999999</v>
      </c>
      <c r="AE12" s="132">
        <v>53.851999999999997</v>
      </c>
      <c r="AF12" s="132">
        <v>47.057000000000002</v>
      </c>
      <c r="AG12" s="132">
        <v>48.838000000000001</v>
      </c>
      <c r="AH12" s="132">
        <v>59.866999999999997</v>
      </c>
      <c r="AI12" s="173">
        <v>52.345999999999997</v>
      </c>
      <c r="AJ12" s="173">
        <v>43.261000000000003</v>
      </c>
      <c r="AK12" s="173">
        <v>52.941000000000003</v>
      </c>
      <c r="AL12" s="173">
        <v>49.307000000000002</v>
      </c>
      <c r="AM12" s="173">
        <v>53.991999999999997</v>
      </c>
      <c r="AN12" s="173"/>
      <c r="AO12" s="173"/>
      <c r="AP12" s="173"/>
      <c r="AQ12" s="173"/>
      <c r="AR12" s="173"/>
      <c r="AS12" s="173"/>
      <c r="AT12" s="173"/>
      <c r="AU12" s="173"/>
      <c r="AV12" s="173"/>
      <c r="AW12" s="173"/>
      <c r="AX12" s="173"/>
      <c r="AY12" s="173"/>
    </row>
    <row r="13" spans="1:54" ht="15">
      <c r="A13" s="192">
        <v>43831</v>
      </c>
      <c r="B13" s="115">
        <v>36.39</v>
      </c>
      <c r="C13" s="115">
        <v>39.01</v>
      </c>
      <c r="D13" s="115">
        <v>36.299999999999997</v>
      </c>
      <c r="E13" s="132">
        <v>45.246000000000002</v>
      </c>
      <c r="F13" s="132">
        <v>42.746000000000002</v>
      </c>
      <c r="G13" s="132">
        <v>47.472999999999999</v>
      </c>
      <c r="H13" s="132">
        <v>46.957999999999998</v>
      </c>
      <c r="I13" s="132">
        <v>49.753</v>
      </c>
      <c r="J13" s="132">
        <v>51.25</v>
      </c>
      <c r="K13" s="132">
        <v>41.640999999999998</v>
      </c>
      <c r="L13" s="132">
        <v>41.667999999999999</v>
      </c>
      <c r="M13" s="132">
        <v>36.909999999999997</v>
      </c>
      <c r="N13" s="132">
        <v>42.811999999999998</v>
      </c>
      <c r="O13" s="132">
        <v>40.941000000000003</v>
      </c>
      <c r="P13" s="132">
        <v>42.59</v>
      </c>
      <c r="Q13" s="132">
        <v>44.009</v>
      </c>
      <c r="R13" s="132">
        <v>42.767000000000003</v>
      </c>
      <c r="S13" s="132">
        <v>47.287999999999997</v>
      </c>
      <c r="T13" s="132">
        <v>44.311</v>
      </c>
      <c r="U13" s="132">
        <v>47.725999999999999</v>
      </c>
      <c r="V13" s="132">
        <v>45.167999999999999</v>
      </c>
      <c r="W13" s="132">
        <v>47.555</v>
      </c>
      <c r="X13" s="132">
        <v>38.152999999999999</v>
      </c>
      <c r="Y13" s="132">
        <v>41.746000000000002</v>
      </c>
      <c r="Z13" s="132">
        <v>38.537999999999997</v>
      </c>
      <c r="AA13" s="132">
        <v>41.661999999999999</v>
      </c>
      <c r="AB13" s="132">
        <v>62.426000000000002</v>
      </c>
      <c r="AC13" s="132">
        <v>42.286999999999999</v>
      </c>
      <c r="AD13" s="132">
        <v>46.326999999999998</v>
      </c>
      <c r="AE13" s="132">
        <v>44.978000000000002</v>
      </c>
      <c r="AF13" s="132">
        <v>41.640999999999998</v>
      </c>
      <c r="AG13" s="132">
        <v>42.026000000000003</v>
      </c>
      <c r="AH13" s="132">
        <v>51.415999999999997</v>
      </c>
      <c r="AI13" s="173">
        <v>46.015999999999998</v>
      </c>
      <c r="AJ13" s="173">
        <v>37.69</v>
      </c>
      <c r="AK13" s="173">
        <v>45.231000000000002</v>
      </c>
      <c r="AL13" s="173">
        <v>42.438000000000002</v>
      </c>
      <c r="AM13" s="173">
        <v>48.186</v>
      </c>
      <c r="AN13" s="173"/>
      <c r="AO13" s="173"/>
      <c r="AP13" s="173"/>
      <c r="AQ13" s="173"/>
      <c r="AR13" s="173"/>
      <c r="AS13" s="173"/>
      <c r="AT13" s="173"/>
      <c r="AU13" s="173"/>
      <c r="AV13" s="173"/>
      <c r="AW13" s="173"/>
      <c r="AX13" s="173"/>
      <c r="AY13" s="173"/>
    </row>
    <row r="14" spans="1:54" ht="15">
      <c r="A14" s="192">
        <v>43862</v>
      </c>
      <c r="B14" s="115">
        <v>30.73</v>
      </c>
      <c r="C14" s="115">
        <v>36.619999999999997</v>
      </c>
      <c r="D14" s="115">
        <v>32.25</v>
      </c>
      <c r="E14" s="132">
        <v>40.119</v>
      </c>
      <c r="F14" s="132">
        <v>39.494</v>
      </c>
      <c r="G14" s="132">
        <v>40.256999999999998</v>
      </c>
      <c r="H14" s="132">
        <v>41.101999999999997</v>
      </c>
      <c r="I14" s="132">
        <v>64.802000000000007</v>
      </c>
      <c r="J14" s="132">
        <v>54.091000000000001</v>
      </c>
      <c r="K14" s="132">
        <v>35.808</v>
      </c>
      <c r="L14" s="132">
        <v>37.143000000000001</v>
      </c>
      <c r="M14" s="132">
        <v>32.134</v>
      </c>
      <c r="N14" s="132">
        <v>38.302</v>
      </c>
      <c r="O14" s="132">
        <v>36.167000000000002</v>
      </c>
      <c r="P14" s="132">
        <v>42.948999999999998</v>
      </c>
      <c r="Q14" s="132">
        <v>38.072000000000003</v>
      </c>
      <c r="R14" s="132">
        <v>47.128</v>
      </c>
      <c r="S14" s="132">
        <v>53.363</v>
      </c>
      <c r="T14" s="132">
        <v>39.146000000000001</v>
      </c>
      <c r="U14" s="132">
        <v>43.701000000000001</v>
      </c>
      <c r="V14" s="132">
        <v>44.186999999999998</v>
      </c>
      <c r="W14" s="132">
        <v>49.198999999999998</v>
      </c>
      <c r="X14" s="132">
        <v>35.539000000000001</v>
      </c>
      <c r="Y14" s="132">
        <v>36.036999999999999</v>
      </c>
      <c r="Z14" s="132">
        <v>36.284999999999997</v>
      </c>
      <c r="AA14" s="132">
        <v>36.517000000000003</v>
      </c>
      <c r="AB14" s="132">
        <v>54.194000000000003</v>
      </c>
      <c r="AC14" s="132">
        <v>36.765999999999998</v>
      </c>
      <c r="AD14" s="132">
        <v>48.466999999999999</v>
      </c>
      <c r="AE14" s="132">
        <v>40.048000000000002</v>
      </c>
      <c r="AF14" s="132">
        <v>41.981000000000002</v>
      </c>
      <c r="AG14" s="132">
        <v>35.918999999999997</v>
      </c>
      <c r="AH14" s="132">
        <v>41.377000000000002</v>
      </c>
      <c r="AI14" s="173">
        <v>40.523000000000003</v>
      </c>
      <c r="AJ14" s="173">
        <v>33.496000000000002</v>
      </c>
      <c r="AK14" s="173">
        <v>45.375</v>
      </c>
      <c r="AL14" s="173">
        <v>42.505000000000003</v>
      </c>
      <c r="AM14" s="173">
        <v>42.234999999999999</v>
      </c>
      <c r="AN14" s="173"/>
      <c r="AO14" s="173"/>
      <c r="AP14" s="173"/>
      <c r="AQ14" s="173"/>
      <c r="AR14" s="173"/>
      <c r="AS14" s="173"/>
      <c r="AT14" s="173"/>
      <c r="AU14" s="173"/>
      <c r="AV14" s="173"/>
      <c r="AW14" s="173"/>
      <c r="AX14" s="173"/>
      <c r="AY14" s="173"/>
    </row>
    <row r="15" spans="1:54" ht="15">
      <c r="A15" s="192">
        <v>43891</v>
      </c>
      <c r="B15" s="115">
        <v>44.48</v>
      </c>
      <c r="C15" s="115">
        <v>59.55</v>
      </c>
      <c r="D15" s="115">
        <v>52.65</v>
      </c>
      <c r="E15" s="132">
        <v>68.83</v>
      </c>
      <c r="F15" s="132">
        <v>74.548000000000002</v>
      </c>
      <c r="G15" s="132">
        <v>49.356999999999999</v>
      </c>
      <c r="H15" s="132">
        <v>72.331000000000003</v>
      </c>
      <c r="I15" s="132">
        <v>134.096</v>
      </c>
      <c r="J15" s="132">
        <v>69.628</v>
      </c>
      <c r="K15" s="132">
        <v>50.286999999999999</v>
      </c>
      <c r="L15" s="132">
        <v>78.52</v>
      </c>
      <c r="M15" s="132">
        <v>46.811</v>
      </c>
      <c r="N15" s="132">
        <v>54.433999999999997</v>
      </c>
      <c r="O15" s="132">
        <v>67.516000000000005</v>
      </c>
      <c r="P15" s="132">
        <v>85.194999999999993</v>
      </c>
      <c r="Q15" s="132">
        <v>63.148000000000003</v>
      </c>
      <c r="R15" s="132">
        <v>94.528999999999996</v>
      </c>
      <c r="S15" s="132">
        <v>62.457999999999998</v>
      </c>
      <c r="T15" s="132">
        <v>76.692999999999998</v>
      </c>
      <c r="U15" s="132">
        <v>62.564999999999998</v>
      </c>
      <c r="V15" s="132">
        <v>56.56</v>
      </c>
      <c r="W15" s="132">
        <v>57.11</v>
      </c>
      <c r="X15" s="132">
        <v>48.963000000000001</v>
      </c>
      <c r="Y15" s="132">
        <v>42.899000000000001</v>
      </c>
      <c r="Z15" s="132">
        <v>49</v>
      </c>
      <c r="AA15" s="132">
        <v>81.040000000000006</v>
      </c>
      <c r="AB15" s="132">
        <v>68.182000000000002</v>
      </c>
      <c r="AC15" s="132">
        <v>48.982999999999997</v>
      </c>
      <c r="AD15" s="132">
        <v>127.011</v>
      </c>
      <c r="AE15" s="132">
        <v>48.805</v>
      </c>
      <c r="AF15" s="132">
        <v>68.882999999999996</v>
      </c>
      <c r="AG15" s="132">
        <v>41.576999999999998</v>
      </c>
      <c r="AH15" s="132">
        <v>62.499000000000002</v>
      </c>
      <c r="AI15" s="173">
        <v>65.301000000000002</v>
      </c>
      <c r="AJ15" s="173">
        <v>47.05</v>
      </c>
      <c r="AK15" s="173">
        <v>55.652000000000001</v>
      </c>
      <c r="AL15" s="173">
        <v>61.901000000000003</v>
      </c>
      <c r="AM15" s="173">
        <v>48.715000000000003</v>
      </c>
      <c r="AN15" s="173"/>
      <c r="AO15" s="173"/>
      <c r="AP15" s="173"/>
      <c r="AQ15" s="173"/>
      <c r="AR15" s="173"/>
      <c r="AS15" s="173"/>
      <c r="AT15" s="173"/>
      <c r="AU15" s="173"/>
      <c r="AV15" s="173"/>
      <c r="AW15" s="173"/>
      <c r="AX15" s="173"/>
      <c r="AY15" s="173"/>
    </row>
    <row r="16" spans="1:54" ht="15">
      <c r="A16" s="192">
        <v>43922</v>
      </c>
      <c r="B16" s="115">
        <v>97.69</v>
      </c>
      <c r="C16" s="115">
        <v>164.32</v>
      </c>
      <c r="D16" s="115">
        <v>130.33000000000001</v>
      </c>
      <c r="E16" s="132">
        <v>111.337</v>
      </c>
      <c r="F16" s="132">
        <v>142.71199999999999</v>
      </c>
      <c r="G16" s="132">
        <v>126.794</v>
      </c>
      <c r="H16" s="132">
        <v>284.68700000000001</v>
      </c>
      <c r="I16" s="132">
        <v>278.221</v>
      </c>
      <c r="J16" s="132">
        <v>188.27600000000001</v>
      </c>
      <c r="K16" s="132">
        <v>99.555999999999997</v>
      </c>
      <c r="L16" s="132">
        <v>168.31100000000001</v>
      </c>
      <c r="M16" s="132">
        <v>91.585999999999999</v>
      </c>
      <c r="N16" s="132">
        <v>104.819</v>
      </c>
      <c r="O16" s="132">
        <v>183.43100000000001</v>
      </c>
      <c r="P16" s="132">
        <v>253.03200000000001</v>
      </c>
      <c r="Q16" s="132">
        <v>141.92400000000001</v>
      </c>
      <c r="R16" s="132">
        <v>143.57900000000001</v>
      </c>
      <c r="S16" s="132">
        <v>129.96100000000001</v>
      </c>
      <c r="T16" s="132">
        <v>176.471</v>
      </c>
      <c r="U16" s="132">
        <v>154.09200000000001</v>
      </c>
      <c r="V16" s="132">
        <v>87.777000000000001</v>
      </c>
      <c r="W16" s="132">
        <v>114.27800000000001</v>
      </c>
      <c r="X16" s="132">
        <v>99.212999999999994</v>
      </c>
      <c r="Y16" s="132">
        <v>93.775999999999996</v>
      </c>
      <c r="Z16" s="132">
        <v>98.027000000000001</v>
      </c>
      <c r="AA16" s="132">
        <v>192.22499999999999</v>
      </c>
      <c r="AB16" s="132">
        <v>257.84100000000001</v>
      </c>
      <c r="AC16" s="132">
        <v>181.34399999999999</v>
      </c>
      <c r="AD16" s="132">
        <v>187.55799999999999</v>
      </c>
      <c r="AE16" s="132">
        <v>106.538</v>
      </c>
      <c r="AF16" s="132">
        <v>136.977</v>
      </c>
      <c r="AG16" s="132">
        <v>114.331</v>
      </c>
      <c r="AH16" s="132">
        <v>155.89400000000001</v>
      </c>
      <c r="AI16" s="173">
        <v>130.59200000000001</v>
      </c>
      <c r="AJ16" s="173">
        <v>82.545000000000002</v>
      </c>
      <c r="AK16" s="173">
        <v>126.045</v>
      </c>
      <c r="AL16" s="173">
        <v>93.021000000000001</v>
      </c>
      <c r="AM16" s="173">
        <v>115.36499999999999</v>
      </c>
      <c r="AN16" s="173"/>
      <c r="AO16" s="173"/>
      <c r="AP16" s="173"/>
      <c r="AQ16" s="173"/>
      <c r="AR16" s="173"/>
      <c r="AS16" s="173"/>
      <c r="AT16" s="173"/>
      <c r="AU16" s="173"/>
      <c r="AV16" s="173"/>
      <c r="AW16" s="173"/>
      <c r="AX16" s="173"/>
      <c r="AY16" s="173"/>
    </row>
    <row r="17" spans="1:51" ht="15">
      <c r="A17" s="192">
        <v>43952</v>
      </c>
      <c r="B17" s="115">
        <v>179.79</v>
      </c>
      <c r="C17" s="115">
        <v>354.94</v>
      </c>
      <c r="D17" s="115">
        <v>266.7</v>
      </c>
      <c r="E17" s="132">
        <v>254.065</v>
      </c>
      <c r="F17" s="132">
        <v>421.76299999999998</v>
      </c>
      <c r="G17" s="132">
        <v>546.92499999999995</v>
      </c>
      <c r="H17" s="132">
        <v>504.37200000000001</v>
      </c>
      <c r="I17" s="132">
        <v>380.48899999999998</v>
      </c>
      <c r="J17" s="132">
        <v>300.65600000000001</v>
      </c>
      <c r="K17" s="132">
        <v>171.82</v>
      </c>
      <c r="L17" s="132">
        <v>171.81299999999999</v>
      </c>
      <c r="M17" s="132">
        <v>105.44799999999999</v>
      </c>
      <c r="N17" s="132">
        <v>202.768</v>
      </c>
      <c r="O17" s="132">
        <v>254.62200000000001</v>
      </c>
      <c r="P17" s="132">
        <v>639.35599999999999</v>
      </c>
      <c r="Q17" s="132">
        <v>229.517</v>
      </c>
      <c r="R17" s="132">
        <v>439.57900000000001</v>
      </c>
      <c r="S17" s="132">
        <v>264.16800000000001</v>
      </c>
      <c r="T17" s="132">
        <v>477.65600000000001</v>
      </c>
      <c r="U17" s="132">
        <v>346.69299999999998</v>
      </c>
      <c r="V17" s="132">
        <v>220.464</v>
      </c>
      <c r="W17" s="132">
        <v>190.25399999999999</v>
      </c>
      <c r="X17" s="132">
        <v>234.232</v>
      </c>
      <c r="Y17" s="132">
        <v>81.52</v>
      </c>
      <c r="Z17" s="132">
        <v>230.35</v>
      </c>
      <c r="AA17" s="132">
        <v>236.298</v>
      </c>
      <c r="AB17" s="132">
        <v>503.04700000000003</v>
      </c>
      <c r="AC17" s="132">
        <v>239.631</v>
      </c>
      <c r="AD17" s="132">
        <v>236.114</v>
      </c>
      <c r="AE17" s="132">
        <v>425.47500000000002</v>
      </c>
      <c r="AF17" s="132">
        <v>330.00700000000001</v>
      </c>
      <c r="AG17" s="132">
        <v>215.21799999999999</v>
      </c>
      <c r="AH17" s="132">
        <v>339.33100000000002</v>
      </c>
      <c r="AI17" s="173">
        <v>117.276</v>
      </c>
      <c r="AJ17" s="173">
        <v>154.31200000000001</v>
      </c>
      <c r="AK17" s="173">
        <v>270.71100000000001</v>
      </c>
      <c r="AL17" s="173">
        <v>167.249</v>
      </c>
      <c r="AM17" s="173">
        <v>121.858</v>
      </c>
      <c r="AN17" s="173"/>
      <c r="AO17" s="173"/>
      <c r="AP17" s="173"/>
      <c r="AQ17" s="173"/>
      <c r="AR17" s="173"/>
      <c r="AS17" s="173"/>
      <c r="AT17" s="173"/>
      <c r="AU17" s="173"/>
      <c r="AV17" s="173"/>
      <c r="AW17" s="173"/>
      <c r="AX17" s="173"/>
      <c r="AY17" s="173"/>
    </row>
    <row r="18" spans="1:51" ht="15">
      <c r="A18" s="192">
        <v>43983</v>
      </c>
      <c r="B18" s="115">
        <v>90.71</v>
      </c>
      <c r="C18" s="115">
        <v>248.5</v>
      </c>
      <c r="D18" s="115">
        <v>180.42</v>
      </c>
      <c r="E18" s="132">
        <v>212.114</v>
      </c>
      <c r="F18" s="132">
        <v>487.31400000000002</v>
      </c>
      <c r="G18" s="132">
        <v>506.67899999999997</v>
      </c>
      <c r="H18" s="132">
        <v>289.08999999999997</v>
      </c>
      <c r="I18" s="132">
        <v>245.839</v>
      </c>
      <c r="J18" s="132">
        <v>150.60400000000001</v>
      </c>
      <c r="K18" s="132">
        <v>128.809</v>
      </c>
      <c r="L18" s="132">
        <v>83.286000000000001</v>
      </c>
      <c r="M18" s="132">
        <v>75.945999999999998</v>
      </c>
      <c r="N18" s="132">
        <v>179.94800000000001</v>
      </c>
      <c r="O18" s="132">
        <v>126.459</v>
      </c>
      <c r="P18" s="132">
        <v>431.61900000000003</v>
      </c>
      <c r="Q18" s="132">
        <v>127.82599999999999</v>
      </c>
      <c r="R18" s="132">
        <v>497.78399999999999</v>
      </c>
      <c r="S18" s="132">
        <v>134.19300000000001</v>
      </c>
      <c r="T18" s="132">
        <v>369.47</v>
      </c>
      <c r="U18" s="132">
        <v>214.54300000000001</v>
      </c>
      <c r="V18" s="132">
        <v>215.53299999999999</v>
      </c>
      <c r="W18" s="132">
        <v>82.275000000000006</v>
      </c>
      <c r="X18" s="132">
        <v>108.07</v>
      </c>
      <c r="Y18" s="132">
        <v>33.939</v>
      </c>
      <c r="Z18" s="132">
        <v>175.375</v>
      </c>
      <c r="AA18" s="132">
        <v>87.125</v>
      </c>
      <c r="AB18" s="132">
        <v>293.02999999999997</v>
      </c>
      <c r="AC18" s="132">
        <v>114.10899999999999</v>
      </c>
      <c r="AD18" s="132">
        <v>115.819</v>
      </c>
      <c r="AE18" s="132">
        <v>394.26600000000002</v>
      </c>
      <c r="AF18" s="132">
        <v>158.06200000000001</v>
      </c>
      <c r="AG18" s="132">
        <v>198.44499999999999</v>
      </c>
      <c r="AH18" s="132">
        <v>365.93799999999999</v>
      </c>
      <c r="AI18" s="173">
        <v>29.571999999999999</v>
      </c>
      <c r="AJ18" s="173">
        <v>83.176000000000002</v>
      </c>
      <c r="AK18" s="173">
        <v>197.36099999999999</v>
      </c>
      <c r="AL18" s="173">
        <v>146.607</v>
      </c>
      <c r="AM18" s="173">
        <v>72.125</v>
      </c>
      <c r="AN18" s="173"/>
      <c r="AO18" s="173"/>
      <c r="AP18" s="173"/>
      <c r="AQ18" s="173"/>
      <c r="AR18" s="173"/>
      <c r="AS18" s="173"/>
      <c r="AT18" s="173"/>
      <c r="AU18" s="173"/>
      <c r="AV18" s="173"/>
      <c r="AW18" s="173"/>
      <c r="AX18" s="173"/>
      <c r="AY18" s="173"/>
    </row>
    <row r="19" spans="1:51" ht="15">
      <c r="A19" s="192">
        <v>44013</v>
      </c>
      <c r="B19" s="115">
        <v>25.22</v>
      </c>
      <c r="C19" s="115">
        <v>89.31</v>
      </c>
      <c r="D19" s="115">
        <v>65.19</v>
      </c>
      <c r="E19" s="132">
        <v>103.443</v>
      </c>
      <c r="F19" s="132">
        <v>196.01400000000001</v>
      </c>
      <c r="G19" s="132">
        <v>163.55799999999999</v>
      </c>
      <c r="H19" s="132">
        <v>80.941000000000003</v>
      </c>
      <c r="I19" s="132">
        <v>89.144999999999996</v>
      </c>
      <c r="J19" s="132">
        <v>54.109000000000002</v>
      </c>
      <c r="K19" s="132">
        <v>40.127000000000002</v>
      </c>
      <c r="L19" s="132">
        <v>28.943999999999999</v>
      </c>
      <c r="M19" s="132">
        <v>25.155999999999999</v>
      </c>
      <c r="N19" s="132">
        <v>67.736999999999995</v>
      </c>
      <c r="O19" s="132">
        <v>48.03</v>
      </c>
      <c r="P19" s="132">
        <v>140.94999999999999</v>
      </c>
      <c r="Q19" s="132">
        <v>30.661999999999999</v>
      </c>
      <c r="R19" s="132">
        <v>276.67700000000002</v>
      </c>
      <c r="S19" s="132">
        <v>40.783999999999999</v>
      </c>
      <c r="T19" s="132">
        <v>101.601</v>
      </c>
      <c r="U19" s="132">
        <v>75.540000000000006</v>
      </c>
      <c r="V19" s="132">
        <v>95.566000000000003</v>
      </c>
      <c r="W19" s="132">
        <v>22.189</v>
      </c>
      <c r="X19" s="132">
        <v>25.492000000000001</v>
      </c>
      <c r="Y19" s="132">
        <v>15.071999999999999</v>
      </c>
      <c r="Z19" s="132">
        <v>33.972000000000001</v>
      </c>
      <c r="AA19" s="132">
        <v>28.792999999999999</v>
      </c>
      <c r="AB19" s="132">
        <v>90.128</v>
      </c>
      <c r="AC19" s="132">
        <v>30.681000000000001</v>
      </c>
      <c r="AD19" s="132">
        <v>37.427999999999997</v>
      </c>
      <c r="AE19" s="132">
        <v>122.262</v>
      </c>
      <c r="AF19" s="132">
        <v>66.977999999999994</v>
      </c>
      <c r="AG19" s="132">
        <v>45.783000000000001</v>
      </c>
      <c r="AH19" s="132">
        <v>130.60499999999999</v>
      </c>
      <c r="AI19" s="173">
        <v>18.347000000000001</v>
      </c>
      <c r="AJ19" s="173">
        <v>26.46</v>
      </c>
      <c r="AK19" s="173">
        <v>44.978000000000002</v>
      </c>
      <c r="AL19" s="173">
        <v>41.555999999999997</v>
      </c>
      <c r="AM19" s="173">
        <v>26.58</v>
      </c>
      <c r="AN19" s="173"/>
      <c r="AO19" s="173"/>
      <c r="AP19" s="173"/>
      <c r="AQ19" s="173"/>
      <c r="AR19" s="173"/>
      <c r="AS19" s="173"/>
      <c r="AT19" s="173"/>
      <c r="AU19" s="173"/>
      <c r="AV19" s="173"/>
      <c r="AW19" s="173"/>
      <c r="AX19" s="173"/>
      <c r="AY19" s="173"/>
    </row>
    <row r="20" spans="1:51" ht="15">
      <c r="A20" s="192">
        <v>44044</v>
      </c>
      <c r="B20" s="115">
        <v>30.25</v>
      </c>
      <c r="C20" s="115">
        <v>55.95</v>
      </c>
      <c r="D20" s="115">
        <v>43.52</v>
      </c>
      <c r="E20" s="132">
        <v>56.95</v>
      </c>
      <c r="F20" s="132">
        <v>78.311000000000007</v>
      </c>
      <c r="G20" s="132">
        <v>86.028000000000006</v>
      </c>
      <c r="H20" s="132">
        <v>48.335000000000001</v>
      </c>
      <c r="I20" s="132">
        <v>45.018000000000001</v>
      </c>
      <c r="J20" s="132">
        <v>45.95</v>
      </c>
      <c r="K20" s="132">
        <v>31.561</v>
      </c>
      <c r="L20" s="132">
        <v>31.001999999999999</v>
      </c>
      <c r="M20" s="132">
        <v>26.876999999999999</v>
      </c>
      <c r="N20" s="132">
        <v>36.883000000000003</v>
      </c>
      <c r="O20" s="132">
        <v>42.912999999999997</v>
      </c>
      <c r="P20" s="132">
        <v>62.328000000000003</v>
      </c>
      <c r="Q20" s="132">
        <v>29.448</v>
      </c>
      <c r="R20" s="132">
        <v>84.468999999999994</v>
      </c>
      <c r="S20" s="132">
        <v>31.89</v>
      </c>
      <c r="T20" s="132">
        <v>68.900999999999996</v>
      </c>
      <c r="U20" s="132">
        <v>42.695</v>
      </c>
      <c r="V20" s="132">
        <v>56.417999999999999</v>
      </c>
      <c r="W20" s="132">
        <v>29.105</v>
      </c>
      <c r="X20" s="132">
        <v>32.659999999999997</v>
      </c>
      <c r="Y20" s="132">
        <v>22.552</v>
      </c>
      <c r="Z20" s="132">
        <v>28.228000000000002</v>
      </c>
      <c r="AA20" s="132">
        <v>31.573</v>
      </c>
      <c r="AB20" s="132">
        <v>53.442</v>
      </c>
      <c r="AC20" s="132">
        <v>39.213999999999999</v>
      </c>
      <c r="AD20" s="132">
        <v>35.904000000000003</v>
      </c>
      <c r="AE20" s="132">
        <v>57.573999999999998</v>
      </c>
      <c r="AF20" s="132">
        <v>37.066000000000003</v>
      </c>
      <c r="AG20" s="132">
        <v>45.401000000000003</v>
      </c>
      <c r="AH20" s="132">
        <v>49.658000000000001</v>
      </c>
      <c r="AI20" s="173">
        <v>27.152999999999999</v>
      </c>
      <c r="AJ20" s="173">
        <v>32.93</v>
      </c>
      <c r="AK20" s="173">
        <v>43.219000000000001</v>
      </c>
      <c r="AL20" s="173">
        <v>29.277999999999999</v>
      </c>
      <c r="AM20" s="173">
        <v>28.367999999999999</v>
      </c>
      <c r="AN20" s="173"/>
      <c r="AO20" s="173"/>
      <c r="AP20" s="173"/>
      <c r="AQ20" s="173"/>
      <c r="AR20" s="173"/>
      <c r="AS20" s="173"/>
      <c r="AT20" s="173"/>
      <c r="AU20" s="173"/>
      <c r="AV20" s="173"/>
      <c r="AW20" s="173"/>
      <c r="AX20" s="173"/>
      <c r="AY20" s="173"/>
    </row>
    <row r="21" spans="1:51" ht="15">
      <c r="A21" s="192">
        <v>44075</v>
      </c>
      <c r="B21" s="115">
        <v>62.17</v>
      </c>
      <c r="C21" s="115">
        <v>71.010000000000005</v>
      </c>
      <c r="D21" s="115">
        <v>65.16</v>
      </c>
      <c r="E21" s="132">
        <v>80.176000000000002</v>
      </c>
      <c r="F21" s="132">
        <v>64.617000000000004</v>
      </c>
      <c r="G21" s="132">
        <v>78.516000000000005</v>
      </c>
      <c r="H21" s="132">
        <v>72.543000000000006</v>
      </c>
      <c r="I21" s="132">
        <v>78.554000000000002</v>
      </c>
      <c r="J21" s="132">
        <v>57.267000000000003</v>
      </c>
      <c r="K21" s="132">
        <v>63.124000000000002</v>
      </c>
      <c r="L21" s="132">
        <v>46.414999999999999</v>
      </c>
      <c r="M21" s="132">
        <v>40.264000000000003</v>
      </c>
      <c r="N21" s="132">
        <v>56.341999999999999</v>
      </c>
      <c r="O21" s="132">
        <v>54.274999999999999</v>
      </c>
      <c r="P21" s="132">
        <v>71.902000000000001</v>
      </c>
      <c r="Q21" s="132">
        <v>49.720999999999997</v>
      </c>
      <c r="R21" s="132">
        <v>69.055000000000007</v>
      </c>
      <c r="S21" s="132">
        <v>51.808</v>
      </c>
      <c r="T21" s="132">
        <v>79.528999999999996</v>
      </c>
      <c r="U21" s="132">
        <v>53.555</v>
      </c>
      <c r="V21" s="132">
        <v>60.476999999999997</v>
      </c>
      <c r="W21" s="132">
        <v>48.319000000000003</v>
      </c>
      <c r="X21" s="132">
        <v>46.140999999999998</v>
      </c>
      <c r="Y21" s="132">
        <v>43.395000000000003</v>
      </c>
      <c r="Z21" s="132">
        <v>60.281999999999996</v>
      </c>
      <c r="AA21" s="132">
        <v>64.209999999999994</v>
      </c>
      <c r="AB21" s="132">
        <v>61.673000000000002</v>
      </c>
      <c r="AC21" s="132">
        <v>55.612000000000002</v>
      </c>
      <c r="AD21" s="132">
        <v>68.355000000000004</v>
      </c>
      <c r="AE21" s="132">
        <v>61.509</v>
      </c>
      <c r="AF21" s="132">
        <v>49.756999999999998</v>
      </c>
      <c r="AG21" s="132">
        <v>50.436</v>
      </c>
      <c r="AH21" s="132">
        <v>58.337000000000003</v>
      </c>
      <c r="AI21" s="173">
        <v>42.987000000000002</v>
      </c>
      <c r="AJ21" s="173">
        <v>65.703999999999994</v>
      </c>
      <c r="AK21" s="173">
        <v>57.963999999999999</v>
      </c>
      <c r="AL21" s="173">
        <v>43.970999999999997</v>
      </c>
      <c r="AM21" s="173">
        <v>43.969000000000001</v>
      </c>
      <c r="AN21" s="173"/>
      <c r="AO21" s="173"/>
      <c r="AP21" s="173"/>
      <c r="AQ21" s="173"/>
      <c r="AR21" s="173"/>
      <c r="AS21" s="173"/>
      <c r="AT21" s="173"/>
      <c r="AU21" s="173"/>
      <c r="AV21" s="173"/>
      <c r="AW21" s="173"/>
      <c r="AX21" s="173"/>
      <c r="AY21" s="173"/>
    </row>
    <row r="22" spans="1:51" ht="15">
      <c r="A22" s="192">
        <v>44105</v>
      </c>
      <c r="B22" s="115">
        <v>68.36</v>
      </c>
      <c r="C22" s="115">
        <v>85.24</v>
      </c>
      <c r="D22" s="115">
        <v>76.3</v>
      </c>
      <c r="E22" s="132">
        <v>78.123999999999995</v>
      </c>
      <c r="F22" s="132">
        <v>73.385000000000005</v>
      </c>
      <c r="G22" s="132">
        <v>100.621</v>
      </c>
      <c r="H22" s="132">
        <v>126.146</v>
      </c>
      <c r="I22" s="132">
        <v>112.65300000000001</v>
      </c>
      <c r="J22" s="132">
        <v>64.88</v>
      </c>
      <c r="K22" s="132">
        <v>65.143000000000001</v>
      </c>
      <c r="L22" s="132">
        <v>59.841000000000001</v>
      </c>
      <c r="M22" s="132">
        <v>60.378</v>
      </c>
      <c r="N22" s="132">
        <v>62.040999999999997</v>
      </c>
      <c r="O22" s="132">
        <v>62.24</v>
      </c>
      <c r="P22" s="132">
        <v>89.935000000000002</v>
      </c>
      <c r="Q22" s="132">
        <v>63.081000000000003</v>
      </c>
      <c r="R22" s="132">
        <v>87.197999999999993</v>
      </c>
      <c r="S22" s="132">
        <v>71.578999999999994</v>
      </c>
      <c r="T22" s="132">
        <v>107.327</v>
      </c>
      <c r="U22" s="132">
        <v>66.966999999999999</v>
      </c>
      <c r="V22" s="132">
        <v>63.344999999999999</v>
      </c>
      <c r="W22" s="132">
        <v>60.825000000000003</v>
      </c>
      <c r="X22" s="132">
        <v>57.61</v>
      </c>
      <c r="Y22" s="132">
        <v>61.652000000000001</v>
      </c>
      <c r="Z22" s="132">
        <v>62.27</v>
      </c>
      <c r="AA22" s="132">
        <v>79.215999999999994</v>
      </c>
      <c r="AB22" s="132">
        <v>87.82</v>
      </c>
      <c r="AC22" s="132">
        <v>115.28</v>
      </c>
      <c r="AD22" s="132">
        <v>89.457999999999998</v>
      </c>
      <c r="AE22" s="132">
        <v>71.114999999999995</v>
      </c>
      <c r="AF22" s="132">
        <v>62.704999999999998</v>
      </c>
      <c r="AG22" s="132">
        <v>63.856000000000002</v>
      </c>
      <c r="AH22" s="132">
        <v>71.921000000000006</v>
      </c>
      <c r="AI22" s="173">
        <v>54.844000000000001</v>
      </c>
      <c r="AJ22" s="173">
        <v>86.786000000000001</v>
      </c>
      <c r="AK22" s="173">
        <v>80.569999999999993</v>
      </c>
      <c r="AL22" s="173">
        <v>56.776000000000003</v>
      </c>
      <c r="AM22" s="173">
        <v>74.698999999999998</v>
      </c>
      <c r="AN22" s="173"/>
      <c r="AO22" s="173"/>
      <c r="AP22" s="173"/>
      <c r="AQ22" s="173"/>
      <c r="AR22" s="173"/>
      <c r="AS22" s="173"/>
      <c r="AT22" s="173"/>
      <c r="AU22" s="173"/>
      <c r="AV22" s="173"/>
      <c r="AW22" s="173"/>
      <c r="AX22" s="173"/>
      <c r="AY22" s="173"/>
    </row>
    <row r="23" spans="1:51" ht="15">
      <c r="A23" s="192">
        <v>44136</v>
      </c>
      <c r="B23" s="115">
        <v>52.45</v>
      </c>
      <c r="C23" s="115">
        <v>52.74</v>
      </c>
      <c r="D23" s="115">
        <v>53.16</v>
      </c>
      <c r="E23" s="132">
        <v>64.179000000000002</v>
      </c>
      <c r="F23" s="132">
        <v>64.628</v>
      </c>
      <c r="G23" s="132">
        <v>76.801000000000002</v>
      </c>
      <c r="H23" s="132">
        <v>78.370999999999995</v>
      </c>
      <c r="I23" s="132">
        <v>81.876000000000005</v>
      </c>
      <c r="J23" s="132">
        <v>61.165999999999997</v>
      </c>
      <c r="K23" s="132">
        <v>49.512</v>
      </c>
      <c r="L23" s="132">
        <v>48.018999999999998</v>
      </c>
      <c r="M23" s="132">
        <v>49.905999999999999</v>
      </c>
      <c r="N23" s="132">
        <v>53.744999999999997</v>
      </c>
      <c r="O23" s="132">
        <v>58.234999999999999</v>
      </c>
      <c r="P23" s="132">
        <v>68.649000000000001</v>
      </c>
      <c r="Q23" s="132">
        <v>50.863999999999997</v>
      </c>
      <c r="R23" s="132">
        <v>64.188999999999993</v>
      </c>
      <c r="S23" s="132">
        <v>60.107999999999997</v>
      </c>
      <c r="T23" s="132">
        <v>72.213999999999999</v>
      </c>
      <c r="U23" s="132">
        <v>59.773000000000003</v>
      </c>
      <c r="V23" s="132">
        <v>49.65</v>
      </c>
      <c r="W23" s="132">
        <v>49.335999999999999</v>
      </c>
      <c r="X23" s="132">
        <v>47.9</v>
      </c>
      <c r="Y23" s="132">
        <v>48.238</v>
      </c>
      <c r="Z23" s="132">
        <v>48.125999999999998</v>
      </c>
      <c r="AA23" s="132">
        <v>66.311000000000007</v>
      </c>
      <c r="AB23" s="132">
        <v>67.956999999999994</v>
      </c>
      <c r="AC23" s="132">
        <v>72.346999999999994</v>
      </c>
      <c r="AD23" s="132">
        <v>61.948999999999998</v>
      </c>
      <c r="AE23" s="132">
        <v>57.628</v>
      </c>
      <c r="AF23" s="132">
        <v>52.713000000000001</v>
      </c>
      <c r="AG23" s="132">
        <v>56.378999999999998</v>
      </c>
      <c r="AH23" s="132">
        <v>58.298000000000002</v>
      </c>
      <c r="AI23" s="173">
        <v>43.694000000000003</v>
      </c>
      <c r="AJ23" s="173">
        <v>56.902000000000001</v>
      </c>
      <c r="AK23" s="173">
        <v>55.417000000000002</v>
      </c>
      <c r="AL23" s="173">
        <v>51.182000000000002</v>
      </c>
      <c r="AM23" s="173">
        <v>57.401000000000003</v>
      </c>
      <c r="AN23" s="173"/>
      <c r="AO23" s="173"/>
      <c r="AP23" s="173"/>
      <c r="AQ23" s="173"/>
      <c r="AR23" s="173"/>
      <c r="AS23" s="173"/>
      <c r="AT23" s="173"/>
      <c r="AU23" s="173"/>
      <c r="AV23" s="173"/>
      <c r="AW23" s="173"/>
      <c r="AX23" s="173"/>
      <c r="AY23" s="173"/>
    </row>
    <row r="24" spans="1:51" ht="15">
      <c r="A24" s="192">
        <v>44166</v>
      </c>
      <c r="B24" s="115">
        <v>43.02</v>
      </c>
      <c r="C24" s="115">
        <v>43.02</v>
      </c>
      <c r="D24" s="115">
        <v>43.02</v>
      </c>
      <c r="E24" s="132">
        <v>47.804000000000002</v>
      </c>
      <c r="F24" s="132">
        <v>54.786000000000001</v>
      </c>
      <c r="G24" s="132">
        <v>58.732999999999997</v>
      </c>
      <c r="H24" s="132">
        <v>58.624000000000002</v>
      </c>
      <c r="I24" s="132">
        <v>58.094999999999999</v>
      </c>
      <c r="J24" s="132">
        <v>49.329000000000001</v>
      </c>
      <c r="K24" s="132">
        <v>41.292000000000002</v>
      </c>
      <c r="L24" s="132">
        <v>39.664999999999999</v>
      </c>
      <c r="M24" s="132">
        <v>38.179000000000002</v>
      </c>
      <c r="N24" s="132">
        <v>44.220999999999997</v>
      </c>
      <c r="O24" s="132">
        <v>45.927</v>
      </c>
      <c r="P24" s="132">
        <v>56.912999999999997</v>
      </c>
      <c r="Q24" s="132">
        <v>41.598999999999997</v>
      </c>
      <c r="R24" s="132">
        <v>54.404000000000003</v>
      </c>
      <c r="S24" s="132">
        <v>52.884</v>
      </c>
      <c r="T24" s="132">
        <v>55.756999999999998</v>
      </c>
      <c r="U24" s="132">
        <v>51.465000000000003</v>
      </c>
      <c r="V24" s="132">
        <v>41.863</v>
      </c>
      <c r="W24" s="132">
        <v>40.289000000000001</v>
      </c>
      <c r="X24" s="132">
        <v>39.082999999999998</v>
      </c>
      <c r="Y24" s="132">
        <v>37.792000000000002</v>
      </c>
      <c r="Z24" s="132">
        <v>41.17</v>
      </c>
      <c r="AA24" s="132">
        <v>47.564</v>
      </c>
      <c r="AB24" s="132">
        <v>53.014000000000003</v>
      </c>
      <c r="AC24" s="132">
        <v>48.643000000000001</v>
      </c>
      <c r="AD24" s="132">
        <v>47.390999999999998</v>
      </c>
      <c r="AE24" s="132">
        <v>49.033000000000001</v>
      </c>
      <c r="AF24" s="132">
        <v>42.935000000000002</v>
      </c>
      <c r="AG24" s="132">
        <v>54.673999999999999</v>
      </c>
      <c r="AH24" s="132">
        <v>48.213000000000001</v>
      </c>
      <c r="AI24" s="173">
        <v>36.762</v>
      </c>
      <c r="AJ24" s="173">
        <v>42.926000000000002</v>
      </c>
      <c r="AK24" s="173">
        <v>43.518999999999998</v>
      </c>
      <c r="AL24" s="173">
        <v>42.823999999999998</v>
      </c>
      <c r="AM24" s="173">
        <v>43.048999999999999</v>
      </c>
      <c r="AN24" s="173"/>
      <c r="AO24" s="173"/>
      <c r="AP24" s="173"/>
      <c r="AQ24" s="173"/>
      <c r="AR24" s="173"/>
      <c r="AS24" s="173"/>
      <c r="AT24" s="173"/>
      <c r="AU24" s="173"/>
      <c r="AV24" s="173"/>
      <c r="AW24" s="173"/>
      <c r="AX24" s="173"/>
      <c r="AY24" s="173"/>
    </row>
    <row r="25" spans="1:51" ht="15">
      <c r="A25" s="192">
        <v>44197</v>
      </c>
      <c r="B25" s="115">
        <v>36.299999999999997</v>
      </c>
      <c r="C25" s="115">
        <v>36.299999999999997</v>
      </c>
      <c r="D25" s="115">
        <v>36.299999999999997</v>
      </c>
      <c r="E25" s="132">
        <v>40.945999999999998</v>
      </c>
      <c r="F25" s="132">
        <v>46.816000000000003</v>
      </c>
      <c r="G25" s="132">
        <v>50.966999999999999</v>
      </c>
      <c r="H25" s="132">
        <v>49.606999999999999</v>
      </c>
      <c r="I25" s="132">
        <v>47.145000000000003</v>
      </c>
      <c r="J25" s="132">
        <v>41.161999999999999</v>
      </c>
      <c r="K25" s="132">
        <v>35.414999999999999</v>
      </c>
      <c r="L25" s="132">
        <v>34.173999999999999</v>
      </c>
      <c r="M25" s="132">
        <v>31.503</v>
      </c>
      <c r="N25" s="132">
        <v>37.405999999999999</v>
      </c>
      <c r="O25" s="132">
        <v>40.061</v>
      </c>
      <c r="P25" s="132">
        <v>49.908000000000001</v>
      </c>
      <c r="Q25" s="132">
        <v>36.131</v>
      </c>
      <c r="R25" s="132">
        <v>46.984000000000002</v>
      </c>
      <c r="S25" s="132">
        <v>41.982999999999997</v>
      </c>
      <c r="T25" s="132">
        <v>47.975000000000001</v>
      </c>
      <c r="U25" s="132">
        <v>43.341999999999999</v>
      </c>
      <c r="V25" s="132">
        <v>37.533999999999999</v>
      </c>
      <c r="W25" s="132">
        <v>34.975999999999999</v>
      </c>
      <c r="X25" s="132">
        <v>33.514000000000003</v>
      </c>
      <c r="Y25" s="132">
        <v>31.184000000000001</v>
      </c>
      <c r="Z25" s="132">
        <v>35.356999999999999</v>
      </c>
      <c r="AA25" s="132">
        <v>54.732999999999997</v>
      </c>
      <c r="AB25" s="132">
        <v>46.633000000000003</v>
      </c>
      <c r="AC25" s="132">
        <v>40.923000000000002</v>
      </c>
      <c r="AD25" s="132">
        <v>39.343000000000004</v>
      </c>
      <c r="AE25" s="132">
        <v>43.442</v>
      </c>
      <c r="AF25" s="132">
        <v>36.750999999999998</v>
      </c>
      <c r="AG25" s="132">
        <v>46.165999999999997</v>
      </c>
      <c r="AH25" s="132">
        <v>42.341000000000001</v>
      </c>
      <c r="AI25" s="173">
        <v>31.754000000000001</v>
      </c>
      <c r="AJ25" s="173">
        <v>36.491999999999997</v>
      </c>
      <c r="AK25" s="173">
        <v>37.256</v>
      </c>
      <c r="AL25" s="173">
        <v>37.9</v>
      </c>
      <c r="AM25" s="173">
        <v>35.613999999999997</v>
      </c>
      <c r="AN25" s="173"/>
      <c r="AO25" s="173"/>
      <c r="AP25" s="173"/>
      <c r="AQ25" s="173"/>
      <c r="AR25" s="173"/>
      <c r="AS25" s="173"/>
      <c r="AT25" s="173"/>
      <c r="AU25" s="173"/>
      <c r="AV25" s="173"/>
      <c r="AW25" s="173"/>
      <c r="AX25" s="173"/>
      <c r="AY25" s="173"/>
    </row>
    <row r="26" spans="1:51" ht="15">
      <c r="A26" s="192">
        <v>44228</v>
      </c>
      <c r="B26" s="115">
        <v>32.25</v>
      </c>
      <c r="C26" s="115">
        <v>32.25</v>
      </c>
      <c r="D26" s="115">
        <v>32.25</v>
      </c>
      <c r="E26" s="132">
        <v>36.728000000000002</v>
      </c>
      <c r="F26" s="132">
        <v>38.497999999999998</v>
      </c>
      <c r="G26" s="132">
        <v>43.036000000000001</v>
      </c>
      <c r="H26" s="132">
        <v>62.691000000000003</v>
      </c>
      <c r="I26" s="132">
        <v>48.84</v>
      </c>
      <c r="J26" s="132">
        <v>34.307000000000002</v>
      </c>
      <c r="K26" s="132">
        <v>30.497</v>
      </c>
      <c r="L26" s="132">
        <v>28.818000000000001</v>
      </c>
      <c r="M26" s="132">
        <v>27.63</v>
      </c>
      <c r="N26" s="132">
        <v>32.015999999999998</v>
      </c>
      <c r="O26" s="132">
        <v>39.372</v>
      </c>
      <c r="P26" s="132">
        <v>41.728000000000002</v>
      </c>
      <c r="Q26" s="132">
        <v>39.768999999999998</v>
      </c>
      <c r="R26" s="132">
        <v>51.71</v>
      </c>
      <c r="S26" s="132">
        <v>35.976999999999997</v>
      </c>
      <c r="T26" s="132">
        <v>42.497999999999998</v>
      </c>
      <c r="U26" s="132">
        <v>41.110999999999997</v>
      </c>
      <c r="V26" s="132">
        <v>38.76</v>
      </c>
      <c r="W26" s="132">
        <v>31.539000000000001</v>
      </c>
      <c r="X26" s="132">
        <v>28.045000000000002</v>
      </c>
      <c r="Y26" s="132">
        <v>29.023</v>
      </c>
      <c r="Z26" s="132">
        <v>30.154</v>
      </c>
      <c r="AA26" s="132">
        <v>46.131999999999998</v>
      </c>
      <c r="AB26" s="132">
        <v>39.228000000000002</v>
      </c>
      <c r="AC26" s="132">
        <v>42.082000000000001</v>
      </c>
      <c r="AD26" s="132">
        <v>34.22</v>
      </c>
      <c r="AE26" s="132">
        <v>41.637999999999998</v>
      </c>
      <c r="AF26" s="132">
        <v>30.411000000000001</v>
      </c>
      <c r="AG26" s="132">
        <v>36.270000000000003</v>
      </c>
      <c r="AH26" s="132">
        <v>36.081000000000003</v>
      </c>
      <c r="AI26" s="173">
        <v>27.481000000000002</v>
      </c>
      <c r="AJ26" s="173">
        <v>36.445999999999998</v>
      </c>
      <c r="AK26" s="173">
        <v>36.595999999999997</v>
      </c>
      <c r="AL26" s="173">
        <v>32.311999999999998</v>
      </c>
      <c r="AM26" s="173">
        <v>30.617000000000001</v>
      </c>
      <c r="AN26" s="173"/>
      <c r="AO26" s="173"/>
      <c r="AP26" s="173"/>
      <c r="AQ26" s="173"/>
      <c r="AR26" s="173"/>
      <c r="AS26" s="173"/>
      <c r="AT26" s="173"/>
      <c r="AU26" s="173"/>
      <c r="AV26" s="173"/>
      <c r="AW26" s="173"/>
      <c r="AX26" s="173"/>
      <c r="AY26" s="173"/>
    </row>
    <row r="27" spans="1:51" ht="15">
      <c r="A27" s="192">
        <v>44256</v>
      </c>
      <c r="B27" s="115">
        <v>52.65</v>
      </c>
      <c r="C27" s="115">
        <v>52.65</v>
      </c>
      <c r="D27" s="115">
        <v>52.65</v>
      </c>
      <c r="E27" s="132">
        <v>72.266999999999996</v>
      </c>
      <c r="F27" s="132">
        <v>48.881999999999998</v>
      </c>
      <c r="G27" s="132">
        <v>76.617000000000004</v>
      </c>
      <c r="H27" s="132">
        <v>133.56200000000001</v>
      </c>
      <c r="I27" s="132">
        <v>65.528000000000006</v>
      </c>
      <c r="J27" s="132">
        <v>49.973999999999997</v>
      </c>
      <c r="K27" s="132">
        <v>69.209999999999994</v>
      </c>
      <c r="L27" s="132">
        <v>44.052999999999997</v>
      </c>
      <c r="M27" s="132">
        <v>43.203000000000003</v>
      </c>
      <c r="N27" s="132">
        <v>63.658999999999999</v>
      </c>
      <c r="O27" s="132">
        <v>78.165999999999997</v>
      </c>
      <c r="P27" s="132">
        <v>69.805000000000007</v>
      </c>
      <c r="Q27" s="132">
        <v>84.8</v>
      </c>
      <c r="R27" s="132">
        <v>62.433</v>
      </c>
      <c r="S27" s="132">
        <v>70.909000000000006</v>
      </c>
      <c r="T27" s="132">
        <v>62.966999999999999</v>
      </c>
      <c r="U27" s="132">
        <v>54.661999999999999</v>
      </c>
      <c r="V27" s="132">
        <v>47.033999999999999</v>
      </c>
      <c r="W27" s="132">
        <v>45.134</v>
      </c>
      <c r="X27" s="132">
        <v>35.21</v>
      </c>
      <c r="Y27" s="132">
        <v>41.875999999999998</v>
      </c>
      <c r="Z27" s="132">
        <v>72.653999999999996</v>
      </c>
      <c r="AA27" s="132">
        <v>60.424999999999997</v>
      </c>
      <c r="AB27" s="132">
        <v>53.725999999999999</v>
      </c>
      <c r="AC27" s="132">
        <v>117.72</v>
      </c>
      <c r="AD27" s="132">
        <v>43.640999999999998</v>
      </c>
      <c r="AE27" s="132">
        <v>71.09</v>
      </c>
      <c r="AF27" s="132">
        <v>36.899000000000001</v>
      </c>
      <c r="AG27" s="132">
        <v>57.798000000000002</v>
      </c>
      <c r="AH27" s="132">
        <v>61.246000000000002</v>
      </c>
      <c r="AI27" s="173">
        <v>40.409999999999997</v>
      </c>
      <c r="AJ27" s="173">
        <v>47.19</v>
      </c>
      <c r="AK27" s="173">
        <v>55.02</v>
      </c>
      <c r="AL27" s="173">
        <v>38.984999999999999</v>
      </c>
      <c r="AM27" s="173">
        <v>56.587000000000003</v>
      </c>
      <c r="AN27" s="173"/>
      <c r="AO27" s="173"/>
      <c r="AP27" s="173"/>
      <c r="AQ27" s="173"/>
      <c r="AR27" s="173"/>
      <c r="AS27" s="173"/>
      <c r="AT27" s="173"/>
      <c r="AU27" s="173"/>
      <c r="AV27" s="173"/>
      <c r="AW27" s="173"/>
      <c r="AX27" s="173"/>
      <c r="AY27" s="173"/>
    </row>
    <row r="28" spans="1:51" ht="15">
      <c r="A28" s="192">
        <v>44287</v>
      </c>
      <c r="B28" s="115">
        <v>130.33000000000001</v>
      </c>
      <c r="C28" s="115">
        <v>130.33000000000001</v>
      </c>
      <c r="D28" s="115">
        <v>130.33000000000001</v>
      </c>
      <c r="E28" s="132">
        <v>138.68</v>
      </c>
      <c r="F28" s="132">
        <v>126.19799999999999</v>
      </c>
      <c r="G28" s="132">
        <v>281.66699999999997</v>
      </c>
      <c r="H28" s="132">
        <v>277.30500000000001</v>
      </c>
      <c r="I28" s="132">
        <v>179.67500000000001</v>
      </c>
      <c r="J28" s="132">
        <v>98.176000000000002</v>
      </c>
      <c r="K28" s="132">
        <v>152.50200000000001</v>
      </c>
      <c r="L28" s="132">
        <v>87.302999999999997</v>
      </c>
      <c r="M28" s="132">
        <v>84.831000000000003</v>
      </c>
      <c r="N28" s="132">
        <v>172.94200000000001</v>
      </c>
      <c r="O28" s="132">
        <v>236.50700000000001</v>
      </c>
      <c r="P28" s="132">
        <v>151.078</v>
      </c>
      <c r="Q28" s="132">
        <v>131.46700000000001</v>
      </c>
      <c r="R28" s="132">
        <v>128.983</v>
      </c>
      <c r="S28" s="132">
        <v>163.233</v>
      </c>
      <c r="T28" s="132">
        <v>154.00700000000001</v>
      </c>
      <c r="U28" s="132">
        <v>85.527000000000001</v>
      </c>
      <c r="V28" s="132">
        <v>97.001999999999995</v>
      </c>
      <c r="W28" s="132">
        <v>88.956999999999994</v>
      </c>
      <c r="X28" s="132">
        <v>81.995000000000005</v>
      </c>
      <c r="Y28" s="132">
        <v>84.677999999999997</v>
      </c>
      <c r="Z28" s="132">
        <v>179.09200000000001</v>
      </c>
      <c r="AA28" s="132">
        <v>230.17099999999999</v>
      </c>
      <c r="AB28" s="132">
        <v>188.321</v>
      </c>
      <c r="AC28" s="132">
        <v>179.619</v>
      </c>
      <c r="AD28" s="132">
        <v>98.4</v>
      </c>
      <c r="AE28" s="132">
        <v>136.447</v>
      </c>
      <c r="AF28" s="132">
        <v>106.58199999999999</v>
      </c>
      <c r="AG28" s="132">
        <v>146.96100000000001</v>
      </c>
      <c r="AH28" s="132">
        <v>125.91800000000001</v>
      </c>
      <c r="AI28" s="173">
        <v>71.888999999999996</v>
      </c>
      <c r="AJ28" s="173">
        <v>108.393</v>
      </c>
      <c r="AK28" s="173">
        <v>84.802999999999997</v>
      </c>
      <c r="AL28" s="173">
        <v>96.983000000000004</v>
      </c>
      <c r="AM28" s="173">
        <v>93.754000000000005</v>
      </c>
      <c r="AN28" s="173"/>
      <c r="AO28" s="173"/>
      <c r="AP28" s="173"/>
      <c r="AQ28" s="173"/>
      <c r="AR28" s="173"/>
      <c r="AS28" s="173"/>
      <c r="AT28" s="173"/>
      <c r="AU28" s="173"/>
      <c r="AV28" s="173"/>
      <c r="AW28" s="173"/>
      <c r="AX28" s="173"/>
      <c r="AY28" s="173"/>
    </row>
    <row r="29" spans="1:51" ht="15">
      <c r="A29" s="192">
        <v>44317</v>
      </c>
      <c r="B29" s="115">
        <v>266.7</v>
      </c>
      <c r="C29" s="115">
        <v>266.7</v>
      </c>
      <c r="D29" s="115">
        <v>266.7</v>
      </c>
      <c r="E29" s="132">
        <v>415.54399999999998</v>
      </c>
      <c r="F29" s="132">
        <v>546.10400000000004</v>
      </c>
      <c r="G29" s="132">
        <v>510.06400000000002</v>
      </c>
      <c r="H29" s="132">
        <v>380.39499999999998</v>
      </c>
      <c r="I29" s="132">
        <v>292.17700000000002</v>
      </c>
      <c r="J29" s="132">
        <v>167.83699999999999</v>
      </c>
      <c r="K29" s="132">
        <v>160.88800000000001</v>
      </c>
      <c r="L29" s="132">
        <v>101.164</v>
      </c>
      <c r="M29" s="132">
        <v>174.82</v>
      </c>
      <c r="N29" s="132">
        <v>245.964</v>
      </c>
      <c r="O29" s="132">
        <v>615</v>
      </c>
      <c r="P29" s="132">
        <v>236.54300000000001</v>
      </c>
      <c r="Q29" s="132">
        <v>420.17099999999999</v>
      </c>
      <c r="R29" s="132">
        <v>262.40600000000001</v>
      </c>
      <c r="S29" s="132">
        <v>460.45800000000003</v>
      </c>
      <c r="T29" s="132">
        <v>346.68400000000003</v>
      </c>
      <c r="U29" s="132">
        <v>215.47200000000001</v>
      </c>
      <c r="V29" s="132">
        <v>173.51300000000001</v>
      </c>
      <c r="W29" s="132">
        <v>218.86500000000001</v>
      </c>
      <c r="X29" s="132">
        <v>72.638000000000005</v>
      </c>
      <c r="Y29" s="132">
        <v>204.87200000000001</v>
      </c>
      <c r="Z29" s="132">
        <v>226.471</v>
      </c>
      <c r="AA29" s="132">
        <v>478.50099999999998</v>
      </c>
      <c r="AB29" s="132">
        <v>243.839</v>
      </c>
      <c r="AC29" s="132">
        <v>229.81700000000001</v>
      </c>
      <c r="AD29" s="132">
        <v>404.96600000000001</v>
      </c>
      <c r="AE29" s="132">
        <v>332.80200000000002</v>
      </c>
      <c r="AF29" s="132">
        <v>206.84399999999999</v>
      </c>
      <c r="AG29" s="132">
        <v>328.25099999999998</v>
      </c>
      <c r="AH29" s="132">
        <v>114.32</v>
      </c>
      <c r="AI29" s="173">
        <v>137.90899999999999</v>
      </c>
      <c r="AJ29" s="173">
        <v>250.697</v>
      </c>
      <c r="AK29" s="173">
        <v>159.86099999999999</v>
      </c>
      <c r="AL29" s="173">
        <v>110.03</v>
      </c>
      <c r="AM29" s="173">
        <v>227.71</v>
      </c>
      <c r="AN29" s="173"/>
      <c r="AO29" s="173"/>
      <c r="AP29" s="173"/>
      <c r="AQ29" s="173"/>
      <c r="AR29" s="173"/>
      <c r="AS29" s="173"/>
      <c r="AT29" s="173"/>
      <c r="AU29" s="173"/>
      <c r="AV29" s="173"/>
      <c r="AW29" s="173"/>
      <c r="AX29" s="173"/>
      <c r="AY29" s="173"/>
    </row>
    <row r="30" spans="1:51" ht="15">
      <c r="A30" s="192">
        <v>44348</v>
      </c>
      <c r="B30" s="115">
        <v>180.42</v>
      </c>
      <c r="C30" s="115">
        <v>180.42</v>
      </c>
      <c r="D30" s="115">
        <v>180.42</v>
      </c>
      <c r="E30" s="132">
        <v>484.78399999999999</v>
      </c>
      <c r="F30" s="132">
        <v>505.01100000000002</v>
      </c>
      <c r="G30" s="132">
        <v>301.18599999999998</v>
      </c>
      <c r="H30" s="132">
        <v>245.01</v>
      </c>
      <c r="I30" s="132">
        <v>146.81</v>
      </c>
      <c r="J30" s="132">
        <v>127.2</v>
      </c>
      <c r="K30" s="132">
        <v>82.77</v>
      </c>
      <c r="L30" s="132">
        <v>72.471000000000004</v>
      </c>
      <c r="M30" s="132">
        <v>167.00299999999999</v>
      </c>
      <c r="N30" s="132">
        <v>123.241</v>
      </c>
      <c r="O30" s="132">
        <v>437.80799999999999</v>
      </c>
      <c r="P30" s="132">
        <v>130.82900000000001</v>
      </c>
      <c r="Q30" s="132">
        <v>487.78100000000001</v>
      </c>
      <c r="R30" s="132">
        <v>133.381</v>
      </c>
      <c r="S30" s="132">
        <v>370.642</v>
      </c>
      <c r="T30" s="132">
        <v>213.87299999999999</v>
      </c>
      <c r="U30" s="132">
        <v>211.61</v>
      </c>
      <c r="V30" s="132">
        <v>75.762</v>
      </c>
      <c r="W30" s="132">
        <v>108.32</v>
      </c>
      <c r="X30" s="132">
        <v>29.262</v>
      </c>
      <c r="Y30" s="132">
        <v>163.602</v>
      </c>
      <c r="Z30" s="132">
        <v>82.644000000000005</v>
      </c>
      <c r="AA30" s="132">
        <v>295.51400000000001</v>
      </c>
      <c r="AB30" s="132">
        <v>116.158</v>
      </c>
      <c r="AC30" s="132">
        <v>112.06699999999999</v>
      </c>
      <c r="AD30" s="132">
        <v>386.16300000000001</v>
      </c>
      <c r="AE30" s="132">
        <v>159.851</v>
      </c>
      <c r="AF30" s="132">
        <v>193.19399999999999</v>
      </c>
      <c r="AG30" s="132">
        <v>359.94600000000003</v>
      </c>
      <c r="AH30" s="132">
        <v>27.55</v>
      </c>
      <c r="AI30" s="173">
        <v>79.268000000000001</v>
      </c>
      <c r="AJ30" s="173">
        <v>187.21299999999999</v>
      </c>
      <c r="AK30" s="173">
        <v>142.22300000000001</v>
      </c>
      <c r="AL30" s="173">
        <v>65.412000000000006</v>
      </c>
      <c r="AM30" s="173">
        <v>203.70400000000001</v>
      </c>
      <c r="AN30" s="173"/>
      <c r="AO30" s="173"/>
      <c r="AP30" s="173"/>
      <c r="AQ30" s="173"/>
      <c r="AR30" s="173"/>
      <c r="AS30" s="173"/>
      <c r="AT30" s="173"/>
      <c r="AU30" s="173"/>
      <c r="AV30" s="173"/>
      <c r="AW30" s="173"/>
      <c r="AX30" s="173"/>
      <c r="AY30" s="173"/>
    </row>
    <row r="31" spans="1:51" ht="15">
      <c r="A31" s="192">
        <v>44378</v>
      </c>
      <c r="B31" s="115">
        <v>65.19</v>
      </c>
      <c r="C31" s="115">
        <v>65.19</v>
      </c>
      <c r="D31" s="115">
        <v>65.19</v>
      </c>
      <c r="E31" s="132">
        <v>194.18799999999999</v>
      </c>
      <c r="F31" s="132">
        <v>162.36799999999999</v>
      </c>
      <c r="G31" s="132">
        <v>84.787999999999997</v>
      </c>
      <c r="H31" s="132">
        <v>87.992999999999995</v>
      </c>
      <c r="I31" s="132">
        <v>51.098999999999997</v>
      </c>
      <c r="J31" s="132">
        <v>39.274000000000001</v>
      </c>
      <c r="K31" s="132">
        <v>26.917000000000002</v>
      </c>
      <c r="L31" s="132">
        <v>23.465</v>
      </c>
      <c r="M31" s="132">
        <v>61.097000000000001</v>
      </c>
      <c r="N31" s="132">
        <v>45.508000000000003</v>
      </c>
      <c r="O31" s="132">
        <v>146.09800000000001</v>
      </c>
      <c r="P31" s="132">
        <v>32.963999999999999</v>
      </c>
      <c r="Q31" s="132">
        <v>272.202</v>
      </c>
      <c r="R31" s="132">
        <v>40.15</v>
      </c>
      <c r="S31" s="132">
        <v>103.958</v>
      </c>
      <c r="T31" s="132">
        <v>74.596000000000004</v>
      </c>
      <c r="U31" s="132">
        <v>93.385999999999996</v>
      </c>
      <c r="V31" s="132">
        <v>18.143000000000001</v>
      </c>
      <c r="W31" s="132">
        <v>24.802</v>
      </c>
      <c r="X31" s="132">
        <v>12.335000000000001</v>
      </c>
      <c r="Y31" s="132">
        <v>31.263999999999999</v>
      </c>
      <c r="Z31" s="132">
        <v>25.753</v>
      </c>
      <c r="AA31" s="132">
        <v>91.619</v>
      </c>
      <c r="AB31" s="132">
        <v>32.174999999999997</v>
      </c>
      <c r="AC31" s="132">
        <v>34.052999999999997</v>
      </c>
      <c r="AD31" s="132">
        <v>118.85299999999999</v>
      </c>
      <c r="AE31" s="132">
        <v>71.081000000000003</v>
      </c>
      <c r="AF31" s="132">
        <v>42.66</v>
      </c>
      <c r="AG31" s="132">
        <v>127.902</v>
      </c>
      <c r="AH31" s="132">
        <v>16.818999999999999</v>
      </c>
      <c r="AI31" s="173">
        <v>23.414999999999999</v>
      </c>
      <c r="AJ31" s="173">
        <v>40.03</v>
      </c>
      <c r="AK31" s="173">
        <v>37.957999999999998</v>
      </c>
      <c r="AL31" s="173">
        <v>21.89</v>
      </c>
      <c r="AM31" s="173">
        <v>101.705</v>
      </c>
      <c r="AN31" s="173"/>
      <c r="AO31" s="173"/>
      <c r="AP31" s="173"/>
      <c r="AQ31" s="173"/>
      <c r="AR31" s="173"/>
      <c r="AS31" s="173"/>
      <c r="AT31" s="173"/>
      <c r="AU31" s="173"/>
      <c r="AV31" s="173"/>
      <c r="AW31" s="173"/>
      <c r="AX31" s="173"/>
      <c r="AY31" s="173"/>
    </row>
    <row r="32" spans="1:51" ht="15">
      <c r="A32" s="192">
        <v>44409</v>
      </c>
      <c r="B32" s="115">
        <v>43.52</v>
      </c>
      <c r="C32" s="115">
        <v>43.52</v>
      </c>
      <c r="D32" s="115">
        <v>43.52</v>
      </c>
      <c r="E32" s="132">
        <v>76.873999999999995</v>
      </c>
      <c r="F32" s="132">
        <v>85.164000000000001</v>
      </c>
      <c r="G32" s="132">
        <v>50.192999999999998</v>
      </c>
      <c r="H32" s="132">
        <v>44.15</v>
      </c>
      <c r="I32" s="132">
        <v>43.506</v>
      </c>
      <c r="J32" s="132">
        <v>30.875</v>
      </c>
      <c r="K32" s="132">
        <v>28.649000000000001</v>
      </c>
      <c r="L32" s="132">
        <v>25.587</v>
      </c>
      <c r="M32" s="132">
        <v>32.264000000000003</v>
      </c>
      <c r="N32" s="132">
        <v>41.21</v>
      </c>
      <c r="O32" s="132">
        <v>61.773000000000003</v>
      </c>
      <c r="P32" s="132">
        <v>31.163</v>
      </c>
      <c r="Q32" s="132">
        <v>81.856999999999999</v>
      </c>
      <c r="R32" s="132">
        <v>31.312000000000001</v>
      </c>
      <c r="S32" s="132">
        <v>68.661000000000001</v>
      </c>
      <c r="T32" s="132">
        <v>42.006999999999998</v>
      </c>
      <c r="U32" s="132">
        <v>55.012</v>
      </c>
      <c r="V32" s="132">
        <v>25.079000000000001</v>
      </c>
      <c r="W32" s="132">
        <v>31.187000000000001</v>
      </c>
      <c r="X32" s="132">
        <v>19.402999999999999</v>
      </c>
      <c r="Y32" s="132">
        <v>25.404</v>
      </c>
      <c r="Z32" s="132">
        <v>28.744</v>
      </c>
      <c r="AA32" s="132">
        <v>51.430999999999997</v>
      </c>
      <c r="AB32" s="132">
        <v>40.664999999999999</v>
      </c>
      <c r="AC32" s="132">
        <v>33.384999999999998</v>
      </c>
      <c r="AD32" s="132">
        <v>55.16</v>
      </c>
      <c r="AE32" s="132">
        <v>37.593000000000004</v>
      </c>
      <c r="AF32" s="132">
        <v>42.531999999999996</v>
      </c>
      <c r="AG32" s="132">
        <v>47.787999999999997</v>
      </c>
      <c r="AH32" s="132">
        <v>25.268000000000001</v>
      </c>
      <c r="AI32" s="173">
        <v>31.361999999999998</v>
      </c>
      <c r="AJ32" s="173">
        <v>39.4</v>
      </c>
      <c r="AK32" s="173">
        <v>26.702999999999999</v>
      </c>
      <c r="AL32" s="173">
        <v>24.631</v>
      </c>
      <c r="AM32" s="173">
        <v>53.006999999999998</v>
      </c>
      <c r="AN32" s="173"/>
      <c r="AO32" s="173"/>
      <c r="AP32" s="173"/>
      <c r="AQ32" s="173"/>
      <c r="AR32" s="173"/>
      <c r="AS32" s="173"/>
      <c r="AT32" s="173"/>
      <c r="AU32" s="173"/>
      <c r="AV32" s="173"/>
      <c r="AW32" s="173"/>
      <c r="AX32" s="173"/>
      <c r="AY32" s="173"/>
    </row>
    <row r="33" spans="1:51" ht="15">
      <c r="A33" s="192">
        <v>44440</v>
      </c>
      <c r="B33" s="115">
        <v>65.16</v>
      </c>
      <c r="C33" s="115">
        <v>65.16</v>
      </c>
      <c r="D33" s="115">
        <v>65.16</v>
      </c>
      <c r="E33" s="132">
        <v>63.552999999999997</v>
      </c>
      <c r="F33" s="132">
        <v>77.926000000000002</v>
      </c>
      <c r="G33" s="132">
        <v>72.47</v>
      </c>
      <c r="H33" s="132">
        <v>77.959999999999994</v>
      </c>
      <c r="I33" s="132">
        <v>55.302999999999997</v>
      </c>
      <c r="J33" s="132">
        <v>62.561</v>
      </c>
      <c r="K33" s="132">
        <v>43.94</v>
      </c>
      <c r="L33" s="132">
        <v>39.149000000000001</v>
      </c>
      <c r="M33" s="132">
        <v>52.036999999999999</v>
      </c>
      <c r="N33" s="132">
        <v>52.722000000000001</v>
      </c>
      <c r="O33" s="132">
        <v>71.667000000000002</v>
      </c>
      <c r="P33" s="132">
        <v>51.661999999999999</v>
      </c>
      <c r="Q33" s="132">
        <v>67.094999999999999</v>
      </c>
      <c r="R33" s="132">
        <v>51.375</v>
      </c>
      <c r="S33" s="132">
        <v>77.972999999999999</v>
      </c>
      <c r="T33" s="132">
        <v>53.097000000000001</v>
      </c>
      <c r="U33" s="132">
        <v>59.46</v>
      </c>
      <c r="V33" s="132">
        <v>44.021999999999998</v>
      </c>
      <c r="W33" s="132">
        <v>44.935000000000002</v>
      </c>
      <c r="X33" s="132">
        <v>39.822000000000003</v>
      </c>
      <c r="Y33" s="132">
        <v>57.142000000000003</v>
      </c>
      <c r="Z33" s="132">
        <v>61.384</v>
      </c>
      <c r="AA33" s="132">
        <v>58.712000000000003</v>
      </c>
      <c r="AB33" s="132">
        <v>57.209000000000003</v>
      </c>
      <c r="AC33" s="132">
        <v>65.921999999999997</v>
      </c>
      <c r="AD33" s="132">
        <v>59.627000000000002</v>
      </c>
      <c r="AE33" s="132">
        <v>49.883000000000003</v>
      </c>
      <c r="AF33" s="132">
        <v>48.076000000000001</v>
      </c>
      <c r="AG33" s="132">
        <v>56.883000000000003</v>
      </c>
      <c r="AH33" s="132">
        <v>41.097000000000001</v>
      </c>
      <c r="AI33" s="173">
        <v>62.531999999999996</v>
      </c>
      <c r="AJ33" s="173">
        <v>54.771000000000001</v>
      </c>
      <c r="AK33" s="173">
        <v>41.472999999999999</v>
      </c>
      <c r="AL33" s="173">
        <v>39.972000000000001</v>
      </c>
      <c r="AM33" s="173">
        <v>76.096999999999994</v>
      </c>
      <c r="AN33" s="173"/>
      <c r="AO33" s="173"/>
      <c r="AP33" s="173"/>
      <c r="AQ33" s="173"/>
      <c r="AR33" s="173"/>
      <c r="AS33" s="173"/>
      <c r="AT33" s="173"/>
      <c r="AU33" s="173"/>
      <c r="AV33" s="173"/>
      <c r="AW33" s="173"/>
      <c r="AX33" s="173"/>
      <c r="AY33" s="173"/>
    </row>
    <row r="34" spans="1:51" ht="15">
      <c r="A34" s="192">
        <v>44470</v>
      </c>
      <c r="B34" s="115">
        <v>68.36</v>
      </c>
      <c r="C34" s="115">
        <v>85.24</v>
      </c>
      <c r="D34" s="115">
        <v>76.3</v>
      </c>
      <c r="E34" s="132">
        <v>72.540999999999997</v>
      </c>
      <c r="F34" s="132">
        <v>100.2</v>
      </c>
      <c r="G34" s="132">
        <v>128.27500000000001</v>
      </c>
      <c r="H34" s="132">
        <v>112.224</v>
      </c>
      <c r="I34" s="132">
        <v>63.213999999999999</v>
      </c>
      <c r="J34" s="132">
        <v>64.819000000000003</v>
      </c>
      <c r="K34" s="132">
        <v>57.642000000000003</v>
      </c>
      <c r="L34" s="132">
        <v>59.176000000000002</v>
      </c>
      <c r="M34" s="132">
        <v>58.215000000000003</v>
      </c>
      <c r="N34" s="132">
        <v>60.896000000000001</v>
      </c>
      <c r="O34" s="132">
        <v>89.42</v>
      </c>
      <c r="P34" s="132">
        <v>65.165000000000006</v>
      </c>
      <c r="Q34" s="132">
        <v>85.319000000000003</v>
      </c>
      <c r="R34" s="132">
        <v>71.245000000000005</v>
      </c>
      <c r="S34" s="132">
        <v>107.499</v>
      </c>
      <c r="T34" s="132">
        <v>66.731999999999999</v>
      </c>
      <c r="U34" s="132">
        <v>62.527999999999999</v>
      </c>
      <c r="V34" s="132">
        <v>56.853000000000002</v>
      </c>
      <c r="W34" s="132">
        <v>56.402000000000001</v>
      </c>
      <c r="X34" s="132">
        <v>57.932000000000002</v>
      </c>
      <c r="Y34" s="132">
        <v>59.779000000000003</v>
      </c>
      <c r="Z34" s="132">
        <v>76.759</v>
      </c>
      <c r="AA34" s="132">
        <v>86.802999999999997</v>
      </c>
      <c r="AB34" s="132">
        <v>117.372</v>
      </c>
      <c r="AC34" s="132">
        <v>87.21</v>
      </c>
      <c r="AD34" s="132">
        <v>69.442999999999998</v>
      </c>
      <c r="AE34" s="132">
        <v>62.981000000000002</v>
      </c>
      <c r="AF34" s="132">
        <v>61.706000000000003</v>
      </c>
      <c r="AG34" s="132">
        <v>70.64</v>
      </c>
      <c r="AH34" s="132">
        <v>53.185000000000002</v>
      </c>
      <c r="AI34" s="173">
        <v>85.028999999999996</v>
      </c>
      <c r="AJ34" s="173">
        <v>77.385999999999996</v>
      </c>
      <c r="AK34" s="173">
        <v>54.55</v>
      </c>
      <c r="AL34" s="173">
        <v>70.164000000000001</v>
      </c>
      <c r="AM34" s="173">
        <v>76.262</v>
      </c>
      <c r="AN34" s="173"/>
      <c r="AO34" s="173"/>
      <c r="AP34" s="173"/>
      <c r="AQ34" s="173"/>
      <c r="AR34" s="173"/>
      <c r="AS34" s="173"/>
      <c r="AT34" s="173"/>
      <c r="AU34" s="173"/>
      <c r="AV34" s="173"/>
      <c r="AW34" s="173"/>
      <c r="AX34" s="173"/>
      <c r="AY34" s="173"/>
    </row>
    <row r="35" spans="1:51" ht="15">
      <c r="A35" s="192">
        <v>44501</v>
      </c>
      <c r="B35" s="115">
        <v>52.45</v>
      </c>
      <c r="C35" s="115">
        <v>52.74</v>
      </c>
      <c r="D35" s="115">
        <v>53.16</v>
      </c>
      <c r="E35" s="132">
        <v>64</v>
      </c>
      <c r="F35" s="132">
        <v>76.566000000000003</v>
      </c>
      <c r="G35" s="132">
        <v>80.691999999999993</v>
      </c>
      <c r="H35" s="132">
        <v>81.662999999999997</v>
      </c>
      <c r="I35" s="132">
        <v>59.716000000000001</v>
      </c>
      <c r="J35" s="132">
        <v>49.401000000000003</v>
      </c>
      <c r="K35" s="132">
        <v>46.287999999999997</v>
      </c>
      <c r="L35" s="132">
        <v>48.966000000000001</v>
      </c>
      <c r="M35" s="132">
        <v>50.28</v>
      </c>
      <c r="N35" s="132">
        <v>57.085999999999999</v>
      </c>
      <c r="O35" s="132">
        <v>68.769000000000005</v>
      </c>
      <c r="P35" s="132">
        <v>52.902000000000001</v>
      </c>
      <c r="Q35" s="132">
        <v>62.819000000000003</v>
      </c>
      <c r="R35" s="132">
        <v>60.003999999999998</v>
      </c>
      <c r="S35" s="132">
        <v>72.415999999999997</v>
      </c>
      <c r="T35" s="132">
        <v>59.704999999999998</v>
      </c>
      <c r="U35" s="132">
        <v>49.055</v>
      </c>
      <c r="V35" s="132">
        <v>45.872999999999998</v>
      </c>
      <c r="W35" s="132">
        <v>47.143999999999998</v>
      </c>
      <c r="X35" s="132">
        <v>45.003999999999998</v>
      </c>
      <c r="Y35" s="132">
        <v>46.09</v>
      </c>
      <c r="Z35" s="132">
        <v>64.165000000000006</v>
      </c>
      <c r="AA35" s="132">
        <v>66.944999999999993</v>
      </c>
      <c r="AB35" s="132">
        <v>73.956000000000003</v>
      </c>
      <c r="AC35" s="132">
        <v>60.281999999999996</v>
      </c>
      <c r="AD35" s="132">
        <v>56.283000000000001</v>
      </c>
      <c r="AE35" s="132">
        <v>53.201999999999998</v>
      </c>
      <c r="AF35" s="132">
        <v>54.557000000000002</v>
      </c>
      <c r="AG35" s="132">
        <v>57.287999999999997</v>
      </c>
      <c r="AH35" s="132">
        <v>42.359000000000002</v>
      </c>
      <c r="AI35" s="173">
        <v>55.573</v>
      </c>
      <c r="AJ35" s="173">
        <v>52.963000000000001</v>
      </c>
      <c r="AK35" s="173">
        <v>49.311999999999998</v>
      </c>
      <c r="AL35" s="173">
        <v>53.878</v>
      </c>
      <c r="AM35" s="173">
        <v>61.622999999999998</v>
      </c>
      <c r="AN35" s="173"/>
      <c r="AO35" s="173"/>
      <c r="AP35" s="173"/>
      <c r="AQ35" s="173"/>
      <c r="AR35" s="173"/>
      <c r="AS35" s="173"/>
      <c r="AT35" s="173"/>
      <c r="AU35" s="173"/>
      <c r="AV35" s="173"/>
      <c r="AW35" s="173"/>
      <c r="AX35" s="173"/>
      <c r="AY35" s="173"/>
    </row>
    <row r="36" spans="1:51" ht="15">
      <c r="A36" s="192">
        <v>44531</v>
      </c>
      <c r="B36" s="133">
        <v>43.02</v>
      </c>
      <c r="C36" s="133">
        <v>43.02</v>
      </c>
      <c r="D36" s="133">
        <v>43.02</v>
      </c>
      <c r="E36" s="133">
        <v>54.222999999999999</v>
      </c>
      <c r="F36" s="133">
        <v>58.527999999999999</v>
      </c>
      <c r="G36" s="133">
        <v>60.167000000000002</v>
      </c>
      <c r="H36" s="133">
        <v>57.9</v>
      </c>
      <c r="I36" s="133">
        <v>48.064999999999998</v>
      </c>
      <c r="J36" s="133">
        <v>41.201999999999998</v>
      </c>
      <c r="K36" s="133">
        <v>38</v>
      </c>
      <c r="L36" s="133">
        <v>37.334000000000003</v>
      </c>
      <c r="M36" s="133">
        <v>41.076999999999998</v>
      </c>
      <c r="N36" s="133">
        <v>44.917999999999999</v>
      </c>
      <c r="O36" s="133">
        <v>56.774999999999999</v>
      </c>
      <c r="P36" s="133">
        <v>43.531999999999996</v>
      </c>
      <c r="Q36" s="133">
        <v>53.131</v>
      </c>
      <c r="R36" s="133">
        <v>52.805</v>
      </c>
      <c r="S36" s="133">
        <v>55.634999999999998</v>
      </c>
      <c r="T36" s="133">
        <v>51.408000000000001</v>
      </c>
      <c r="U36" s="133">
        <v>41.317999999999998</v>
      </c>
      <c r="V36" s="133">
        <v>37.11</v>
      </c>
      <c r="W36" s="133">
        <v>38.314999999999998</v>
      </c>
      <c r="X36" s="133">
        <v>34.954999999999998</v>
      </c>
      <c r="Y36" s="133">
        <v>39.268999999999998</v>
      </c>
      <c r="Z36" s="133">
        <v>45.79</v>
      </c>
      <c r="AA36" s="133">
        <v>51.83</v>
      </c>
      <c r="AB36" s="133">
        <v>50.042999999999999</v>
      </c>
      <c r="AC36" s="133">
        <v>45.823999999999998</v>
      </c>
      <c r="AD36" s="133">
        <v>47.77</v>
      </c>
      <c r="AE36" s="133">
        <v>43.456000000000003</v>
      </c>
      <c r="AF36" s="133">
        <v>52.753</v>
      </c>
      <c r="AG36" s="133">
        <v>47.29</v>
      </c>
      <c r="AH36" s="133">
        <v>35.515000000000001</v>
      </c>
      <c r="AI36" s="173">
        <v>41.487000000000002</v>
      </c>
      <c r="AJ36" s="173">
        <v>41.235999999999997</v>
      </c>
      <c r="AK36" s="173">
        <v>41.082000000000001</v>
      </c>
      <c r="AL36" s="173">
        <v>39.96</v>
      </c>
      <c r="AM36" s="173">
        <v>45.59</v>
      </c>
      <c r="AN36" s="173"/>
      <c r="AO36" s="173"/>
      <c r="AP36" s="173"/>
      <c r="AQ36" s="173"/>
      <c r="AR36" s="173"/>
      <c r="AS36" s="173"/>
      <c r="AT36" s="173"/>
      <c r="AU36" s="173"/>
      <c r="AV36" s="173"/>
      <c r="AW36" s="173"/>
      <c r="AX36" s="173"/>
      <c r="AY36" s="173"/>
    </row>
    <row r="37" spans="1:51" ht="15">
      <c r="A37" s="192">
        <v>44562</v>
      </c>
      <c r="B37" s="133">
        <v>36.299999999999997</v>
      </c>
      <c r="C37" s="133">
        <v>36.299999999999997</v>
      </c>
      <c r="D37" s="133">
        <v>36.299999999999997</v>
      </c>
      <c r="E37" s="133">
        <v>46.317</v>
      </c>
      <c r="F37" s="133">
        <v>50.776000000000003</v>
      </c>
      <c r="G37" s="133">
        <v>50.578000000000003</v>
      </c>
      <c r="H37" s="133">
        <v>46.981000000000002</v>
      </c>
      <c r="I37" s="133">
        <v>40.064999999999998</v>
      </c>
      <c r="J37" s="133">
        <v>35.334000000000003</v>
      </c>
      <c r="K37" s="133">
        <v>32.636000000000003</v>
      </c>
      <c r="L37" s="133">
        <v>30.734000000000002</v>
      </c>
      <c r="M37" s="133">
        <v>34.581000000000003</v>
      </c>
      <c r="N37" s="133">
        <v>39.140999999999998</v>
      </c>
      <c r="O37" s="133">
        <v>49.738999999999997</v>
      </c>
      <c r="P37" s="133">
        <v>37.896000000000001</v>
      </c>
      <c r="Q37" s="133">
        <v>45.828000000000003</v>
      </c>
      <c r="R37" s="133">
        <v>41.905999999999999</v>
      </c>
      <c r="S37" s="133">
        <v>47.64</v>
      </c>
      <c r="T37" s="133">
        <v>43.286000000000001</v>
      </c>
      <c r="U37" s="133">
        <v>37.024999999999999</v>
      </c>
      <c r="V37" s="133">
        <v>32.069000000000003</v>
      </c>
      <c r="W37" s="133">
        <v>32.774999999999999</v>
      </c>
      <c r="X37" s="133">
        <v>28.61</v>
      </c>
      <c r="Y37" s="133">
        <v>33.630000000000003</v>
      </c>
      <c r="Z37" s="133">
        <v>52.893999999999998</v>
      </c>
      <c r="AA37" s="133">
        <v>45.558999999999997</v>
      </c>
      <c r="AB37" s="133">
        <v>42.19</v>
      </c>
      <c r="AC37" s="133">
        <v>37.948</v>
      </c>
      <c r="AD37" s="133">
        <v>42.279000000000003</v>
      </c>
      <c r="AE37" s="133">
        <v>37.156999999999996</v>
      </c>
      <c r="AF37" s="133">
        <v>44.582999999999998</v>
      </c>
      <c r="AG37" s="133">
        <v>41.494999999999997</v>
      </c>
      <c r="AH37" s="133">
        <v>30.61</v>
      </c>
      <c r="AI37" s="173">
        <v>35.112000000000002</v>
      </c>
      <c r="AJ37" s="173">
        <v>35.174999999999997</v>
      </c>
      <c r="AK37" s="173">
        <v>36.320999999999998</v>
      </c>
      <c r="AL37" s="173">
        <v>32.844000000000001</v>
      </c>
      <c r="AM37" s="173">
        <v>38.829000000000001</v>
      </c>
      <c r="AN37" s="173"/>
      <c r="AO37" s="173"/>
      <c r="AP37" s="173"/>
      <c r="AQ37" s="173"/>
      <c r="AR37" s="173"/>
      <c r="AS37" s="173"/>
      <c r="AT37" s="173"/>
      <c r="AU37" s="173"/>
      <c r="AV37" s="173"/>
      <c r="AW37" s="173"/>
      <c r="AX37" s="173"/>
      <c r="AY37" s="173"/>
    </row>
    <row r="38" spans="1:51" ht="15">
      <c r="A38" s="192">
        <v>44593</v>
      </c>
      <c r="B38" s="133">
        <v>32.25</v>
      </c>
      <c r="C38" s="133">
        <v>32.25</v>
      </c>
      <c r="D38" s="133">
        <v>32.25</v>
      </c>
      <c r="E38" s="133">
        <v>38.088999999999999</v>
      </c>
      <c r="F38" s="133">
        <v>42.872999999999998</v>
      </c>
      <c r="G38" s="133">
        <v>62.527999999999999</v>
      </c>
      <c r="H38" s="133">
        <v>48.701999999999998</v>
      </c>
      <c r="I38" s="133">
        <v>33.409999999999997</v>
      </c>
      <c r="J38" s="133">
        <v>30.43</v>
      </c>
      <c r="K38" s="133">
        <v>27.451000000000001</v>
      </c>
      <c r="L38" s="133">
        <v>26.978000000000002</v>
      </c>
      <c r="M38" s="133">
        <v>29.643000000000001</v>
      </c>
      <c r="N38" s="133">
        <v>38.512999999999998</v>
      </c>
      <c r="O38" s="133">
        <v>41.558</v>
      </c>
      <c r="P38" s="133">
        <v>41.43</v>
      </c>
      <c r="Q38" s="133">
        <v>50.585000000000001</v>
      </c>
      <c r="R38" s="133">
        <v>35.908999999999999</v>
      </c>
      <c r="S38" s="133">
        <v>42.158000000000001</v>
      </c>
      <c r="T38" s="133">
        <v>41.064999999999998</v>
      </c>
      <c r="U38" s="133">
        <v>38.308999999999997</v>
      </c>
      <c r="V38" s="133">
        <v>29.059000000000001</v>
      </c>
      <c r="W38" s="133">
        <v>27.382000000000001</v>
      </c>
      <c r="X38" s="133">
        <v>26.803999999999998</v>
      </c>
      <c r="Y38" s="133">
        <v>28.715</v>
      </c>
      <c r="Z38" s="133">
        <v>44.664999999999999</v>
      </c>
      <c r="AA38" s="133">
        <v>38.131999999999998</v>
      </c>
      <c r="AB38" s="133">
        <v>43.253999999999998</v>
      </c>
      <c r="AC38" s="133">
        <v>33.064</v>
      </c>
      <c r="AD38" s="133">
        <v>40.61</v>
      </c>
      <c r="AE38" s="133">
        <v>30.751000000000001</v>
      </c>
      <c r="AF38" s="133">
        <v>35.045000000000002</v>
      </c>
      <c r="AG38" s="133">
        <v>35.371000000000002</v>
      </c>
      <c r="AH38" s="133">
        <v>26.518000000000001</v>
      </c>
      <c r="AI38" s="173">
        <v>34.76</v>
      </c>
      <c r="AJ38" s="173">
        <v>34.753</v>
      </c>
      <c r="AK38" s="173">
        <v>30.995000000000001</v>
      </c>
      <c r="AL38" s="173">
        <v>28.303000000000001</v>
      </c>
      <c r="AM38" s="173">
        <v>34.610999999999997</v>
      </c>
      <c r="AN38" s="173"/>
      <c r="AO38" s="173"/>
      <c r="AP38" s="173"/>
      <c r="AQ38" s="173"/>
      <c r="AR38" s="173"/>
      <c r="AS38" s="173"/>
      <c r="AT38" s="173"/>
      <c r="AU38" s="173"/>
      <c r="AV38" s="173"/>
      <c r="AW38" s="173"/>
      <c r="AX38" s="173"/>
      <c r="AY38" s="173"/>
    </row>
    <row r="39" spans="1:51" ht="15">
      <c r="A39" s="192">
        <v>44621</v>
      </c>
      <c r="B39" s="133">
        <v>52.65</v>
      </c>
      <c r="C39" s="133">
        <v>52.65</v>
      </c>
      <c r="D39" s="133">
        <v>52.65</v>
      </c>
      <c r="E39" s="133">
        <v>48.396999999999998</v>
      </c>
      <c r="F39" s="133">
        <v>76.42</v>
      </c>
      <c r="G39" s="133">
        <v>131.005</v>
      </c>
      <c r="H39" s="133">
        <v>65.381</v>
      </c>
      <c r="I39" s="133">
        <v>48.863999999999997</v>
      </c>
      <c r="J39" s="133">
        <v>69.180999999999997</v>
      </c>
      <c r="K39" s="133">
        <v>41.142000000000003</v>
      </c>
      <c r="L39" s="133">
        <v>42.457000000000001</v>
      </c>
      <c r="M39" s="133">
        <v>60.439</v>
      </c>
      <c r="N39" s="133">
        <v>77.016000000000005</v>
      </c>
      <c r="O39" s="133">
        <v>69.033000000000001</v>
      </c>
      <c r="P39" s="133">
        <v>87.278000000000006</v>
      </c>
      <c r="Q39" s="133">
        <v>61.18</v>
      </c>
      <c r="R39" s="133">
        <v>70.823999999999998</v>
      </c>
      <c r="S39" s="133">
        <v>61.353999999999999</v>
      </c>
      <c r="T39" s="133">
        <v>54.631999999999998</v>
      </c>
      <c r="U39" s="133">
        <v>46.545999999999999</v>
      </c>
      <c r="V39" s="133">
        <v>42.13</v>
      </c>
      <c r="W39" s="133">
        <v>33.786000000000001</v>
      </c>
      <c r="X39" s="133">
        <v>39.225000000000001</v>
      </c>
      <c r="Y39" s="133">
        <v>70.459999999999994</v>
      </c>
      <c r="Z39" s="133">
        <v>58.738999999999997</v>
      </c>
      <c r="AA39" s="133">
        <v>51.515000000000001</v>
      </c>
      <c r="AB39" s="133">
        <v>119.25700000000001</v>
      </c>
      <c r="AC39" s="133">
        <v>42.280999999999999</v>
      </c>
      <c r="AD39" s="133">
        <v>69.715000000000003</v>
      </c>
      <c r="AE39" s="133">
        <v>36.643999999999998</v>
      </c>
      <c r="AF39" s="133">
        <v>56.201000000000001</v>
      </c>
      <c r="AG39" s="133">
        <v>60.326999999999998</v>
      </c>
      <c r="AH39" s="133">
        <v>39.244999999999997</v>
      </c>
      <c r="AI39" s="173">
        <v>45.826000000000001</v>
      </c>
      <c r="AJ39" s="173">
        <v>52.732999999999997</v>
      </c>
      <c r="AK39" s="173">
        <v>37.542999999999999</v>
      </c>
      <c r="AL39" s="173">
        <v>53.518000000000001</v>
      </c>
      <c r="AM39" s="173">
        <v>69.260999999999996</v>
      </c>
      <c r="AN39" s="173"/>
      <c r="AO39" s="173"/>
      <c r="AP39" s="173"/>
      <c r="AQ39" s="173"/>
      <c r="AR39" s="173"/>
      <c r="AS39" s="173"/>
      <c r="AT39" s="173"/>
      <c r="AU39" s="173"/>
      <c r="AV39" s="173"/>
      <c r="AW39" s="173"/>
      <c r="AX39" s="173"/>
      <c r="AY39" s="173"/>
    </row>
    <row r="40" spans="1:51" ht="15">
      <c r="A40" s="192">
        <v>44652</v>
      </c>
      <c r="B40" s="133">
        <v>130.33000000000001</v>
      </c>
      <c r="C40" s="133">
        <v>130.33000000000001</v>
      </c>
      <c r="D40" s="133">
        <v>130.33000000000001</v>
      </c>
      <c r="E40" s="133">
        <v>125.515</v>
      </c>
      <c r="F40" s="133">
        <v>281.505</v>
      </c>
      <c r="G40" s="133">
        <v>277.64</v>
      </c>
      <c r="H40" s="133">
        <v>179.548</v>
      </c>
      <c r="I40" s="133">
        <v>96.933000000000007</v>
      </c>
      <c r="J40" s="133">
        <v>152.256</v>
      </c>
      <c r="K40" s="133">
        <v>83.653999999999996</v>
      </c>
      <c r="L40" s="133">
        <v>83.894000000000005</v>
      </c>
      <c r="M40" s="133">
        <v>167.422</v>
      </c>
      <c r="N40" s="133">
        <v>234.40299999999999</v>
      </c>
      <c r="O40" s="133">
        <v>147.005</v>
      </c>
      <c r="P40" s="133">
        <v>133.69800000000001</v>
      </c>
      <c r="Q40" s="133">
        <v>127.681</v>
      </c>
      <c r="R40" s="133">
        <v>163.06299999999999</v>
      </c>
      <c r="S40" s="133">
        <v>148.21600000000001</v>
      </c>
      <c r="T40" s="133">
        <v>85.507999999999996</v>
      </c>
      <c r="U40" s="133">
        <v>96.432000000000002</v>
      </c>
      <c r="V40" s="133">
        <v>85.224999999999994</v>
      </c>
      <c r="W40" s="133">
        <v>79.863</v>
      </c>
      <c r="X40" s="133">
        <v>81.253</v>
      </c>
      <c r="Y40" s="133">
        <v>175.84800000000001</v>
      </c>
      <c r="Z40" s="133">
        <v>227.001</v>
      </c>
      <c r="AA40" s="133">
        <v>181.90199999999999</v>
      </c>
      <c r="AB40" s="133">
        <v>180.851</v>
      </c>
      <c r="AC40" s="133">
        <v>96.515000000000001</v>
      </c>
      <c r="AD40" s="133">
        <v>134.88</v>
      </c>
      <c r="AE40" s="133">
        <v>102.886</v>
      </c>
      <c r="AF40" s="133">
        <v>145.09399999999999</v>
      </c>
      <c r="AG40" s="133">
        <v>124.94199999999999</v>
      </c>
      <c r="AH40" s="133">
        <v>70.706000000000003</v>
      </c>
      <c r="AI40" s="173">
        <v>103.937</v>
      </c>
      <c r="AJ40" s="173">
        <v>82.614999999999995</v>
      </c>
      <c r="AK40" s="173">
        <v>95.281999999999996</v>
      </c>
      <c r="AL40" s="173">
        <v>89.897000000000006</v>
      </c>
      <c r="AM40" s="173">
        <v>126.331</v>
      </c>
      <c r="AN40" s="173"/>
      <c r="AO40" s="173"/>
      <c r="AP40" s="173"/>
      <c r="AQ40" s="173"/>
      <c r="AR40" s="173"/>
      <c r="AS40" s="173"/>
      <c r="AT40" s="173"/>
      <c r="AU40" s="173"/>
      <c r="AV40" s="173"/>
      <c r="AW40" s="173"/>
      <c r="AX40" s="173"/>
      <c r="AY40" s="173"/>
    </row>
    <row r="41" spans="1:51" ht="15">
      <c r="A41" s="192">
        <v>44682</v>
      </c>
      <c r="B41" s="133">
        <v>266.7</v>
      </c>
      <c r="C41" s="133">
        <v>266.7</v>
      </c>
      <c r="D41" s="133">
        <v>266.7</v>
      </c>
      <c r="E41" s="133">
        <v>545.36400000000003</v>
      </c>
      <c r="F41" s="133">
        <v>509.92599999999999</v>
      </c>
      <c r="G41" s="133">
        <v>377.69099999999997</v>
      </c>
      <c r="H41" s="133">
        <v>292.05700000000002</v>
      </c>
      <c r="I41" s="133">
        <v>166.822</v>
      </c>
      <c r="J41" s="133">
        <v>160.71700000000001</v>
      </c>
      <c r="K41" s="133">
        <v>99.179000000000002</v>
      </c>
      <c r="L41" s="133">
        <v>173.66200000000001</v>
      </c>
      <c r="M41" s="133">
        <v>242.49799999999999</v>
      </c>
      <c r="N41" s="133">
        <v>612.40599999999995</v>
      </c>
      <c r="O41" s="133">
        <v>233.80500000000001</v>
      </c>
      <c r="P41" s="133">
        <v>422.94299999999998</v>
      </c>
      <c r="Q41" s="133">
        <v>261.363</v>
      </c>
      <c r="R41" s="133">
        <v>460.18299999999999</v>
      </c>
      <c r="S41" s="133">
        <v>342.57900000000001</v>
      </c>
      <c r="T41" s="133">
        <v>215.51400000000001</v>
      </c>
      <c r="U41" s="133">
        <v>172.999</v>
      </c>
      <c r="V41" s="133">
        <v>215.251</v>
      </c>
      <c r="W41" s="133">
        <v>71.531000000000006</v>
      </c>
      <c r="X41" s="133">
        <v>201.21700000000001</v>
      </c>
      <c r="Y41" s="133">
        <v>224.071</v>
      </c>
      <c r="Z41" s="133">
        <v>476.10199999999998</v>
      </c>
      <c r="AA41" s="133">
        <v>244.03800000000001</v>
      </c>
      <c r="AB41" s="133">
        <v>230.61600000000001</v>
      </c>
      <c r="AC41" s="133">
        <v>402.64400000000001</v>
      </c>
      <c r="AD41" s="133">
        <v>331.476</v>
      </c>
      <c r="AE41" s="133">
        <v>201.42599999999999</v>
      </c>
      <c r="AF41" s="133">
        <v>326.52800000000002</v>
      </c>
      <c r="AG41" s="133">
        <v>113.69</v>
      </c>
      <c r="AH41" s="133">
        <v>136.935</v>
      </c>
      <c r="AI41" s="173">
        <v>238.40600000000001</v>
      </c>
      <c r="AJ41" s="173">
        <v>157.62100000000001</v>
      </c>
      <c r="AK41" s="173">
        <v>108.852</v>
      </c>
      <c r="AL41" s="173">
        <v>223.09399999999999</v>
      </c>
      <c r="AM41" s="173">
        <v>395.334</v>
      </c>
      <c r="AN41" s="173"/>
      <c r="AO41" s="173"/>
      <c r="AP41" s="173"/>
      <c r="AQ41" s="173"/>
      <c r="AR41" s="173"/>
      <c r="AS41" s="173"/>
      <c r="AT41" s="173"/>
      <c r="AU41" s="173"/>
      <c r="AV41" s="173"/>
      <c r="AW41" s="173"/>
      <c r="AX41" s="173"/>
      <c r="AY41" s="173"/>
    </row>
    <row r="42" spans="1:51" ht="15">
      <c r="A42" s="192">
        <v>44713</v>
      </c>
      <c r="B42" s="133">
        <v>180.42</v>
      </c>
      <c r="C42" s="133">
        <v>180.42</v>
      </c>
      <c r="D42" s="133">
        <v>180.42</v>
      </c>
      <c r="E42" s="133">
        <v>504.65699999999998</v>
      </c>
      <c r="F42" s="133">
        <v>301.06200000000001</v>
      </c>
      <c r="G42" s="133">
        <v>249.518</v>
      </c>
      <c r="H42" s="133">
        <v>146.708</v>
      </c>
      <c r="I42" s="133">
        <v>126.532</v>
      </c>
      <c r="J42" s="133">
        <v>82.677999999999997</v>
      </c>
      <c r="K42" s="133">
        <v>72.216999999999999</v>
      </c>
      <c r="L42" s="133">
        <v>166.28299999999999</v>
      </c>
      <c r="M42" s="133">
        <v>121.53400000000001</v>
      </c>
      <c r="N42" s="133">
        <v>437.17399999999998</v>
      </c>
      <c r="O42" s="133">
        <v>135.03399999999999</v>
      </c>
      <c r="P42" s="133">
        <v>488.90600000000001</v>
      </c>
      <c r="Q42" s="133">
        <v>132.715</v>
      </c>
      <c r="R42" s="133">
        <v>370.55500000000001</v>
      </c>
      <c r="S42" s="133">
        <v>219.625</v>
      </c>
      <c r="T42" s="133">
        <v>211.57</v>
      </c>
      <c r="U42" s="133">
        <v>75.453999999999994</v>
      </c>
      <c r="V42" s="133">
        <v>106.64100000000001</v>
      </c>
      <c r="W42" s="133">
        <v>29.928999999999998</v>
      </c>
      <c r="X42" s="133">
        <v>161.727</v>
      </c>
      <c r="Y42" s="133">
        <v>81.555999999999997</v>
      </c>
      <c r="Z42" s="133">
        <v>294.613</v>
      </c>
      <c r="AA42" s="133">
        <v>118.967</v>
      </c>
      <c r="AB42" s="133">
        <v>112.69499999999999</v>
      </c>
      <c r="AC42" s="133">
        <v>385.15</v>
      </c>
      <c r="AD42" s="133">
        <v>159.161</v>
      </c>
      <c r="AE42" s="133">
        <v>200.41900000000001</v>
      </c>
      <c r="AF42" s="133">
        <v>358.96199999999999</v>
      </c>
      <c r="AG42" s="133">
        <v>27.152000000000001</v>
      </c>
      <c r="AH42" s="133">
        <v>78.602999999999994</v>
      </c>
      <c r="AI42" s="173">
        <v>194.47499999999999</v>
      </c>
      <c r="AJ42" s="173">
        <v>140.79499999999999</v>
      </c>
      <c r="AK42" s="173">
        <v>64.510000000000005</v>
      </c>
      <c r="AL42" s="173">
        <v>201.785</v>
      </c>
      <c r="AM42" s="173">
        <v>494.91699999999997</v>
      </c>
      <c r="AN42" s="173"/>
      <c r="AO42" s="173"/>
      <c r="AP42" s="173"/>
      <c r="AQ42" s="173"/>
      <c r="AR42" s="173"/>
      <c r="AS42" s="173"/>
      <c r="AT42" s="173"/>
      <c r="AU42" s="173"/>
      <c r="AV42" s="173"/>
      <c r="AW42" s="173"/>
      <c r="AX42" s="173"/>
      <c r="AY42" s="173"/>
    </row>
    <row r="43" spans="1:51" ht="15">
      <c r="A43" s="192">
        <v>44743</v>
      </c>
      <c r="B43" s="133">
        <v>65.19</v>
      </c>
      <c r="C43" s="133">
        <v>65.19</v>
      </c>
      <c r="D43" s="133">
        <v>65.19</v>
      </c>
      <c r="E43" s="133">
        <v>162.16300000000001</v>
      </c>
      <c r="F43" s="133">
        <v>84.686999999999998</v>
      </c>
      <c r="G43" s="133">
        <v>91.570999999999998</v>
      </c>
      <c r="H43" s="133">
        <v>51.003</v>
      </c>
      <c r="I43" s="133">
        <v>38.755000000000003</v>
      </c>
      <c r="J43" s="133">
        <v>26.850999999999999</v>
      </c>
      <c r="K43" s="133">
        <v>23.602</v>
      </c>
      <c r="L43" s="133">
        <v>60.707999999999998</v>
      </c>
      <c r="M43" s="133">
        <v>44.304000000000002</v>
      </c>
      <c r="N43" s="133">
        <v>145.863</v>
      </c>
      <c r="O43" s="133">
        <v>34.146000000000001</v>
      </c>
      <c r="P43" s="133">
        <v>272.92</v>
      </c>
      <c r="Q43" s="133">
        <v>39.600999999999999</v>
      </c>
      <c r="R43" s="133">
        <v>103.92700000000001</v>
      </c>
      <c r="S43" s="133">
        <v>77.793999999999997</v>
      </c>
      <c r="T43" s="133">
        <v>93.326999999999998</v>
      </c>
      <c r="U43" s="133">
        <v>17.978000000000002</v>
      </c>
      <c r="V43" s="133">
        <v>23.574999999999999</v>
      </c>
      <c r="W43" s="133">
        <v>12.321</v>
      </c>
      <c r="X43" s="133">
        <v>30.225999999999999</v>
      </c>
      <c r="Y43" s="133">
        <v>25.14</v>
      </c>
      <c r="Z43" s="133">
        <v>91.046000000000006</v>
      </c>
      <c r="AA43" s="133">
        <v>32.356000000000002</v>
      </c>
      <c r="AB43" s="133">
        <v>34.656999999999996</v>
      </c>
      <c r="AC43" s="133">
        <v>118.244</v>
      </c>
      <c r="AD43" s="133">
        <v>70.519000000000005</v>
      </c>
      <c r="AE43" s="133">
        <v>44.832999999999998</v>
      </c>
      <c r="AF43" s="133">
        <v>127.22799999999999</v>
      </c>
      <c r="AG43" s="133">
        <v>16.567</v>
      </c>
      <c r="AH43" s="133">
        <v>22.905999999999999</v>
      </c>
      <c r="AI43" s="173">
        <v>40.527000000000001</v>
      </c>
      <c r="AJ43" s="173">
        <v>36.89</v>
      </c>
      <c r="AK43" s="173">
        <v>21.164999999999999</v>
      </c>
      <c r="AL43" s="173">
        <v>100.47199999999999</v>
      </c>
      <c r="AM43" s="173">
        <v>201.05600000000001</v>
      </c>
      <c r="AN43" s="173"/>
      <c r="AO43" s="173"/>
      <c r="AP43" s="173"/>
      <c r="AQ43" s="173"/>
      <c r="AR43" s="173"/>
      <c r="AS43" s="173"/>
      <c r="AT43" s="173"/>
      <c r="AU43" s="173"/>
      <c r="AV43" s="173"/>
      <c r="AW43" s="173"/>
      <c r="AX43" s="173"/>
      <c r="AY43" s="173"/>
    </row>
    <row r="44" spans="1:51" ht="15">
      <c r="A44" s="192">
        <v>44774</v>
      </c>
      <c r="B44" s="133">
        <v>43.52</v>
      </c>
      <c r="C44" s="133">
        <v>43.52</v>
      </c>
      <c r="D44" s="133">
        <v>43.52</v>
      </c>
      <c r="E44" s="133">
        <v>84.977999999999994</v>
      </c>
      <c r="F44" s="133">
        <v>50.100999999999999</v>
      </c>
      <c r="G44" s="133">
        <v>45.12</v>
      </c>
      <c r="H44" s="133">
        <v>43.423999999999999</v>
      </c>
      <c r="I44" s="133">
        <v>30.413</v>
      </c>
      <c r="J44" s="133">
        <v>28.600999999999999</v>
      </c>
      <c r="K44" s="133">
        <v>25.216000000000001</v>
      </c>
      <c r="L44" s="133">
        <v>32.029000000000003</v>
      </c>
      <c r="M44" s="133">
        <v>40.320999999999998</v>
      </c>
      <c r="N44" s="133">
        <v>61.61</v>
      </c>
      <c r="O44" s="133">
        <v>31.163</v>
      </c>
      <c r="P44" s="133">
        <v>82.423000000000002</v>
      </c>
      <c r="Q44" s="133">
        <v>30.838000000000001</v>
      </c>
      <c r="R44" s="133">
        <v>68.64</v>
      </c>
      <c r="S44" s="133">
        <v>42.716000000000001</v>
      </c>
      <c r="T44" s="133">
        <v>54.956000000000003</v>
      </c>
      <c r="U44" s="133">
        <v>24.963000000000001</v>
      </c>
      <c r="V44" s="133">
        <v>30.036000000000001</v>
      </c>
      <c r="W44" s="133">
        <v>19.317</v>
      </c>
      <c r="X44" s="133">
        <v>24.521000000000001</v>
      </c>
      <c r="Y44" s="133">
        <v>28.228000000000002</v>
      </c>
      <c r="Z44" s="133">
        <v>50.947000000000003</v>
      </c>
      <c r="AA44" s="133">
        <v>40.252000000000002</v>
      </c>
      <c r="AB44" s="133">
        <v>33.914000000000001</v>
      </c>
      <c r="AC44" s="133">
        <v>54.637</v>
      </c>
      <c r="AD44" s="133">
        <v>37.091999999999999</v>
      </c>
      <c r="AE44" s="133">
        <v>42.896000000000001</v>
      </c>
      <c r="AF44" s="133">
        <v>47.234999999999999</v>
      </c>
      <c r="AG44" s="133">
        <v>24.988</v>
      </c>
      <c r="AH44" s="133">
        <v>30.84</v>
      </c>
      <c r="AI44" s="173">
        <v>39.47</v>
      </c>
      <c r="AJ44" s="173">
        <v>25.96</v>
      </c>
      <c r="AK44" s="173">
        <v>24.039000000000001</v>
      </c>
      <c r="AL44" s="173">
        <v>52.021000000000001</v>
      </c>
      <c r="AM44" s="173">
        <v>78.86</v>
      </c>
      <c r="AN44" s="173"/>
      <c r="AO44" s="173"/>
      <c r="AP44" s="173"/>
      <c r="AQ44" s="173"/>
      <c r="AR44" s="173"/>
      <c r="AS44" s="173"/>
      <c r="AT44" s="173"/>
      <c r="AU44" s="173"/>
      <c r="AV44" s="173"/>
      <c r="AW44" s="173"/>
      <c r="AX44" s="173"/>
      <c r="AY44" s="173"/>
    </row>
    <row r="45" spans="1:51" ht="15">
      <c r="A45" s="192">
        <v>44805</v>
      </c>
      <c r="B45" s="133">
        <v>65.16</v>
      </c>
      <c r="C45" s="133">
        <v>65.16</v>
      </c>
      <c r="D45" s="133">
        <v>65.16</v>
      </c>
      <c r="E45" s="133">
        <v>77.763000000000005</v>
      </c>
      <c r="F45" s="133">
        <v>72.388999999999996</v>
      </c>
      <c r="G45" s="133">
        <v>75.076999999999998</v>
      </c>
      <c r="H45" s="133">
        <v>55.225000000000001</v>
      </c>
      <c r="I45" s="133">
        <v>62.067</v>
      </c>
      <c r="J45" s="133">
        <v>43.896999999999998</v>
      </c>
      <c r="K45" s="133">
        <v>38.64</v>
      </c>
      <c r="L45" s="133">
        <v>51.771000000000001</v>
      </c>
      <c r="M45" s="133">
        <v>51.804000000000002</v>
      </c>
      <c r="N45" s="133">
        <v>71.569000000000003</v>
      </c>
      <c r="O45" s="133">
        <v>51.503</v>
      </c>
      <c r="P45" s="133">
        <v>67.596000000000004</v>
      </c>
      <c r="Q45" s="133">
        <v>50.884</v>
      </c>
      <c r="R45" s="133">
        <v>77.953000000000003</v>
      </c>
      <c r="S45" s="133">
        <v>53.079000000000001</v>
      </c>
      <c r="T45" s="133">
        <v>59.408000000000001</v>
      </c>
      <c r="U45" s="133">
        <v>43.829000000000001</v>
      </c>
      <c r="V45" s="133">
        <v>43.844000000000001</v>
      </c>
      <c r="W45" s="133">
        <v>39.521999999999998</v>
      </c>
      <c r="X45" s="133">
        <v>56.152999999999999</v>
      </c>
      <c r="Y45" s="133">
        <v>60.752000000000002</v>
      </c>
      <c r="Z45" s="133">
        <v>58.28</v>
      </c>
      <c r="AA45" s="133">
        <v>55.996000000000002</v>
      </c>
      <c r="AB45" s="133">
        <v>66.423000000000002</v>
      </c>
      <c r="AC45" s="133">
        <v>59.170999999999999</v>
      </c>
      <c r="AD45" s="133">
        <v>49.442</v>
      </c>
      <c r="AE45" s="133">
        <v>48.338000000000001</v>
      </c>
      <c r="AF45" s="133">
        <v>56.392000000000003</v>
      </c>
      <c r="AG45" s="133">
        <v>40.768999999999998</v>
      </c>
      <c r="AH45" s="133">
        <v>62.021000000000001</v>
      </c>
      <c r="AI45" s="173">
        <v>54.125</v>
      </c>
      <c r="AJ45" s="173">
        <v>40.655000000000001</v>
      </c>
      <c r="AK45" s="173">
        <v>39.345999999999997</v>
      </c>
      <c r="AL45" s="173">
        <v>75.087999999999994</v>
      </c>
      <c r="AM45" s="173">
        <v>63.314999999999998</v>
      </c>
      <c r="AN45" s="173"/>
      <c r="AO45" s="173"/>
      <c r="AP45" s="173"/>
      <c r="AQ45" s="173"/>
      <c r="AR45" s="173"/>
      <c r="AS45" s="173"/>
      <c r="AT45" s="173"/>
      <c r="AU45" s="173"/>
      <c r="AV45" s="173"/>
      <c r="AW45" s="173"/>
      <c r="AX45" s="173"/>
      <c r="AY45" s="173"/>
    </row>
    <row r="46" spans="1:51" ht="15">
      <c r="A46" s="192">
        <v>44835</v>
      </c>
      <c r="B46" s="133">
        <v>68.36</v>
      </c>
      <c r="C46" s="133">
        <v>85.24</v>
      </c>
      <c r="D46" s="133">
        <v>76.3</v>
      </c>
      <c r="E46" s="133">
        <v>100.033</v>
      </c>
      <c r="F46" s="133">
        <v>128.185</v>
      </c>
      <c r="G46" s="133">
        <v>115.556</v>
      </c>
      <c r="H46" s="133">
        <v>63.146000000000001</v>
      </c>
      <c r="I46" s="133">
        <v>64.393000000000001</v>
      </c>
      <c r="J46" s="133">
        <v>57.615000000000002</v>
      </c>
      <c r="K46" s="133">
        <v>58.094999999999999</v>
      </c>
      <c r="L46" s="133">
        <v>57.957000000000001</v>
      </c>
      <c r="M46" s="133">
        <v>60.008000000000003</v>
      </c>
      <c r="N46" s="133">
        <v>89.284000000000006</v>
      </c>
      <c r="O46" s="133">
        <v>65.039000000000001</v>
      </c>
      <c r="P46" s="133">
        <v>85.873000000000005</v>
      </c>
      <c r="Q46" s="133">
        <v>70.78</v>
      </c>
      <c r="R46" s="133">
        <v>107.483</v>
      </c>
      <c r="S46" s="133">
        <v>66.453000000000003</v>
      </c>
      <c r="T46" s="133">
        <v>62.484999999999999</v>
      </c>
      <c r="U46" s="133">
        <v>56.655000000000001</v>
      </c>
      <c r="V46" s="133">
        <v>55.37</v>
      </c>
      <c r="W46" s="133">
        <v>57.755000000000003</v>
      </c>
      <c r="X46" s="133">
        <v>58.890999999999998</v>
      </c>
      <c r="Y46" s="133">
        <v>76.197000000000003</v>
      </c>
      <c r="Z46" s="133">
        <v>86.363</v>
      </c>
      <c r="AA46" s="133">
        <v>116.93600000000001</v>
      </c>
      <c r="AB46" s="133">
        <v>87.724000000000004</v>
      </c>
      <c r="AC46" s="133">
        <v>69.018000000000001</v>
      </c>
      <c r="AD46" s="133">
        <v>62.558999999999997</v>
      </c>
      <c r="AE46" s="133">
        <v>61.555</v>
      </c>
      <c r="AF46" s="133">
        <v>70.168000000000006</v>
      </c>
      <c r="AG46" s="133">
        <v>52.856000000000002</v>
      </c>
      <c r="AH46" s="133">
        <v>84.515000000000001</v>
      </c>
      <c r="AI46" s="173">
        <v>77.635000000000005</v>
      </c>
      <c r="AJ46" s="173">
        <v>53.726999999999997</v>
      </c>
      <c r="AK46" s="173">
        <v>69.462000000000003</v>
      </c>
      <c r="AL46" s="173">
        <v>75.316999999999993</v>
      </c>
      <c r="AM46" s="173">
        <v>72.099000000000004</v>
      </c>
      <c r="AN46" s="173"/>
      <c r="AO46" s="173"/>
      <c r="AP46" s="173"/>
      <c r="AQ46" s="173"/>
      <c r="AR46" s="173"/>
      <c r="AS46" s="173"/>
      <c r="AT46" s="173"/>
      <c r="AU46" s="173"/>
      <c r="AV46" s="173"/>
      <c r="AW46" s="173"/>
      <c r="AX46" s="173"/>
      <c r="AY46" s="173"/>
    </row>
    <row r="47" spans="1:51" ht="15">
      <c r="A47" s="192">
        <v>44866</v>
      </c>
      <c r="B47" s="133">
        <v>52.45</v>
      </c>
      <c r="C47" s="133">
        <v>52.74</v>
      </c>
      <c r="D47" s="133">
        <v>53.16</v>
      </c>
      <c r="E47" s="133">
        <v>76.430000000000007</v>
      </c>
      <c r="F47" s="133">
        <v>80.623000000000005</v>
      </c>
      <c r="G47" s="133">
        <v>83.141999999999996</v>
      </c>
      <c r="H47" s="133">
        <v>59.654000000000003</v>
      </c>
      <c r="I47" s="133">
        <v>49.036000000000001</v>
      </c>
      <c r="J47" s="133">
        <v>46.28</v>
      </c>
      <c r="K47" s="133">
        <v>48.796999999999997</v>
      </c>
      <c r="L47" s="133">
        <v>50.030999999999999</v>
      </c>
      <c r="M47" s="133">
        <v>56.192999999999998</v>
      </c>
      <c r="N47" s="133">
        <v>68.650999999999996</v>
      </c>
      <c r="O47" s="133">
        <v>53.125</v>
      </c>
      <c r="P47" s="133">
        <v>63.283000000000001</v>
      </c>
      <c r="Q47" s="133">
        <v>59.564</v>
      </c>
      <c r="R47" s="133">
        <v>72.402000000000001</v>
      </c>
      <c r="S47" s="133">
        <v>59.761000000000003</v>
      </c>
      <c r="T47" s="133">
        <v>49.021999999999998</v>
      </c>
      <c r="U47" s="133">
        <v>45.692999999999998</v>
      </c>
      <c r="V47" s="133">
        <v>46.210999999999999</v>
      </c>
      <c r="W47" s="133">
        <v>44.83</v>
      </c>
      <c r="X47" s="133">
        <v>45.28</v>
      </c>
      <c r="Y47" s="133">
        <v>63.640999999999998</v>
      </c>
      <c r="Z47" s="133">
        <v>66.566000000000003</v>
      </c>
      <c r="AA47" s="133">
        <v>75.108999999999995</v>
      </c>
      <c r="AB47" s="133">
        <v>60.707000000000001</v>
      </c>
      <c r="AC47" s="133">
        <v>55.908999999999999</v>
      </c>
      <c r="AD47" s="133">
        <v>52.825000000000003</v>
      </c>
      <c r="AE47" s="133">
        <v>54.984999999999999</v>
      </c>
      <c r="AF47" s="133">
        <v>56.866999999999997</v>
      </c>
      <c r="AG47" s="133">
        <v>42.043999999999997</v>
      </c>
      <c r="AH47" s="133">
        <v>55.164999999999999</v>
      </c>
      <c r="AI47" s="173">
        <v>52.945</v>
      </c>
      <c r="AJ47" s="173">
        <v>48.557000000000002</v>
      </c>
      <c r="AK47" s="173">
        <v>53.32</v>
      </c>
      <c r="AL47" s="173">
        <v>60.756</v>
      </c>
      <c r="AM47" s="173">
        <v>63.444000000000003</v>
      </c>
      <c r="AN47" s="173"/>
      <c r="AO47" s="173"/>
      <c r="AP47" s="173"/>
      <c r="AQ47" s="173"/>
      <c r="AR47" s="173"/>
      <c r="AS47" s="173"/>
      <c r="AT47" s="173"/>
      <c r="AU47" s="173"/>
      <c r="AV47" s="173"/>
      <c r="AW47" s="173"/>
      <c r="AX47" s="173"/>
      <c r="AY47" s="173"/>
    </row>
    <row r="48" spans="1:51" ht="15">
      <c r="A48" s="192">
        <v>44896</v>
      </c>
      <c r="B48" s="133">
        <v>43.02</v>
      </c>
      <c r="C48" s="133">
        <v>43.02</v>
      </c>
      <c r="D48" s="133">
        <v>43.02</v>
      </c>
      <c r="E48" s="133">
        <v>58.406999999999996</v>
      </c>
      <c r="F48" s="133">
        <v>60.094999999999999</v>
      </c>
      <c r="G48" s="133">
        <v>58.972000000000001</v>
      </c>
      <c r="H48" s="133">
        <v>48.01</v>
      </c>
      <c r="I48" s="133">
        <v>40.865000000000002</v>
      </c>
      <c r="J48" s="133">
        <v>37.993000000000002</v>
      </c>
      <c r="K48" s="133">
        <v>37</v>
      </c>
      <c r="L48" s="133">
        <v>40.848999999999997</v>
      </c>
      <c r="M48" s="133">
        <v>44.133000000000003</v>
      </c>
      <c r="N48" s="133">
        <v>56.667000000000002</v>
      </c>
      <c r="O48" s="133">
        <v>43.564</v>
      </c>
      <c r="P48" s="133">
        <v>53.566000000000003</v>
      </c>
      <c r="Q48" s="133">
        <v>52.395000000000003</v>
      </c>
      <c r="R48" s="133">
        <v>55.622999999999998</v>
      </c>
      <c r="S48" s="133">
        <v>51.640999999999998</v>
      </c>
      <c r="T48" s="133">
        <v>41.286000000000001</v>
      </c>
      <c r="U48" s="133">
        <v>36.94</v>
      </c>
      <c r="V48" s="133">
        <v>37.44</v>
      </c>
      <c r="W48" s="133">
        <v>34.895000000000003</v>
      </c>
      <c r="X48" s="133">
        <v>38.497</v>
      </c>
      <c r="Y48" s="133">
        <v>45.347000000000001</v>
      </c>
      <c r="Z48" s="133">
        <v>51.484000000000002</v>
      </c>
      <c r="AA48" s="133">
        <v>50.097000000000001</v>
      </c>
      <c r="AB48" s="133">
        <v>46.234999999999999</v>
      </c>
      <c r="AC48" s="133">
        <v>47.414999999999999</v>
      </c>
      <c r="AD48" s="133">
        <v>43.100999999999999</v>
      </c>
      <c r="AE48" s="133">
        <v>52.515999999999998</v>
      </c>
      <c r="AF48" s="133">
        <v>46.901000000000003</v>
      </c>
      <c r="AG48" s="133">
        <v>35.216999999999999</v>
      </c>
      <c r="AH48" s="133">
        <v>41.11</v>
      </c>
      <c r="AI48" s="173">
        <v>40.956000000000003</v>
      </c>
      <c r="AJ48" s="173">
        <v>40.372</v>
      </c>
      <c r="AK48" s="173">
        <v>39.454999999999998</v>
      </c>
      <c r="AL48" s="173">
        <v>44.856999999999999</v>
      </c>
      <c r="AM48" s="173">
        <v>53.875999999999998</v>
      </c>
      <c r="AN48" s="173"/>
      <c r="AO48" s="173"/>
      <c r="AP48" s="173"/>
      <c r="AQ48" s="173"/>
      <c r="AR48" s="173"/>
      <c r="AS48" s="173"/>
      <c r="AT48" s="173"/>
      <c r="AU48" s="173"/>
      <c r="AV48" s="173"/>
      <c r="AW48" s="173"/>
      <c r="AX48" s="173"/>
      <c r="AY48" s="173"/>
    </row>
    <row r="49" spans="1:1005" ht="15">
      <c r="A49" s="192">
        <v>44927</v>
      </c>
      <c r="B49" s="133">
        <v>36.299999999999997</v>
      </c>
      <c r="C49" s="133">
        <v>36.299999999999997</v>
      </c>
      <c r="D49" s="133">
        <v>36.299999999999997</v>
      </c>
      <c r="E49" s="133">
        <v>50.667000000000002</v>
      </c>
      <c r="F49" s="133">
        <v>50.517000000000003</v>
      </c>
      <c r="G49" s="133">
        <v>47.491</v>
      </c>
      <c r="H49" s="133">
        <v>40.017000000000003</v>
      </c>
      <c r="I49" s="133">
        <v>35.03</v>
      </c>
      <c r="J49" s="133">
        <v>32.631</v>
      </c>
      <c r="K49" s="133">
        <v>30.3</v>
      </c>
      <c r="L49" s="133">
        <v>34.377000000000002</v>
      </c>
      <c r="M49" s="133">
        <v>38.426000000000002</v>
      </c>
      <c r="N49" s="133">
        <v>49.640999999999998</v>
      </c>
      <c r="O49" s="133">
        <v>37.875</v>
      </c>
      <c r="P49" s="133">
        <v>46.225000000000001</v>
      </c>
      <c r="Q49" s="133">
        <v>41.561999999999998</v>
      </c>
      <c r="R49" s="133">
        <v>47.628</v>
      </c>
      <c r="S49" s="133">
        <v>43.225000000000001</v>
      </c>
      <c r="T49" s="133">
        <v>36.996000000000002</v>
      </c>
      <c r="U49" s="133">
        <v>31.913</v>
      </c>
      <c r="V49" s="133">
        <v>31.971</v>
      </c>
      <c r="W49" s="133">
        <v>28.495000000000001</v>
      </c>
      <c r="X49" s="133">
        <v>32.932000000000002</v>
      </c>
      <c r="Y49" s="133">
        <v>52.423000000000002</v>
      </c>
      <c r="Z49" s="133">
        <v>45.24</v>
      </c>
      <c r="AA49" s="133">
        <v>42.036000000000001</v>
      </c>
      <c r="AB49" s="133">
        <v>38.311999999999998</v>
      </c>
      <c r="AC49" s="133">
        <v>41.951999999999998</v>
      </c>
      <c r="AD49" s="133">
        <v>36.832999999999998</v>
      </c>
      <c r="AE49" s="133">
        <v>45.25</v>
      </c>
      <c r="AF49" s="133">
        <v>41.139000000000003</v>
      </c>
      <c r="AG49" s="133">
        <v>30.335999999999999</v>
      </c>
      <c r="AH49" s="133">
        <v>34.771000000000001</v>
      </c>
      <c r="AI49" s="173">
        <v>34.850999999999999</v>
      </c>
      <c r="AJ49" s="173">
        <v>35.671999999999997</v>
      </c>
      <c r="AK49" s="173">
        <v>32.386000000000003</v>
      </c>
      <c r="AL49" s="173">
        <v>38.167999999999999</v>
      </c>
      <c r="AM49" s="173">
        <v>46.033000000000001</v>
      </c>
      <c r="AN49" s="173"/>
      <c r="AO49" s="173"/>
      <c r="AP49" s="173"/>
      <c r="AQ49" s="173"/>
      <c r="AR49" s="173"/>
      <c r="AS49" s="173"/>
      <c r="AT49" s="173"/>
      <c r="AU49" s="173"/>
      <c r="AV49" s="173"/>
      <c r="AW49" s="173"/>
      <c r="AX49" s="173"/>
      <c r="AY49" s="173"/>
    </row>
    <row r="50" spans="1:1005" ht="15">
      <c r="A50" s="192">
        <v>44958</v>
      </c>
      <c r="B50" s="133">
        <v>32.25</v>
      </c>
      <c r="C50" s="133">
        <v>32.25</v>
      </c>
      <c r="D50" s="133">
        <v>32.25</v>
      </c>
      <c r="E50" s="133">
        <v>42.780999999999999</v>
      </c>
      <c r="F50" s="133">
        <v>62.466000000000001</v>
      </c>
      <c r="G50" s="133">
        <v>49.146000000000001</v>
      </c>
      <c r="H50" s="133">
        <v>33.371000000000002</v>
      </c>
      <c r="I50" s="133">
        <v>30.178000000000001</v>
      </c>
      <c r="J50" s="133">
        <v>27.446999999999999</v>
      </c>
      <c r="K50" s="133">
        <v>26.420999999999999</v>
      </c>
      <c r="L50" s="133">
        <v>29.463999999999999</v>
      </c>
      <c r="M50" s="133">
        <v>37.889000000000003</v>
      </c>
      <c r="N50" s="133">
        <v>41.475999999999999</v>
      </c>
      <c r="O50" s="133">
        <v>40.899000000000001</v>
      </c>
      <c r="P50" s="133">
        <v>50.985999999999997</v>
      </c>
      <c r="Q50" s="133">
        <v>35.625</v>
      </c>
      <c r="R50" s="133">
        <v>42.151000000000003</v>
      </c>
      <c r="S50" s="133">
        <v>40.993000000000002</v>
      </c>
      <c r="T50" s="133">
        <v>38.283000000000001</v>
      </c>
      <c r="U50" s="133">
        <v>28.922000000000001</v>
      </c>
      <c r="V50" s="133">
        <v>26.715</v>
      </c>
      <c r="W50" s="133">
        <v>26.544</v>
      </c>
      <c r="X50" s="133">
        <v>28.132999999999999</v>
      </c>
      <c r="Y50" s="133">
        <v>44.293999999999997</v>
      </c>
      <c r="Z50" s="133">
        <v>37.866</v>
      </c>
      <c r="AA50" s="133">
        <v>42.942999999999998</v>
      </c>
      <c r="AB50" s="133">
        <v>33.360999999999997</v>
      </c>
      <c r="AC50" s="133">
        <v>40.319000000000003</v>
      </c>
      <c r="AD50" s="133">
        <v>30.481999999999999</v>
      </c>
      <c r="AE50" s="133">
        <v>35.014000000000003</v>
      </c>
      <c r="AF50" s="133">
        <v>35.073999999999998</v>
      </c>
      <c r="AG50" s="133">
        <v>26.286999999999999</v>
      </c>
      <c r="AH50" s="133">
        <v>34.451000000000001</v>
      </c>
      <c r="AI50" s="173">
        <v>34.424999999999997</v>
      </c>
      <c r="AJ50" s="173">
        <v>30.456</v>
      </c>
      <c r="AK50" s="173">
        <v>27.920999999999999</v>
      </c>
      <c r="AL50" s="173">
        <v>34.051000000000002</v>
      </c>
      <c r="AM50" s="173">
        <v>37.780999999999999</v>
      </c>
      <c r="AN50" s="173"/>
      <c r="AO50" s="173"/>
      <c r="AP50" s="173"/>
      <c r="AQ50" s="173"/>
      <c r="AR50" s="173"/>
      <c r="AS50" s="173"/>
      <c r="AT50" s="173"/>
      <c r="AU50" s="173"/>
      <c r="AV50" s="173"/>
      <c r="AW50" s="173"/>
      <c r="AX50" s="173"/>
      <c r="AY50" s="173"/>
    </row>
    <row r="51" spans="1:1005" ht="15">
      <c r="A51" s="192">
        <v>44986</v>
      </c>
      <c r="B51" s="133">
        <v>52.65</v>
      </c>
      <c r="C51" s="133">
        <v>52.65</v>
      </c>
      <c r="D51" s="133">
        <v>52.65</v>
      </c>
      <c r="E51" s="133">
        <v>76.301000000000002</v>
      </c>
      <c r="F51" s="133">
        <v>130.93799999999999</v>
      </c>
      <c r="G51" s="133">
        <v>65.861000000000004</v>
      </c>
      <c r="H51" s="133">
        <v>48.823</v>
      </c>
      <c r="I51" s="133">
        <v>68.795000000000002</v>
      </c>
      <c r="J51" s="133">
        <v>41.137999999999998</v>
      </c>
      <c r="K51" s="133">
        <v>41.670999999999999</v>
      </c>
      <c r="L51" s="133">
        <v>60.195</v>
      </c>
      <c r="M51" s="133">
        <v>76.096999999999994</v>
      </c>
      <c r="N51" s="133">
        <v>68.930000000000007</v>
      </c>
      <c r="O51" s="133">
        <v>86.69</v>
      </c>
      <c r="P51" s="133">
        <v>61.613</v>
      </c>
      <c r="Q51" s="133">
        <v>70.430000000000007</v>
      </c>
      <c r="R51" s="133">
        <v>61.347999999999999</v>
      </c>
      <c r="S51" s="133">
        <v>53.969000000000001</v>
      </c>
      <c r="T51" s="133">
        <v>46.526000000000003</v>
      </c>
      <c r="U51" s="133">
        <v>41.982999999999997</v>
      </c>
      <c r="V51" s="133">
        <v>33.030999999999999</v>
      </c>
      <c r="W51" s="133">
        <v>38.654000000000003</v>
      </c>
      <c r="X51" s="133">
        <v>69.599000000000004</v>
      </c>
      <c r="Y51" s="133">
        <v>58.322000000000003</v>
      </c>
      <c r="Z51" s="133">
        <v>51.195</v>
      </c>
      <c r="AA51" s="133">
        <v>117.339</v>
      </c>
      <c r="AB51" s="133">
        <v>42.655000000000001</v>
      </c>
      <c r="AC51" s="133">
        <v>69.352999999999994</v>
      </c>
      <c r="AD51" s="133">
        <v>36.347000000000001</v>
      </c>
      <c r="AE51" s="133">
        <v>55.722999999999999</v>
      </c>
      <c r="AF51" s="133">
        <v>59.953000000000003</v>
      </c>
      <c r="AG51" s="133">
        <v>38.973999999999997</v>
      </c>
      <c r="AH51" s="133">
        <v>45.470999999999997</v>
      </c>
      <c r="AI51" s="173">
        <v>50.625</v>
      </c>
      <c r="AJ51" s="173">
        <v>36.948999999999998</v>
      </c>
      <c r="AK51" s="173">
        <v>53.006999999999998</v>
      </c>
      <c r="AL51" s="173">
        <v>68.45</v>
      </c>
      <c r="AM51" s="173">
        <v>47.856000000000002</v>
      </c>
      <c r="AN51" s="173"/>
      <c r="AO51" s="173"/>
      <c r="AP51" s="173"/>
      <c r="AQ51" s="173"/>
      <c r="AR51" s="173"/>
      <c r="AS51" s="173"/>
      <c r="AT51" s="173"/>
      <c r="AU51" s="173"/>
      <c r="AV51" s="173"/>
      <c r="AW51" s="173"/>
      <c r="AX51" s="173"/>
      <c r="AY51" s="173"/>
    </row>
    <row r="52" spans="1:1005" ht="15">
      <c r="A52" s="192">
        <v>45017</v>
      </c>
      <c r="B52" s="133">
        <v>130.33000000000001</v>
      </c>
      <c r="C52" s="133">
        <v>130.33000000000001</v>
      </c>
      <c r="D52" s="133">
        <v>130.33000000000001</v>
      </c>
      <c r="E52" s="133">
        <v>281.34800000000001</v>
      </c>
      <c r="F52" s="133">
        <v>277.58800000000002</v>
      </c>
      <c r="G52" s="133">
        <v>170.69300000000001</v>
      </c>
      <c r="H52" s="133">
        <v>96.891000000000005</v>
      </c>
      <c r="I52" s="133">
        <v>151.934</v>
      </c>
      <c r="J52" s="133">
        <v>83.611000000000004</v>
      </c>
      <c r="K52" s="133">
        <v>82.534000000000006</v>
      </c>
      <c r="L52" s="133">
        <v>167.089</v>
      </c>
      <c r="M52" s="133">
        <v>232.785</v>
      </c>
      <c r="N52" s="133">
        <v>146.881</v>
      </c>
      <c r="O52" s="133">
        <v>129.084</v>
      </c>
      <c r="P52" s="133">
        <v>128.07400000000001</v>
      </c>
      <c r="Q52" s="133">
        <v>162.56299999999999</v>
      </c>
      <c r="R52" s="133">
        <v>148.208</v>
      </c>
      <c r="S52" s="133">
        <v>82.221000000000004</v>
      </c>
      <c r="T52" s="133">
        <v>96.417000000000002</v>
      </c>
      <c r="U52" s="133">
        <v>85.058999999999997</v>
      </c>
      <c r="V52" s="133">
        <v>78.968999999999994</v>
      </c>
      <c r="W52" s="133">
        <v>77.510999999999996</v>
      </c>
      <c r="X52" s="133">
        <v>174.81100000000001</v>
      </c>
      <c r="Y52" s="133">
        <v>226.214</v>
      </c>
      <c r="Z52" s="133">
        <v>181.505</v>
      </c>
      <c r="AA52" s="133">
        <v>178.11699999999999</v>
      </c>
      <c r="AB52" s="133">
        <v>97.061999999999998</v>
      </c>
      <c r="AC52" s="133">
        <v>134.50399999999999</v>
      </c>
      <c r="AD52" s="133">
        <v>102.49299999999999</v>
      </c>
      <c r="AE52" s="133">
        <v>140.523</v>
      </c>
      <c r="AF52" s="133">
        <v>124.62</v>
      </c>
      <c r="AG52" s="133">
        <v>70.424999999999997</v>
      </c>
      <c r="AH52" s="133">
        <v>103.63</v>
      </c>
      <c r="AI52" s="173">
        <v>81.897999999999996</v>
      </c>
      <c r="AJ52" s="173">
        <v>94.599000000000004</v>
      </c>
      <c r="AK52" s="173">
        <v>89.346999999999994</v>
      </c>
      <c r="AL52" s="173">
        <v>125.271</v>
      </c>
      <c r="AM52" s="173">
        <v>124.869</v>
      </c>
      <c r="AN52" s="173"/>
      <c r="AO52" s="173"/>
      <c r="AP52" s="173"/>
      <c r="AQ52" s="173"/>
      <c r="AR52" s="173"/>
      <c r="AS52" s="173"/>
      <c r="AT52" s="173"/>
      <c r="AU52" s="173"/>
      <c r="AV52" s="173"/>
      <c r="AW52" s="173"/>
      <c r="AX52" s="173"/>
      <c r="AY52" s="173"/>
    </row>
    <row r="53" spans="1:1005" ht="15">
      <c r="A53" s="192">
        <v>45047</v>
      </c>
      <c r="B53" s="133">
        <v>266.7</v>
      </c>
      <c r="C53" s="133">
        <v>266.7</v>
      </c>
      <c r="D53" s="133">
        <v>266.7</v>
      </c>
      <c r="E53" s="133">
        <v>509.82400000000001</v>
      </c>
      <c r="F53" s="133">
        <v>377.64299999999997</v>
      </c>
      <c r="G53" s="133">
        <v>297.64999999999998</v>
      </c>
      <c r="H53" s="133">
        <v>166.785</v>
      </c>
      <c r="I53" s="133">
        <v>160.50700000000001</v>
      </c>
      <c r="J53" s="133">
        <v>99.152000000000001</v>
      </c>
      <c r="K53" s="133">
        <v>167.376</v>
      </c>
      <c r="L53" s="133">
        <v>242.28299999999999</v>
      </c>
      <c r="M53" s="133">
        <v>610.53599999999994</v>
      </c>
      <c r="N53" s="133">
        <v>233.703</v>
      </c>
      <c r="O53" s="133">
        <v>412.77</v>
      </c>
      <c r="P53" s="133">
        <v>261.67099999999999</v>
      </c>
      <c r="Q53" s="133">
        <v>459.774</v>
      </c>
      <c r="R53" s="133">
        <v>342.56299999999999</v>
      </c>
      <c r="S53" s="133">
        <v>211.07599999999999</v>
      </c>
      <c r="T53" s="133">
        <v>172.976</v>
      </c>
      <c r="U53" s="133">
        <v>215.09800000000001</v>
      </c>
      <c r="V53" s="133">
        <v>70.966999999999999</v>
      </c>
      <c r="W53" s="133">
        <v>191.489</v>
      </c>
      <c r="X53" s="133">
        <v>223.36500000000001</v>
      </c>
      <c r="Y53" s="133">
        <v>475.428</v>
      </c>
      <c r="Z53" s="133">
        <v>243.76400000000001</v>
      </c>
      <c r="AA53" s="133">
        <v>229.352</v>
      </c>
      <c r="AB53" s="133">
        <v>403.14299999999997</v>
      </c>
      <c r="AC53" s="133">
        <v>331.19299999999998</v>
      </c>
      <c r="AD53" s="133">
        <v>201.07900000000001</v>
      </c>
      <c r="AE53" s="133">
        <v>312.322</v>
      </c>
      <c r="AF53" s="133">
        <v>113.447</v>
      </c>
      <c r="AG53" s="133">
        <v>136.68</v>
      </c>
      <c r="AH53" s="133">
        <v>238.125</v>
      </c>
      <c r="AI53" s="173">
        <v>154.56100000000001</v>
      </c>
      <c r="AJ53" s="173">
        <v>108.42100000000001</v>
      </c>
      <c r="AK53" s="173">
        <v>222.59899999999999</v>
      </c>
      <c r="AL53" s="173">
        <v>393.96800000000002</v>
      </c>
      <c r="AM53" s="173">
        <v>542.86599999999999</v>
      </c>
      <c r="AN53" s="173"/>
      <c r="AO53" s="173"/>
      <c r="AP53" s="173"/>
      <c r="AQ53" s="173"/>
      <c r="AR53" s="173"/>
      <c r="AS53" s="173"/>
      <c r="AT53" s="173"/>
      <c r="AU53" s="173"/>
      <c r="AV53" s="173"/>
      <c r="AW53" s="173"/>
      <c r="AX53" s="173"/>
      <c r="AY53" s="173"/>
    </row>
    <row r="54" spans="1:1005" ht="15">
      <c r="A54" s="192">
        <v>45078</v>
      </c>
      <c r="B54" s="133">
        <v>180.42</v>
      </c>
      <c r="C54" s="133">
        <v>180.42</v>
      </c>
      <c r="D54" s="133">
        <v>180.42</v>
      </c>
      <c r="E54" s="133">
        <v>301.005</v>
      </c>
      <c r="F54" s="133">
        <v>249.482</v>
      </c>
      <c r="G54" s="133">
        <v>147.511</v>
      </c>
      <c r="H54" s="133">
        <v>126.501</v>
      </c>
      <c r="I54" s="133">
        <v>82.509</v>
      </c>
      <c r="J54" s="133">
        <v>72.197999999999993</v>
      </c>
      <c r="K54" s="133">
        <v>168.65799999999999</v>
      </c>
      <c r="L54" s="133">
        <v>121.40900000000001</v>
      </c>
      <c r="M54" s="133">
        <v>436.74</v>
      </c>
      <c r="N54" s="133">
        <v>134.97399999999999</v>
      </c>
      <c r="O54" s="133">
        <v>487.26499999999999</v>
      </c>
      <c r="P54" s="133">
        <v>132.95099999999999</v>
      </c>
      <c r="Q54" s="133">
        <v>370.35500000000002</v>
      </c>
      <c r="R54" s="133">
        <v>219.61600000000001</v>
      </c>
      <c r="S54" s="133">
        <v>213.47800000000001</v>
      </c>
      <c r="T54" s="133">
        <v>75.423000000000002</v>
      </c>
      <c r="U54" s="133">
        <v>106.545</v>
      </c>
      <c r="V54" s="133">
        <v>29.524999999999999</v>
      </c>
      <c r="W54" s="133">
        <v>171.029</v>
      </c>
      <c r="X54" s="133">
        <v>81.182000000000002</v>
      </c>
      <c r="Y54" s="133">
        <v>294.37099999999998</v>
      </c>
      <c r="Z54" s="133">
        <v>118.783</v>
      </c>
      <c r="AA54" s="133">
        <v>115.56399999999999</v>
      </c>
      <c r="AB54" s="133">
        <v>385.36700000000002</v>
      </c>
      <c r="AC54" s="133">
        <v>158.971</v>
      </c>
      <c r="AD54" s="133">
        <v>200.22300000000001</v>
      </c>
      <c r="AE54" s="133">
        <v>368.935</v>
      </c>
      <c r="AF54" s="133">
        <v>26.972000000000001</v>
      </c>
      <c r="AG54" s="133">
        <v>78.454999999999998</v>
      </c>
      <c r="AH54" s="133">
        <v>194.24700000000001</v>
      </c>
      <c r="AI54" s="173">
        <v>140.96799999999999</v>
      </c>
      <c r="AJ54" s="173">
        <v>64.165000000000006</v>
      </c>
      <c r="AK54" s="173">
        <v>201.50800000000001</v>
      </c>
      <c r="AL54" s="173">
        <v>494.41399999999999</v>
      </c>
      <c r="AM54" s="173">
        <v>501.35</v>
      </c>
      <c r="AN54" s="173"/>
      <c r="AO54" s="173"/>
      <c r="AP54" s="173"/>
      <c r="AQ54" s="173"/>
      <c r="AR54" s="173"/>
      <c r="AS54" s="173"/>
      <c r="AT54" s="173"/>
      <c r="AU54" s="173"/>
      <c r="AV54" s="173"/>
      <c r="AW54" s="173"/>
      <c r="AX54" s="173"/>
      <c r="AY54" s="173"/>
    </row>
    <row r="55" spans="1:1005" ht="15">
      <c r="A55" s="192">
        <v>45108</v>
      </c>
      <c r="B55" s="133">
        <v>65.19</v>
      </c>
      <c r="C55" s="133">
        <v>65.19</v>
      </c>
      <c r="D55" s="133">
        <v>65.19</v>
      </c>
      <c r="E55" s="133">
        <v>84.635000000000005</v>
      </c>
      <c r="F55" s="133">
        <v>91.54</v>
      </c>
      <c r="G55" s="133">
        <v>52.985999999999997</v>
      </c>
      <c r="H55" s="133">
        <v>38.723999999999997</v>
      </c>
      <c r="I55" s="133">
        <v>26.713000000000001</v>
      </c>
      <c r="J55" s="133">
        <v>23.588000000000001</v>
      </c>
      <c r="K55" s="133">
        <v>63.545000000000002</v>
      </c>
      <c r="L55" s="133">
        <v>44.215000000000003</v>
      </c>
      <c r="M55" s="133">
        <v>145.684</v>
      </c>
      <c r="N55" s="133">
        <v>34.098999999999997</v>
      </c>
      <c r="O55" s="133">
        <v>281.59199999999998</v>
      </c>
      <c r="P55" s="133">
        <v>39.780999999999999</v>
      </c>
      <c r="Q55" s="133">
        <v>103.78</v>
      </c>
      <c r="R55" s="133">
        <v>77.784999999999997</v>
      </c>
      <c r="S55" s="133">
        <v>97.245000000000005</v>
      </c>
      <c r="T55" s="133">
        <v>17.949000000000002</v>
      </c>
      <c r="U55" s="133">
        <v>23.504000000000001</v>
      </c>
      <c r="V55" s="133">
        <v>12.04</v>
      </c>
      <c r="W55" s="133">
        <v>31.513999999999999</v>
      </c>
      <c r="X55" s="133">
        <v>24.84</v>
      </c>
      <c r="Y55" s="133">
        <v>90.903999999999996</v>
      </c>
      <c r="Z55" s="133">
        <v>32.204000000000001</v>
      </c>
      <c r="AA55" s="133">
        <v>36.154000000000003</v>
      </c>
      <c r="AB55" s="133">
        <v>118.401</v>
      </c>
      <c r="AC55" s="133">
        <v>70.352999999999994</v>
      </c>
      <c r="AD55" s="133">
        <v>44.671999999999997</v>
      </c>
      <c r="AE55" s="133">
        <v>133.02600000000001</v>
      </c>
      <c r="AF55" s="133">
        <v>16.437000000000001</v>
      </c>
      <c r="AG55" s="133">
        <v>22.800999999999998</v>
      </c>
      <c r="AH55" s="133">
        <v>40.338000000000001</v>
      </c>
      <c r="AI55" s="173">
        <v>38.860999999999997</v>
      </c>
      <c r="AJ55" s="173">
        <v>20.893999999999998</v>
      </c>
      <c r="AK55" s="173">
        <v>100.23699999999999</v>
      </c>
      <c r="AL55" s="173">
        <v>200.809</v>
      </c>
      <c r="AM55" s="173">
        <v>160.68600000000001</v>
      </c>
      <c r="AN55" s="173"/>
      <c r="AO55" s="173"/>
      <c r="AP55" s="173"/>
      <c r="AQ55" s="173"/>
      <c r="AR55" s="173"/>
      <c r="AS55" s="173"/>
      <c r="AT55" s="173"/>
      <c r="AU55" s="173"/>
      <c r="AV55" s="173"/>
      <c r="AW55" s="173"/>
      <c r="AX55" s="173"/>
      <c r="AY55" s="173"/>
    </row>
    <row r="56" spans="1:1005" ht="15">
      <c r="A56" s="192">
        <v>45139</v>
      </c>
      <c r="B56" s="133">
        <v>43.52</v>
      </c>
      <c r="C56" s="133">
        <v>43.52</v>
      </c>
      <c r="D56" s="133">
        <v>43.52</v>
      </c>
      <c r="E56" s="133">
        <v>50.054000000000002</v>
      </c>
      <c r="F56" s="133">
        <v>45.091999999999999</v>
      </c>
      <c r="G56" s="133">
        <v>43.682000000000002</v>
      </c>
      <c r="H56" s="133">
        <v>30.393000000000001</v>
      </c>
      <c r="I56" s="133">
        <v>28.47</v>
      </c>
      <c r="J56" s="133">
        <v>25.207000000000001</v>
      </c>
      <c r="K56" s="133">
        <v>32.363</v>
      </c>
      <c r="L56" s="133">
        <v>40.262999999999998</v>
      </c>
      <c r="M56" s="133">
        <v>61.484999999999999</v>
      </c>
      <c r="N56" s="133">
        <v>31.123999999999999</v>
      </c>
      <c r="O56" s="133">
        <v>84.870999999999995</v>
      </c>
      <c r="P56" s="133">
        <v>30.974</v>
      </c>
      <c r="Q56" s="133">
        <v>68.498999999999995</v>
      </c>
      <c r="R56" s="133">
        <v>42.709000000000003</v>
      </c>
      <c r="S56" s="133">
        <v>56.307000000000002</v>
      </c>
      <c r="T56" s="133">
        <v>24.959</v>
      </c>
      <c r="U56" s="133">
        <v>29.974</v>
      </c>
      <c r="V56" s="133">
        <v>19.027999999999999</v>
      </c>
      <c r="W56" s="133">
        <v>24.591999999999999</v>
      </c>
      <c r="X56" s="133">
        <v>27.986000000000001</v>
      </c>
      <c r="Y56" s="133">
        <v>50.835000000000001</v>
      </c>
      <c r="Z56" s="133">
        <v>40.128</v>
      </c>
      <c r="AA56" s="133">
        <v>34.655999999999999</v>
      </c>
      <c r="AB56" s="133">
        <v>54.777999999999999</v>
      </c>
      <c r="AC56" s="133">
        <v>36.942</v>
      </c>
      <c r="AD56" s="133">
        <v>42.752000000000002</v>
      </c>
      <c r="AE56" s="133">
        <v>48.283999999999999</v>
      </c>
      <c r="AF56" s="133">
        <v>24.853000000000002</v>
      </c>
      <c r="AG56" s="133">
        <v>30.742000000000001</v>
      </c>
      <c r="AH56" s="133">
        <v>39.311</v>
      </c>
      <c r="AI56" s="173">
        <v>25.885000000000002</v>
      </c>
      <c r="AJ56" s="173">
        <v>23.821000000000002</v>
      </c>
      <c r="AK56" s="173">
        <v>51.822000000000003</v>
      </c>
      <c r="AL56" s="173">
        <v>78.659000000000006</v>
      </c>
      <c r="AM56" s="173">
        <v>84.635999999999996</v>
      </c>
      <c r="AN56" s="173"/>
      <c r="AO56" s="173"/>
      <c r="AP56" s="173"/>
      <c r="AQ56" s="173"/>
      <c r="AR56" s="173"/>
      <c r="AS56" s="173"/>
      <c r="AT56" s="173"/>
      <c r="AU56" s="173"/>
      <c r="AV56" s="173"/>
      <c r="AW56" s="173"/>
      <c r="AX56" s="173"/>
      <c r="AY56" s="173"/>
    </row>
    <row r="57" spans="1:1005" ht="15">
      <c r="A57" s="192">
        <v>45170</v>
      </c>
      <c r="B57" s="133">
        <v>65.16</v>
      </c>
      <c r="C57" s="133">
        <v>65.16</v>
      </c>
      <c r="D57" s="133">
        <v>65.16</v>
      </c>
      <c r="E57" s="133">
        <v>72.346999999999994</v>
      </c>
      <c r="F57" s="133">
        <v>75.051000000000002</v>
      </c>
      <c r="G57" s="133">
        <v>55.69</v>
      </c>
      <c r="H57" s="133">
        <v>62.045000000000002</v>
      </c>
      <c r="I57" s="133">
        <v>43.768999999999998</v>
      </c>
      <c r="J57" s="133">
        <v>38.630000000000003</v>
      </c>
      <c r="K57" s="133">
        <v>51.567999999999998</v>
      </c>
      <c r="L57" s="133">
        <v>51.734000000000002</v>
      </c>
      <c r="M57" s="133">
        <v>71.418999999999997</v>
      </c>
      <c r="N57" s="133">
        <v>51.462000000000003</v>
      </c>
      <c r="O57" s="133">
        <v>67.930999999999997</v>
      </c>
      <c r="P57" s="133">
        <v>51.037999999999997</v>
      </c>
      <c r="Q57" s="133">
        <v>77.831999999999994</v>
      </c>
      <c r="R57" s="133">
        <v>53.072000000000003</v>
      </c>
      <c r="S57" s="133">
        <v>59.896999999999998</v>
      </c>
      <c r="T57" s="133">
        <v>43.813000000000002</v>
      </c>
      <c r="U57" s="133">
        <v>43.777999999999999</v>
      </c>
      <c r="V57" s="133">
        <v>39.204999999999998</v>
      </c>
      <c r="W57" s="133">
        <v>55.963000000000001</v>
      </c>
      <c r="X57" s="133">
        <v>60.481000000000002</v>
      </c>
      <c r="Y57" s="133">
        <v>58.704000000000001</v>
      </c>
      <c r="Z57" s="133">
        <v>55.860999999999997</v>
      </c>
      <c r="AA57" s="133">
        <v>65.262</v>
      </c>
      <c r="AB57" s="133">
        <v>59.295000000000002</v>
      </c>
      <c r="AC57" s="133">
        <v>49.31</v>
      </c>
      <c r="AD57" s="133">
        <v>48.206000000000003</v>
      </c>
      <c r="AE57" s="133">
        <v>56.420999999999999</v>
      </c>
      <c r="AF57" s="133">
        <v>40.622</v>
      </c>
      <c r="AG57" s="133">
        <v>61.911000000000001</v>
      </c>
      <c r="AH57" s="133">
        <v>53.976999999999997</v>
      </c>
      <c r="AI57" s="173">
        <v>40.770000000000003</v>
      </c>
      <c r="AJ57" s="173">
        <v>39.101999999999997</v>
      </c>
      <c r="AK57" s="173">
        <v>74.885999999999996</v>
      </c>
      <c r="AL57" s="173">
        <v>63.146000000000001</v>
      </c>
      <c r="AM57" s="173">
        <v>77.616</v>
      </c>
      <c r="AN57" s="173"/>
      <c r="AO57" s="173"/>
      <c r="AP57" s="173"/>
      <c r="AQ57" s="173"/>
      <c r="AR57" s="173"/>
      <c r="AS57" s="173"/>
      <c r="AT57" s="173"/>
      <c r="AU57" s="173"/>
      <c r="AV57" s="173"/>
      <c r="AW57" s="173"/>
      <c r="AX57" s="173"/>
      <c r="AY57" s="173"/>
    </row>
    <row r="58" spans="1:1005" ht="15">
      <c r="A58" s="192">
        <v>45200</v>
      </c>
      <c r="B58" s="133">
        <v>68.36</v>
      </c>
      <c r="C58" s="133">
        <v>85.24</v>
      </c>
      <c r="D58" s="133">
        <v>76.3</v>
      </c>
      <c r="E58" s="133">
        <v>128.14099999999999</v>
      </c>
      <c r="F58" s="133">
        <v>115.529</v>
      </c>
      <c r="G58" s="133">
        <v>63.295999999999999</v>
      </c>
      <c r="H58" s="133">
        <v>64.373000000000005</v>
      </c>
      <c r="I58" s="133">
        <v>57.497999999999998</v>
      </c>
      <c r="J58" s="133">
        <v>58.091999999999999</v>
      </c>
      <c r="K58" s="133">
        <v>57.89</v>
      </c>
      <c r="L58" s="133">
        <v>59.94</v>
      </c>
      <c r="M58" s="133">
        <v>89.168000000000006</v>
      </c>
      <c r="N58" s="133">
        <v>65</v>
      </c>
      <c r="O58" s="133">
        <v>86.228999999999999</v>
      </c>
      <c r="P58" s="133">
        <v>70.942999999999998</v>
      </c>
      <c r="Q58" s="133">
        <v>107.36499999999999</v>
      </c>
      <c r="R58" s="133">
        <v>66.447999999999993</v>
      </c>
      <c r="S58" s="133">
        <v>62.76</v>
      </c>
      <c r="T58" s="133">
        <v>56.639000000000003</v>
      </c>
      <c r="U58" s="133">
        <v>55.307000000000002</v>
      </c>
      <c r="V58" s="133">
        <v>57.408999999999999</v>
      </c>
      <c r="W58" s="133">
        <v>59.156999999999996</v>
      </c>
      <c r="X58" s="133">
        <v>75.936000000000007</v>
      </c>
      <c r="Y58" s="133">
        <v>86.254000000000005</v>
      </c>
      <c r="Z58" s="133">
        <v>116.773</v>
      </c>
      <c r="AA58" s="133">
        <v>88.42</v>
      </c>
      <c r="AB58" s="133">
        <v>69.135999999999996</v>
      </c>
      <c r="AC58" s="133">
        <v>62.435000000000002</v>
      </c>
      <c r="AD58" s="133">
        <v>61.423000000000002</v>
      </c>
      <c r="AE58" s="133">
        <v>70.203999999999994</v>
      </c>
      <c r="AF58" s="133">
        <v>52.710999999999999</v>
      </c>
      <c r="AG58" s="133">
        <v>84.393000000000001</v>
      </c>
      <c r="AH58" s="133">
        <v>77.489999999999995</v>
      </c>
      <c r="AI58" s="173">
        <v>53.470999999999997</v>
      </c>
      <c r="AJ58" s="173">
        <v>69.171999999999997</v>
      </c>
      <c r="AK58" s="173">
        <v>75.134</v>
      </c>
      <c r="AL58" s="173">
        <v>71.933999999999997</v>
      </c>
      <c r="AM58" s="173">
        <v>99.891000000000005</v>
      </c>
      <c r="AN58" s="173"/>
      <c r="AO58" s="173"/>
      <c r="AP58" s="173"/>
      <c r="AQ58" s="173"/>
      <c r="AR58" s="173"/>
      <c r="AS58" s="173"/>
      <c r="AT58" s="173"/>
      <c r="AU58" s="173"/>
      <c r="AV58" s="173"/>
      <c r="AW58" s="173"/>
      <c r="AX58" s="173"/>
      <c r="AY58" s="173"/>
    </row>
    <row r="59" spans="1:1005" ht="15">
      <c r="A59" s="192">
        <v>45231</v>
      </c>
      <c r="B59" s="133">
        <v>52.45</v>
      </c>
      <c r="C59" s="133">
        <v>52.74</v>
      </c>
      <c r="D59" s="133">
        <v>53.16</v>
      </c>
      <c r="E59" s="133">
        <v>80.587000000000003</v>
      </c>
      <c r="F59" s="133">
        <v>83.117999999999995</v>
      </c>
      <c r="G59" s="133">
        <v>59.793999999999997</v>
      </c>
      <c r="H59" s="133">
        <v>49.018999999999998</v>
      </c>
      <c r="I59" s="133">
        <v>46.18</v>
      </c>
      <c r="J59" s="133">
        <v>48.801000000000002</v>
      </c>
      <c r="K59" s="133">
        <v>49.814</v>
      </c>
      <c r="L59" s="133">
        <v>56.12</v>
      </c>
      <c r="M59" s="133">
        <v>68.554000000000002</v>
      </c>
      <c r="N59" s="133">
        <v>53.09</v>
      </c>
      <c r="O59" s="133">
        <v>63.445</v>
      </c>
      <c r="P59" s="133">
        <v>59.728999999999999</v>
      </c>
      <c r="Q59" s="133">
        <v>72.305000000000007</v>
      </c>
      <c r="R59" s="133">
        <v>59.756999999999998</v>
      </c>
      <c r="S59" s="133">
        <v>49.085999999999999</v>
      </c>
      <c r="T59" s="133">
        <v>45.680999999999997</v>
      </c>
      <c r="U59" s="133">
        <v>46.152999999999999</v>
      </c>
      <c r="V59" s="133">
        <v>44.509</v>
      </c>
      <c r="W59" s="133">
        <v>45.247</v>
      </c>
      <c r="X59" s="133">
        <v>63.384</v>
      </c>
      <c r="Y59" s="133">
        <v>66.474000000000004</v>
      </c>
      <c r="Z59" s="133">
        <v>74.986000000000004</v>
      </c>
      <c r="AA59" s="133">
        <v>61.76</v>
      </c>
      <c r="AB59" s="133">
        <v>56.015000000000001</v>
      </c>
      <c r="AC59" s="133">
        <v>52.713999999999999</v>
      </c>
      <c r="AD59" s="133">
        <v>54.863999999999997</v>
      </c>
      <c r="AE59" s="133">
        <v>57.012</v>
      </c>
      <c r="AF59" s="133">
        <v>41.912999999999997</v>
      </c>
      <c r="AG59" s="133">
        <v>55.061999999999998</v>
      </c>
      <c r="AH59" s="133">
        <v>52.820999999999998</v>
      </c>
      <c r="AI59" s="173">
        <v>48.470999999999997</v>
      </c>
      <c r="AJ59" s="173">
        <v>53.08</v>
      </c>
      <c r="AK59" s="173">
        <v>60.59</v>
      </c>
      <c r="AL59" s="173">
        <v>63.286999999999999</v>
      </c>
      <c r="AM59" s="173">
        <v>76.308999999999997</v>
      </c>
      <c r="AN59" s="173"/>
      <c r="AO59" s="173"/>
      <c r="AP59" s="173"/>
      <c r="AQ59" s="173"/>
      <c r="AR59" s="173"/>
      <c r="AS59" s="173"/>
      <c r="AT59" s="173"/>
      <c r="AU59" s="173"/>
      <c r="AV59" s="173"/>
      <c r="AW59" s="173"/>
      <c r="AX59" s="173"/>
      <c r="AY59" s="173"/>
    </row>
    <row r="60" spans="1:1005" ht="15">
      <c r="A60" s="192">
        <v>45261</v>
      </c>
      <c r="B60" s="133">
        <v>43.02</v>
      </c>
      <c r="C60" s="133">
        <v>43.02</v>
      </c>
      <c r="D60" s="133">
        <v>43.02</v>
      </c>
      <c r="E60" s="133">
        <v>60.061</v>
      </c>
      <c r="F60" s="133">
        <v>58.951000000000001</v>
      </c>
      <c r="G60" s="133">
        <v>48.271000000000001</v>
      </c>
      <c r="H60" s="133">
        <v>40.85</v>
      </c>
      <c r="I60" s="133">
        <v>37.899000000000001</v>
      </c>
      <c r="J60" s="133">
        <v>37.003</v>
      </c>
      <c r="K60" s="133">
        <v>40.854999999999997</v>
      </c>
      <c r="L60" s="133">
        <v>44.07</v>
      </c>
      <c r="M60" s="133">
        <v>56.576999999999998</v>
      </c>
      <c r="N60" s="133">
        <v>43.530999999999999</v>
      </c>
      <c r="O60" s="133">
        <v>53.677</v>
      </c>
      <c r="P60" s="133">
        <v>52.552</v>
      </c>
      <c r="Q60" s="133">
        <v>55.531999999999996</v>
      </c>
      <c r="R60" s="133">
        <v>51.637</v>
      </c>
      <c r="S60" s="133">
        <v>41.311999999999998</v>
      </c>
      <c r="T60" s="133">
        <v>36.929000000000002</v>
      </c>
      <c r="U60" s="133">
        <v>37.384999999999998</v>
      </c>
      <c r="V60" s="133">
        <v>34.610999999999997</v>
      </c>
      <c r="W60" s="133">
        <v>38.485999999999997</v>
      </c>
      <c r="X60" s="133">
        <v>45.128</v>
      </c>
      <c r="Y60" s="133">
        <v>51.399000000000001</v>
      </c>
      <c r="Z60" s="133">
        <v>49.991</v>
      </c>
      <c r="AA60" s="133">
        <v>46.375999999999998</v>
      </c>
      <c r="AB60" s="133">
        <v>47.517000000000003</v>
      </c>
      <c r="AC60" s="133">
        <v>42.996000000000002</v>
      </c>
      <c r="AD60" s="133">
        <v>52.386000000000003</v>
      </c>
      <c r="AE60" s="133">
        <v>47.048000000000002</v>
      </c>
      <c r="AF60" s="133">
        <v>35.093000000000004</v>
      </c>
      <c r="AG60" s="133">
        <v>41.017000000000003</v>
      </c>
      <c r="AH60" s="133">
        <v>40.838000000000001</v>
      </c>
      <c r="AI60" s="173">
        <v>40.152000000000001</v>
      </c>
      <c r="AJ60" s="173">
        <v>39.238</v>
      </c>
      <c r="AK60" s="173">
        <v>44.716000000000001</v>
      </c>
      <c r="AL60" s="173">
        <v>53.72</v>
      </c>
      <c r="AM60" s="173">
        <v>58.29</v>
      </c>
      <c r="AN60" s="173"/>
      <c r="AO60" s="173"/>
      <c r="AP60" s="173"/>
      <c r="AQ60" s="173"/>
      <c r="AR60" s="173"/>
      <c r="AS60" s="173"/>
      <c r="AT60" s="173"/>
      <c r="AU60" s="173"/>
      <c r="AV60" s="173"/>
      <c r="AW60" s="173"/>
      <c r="AX60" s="173"/>
      <c r="AY60" s="173"/>
    </row>
    <row r="61" spans="1:1005" ht="15">
      <c r="A61" s="192">
        <v>45292</v>
      </c>
      <c r="B61" s="133">
        <v>36.299999999999997</v>
      </c>
      <c r="C61" s="133">
        <v>36.299999999999997</v>
      </c>
      <c r="D61" s="133">
        <v>36.299999999999997</v>
      </c>
      <c r="E61" s="133">
        <v>50.488</v>
      </c>
      <c r="F61" s="133">
        <v>47.472000000000001</v>
      </c>
      <c r="G61" s="133">
        <v>40.192999999999998</v>
      </c>
      <c r="H61" s="133">
        <v>35.015999999999998</v>
      </c>
      <c r="I61" s="133">
        <v>32.545000000000002</v>
      </c>
      <c r="J61" s="133">
        <v>30.303999999999998</v>
      </c>
      <c r="K61" s="133">
        <v>34.284999999999997</v>
      </c>
      <c r="L61" s="133">
        <v>38.368000000000002</v>
      </c>
      <c r="M61" s="133">
        <v>49.558999999999997</v>
      </c>
      <c r="N61" s="133">
        <v>37.844000000000001</v>
      </c>
      <c r="O61" s="133">
        <v>46.252000000000002</v>
      </c>
      <c r="P61" s="133">
        <v>41.695999999999998</v>
      </c>
      <c r="Q61" s="133">
        <v>47.545999999999999</v>
      </c>
      <c r="R61" s="133">
        <v>43.222000000000001</v>
      </c>
      <c r="S61" s="133">
        <v>36.908000000000001</v>
      </c>
      <c r="T61" s="133">
        <v>31.902999999999999</v>
      </c>
      <c r="U61" s="133">
        <v>31.920999999999999</v>
      </c>
      <c r="V61" s="133">
        <v>28.242000000000001</v>
      </c>
      <c r="W61" s="133">
        <v>32.932000000000002</v>
      </c>
      <c r="X61" s="133">
        <v>52.174999999999997</v>
      </c>
      <c r="Y61" s="133">
        <v>45.161000000000001</v>
      </c>
      <c r="Z61" s="133">
        <v>41.939</v>
      </c>
      <c r="AA61" s="133">
        <v>38.411999999999999</v>
      </c>
      <c r="AB61" s="133">
        <v>42.045999999999999</v>
      </c>
      <c r="AC61" s="133">
        <v>36.738</v>
      </c>
      <c r="AD61" s="133">
        <v>45.140999999999998</v>
      </c>
      <c r="AE61" s="133">
        <v>41.182000000000002</v>
      </c>
      <c r="AF61" s="133">
        <v>30.222000000000001</v>
      </c>
      <c r="AG61" s="133">
        <v>34.685000000000002</v>
      </c>
      <c r="AH61" s="133">
        <v>34.744</v>
      </c>
      <c r="AI61" s="173">
        <v>35.752000000000002</v>
      </c>
      <c r="AJ61" s="173">
        <v>32.188000000000002</v>
      </c>
      <c r="AK61" s="173">
        <v>38.042000000000002</v>
      </c>
      <c r="AL61" s="173">
        <v>45.904000000000003</v>
      </c>
      <c r="AM61" s="173">
        <v>50.563000000000002</v>
      </c>
      <c r="AN61" s="173"/>
      <c r="AO61" s="173"/>
      <c r="AP61" s="173"/>
      <c r="AQ61" s="173"/>
      <c r="AR61" s="173"/>
      <c r="AS61" s="173"/>
      <c r="AT61" s="173"/>
      <c r="AU61" s="173"/>
      <c r="AV61" s="173"/>
      <c r="AW61" s="173"/>
      <c r="AX61" s="173"/>
      <c r="AY61" s="173"/>
    </row>
    <row r="62" spans="1:1005" ht="15">
      <c r="A62" s="192">
        <v>45323</v>
      </c>
      <c r="B62" s="133">
        <v>32.25</v>
      </c>
      <c r="C62" s="133">
        <v>32.25</v>
      </c>
      <c r="D62" s="133">
        <v>32.25</v>
      </c>
      <c r="E62" s="133">
        <v>65.91</v>
      </c>
      <c r="F62" s="133">
        <v>50.722000000000001</v>
      </c>
      <c r="G62" s="133">
        <v>34.581000000000003</v>
      </c>
      <c r="H62" s="133">
        <v>31.414000000000001</v>
      </c>
      <c r="I62" s="133">
        <v>28.369</v>
      </c>
      <c r="J62" s="133">
        <v>27.457000000000001</v>
      </c>
      <c r="K62" s="133">
        <v>30.335999999999999</v>
      </c>
      <c r="L62" s="133">
        <v>39.155999999999999</v>
      </c>
      <c r="M62" s="133">
        <v>42.826000000000001</v>
      </c>
      <c r="N62" s="133">
        <v>42.595999999999997</v>
      </c>
      <c r="O62" s="133">
        <v>52.381999999999998</v>
      </c>
      <c r="P62" s="133">
        <v>36.912999999999997</v>
      </c>
      <c r="Q62" s="133">
        <v>43.523000000000003</v>
      </c>
      <c r="R62" s="133">
        <v>42.441000000000003</v>
      </c>
      <c r="S62" s="133">
        <v>39.472000000000001</v>
      </c>
      <c r="T62" s="133">
        <v>30.050999999999998</v>
      </c>
      <c r="U62" s="133">
        <v>27.597000000000001</v>
      </c>
      <c r="V62" s="133">
        <v>27.251999999999999</v>
      </c>
      <c r="W62" s="133">
        <v>29.018999999999998</v>
      </c>
      <c r="X62" s="133">
        <v>45.753999999999998</v>
      </c>
      <c r="Y62" s="133">
        <v>39.231000000000002</v>
      </c>
      <c r="Z62" s="133">
        <v>44.39</v>
      </c>
      <c r="AA62" s="133">
        <v>34.44</v>
      </c>
      <c r="AB62" s="133">
        <v>42.377000000000002</v>
      </c>
      <c r="AC62" s="133">
        <v>31.402000000000001</v>
      </c>
      <c r="AD62" s="133">
        <v>36.286000000000001</v>
      </c>
      <c r="AE62" s="133">
        <v>36.340000000000003</v>
      </c>
      <c r="AF62" s="133">
        <v>27.045000000000002</v>
      </c>
      <c r="AG62" s="133">
        <v>35.85</v>
      </c>
      <c r="AH62" s="133">
        <v>35.450000000000003</v>
      </c>
      <c r="AI62" s="173">
        <v>31.356000000000002</v>
      </c>
      <c r="AJ62" s="173">
        <v>28.974</v>
      </c>
      <c r="AK62" s="173">
        <v>35.363</v>
      </c>
      <c r="AL62" s="173">
        <v>38.921999999999997</v>
      </c>
      <c r="AM62" s="173">
        <v>44.228999999999999</v>
      </c>
      <c r="AN62" s="173"/>
      <c r="AO62" s="173"/>
      <c r="AP62" s="173"/>
      <c r="AQ62" s="173"/>
      <c r="AR62" s="173"/>
      <c r="AS62" s="173"/>
      <c r="AT62" s="173"/>
      <c r="AU62" s="173"/>
      <c r="AV62" s="173"/>
      <c r="AW62" s="173"/>
      <c r="AX62" s="173"/>
      <c r="AY62" s="173"/>
    </row>
    <row r="63" spans="1:1005" ht="15">
      <c r="A63" s="192">
        <v>45352</v>
      </c>
      <c r="B63" s="133">
        <v>52.65</v>
      </c>
      <c r="C63" s="133">
        <v>52.65</v>
      </c>
      <c r="D63" s="163">
        <v>52.65</v>
      </c>
      <c r="E63" s="133">
        <v>135.738</v>
      </c>
      <c r="F63" s="133">
        <v>65.870999999999995</v>
      </c>
      <c r="G63" s="133">
        <v>48.929000000000002</v>
      </c>
      <c r="H63" s="133">
        <v>69.867999999999995</v>
      </c>
      <c r="I63" s="133">
        <v>42.29</v>
      </c>
      <c r="J63" s="133">
        <v>42.036000000000001</v>
      </c>
      <c r="K63" s="133">
        <v>60.058999999999997</v>
      </c>
      <c r="L63" s="133">
        <v>80.323999999999998</v>
      </c>
      <c r="M63" s="133">
        <v>69.543000000000006</v>
      </c>
      <c r="N63" s="133">
        <v>87.34</v>
      </c>
      <c r="O63" s="133">
        <v>61.426000000000002</v>
      </c>
      <c r="P63" s="133">
        <v>72.858000000000004</v>
      </c>
      <c r="Q63" s="133">
        <v>62.557000000000002</v>
      </c>
      <c r="R63" s="133">
        <v>54.587000000000003</v>
      </c>
      <c r="S63" s="133">
        <v>46.44</v>
      </c>
      <c r="T63" s="133">
        <v>42.639000000000003</v>
      </c>
      <c r="U63" s="133">
        <v>33.648000000000003</v>
      </c>
      <c r="V63" s="133">
        <v>38.700000000000003</v>
      </c>
      <c r="W63" s="133">
        <v>69.587000000000003</v>
      </c>
      <c r="X63" s="133">
        <v>58.625999999999998</v>
      </c>
      <c r="Y63" s="133">
        <v>52.057000000000002</v>
      </c>
      <c r="Z63" s="133">
        <v>119.702</v>
      </c>
      <c r="AA63" s="133">
        <v>42.625999999999998</v>
      </c>
      <c r="AB63" s="133">
        <v>69.653000000000006</v>
      </c>
      <c r="AC63" s="133">
        <v>36.759</v>
      </c>
      <c r="AD63" s="133">
        <v>56.203000000000003</v>
      </c>
      <c r="AE63" s="133">
        <v>59.999000000000002</v>
      </c>
      <c r="AF63" s="133">
        <v>39.720999999999997</v>
      </c>
      <c r="AG63" s="133">
        <v>45.314999999999998</v>
      </c>
      <c r="AH63" s="133">
        <v>52.481999999999999</v>
      </c>
      <c r="AI63" s="173">
        <v>36.805999999999997</v>
      </c>
      <c r="AJ63" s="173">
        <v>53.786000000000001</v>
      </c>
      <c r="AK63" s="173">
        <v>68.878</v>
      </c>
      <c r="AL63" s="173">
        <v>48.417999999999999</v>
      </c>
      <c r="AM63" s="173">
        <v>76.063999999999993</v>
      </c>
      <c r="AN63" s="173"/>
      <c r="AO63" s="173"/>
      <c r="AP63" s="173"/>
      <c r="AQ63" s="173"/>
      <c r="AR63" s="173"/>
      <c r="AS63" s="173"/>
      <c r="AT63" s="173"/>
      <c r="AU63" s="173"/>
      <c r="AV63" s="173"/>
      <c r="AW63" s="173"/>
      <c r="AX63" s="173"/>
      <c r="AY63" s="173"/>
    </row>
    <row r="64" spans="1:1005" ht="15">
      <c r="A64" s="192">
        <v>45383</v>
      </c>
      <c r="B64" s="133">
        <v>130.33000000000001</v>
      </c>
      <c r="C64" s="133">
        <v>130.33000000000001</v>
      </c>
      <c r="D64" s="163">
        <v>130.33000000000001</v>
      </c>
      <c r="E64" s="133">
        <v>277.58800000000002</v>
      </c>
      <c r="F64" s="133">
        <v>170.69300000000001</v>
      </c>
      <c r="G64" s="133">
        <v>96.891000000000005</v>
      </c>
      <c r="H64" s="133">
        <v>151.934</v>
      </c>
      <c r="I64" s="133">
        <v>83.611000000000004</v>
      </c>
      <c r="J64" s="133">
        <v>82.534000000000006</v>
      </c>
      <c r="K64" s="133">
        <v>167.089</v>
      </c>
      <c r="L64" s="133">
        <v>232.785</v>
      </c>
      <c r="M64" s="133">
        <v>146.881</v>
      </c>
      <c r="N64" s="133">
        <v>129.084</v>
      </c>
      <c r="O64" s="133">
        <v>128.07400000000001</v>
      </c>
      <c r="P64" s="133">
        <v>162.56299999999999</v>
      </c>
      <c r="Q64" s="133">
        <v>148.208</v>
      </c>
      <c r="R64" s="133">
        <v>82.221000000000004</v>
      </c>
      <c r="S64" s="133">
        <v>96.417000000000002</v>
      </c>
      <c r="T64" s="133">
        <v>85.058999999999997</v>
      </c>
      <c r="U64" s="133">
        <v>78.968999999999994</v>
      </c>
      <c r="V64" s="133">
        <v>77.510999999999996</v>
      </c>
      <c r="W64" s="133">
        <v>174.81100000000001</v>
      </c>
      <c r="X64" s="133">
        <v>226.214</v>
      </c>
      <c r="Y64" s="133">
        <v>181.505</v>
      </c>
      <c r="Z64" s="133">
        <v>178.11699999999999</v>
      </c>
      <c r="AA64" s="133">
        <v>97.061999999999998</v>
      </c>
      <c r="AB64" s="133">
        <v>134.50399999999999</v>
      </c>
      <c r="AC64" s="133">
        <v>102.49299999999999</v>
      </c>
      <c r="AD64" s="133">
        <v>140.523</v>
      </c>
      <c r="AE64" s="133">
        <v>124.62</v>
      </c>
      <c r="AF64" s="133">
        <v>70.424999999999997</v>
      </c>
      <c r="AG64" s="133">
        <v>103.63</v>
      </c>
      <c r="AH64" s="133">
        <v>81.897999999999996</v>
      </c>
      <c r="AI64" s="173">
        <v>94.599000000000004</v>
      </c>
      <c r="AJ64" s="173">
        <v>89.346999999999994</v>
      </c>
      <c r="AK64" s="173">
        <v>125.271</v>
      </c>
      <c r="AL64" s="173">
        <v>124.869</v>
      </c>
      <c r="AM64" s="173">
        <v>124.869</v>
      </c>
      <c r="AN64" s="173"/>
      <c r="AO64" s="173"/>
      <c r="AP64" s="173"/>
      <c r="AQ64" s="173"/>
      <c r="AR64" s="173"/>
      <c r="AS64" s="173"/>
      <c r="AT64" s="173"/>
      <c r="AU64" s="173"/>
      <c r="AV64" s="173"/>
      <c r="AW64" s="173"/>
      <c r="AX64" s="173"/>
      <c r="AY64" s="173"/>
      <c r="ALQ64" s="133" t="e">
        <v>#N/A</v>
      </c>
    </row>
    <row r="65" spans="1:1005" ht="15">
      <c r="A65" s="192">
        <v>45413</v>
      </c>
      <c r="B65" s="133">
        <v>266.7</v>
      </c>
      <c r="C65" s="133">
        <v>266.7</v>
      </c>
      <c r="D65" s="163">
        <v>266.7</v>
      </c>
      <c r="E65" s="133">
        <v>377.64299999999997</v>
      </c>
      <c r="F65" s="133">
        <v>297.64999999999998</v>
      </c>
      <c r="G65" s="133">
        <v>166.785</v>
      </c>
      <c r="H65" s="133">
        <v>160.50700000000001</v>
      </c>
      <c r="I65" s="133">
        <v>99.152000000000001</v>
      </c>
      <c r="J65" s="133">
        <v>167.376</v>
      </c>
      <c r="K65" s="133">
        <v>242.28299999999999</v>
      </c>
      <c r="L65" s="133">
        <v>610.53599999999994</v>
      </c>
      <c r="M65" s="133">
        <v>233.703</v>
      </c>
      <c r="N65" s="133">
        <v>412.77</v>
      </c>
      <c r="O65" s="133">
        <v>261.67099999999999</v>
      </c>
      <c r="P65" s="133">
        <v>459.774</v>
      </c>
      <c r="Q65" s="133">
        <v>342.56299999999999</v>
      </c>
      <c r="R65" s="133">
        <v>211.07599999999999</v>
      </c>
      <c r="S65" s="133">
        <v>172.976</v>
      </c>
      <c r="T65" s="133">
        <v>215.09800000000001</v>
      </c>
      <c r="U65" s="133">
        <v>70.966999999999999</v>
      </c>
      <c r="V65" s="133">
        <v>191.489</v>
      </c>
      <c r="W65" s="133">
        <v>223.36500000000001</v>
      </c>
      <c r="X65" s="133">
        <v>475.428</v>
      </c>
      <c r="Y65" s="133">
        <v>243.76400000000001</v>
      </c>
      <c r="Z65" s="133">
        <v>229.352</v>
      </c>
      <c r="AA65" s="133">
        <v>403.14299999999997</v>
      </c>
      <c r="AB65" s="133">
        <v>331.19299999999998</v>
      </c>
      <c r="AC65" s="133">
        <v>201.07900000000001</v>
      </c>
      <c r="AD65" s="133">
        <v>312.322</v>
      </c>
      <c r="AE65" s="133">
        <v>113.447</v>
      </c>
      <c r="AF65" s="133">
        <v>136.68</v>
      </c>
      <c r="AG65" s="133">
        <v>238.125</v>
      </c>
      <c r="AH65" s="133">
        <v>154.56100000000001</v>
      </c>
      <c r="AI65" s="173">
        <v>108.42100000000001</v>
      </c>
      <c r="AJ65" s="173">
        <v>222.59899999999999</v>
      </c>
      <c r="AK65" s="173">
        <v>393.96800000000002</v>
      </c>
      <c r="AL65" s="173">
        <v>542.86599999999999</v>
      </c>
      <c r="AM65" s="173">
        <v>542.86599999999999</v>
      </c>
      <c r="AN65" s="173"/>
      <c r="AO65" s="173"/>
      <c r="AP65" s="173"/>
      <c r="AQ65" s="173"/>
      <c r="AR65" s="173"/>
      <c r="AS65" s="173"/>
      <c r="AT65" s="173"/>
      <c r="AU65" s="173"/>
      <c r="AV65" s="173"/>
      <c r="AW65" s="173"/>
      <c r="AX65" s="173"/>
      <c r="AY65" s="173"/>
      <c r="ALQ65" s="133" t="e">
        <v>#N/A</v>
      </c>
    </row>
    <row r="66" spans="1:1005" ht="15">
      <c r="A66" s="192">
        <v>45444</v>
      </c>
      <c r="B66" s="133">
        <v>180.42</v>
      </c>
      <c r="C66" s="133">
        <v>180.42</v>
      </c>
      <c r="D66" s="163">
        <v>180.42</v>
      </c>
      <c r="E66" s="133">
        <v>249.482</v>
      </c>
      <c r="F66" s="133">
        <v>147.511</v>
      </c>
      <c r="G66" s="133">
        <v>126.501</v>
      </c>
      <c r="H66" s="133">
        <v>82.509</v>
      </c>
      <c r="I66" s="133">
        <v>72.197999999999993</v>
      </c>
      <c r="J66" s="133">
        <v>168.65799999999999</v>
      </c>
      <c r="K66" s="133">
        <v>121.40900000000001</v>
      </c>
      <c r="L66" s="133">
        <v>436.74</v>
      </c>
      <c r="M66" s="133">
        <v>134.97399999999999</v>
      </c>
      <c r="N66" s="133">
        <v>487.26499999999999</v>
      </c>
      <c r="O66" s="133">
        <v>132.95099999999999</v>
      </c>
      <c r="P66" s="133">
        <v>370.35500000000002</v>
      </c>
      <c r="Q66" s="133">
        <v>219.61600000000001</v>
      </c>
      <c r="R66" s="133">
        <v>213.47800000000001</v>
      </c>
      <c r="S66" s="133">
        <v>75.423000000000002</v>
      </c>
      <c r="T66" s="133">
        <v>106.545</v>
      </c>
      <c r="U66" s="133">
        <v>29.524999999999999</v>
      </c>
      <c r="V66" s="133">
        <v>171.029</v>
      </c>
      <c r="W66" s="133">
        <v>81.182000000000002</v>
      </c>
      <c r="X66" s="133">
        <v>294.37099999999998</v>
      </c>
      <c r="Y66" s="133">
        <v>118.783</v>
      </c>
      <c r="Z66" s="133">
        <v>115.56399999999999</v>
      </c>
      <c r="AA66" s="133">
        <v>385.36700000000002</v>
      </c>
      <c r="AB66" s="133">
        <v>158.971</v>
      </c>
      <c r="AC66" s="133">
        <v>200.22300000000001</v>
      </c>
      <c r="AD66" s="133">
        <v>368.935</v>
      </c>
      <c r="AE66" s="133">
        <v>26.972000000000001</v>
      </c>
      <c r="AF66" s="133">
        <v>78.454999999999998</v>
      </c>
      <c r="AG66" s="133">
        <v>194.24700000000001</v>
      </c>
      <c r="AH66" s="133">
        <v>140.96799999999999</v>
      </c>
      <c r="AI66" s="173">
        <v>64.165000000000006</v>
      </c>
      <c r="AJ66" s="173">
        <v>201.50800000000001</v>
      </c>
      <c r="AK66" s="173">
        <v>494.41399999999999</v>
      </c>
      <c r="AL66" s="173">
        <v>501.35</v>
      </c>
      <c r="AM66" s="173">
        <v>501.35</v>
      </c>
      <c r="AN66" s="173"/>
      <c r="AO66" s="173"/>
      <c r="AP66" s="173"/>
      <c r="AQ66" s="173"/>
      <c r="AR66" s="173"/>
      <c r="AS66" s="173"/>
      <c r="AT66" s="173"/>
      <c r="AU66" s="173"/>
      <c r="AV66" s="173"/>
      <c r="AW66" s="173"/>
      <c r="AX66" s="173"/>
      <c r="AY66" s="173"/>
      <c r="ALQ66" s="133" t="e">
        <v>#N/A</v>
      </c>
    </row>
    <row r="67" spans="1:1005" ht="15">
      <c r="A67" s="192">
        <v>45474</v>
      </c>
      <c r="B67" s="133">
        <v>65.19</v>
      </c>
      <c r="C67" s="133">
        <v>65.19</v>
      </c>
      <c r="D67" s="163">
        <v>65.19</v>
      </c>
      <c r="E67" s="133">
        <v>91.54</v>
      </c>
      <c r="F67" s="133">
        <v>52.985999999999997</v>
      </c>
      <c r="G67" s="133">
        <v>38.723999999999997</v>
      </c>
      <c r="H67" s="133">
        <v>26.713000000000001</v>
      </c>
      <c r="I67" s="133">
        <v>23.588000000000001</v>
      </c>
      <c r="J67" s="133">
        <v>63.545000000000002</v>
      </c>
      <c r="K67" s="133">
        <v>44.215000000000003</v>
      </c>
      <c r="L67" s="133">
        <v>145.684</v>
      </c>
      <c r="M67" s="133">
        <v>34.098999999999997</v>
      </c>
      <c r="N67" s="133">
        <v>281.59199999999998</v>
      </c>
      <c r="O67" s="133">
        <v>39.780999999999999</v>
      </c>
      <c r="P67" s="133">
        <v>103.78</v>
      </c>
      <c r="Q67" s="133">
        <v>77.784999999999997</v>
      </c>
      <c r="R67" s="133">
        <v>97.245000000000005</v>
      </c>
      <c r="S67" s="133">
        <v>17.949000000000002</v>
      </c>
      <c r="T67" s="133">
        <v>23.504000000000001</v>
      </c>
      <c r="U67" s="133">
        <v>12.04</v>
      </c>
      <c r="V67" s="133">
        <v>31.513999999999999</v>
      </c>
      <c r="W67" s="133">
        <v>24.84</v>
      </c>
      <c r="X67" s="133">
        <v>90.903999999999996</v>
      </c>
      <c r="Y67" s="133">
        <v>32.204000000000001</v>
      </c>
      <c r="Z67" s="133">
        <v>36.154000000000003</v>
      </c>
      <c r="AA67" s="133">
        <v>118.401</v>
      </c>
      <c r="AB67" s="133">
        <v>70.352999999999994</v>
      </c>
      <c r="AC67" s="133">
        <v>44.671999999999997</v>
      </c>
      <c r="AD67" s="133">
        <v>133.02600000000001</v>
      </c>
      <c r="AE67" s="133">
        <v>16.437000000000001</v>
      </c>
      <c r="AF67" s="133">
        <v>22.800999999999998</v>
      </c>
      <c r="AG67" s="133">
        <v>40.338000000000001</v>
      </c>
      <c r="AH67" s="133">
        <v>38.860999999999997</v>
      </c>
      <c r="AI67" s="173">
        <v>20.893999999999998</v>
      </c>
      <c r="AJ67" s="173">
        <v>100.23699999999999</v>
      </c>
      <c r="AK67" s="173">
        <v>200.809</v>
      </c>
      <c r="AL67" s="173">
        <v>160.68600000000001</v>
      </c>
      <c r="AM67" s="173">
        <v>160.68600000000001</v>
      </c>
      <c r="AN67" s="173"/>
      <c r="AO67" s="173"/>
      <c r="AP67" s="173"/>
      <c r="AQ67" s="173"/>
      <c r="AR67" s="173"/>
      <c r="AS67" s="173"/>
      <c r="AT67" s="173"/>
      <c r="AU67" s="173"/>
      <c r="AV67" s="173"/>
      <c r="AW67" s="173"/>
      <c r="AX67" s="173"/>
      <c r="AY67" s="173"/>
      <c r="ALQ67" s="133" t="e">
        <v>#N/A</v>
      </c>
    </row>
    <row r="68" spans="1:1005" ht="15">
      <c r="A68" s="192">
        <v>45505</v>
      </c>
      <c r="B68" s="133">
        <v>43.52</v>
      </c>
      <c r="C68" s="133">
        <v>43.52</v>
      </c>
      <c r="D68" s="163">
        <v>43.52</v>
      </c>
      <c r="E68" s="133">
        <v>45.091999999999999</v>
      </c>
      <c r="F68" s="133">
        <v>43.682000000000002</v>
      </c>
      <c r="G68" s="133">
        <v>30.393000000000001</v>
      </c>
      <c r="H68" s="133">
        <v>28.47</v>
      </c>
      <c r="I68" s="133">
        <v>25.207000000000001</v>
      </c>
      <c r="J68" s="133">
        <v>32.363</v>
      </c>
      <c r="K68" s="133">
        <v>40.262999999999998</v>
      </c>
      <c r="L68" s="133">
        <v>61.484999999999999</v>
      </c>
      <c r="M68" s="133">
        <v>31.123999999999999</v>
      </c>
      <c r="N68" s="133">
        <v>84.870999999999995</v>
      </c>
      <c r="O68" s="133">
        <v>30.974</v>
      </c>
      <c r="P68" s="133">
        <v>68.498999999999995</v>
      </c>
      <c r="Q68" s="133">
        <v>42.709000000000003</v>
      </c>
      <c r="R68" s="133">
        <v>56.307000000000002</v>
      </c>
      <c r="S68" s="133">
        <v>24.959</v>
      </c>
      <c r="T68" s="133">
        <v>29.974</v>
      </c>
      <c r="U68" s="133">
        <v>19.027999999999999</v>
      </c>
      <c r="V68" s="133">
        <v>24.591999999999999</v>
      </c>
      <c r="W68" s="133">
        <v>27.986000000000001</v>
      </c>
      <c r="X68" s="133">
        <v>50.835000000000001</v>
      </c>
      <c r="Y68" s="133">
        <v>40.128</v>
      </c>
      <c r="Z68" s="133">
        <v>34.655999999999999</v>
      </c>
      <c r="AA68" s="133">
        <v>54.777999999999999</v>
      </c>
      <c r="AB68" s="133">
        <v>36.942</v>
      </c>
      <c r="AC68" s="133">
        <v>42.752000000000002</v>
      </c>
      <c r="AD68" s="133">
        <v>48.283999999999999</v>
      </c>
      <c r="AE68" s="133">
        <v>24.853000000000002</v>
      </c>
      <c r="AF68" s="133">
        <v>30.742000000000001</v>
      </c>
      <c r="AG68" s="133">
        <v>39.311</v>
      </c>
      <c r="AH68" s="133">
        <v>25.885000000000002</v>
      </c>
      <c r="AI68" s="173">
        <v>23.821000000000002</v>
      </c>
      <c r="AJ68" s="173">
        <v>51.822000000000003</v>
      </c>
      <c r="AK68" s="173">
        <v>78.659000000000006</v>
      </c>
      <c r="AL68" s="173">
        <v>84.635999999999996</v>
      </c>
      <c r="AM68" s="173">
        <v>84.635999999999996</v>
      </c>
      <c r="AN68" s="173"/>
      <c r="AO68" s="173"/>
      <c r="AP68" s="173"/>
      <c r="AQ68" s="173"/>
      <c r="AR68" s="173"/>
      <c r="AS68" s="173"/>
      <c r="AT68" s="173"/>
      <c r="AU68" s="173"/>
      <c r="AV68" s="173"/>
      <c r="AW68" s="173"/>
      <c r="AX68" s="173"/>
      <c r="AY68" s="173"/>
      <c r="ALQ68" s="133" t="e">
        <v>#N/A</v>
      </c>
    </row>
    <row r="69" spans="1:1005" ht="15">
      <c r="A69" s="192">
        <v>45536</v>
      </c>
      <c r="B69" s="133">
        <v>65.16</v>
      </c>
      <c r="C69" s="133">
        <v>65.16</v>
      </c>
      <c r="D69" s="163">
        <v>65.16</v>
      </c>
      <c r="E69" s="133">
        <v>75.051000000000002</v>
      </c>
      <c r="F69" s="133">
        <v>55.69</v>
      </c>
      <c r="G69" s="133">
        <v>62.045000000000002</v>
      </c>
      <c r="H69" s="133">
        <v>43.768999999999998</v>
      </c>
      <c r="I69" s="133">
        <v>38.630000000000003</v>
      </c>
      <c r="J69" s="133">
        <v>51.567999999999998</v>
      </c>
      <c r="K69" s="133">
        <v>51.734000000000002</v>
      </c>
      <c r="L69" s="133">
        <v>71.418999999999997</v>
      </c>
      <c r="M69" s="133">
        <v>51.462000000000003</v>
      </c>
      <c r="N69" s="133">
        <v>67.930999999999997</v>
      </c>
      <c r="O69" s="133">
        <v>51.037999999999997</v>
      </c>
      <c r="P69" s="133">
        <v>77.831999999999994</v>
      </c>
      <c r="Q69" s="133">
        <v>53.072000000000003</v>
      </c>
      <c r="R69" s="133">
        <v>59.896999999999998</v>
      </c>
      <c r="S69" s="133">
        <v>43.813000000000002</v>
      </c>
      <c r="T69" s="133">
        <v>43.777999999999999</v>
      </c>
      <c r="U69" s="133">
        <v>39.204999999999998</v>
      </c>
      <c r="V69" s="133">
        <v>55.963000000000001</v>
      </c>
      <c r="W69" s="133">
        <v>60.481000000000002</v>
      </c>
      <c r="X69" s="133">
        <v>58.704000000000001</v>
      </c>
      <c r="Y69" s="133">
        <v>55.860999999999997</v>
      </c>
      <c r="Z69" s="133">
        <v>65.262</v>
      </c>
      <c r="AA69" s="133">
        <v>59.295000000000002</v>
      </c>
      <c r="AB69" s="133">
        <v>49.31</v>
      </c>
      <c r="AC69" s="133">
        <v>48.206000000000003</v>
      </c>
      <c r="AD69" s="133">
        <v>56.420999999999999</v>
      </c>
      <c r="AE69" s="133">
        <v>40.622</v>
      </c>
      <c r="AF69" s="133">
        <v>61.911000000000001</v>
      </c>
      <c r="AG69" s="133">
        <v>53.976999999999997</v>
      </c>
      <c r="AH69" s="133">
        <v>40.770000000000003</v>
      </c>
      <c r="AI69" s="173">
        <v>39.101999999999997</v>
      </c>
      <c r="AJ69" s="173">
        <v>74.885999999999996</v>
      </c>
      <c r="AK69" s="173">
        <v>63.146000000000001</v>
      </c>
      <c r="AL69" s="173">
        <v>77.616</v>
      </c>
      <c r="AM69" s="173">
        <v>77.616</v>
      </c>
      <c r="AN69" s="173"/>
      <c r="AO69" s="173"/>
      <c r="AP69" s="173"/>
      <c r="AQ69" s="173"/>
      <c r="AR69" s="173"/>
      <c r="AS69" s="173"/>
      <c r="AT69" s="173"/>
      <c r="AU69" s="173"/>
      <c r="AV69" s="173"/>
      <c r="AW69" s="173"/>
      <c r="AX69" s="173"/>
      <c r="AY69" s="173"/>
      <c r="ALQ69" s="133" t="e">
        <v>#N/A</v>
      </c>
    </row>
    <row r="70" spans="1:1005" ht="1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c r="A73" s="192"/>
      <c r="AI73" s="169"/>
      <c r="AJ73" s="169"/>
      <c r="AK73" s="169"/>
      <c r="AL73" s="169"/>
      <c r="AM73" s="169"/>
      <c r="AN73" s="169"/>
      <c r="AO73" s="169"/>
      <c r="AP73" s="169"/>
      <c r="AQ73" s="169"/>
      <c r="AR73" s="169"/>
      <c r="AS73" s="169"/>
      <c r="AT73" s="169"/>
      <c r="AU73" s="169"/>
      <c r="AV73" s="169"/>
      <c r="AW73" s="169"/>
      <c r="AX73" s="169"/>
      <c r="AY73" s="169"/>
    </row>
    <row r="74" spans="1:1005" ht="15">
      <c r="A74" s="192"/>
      <c r="AI74" s="169"/>
      <c r="AJ74" s="169"/>
      <c r="AK74" s="169"/>
      <c r="AL74" s="169"/>
      <c r="AM74" s="169"/>
      <c r="AN74" s="169"/>
      <c r="AO74" s="169"/>
      <c r="AP74" s="169"/>
      <c r="AQ74" s="169"/>
      <c r="AR74" s="169"/>
      <c r="AS74" s="169"/>
      <c r="AT74" s="169"/>
      <c r="AU74" s="169"/>
      <c r="AV74" s="169"/>
      <c r="AW74" s="169"/>
      <c r="AX74" s="169"/>
      <c r="AY74" s="169"/>
    </row>
    <row r="75" spans="1:1005" ht="15">
      <c r="A75" s="192"/>
      <c r="AI75" s="169"/>
      <c r="AJ75" s="169"/>
      <c r="AK75" s="169"/>
      <c r="AL75" s="169"/>
      <c r="AM75" s="169"/>
      <c r="AN75" s="169"/>
      <c r="AO75" s="169"/>
      <c r="AP75" s="169"/>
      <c r="AQ75" s="169"/>
      <c r="AR75" s="169"/>
      <c r="AS75" s="169"/>
      <c r="AT75" s="169"/>
      <c r="AU75" s="169"/>
      <c r="AV75" s="169"/>
      <c r="AW75" s="169"/>
      <c r="AX75" s="169"/>
      <c r="AY75" s="169"/>
    </row>
    <row r="76" spans="1:1005" ht="15">
      <c r="A76" s="192"/>
      <c r="AI76" s="169"/>
      <c r="AJ76" s="169"/>
      <c r="AK76" s="169"/>
      <c r="AL76" s="169"/>
      <c r="AM76" s="169"/>
      <c r="AN76" s="169"/>
      <c r="AO76" s="169"/>
      <c r="AP76" s="169"/>
      <c r="AQ76" s="169"/>
      <c r="AR76" s="169"/>
      <c r="AS76" s="169"/>
      <c r="AT76" s="169"/>
      <c r="AU76" s="169"/>
      <c r="AV76" s="169"/>
      <c r="AW76" s="169"/>
      <c r="AX76" s="169"/>
      <c r="AY76" s="169"/>
    </row>
    <row r="77" spans="1:1005" ht="15">
      <c r="A77" s="192"/>
      <c r="AI77" s="169"/>
      <c r="AJ77" s="169"/>
      <c r="AK77" s="169"/>
      <c r="AL77" s="169"/>
      <c r="AM77" s="169"/>
      <c r="AN77" s="169"/>
      <c r="AO77" s="169"/>
      <c r="AP77" s="169"/>
      <c r="AQ77" s="169"/>
      <c r="AR77" s="169"/>
      <c r="AS77" s="169"/>
      <c r="AT77" s="169"/>
      <c r="AU77" s="169"/>
      <c r="AV77" s="169"/>
      <c r="AW77" s="169"/>
      <c r="AX77" s="169"/>
      <c r="AY77" s="169"/>
    </row>
    <row r="78" spans="1:1005" ht="15">
      <c r="A78" s="192"/>
      <c r="AI78" s="169"/>
      <c r="AJ78" s="169"/>
      <c r="AK78" s="169"/>
      <c r="AL78" s="169"/>
      <c r="AM78" s="169"/>
      <c r="AN78" s="169"/>
      <c r="AO78" s="169"/>
      <c r="AP78" s="169"/>
      <c r="AQ78" s="169"/>
      <c r="AR78" s="169"/>
      <c r="AS78" s="169"/>
      <c r="AT78" s="169"/>
      <c r="AU78" s="169"/>
      <c r="AV78" s="169"/>
      <c r="AW78" s="169"/>
      <c r="AX78" s="169"/>
      <c r="AY78" s="169"/>
    </row>
    <row r="79" spans="1:1005" ht="15">
      <c r="A79" s="192"/>
      <c r="AI79" s="169"/>
      <c r="AJ79" s="169"/>
      <c r="AK79" s="169"/>
      <c r="AL79" s="169"/>
      <c r="AM79" s="169"/>
      <c r="AN79" s="169"/>
      <c r="AO79" s="169"/>
      <c r="AP79" s="169"/>
      <c r="AQ79" s="169"/>
      <c r="AR79" s="169"/>
      <c r="AS79" s="169"/>
      <c r="AT79" s="169"/>
      <c r="AU79" s="169"/>
      <c r="AV79" s="169"/>
      <c r="AW79" s="169"/>
      <c r="AX79" s="169"/>
      <c r="AY79" s="169"/>
    </row>
    <row r="80" spans="1:1005" ht="1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cols>
    <col min="1" max="1" width="9.140625" style="216" customWidth="1"/>
    <col min="2" max="2" width="9.140625" customWidth="1"/>
    <col min="3" max="3" width="9.7109375" bestFit="1" customWidth="1"/>
    <col min="4" max="54" width="9.140625" customWidth="1"/>
  </cols>
  <sheetData>
    <row r="1" spans="1:54" s="216" customFormat="1" ht="1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c r="A4" s="234">
        <f>YampaRiverInflow.TotalOutflow!A4</f>
        <v>43556</v>
      </c>
      <c r="B4" s="113">
        <v>13.538</v>
      </c>
      <c r="C4" s="86">
        <v>34.844000000000001</v>
      </c>
      <c r="D4" s="86">
        <v>28.946999999999999</v>
      </c>
      <c r="E4" s="159">
        <f ca="1">INDEX(INDIRECT("AboveMeadLocal_"&amp;E$2+YEAR($A4)-YEAR($A$4)),MONTH($A4))</f>
        <v>-5.2293999999999868E-2</v>
      </c>
      <c r="F4" s="159">
        <f t="shared" ref="F4:AI12" ca="1" si="0">INDEX(INDIRECT("AboveMeadLocal_"&amp;F$2+YEAR($A4)-YEAR($A$4)),MONTH($A4))</f>
        <v>28.224768000000001</v>
      </c>
      <c r="G4" s="159">
        <f t="shared" ca="1" si="0"/>
        <v>6.8782900000000007</v>
      </c>
      <c r="H4" s="159">
        <f t="shared" ca="1" si="0"/>
        <v>6.4497519999999966</v>
      </c>
      <c r="I4" s="159">
        <f t="shared" ca="1" si="0"/>
        <v>-1.6270880000000034</v>
      </c>
      <c r="J4" s="159">
        <f t="shared" ca="1" si="0"/>
        <v>27.136765999999998</v>
      </c>
      <c r="K4" s="159">
        <f t="shared" ca="1" si="0"/>
        <v>10.345166000000001</v>
      </c>
      <c r="L4" s="159">
        <f t="shared" ca="1" si="0"/>
        <v>35.310705999999996</v>
      </c>
      <c r="M4" s="159">
        <f t="shared" ca="1" si="0"/>
        <v>19.30078</v>
      </c>
      <c r="N4" s="159">
        <f t="shared" ca="1" si="0"/>
        <v>3.5616000000000003</v>
      </c>
      <c r="O4" s="159">
        <f t="shared" ca="1" si="0"/>
        <v>41.938178000000001</v>
      </c>
      <c r="P4" s="159">
        <f t="shared" ca="1" si="0"/>
        <v>40.074694000000001</v>
      </c>
      <c r="Q4" s="159">
        <f t="shared" ca="1" si="0"/>
        <v>1.3631199999999954</v>
      </c>
      <c r="R4" s="159">
        <f t="shared" ca="1" si="0"/>
        <v>-2.5694920000000012</v>
      </c>
      <c r="S4" s="159">
        <f t="shared" ca="1" si="0"/>
        <v>-26.212883999999999</v>
      </c>
      <c r="T4" s="159">
        <f t="shared" ca="1" si="0"/>
        <v>3.6764540000000014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29.79214</v>
      </c>
      <c r="AG4" s="159">
        <f t="shared" ca="1" si="0"/>
        <v>43.080640000000002</v>
      </c>
      <c r="AH4" s="159">
        <f t="shared" ca="1" si="0"/>
        <v>88.700450000000004</v>
      </c>
      <c r="AI4" s="159">
        <f t="shared" ca="1" si="0"/>
        <v>43.635820000000002</v>
      </c>
      <c r="AJ4" s="159">
        <f t="shared" ref="AJ4:AM19" ca="1" si="1">INDEX(INDIRECT("AboveMeadLocal_"&amp;AJ$2+YEAR($A4)-YEAR($A$4)),MONTH($A4))</f>
        <v>17.01784</v>
      </c>
      <c r="AK4" s="159">
        <f t="shared" ca="1" si="1"/>
        <v>26.498860000000001</v>
      </c>
      <c r="AL4" s="159">
        <f t="shared" ca="1" si="1"/>
        <v>22.988139999999998</v>
      </c>
      <c r="AM4" s="159">
        <f t="shared" ca="1" si="1"/>
        <v>25.348419999999997</v>
      </c>
      <c r="AN4" s="169"/>
      <c r="AO4" s="169"/>
      <c r="AP4" s="169"/>
      <c r="AQ4" s="169"/>
      <c r="AR4" s="169"/>
      <c r="AS4" s="169"/>
      <c r="AT4" s="169"/>
      <c r="AU4" s="169"/>
      <c r="AV4" s="169"/>
      <c r="AW4" s="169"/>
      <c r="AX4" s="169"/>
      <c r="AY4" s="169"/>
    </row>
    <row r="5" spans="1:54" ht="15">
      <c r="A5" s="234">
        <f>YampaRiverInflow.TotalOutflow!A5</f>
        <v>43586</v>
      </c>
      <c r="B5" s="113">
        <v>10.744999999999999</v>
      </c>
      <c r="C5" s="113">
        <v>19.364000000000001</v>
      </c>
      <c r="D5" s="113">
        <v>28.844000000000001</v>
      </c>
      <c r="E5" s="159">
        <v>-20.012776000000002</v>
      </c>
      <c r="F5" s="159">
        <v>6.1013739999999999</v>
      </c>
      <c r="G5" s="159">
        <v>10.639998</v>
      </c>
      <c r="H5" s="159">
        <v>-44.029232</v>
      </c>
      <c r="I5" s="159">
        <v>-35.628662000000006</v>
      </c>
      <c r="J5" s="159">
        <v>13.395087999999999</v>
      </c>
      <c r="K5" s="159">
        <v>14.373129999999998</v>
      </c>
      <c r="L5" s="159">
        <v>12.015425999999998</v>
      </c>
      <c r="M5" s="159">
        <v>20.550333999999999</v>
      </c>
      <c r="N5" s="159">
        <v>18.579722</v>
      </c>
      <c r="O5" s="159">
        <v>24.659790000000001</v>
      </c>
      <c r="P5" s="159">
        <v>21.803582000000002</v>
      </c>
      <c r="Q5" s="159">
        <v>0.19014400000000023</v>
      </c>
      <c r="R5" s="159">
        <v>-5.5054859999999994</v>
      </c>
      <c r="S5" s="159">
        <v>-26.211384000000006</v>
      </c>
      <c r="T5" s="159">
        <v>7.738929999999999</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51.173209999999997</v>
      </c>
      <c r="AH5" s="159">
        <v>36.138489999999997</v>
      </c>
      <c r="AI5" s="10">
        <v>21.024139999999999</v>
      </c>
      <c r="AJ5" s="10">
        <v>18.545120000000001</v>
      </c>
      <c r="AK5" s="10">
        <v>27.252549999999999</v>
      </c>
      <c r="AL5" s="10">
        <v>27.252610000000001</v>
      </c>
      <c r="AM5" s="10">
        <v>28.958279999999998</v>
      </c>
      <c r="AN5" s="169"/>
      <c r="AO5" s="169"/>
      <c r="AP5" s="169"/>
      <c r="AQ5" s="169"/>
      <c r="AR5" s="169"/>
      <c r="AS5" s="169"/>
      <c r="AT5" s="169"/>
      <c r="AU5" s="169"/>
      <c r="AV5" s="169"/>
      <c r="AW5" s="169"/>
      <c r="AX5" s="169"/>
      <c r="AY5" s="169"/>
    </row>
    <row r="6" spans="1:54" ht="15">
      <c r="A6" s="234">
        <f>YampaRiverInflow.TotalOutflow!A6</f>
        <v>43617</v>
      </c>
      <c r="B6" s="113">
        <v>7.7389999999999999</v>
      </c>
      <c r="C6" s="113">
        <v>9.5860000000000003</v>
      </c>
      <c r="D6" s="113">
        <v>26.245999999999999</v>
      </c>
      <c r="E6" s="159">
        <v>-12.987976</v>
      </c>
      <c r="F6" s="159">
        <v>7.7158159999999985</v>
      </c>
      <c r="G6" s="159">
        <v>14.244779999999999</v>
      </c>
      <c r="H6" s="159">
        <v>-27.190472000000003</v>
      </c>
      <c r="I6" s="159">
        <v>-26.814078000000002</v>
      </c>
      <c r="J6" s="159">
        <v>4.3700580000000011</v>
      </c>
      <c r="K6" s="159">
        <v>17.001467999999996</v>
      </c>
      <c r="L6" s="159">
        <v>15.287422000000003</v>
      </c>
      <c r="M6" s="159">
        <v>10.805857999999999</v>
      </c>
      <c r="N6" s="159">
        <v>17.742493999999997</v>
      </c>
      <c r="O6" s="159">
        <v>3.4259199999999983</v>
      </c>
      <c r="P6" s="159">
        <v>8.1729199999999995</v>
      </c>
      <c r="Q6" s="159">
        <v>12.473674000000001</v>
      </c>
      <c r="R6" s="159">
        <v>1.061094</v>
      </c>
      <c r="S6" s="159">
        <v>22.368065999999995</v>
      </c>
      <c r="T6" s="159">
        <v>-1.3633040000000001</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35.543419999999998</v>
      </c>
      <c r="AH6" s="159">
        <v>23.741799999999998</v>
      </c>
      <c r="AI6" s="10">
        <v>24.39593</v>
      </c>
      <c r="AJ6" s="10">
        <v>22.730180000000001</v>
      </c>
      <c r="AK6" s="10">
        <v>25.189630000000001</v>
      </c>
      <c r="AL6" s="10">
        <v>26.0823</v>
      </c>
      <c r="AM6" s="10">
        <v>25.58633</v>
      </c>
      <c r="AN6" s="169"/>
      <c r="AO6" s="169"/>
      <c r="AP6" s="169"/>
      <c r="AQ6" s="169"/>
      <c r="AR6" s="169"/>
      <c r="AS6" s="169"/>
      <c r="AT6" s="169"/>
      <c r="AU6" s="169"/>
      <c r="AV6" s="169"/>
      <c r="AW6" s="169"/>
      <c r="AX6" s="169"/>
      <c r="AY6" s="169"/>
    </row>
    <row r="7" spans="1:54" ht="15">
      <c r="A7" s="234">
        <f>YampaRiverInflow.TotalOutflow!A7</f>
        <v>43647</v>
      </c>
      <c r="B7" s="113">
        <v>39.279000000000003</v>
      </c>
      <c r="C7" s="113">
        <v>42.186999999999998</v>
      </c>
      <c r="D7" s="113">
        <v>34.121000000000002</v>
      </c>
      <c r="E7" s="159">
        <v>-7.2071679999999994</v>
      </c>
      <c r="F7" s="159">
        <v>14.509131999999999</v>
      </c>
      <c r="G7" s="159">
        <v>4.3607659999999964</v>
      </c>
      <c r="H7" s="159">
        <v>-76.904696000000001</v>
      </c>
      <c r="I7" s="159">
        <v>-26.037152000000003</v>
      </c>
      <c r="J7" s="159">
        <v>-0.99219199999999907</v>
      </c>
      <c r="K7" s="159">
        <v>23.523871999999997</v>
      </c>
      <c r="L7" s="159">
        <v>10.508421999999999</v>
      </c>
      <c r="M7" s="159">
        <v>0.38218800000000192</v>
      </c>
      <c r="N7" s="159">
        <v>-2.4426239999999999</v>
      </c>
      <c r="O7" s="159">
        <v>-0.52760200000000035</v>
      </c>
      <c r="P7" s="159">
        <v>14.445949999999996</v>
      </c>
      <c r="Q7" s="159">
        <v>-5.4029160000000003</v>
      </c>
      <c r="R7" s="159">
        <v>-9.1989860000000014</v>
      </c>
      <c r="S7" s="159">
        <v>30.872809999999998</v>
      </c>
      <c r="T7" s="159">
        <v>7.8308159999999951</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28.164830000000002</v>
      </c>
      <c r="AH7" s="159">
        <v>29.156560000000002</v>
      </c>
      <c r="AI7" s="10">
        <v>31.536360000000002</v>
      </c>
      <c r="AJ7" s="10">
        <v>26.379669999999997</v>
      </c>
      <c r="AK7" s="10">
        <v>61.685449999999996</v>
      </c>
      <c r="AL7" s="10">
        <v>29.156569999999999</v>
      </c>
      <c r="AM7" s="10">
        <v>33.520060000000001</v>
      </c>
      <c r="AN7" s="169"/>
      <c r="AO7" s="169"/>
      <c r="AP7" s="169"/>
      <c r="AQ7" s="169"/>
      <c r="AR7" s="169"/>
      <c r="AS7" s="169"/>
      <c r="AT7" s="169"/>
      <c r="AU7" s="169"/>
      <c r="AV7" s="169"/>
      <c r="AW7" s="169"/>
      <c r="AX7" s="169"/>
      <c r="AY7" s="169"/>
    </row>
    <row r="8" spans="1:54" ht="15">
      <c r="A8" s="234">
        <f>YampaRiverInflow.TotalOutflow!A8</f>
        <v>43678</v>
      </c>
      <c r="B8" s="113">
        <v>53.576999999999998</v>
      </c>
      <c r="C8" s="113">
        <v>48.25</v>
      </c>
      <c r="D8" s="113">
        <v>38.881</v>
      </c>
      <c r="E8" s="159">
        <v>-22.46583</v>
      </c>
      <c r="F8" s="159">
        <v>24.441903999999994</v>
      </c>
      <c r="G8" s="159">
        <v>-38.819428000000002</v>
      </c>
      <c r="H8" s="159">
        <v>4.0788000000000029</v>
      </c>
      <c r="I8" s="159">
        <v>-24.940789999999996</v>
      </c>
      <c r="J8" s="159">
        <v>11.508968000000001</v>
      </c>
      <c r="K8" s="159">
        <v>34.079854000000005</v>
      </c>
      <c r="L8" s="159">
        <v>13.724534</v>
      </c>
      <c r="M8" s="159">
        <v>22.184847999999999</v>
      </c>
      <c r="N8" s="159">
        <v>11.868864000000002</v>
      </c>
      <c r="O8" s="159">
        <v>15.498979999999996</v>
      </c>
      <c r="P8" s="159">
        <v>39.663323999999996</v>
      </c>
      <c r="Q8" s="159">
        <v>-27.475497999999998</v>
      </c>
      <c r="R8" s="159">
        <v>-21.766008000000003</v>
      </c>
      <c r="S8" s="159">
        <v>29.917686</v>
      </c>
      <c r="T8" s="159">
        <v>25.019824</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23.60284</v>
      </c>
      <c r="AH8" s="159">
        <v>91.04083</v>
      </c>
      <c r="AI8" s="10">
        <v>36.693379999999998</v>
      </c>
      <c r="AJ8" s="10">
        <v>68.607789999999994</v>
      </c>
      <c r="AK8" s="10">
        <v>66.842500000000001</v>
      </c>
      <c r="AL8" s="10">
        <v>41.057389999999998</v>
      </c>
      <c r="AM8" s="10">
        <v>44.429290000000002</v>
      </c>
      <c r="AN8" s="169"/>
      <c r="AO8" s="169"/>
      <c r="AP8" s="169"/>
      <c r="AQ8" s="169"/>
      <c r="AR8" s="169"/>
      <c r="AS8" s="169"/>
      <c r="AT8" s="169"/>
      <c r="AU8" s="169"/>
      <c r="AV8" s="169"/>
      <c r="AW8" s="169"/>
      <c r="AX8" s="169"/>
      <c r="AY8" s="169"/>
    </row>
    <row r="9" spans="1:54" ht="15">
      <c r="A9" s="234">
        <f>YampaRiverInflow.TotalOutflow!A9</f>
        <v>43709</v>
      </c>
      <c r="B9" s="113">
        <v>46.512999999999998</v>
      </c>
      <c r="C9" s="113">
        <v>50.515000000000001</v>
      </c>
      <c r="D9" s="113">
        <v>37.773000000000003</v>
      </c>
      <c r="E9" s="159">
        <v>-2.1018900000000031</v>
      </c>
      <c r="F9" s="159">
        <v>29.533373999999995</v>
      </c>
      <c r="G9" s="159">
        <v>-21.287192000000001</v>
      </c>
      <c r="H9" s="159">
        <v>32.618159999999996</v>
      </c>
      <c r="I9" s="159">
        <v>1.7953199999999998</v>
      </c>
      <c r="J9" s="159">
        <v>31.247597999999996</v>
      </c>
      <c r="K9" s="159">
        <v>10.680847999999996</v>
      </c>
      <c r="L9" s="159">
        <v>16.744351999999999</v>
      </c>
      <c r="M9" s="159">
        <v>7.7189679999999967</v>
      </c>
      <c r="N9" s="159">
        <v>23.211606</v>
      </c>
      <c r="O9" s="159">
        <v>19.180725999999996</v>
      </c>
      <c r="P9" s="159">
        <v>38.334448000000002</v>
      </c>
      <c r="Q9" s="159">
        <v>-11.254766</v>
      </c>
      <c r="R9" s="159">
        <v>-1.109622000000003</v>
      </c>
      <c r="S9" s="159">
        <v>14.515779999999999</v>
      </c>
      <c r="T9" s="159">
        <v>21.008659999999999</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28.363289999999999</v>
      </c>
      <c r="AH9" s="159">
        <v>44.250949999999996</v>
      </c>
      <c r="AI9" s="10">
        <v>41.255660000000006</v>
      </c>
      <c r="AJ9" s="10">
        <v>47.999720000000003</v>
      </c>
      <c r="AK9" s="10">
        <v>78.703759999999988</v>
      </c>
      <c r="AL9" s="10">
        <v>38.875680000000003</v>
      </c>
      <c r="AM9" s="10">
        <v>32.726860000000002</v>
      </c>
      <c r="AN9" s="169"/>
      <c r="AO9" s="169"/>
      <c r="AP9" s="169"/>
      <c r="AQ9" s="169"/>
      <c r="AR9" s="169"/>
      <c r="AS9" s="169"/>
      <c r="AT9" s="169"/>
      <c r="AU9" s="169"/>
      <c r="AV9" s="169"/>
      <c r="AW9" s="169"/>
      <c r="AX9" s="169"/>
      <c r="AY9" s="169"/>
    </row>
    <row r="10" spans="1:54" ht="15">
      <c r="A10" s="234">
        <f>YampaRiverInflow.TotalOutflow!A10</f>
        <v>43739</v>
      </c>
      <c r="B10" s="113">
        <v>41.783999999999999</v>
      </c>
      <c r="C10" s="113">
        <v>47.552999999999997</v>
      </c>
      <c r="D10" s="113">
        <v>45.334000000000003</v>
      </c>
      <c r="E10" s="159">
        <v>40.35425</v>
      </c>
      <c r="F10" s="159">
        <v>-41.121540000000003</v>
      </c>
      <c r="G10" s="159">
        <v>14.638803999999997</v>
      </c>
      <c r="H10" s="159">
        <v>21.466443999999996</v>
      </c>
      <c r="I10" s="159">
        <v>16.894756000000001</v>
      </c>
      <c r="J10" s="159">
        <v>-7.0494780000000024</v>
      </c>
      <c r="K10" s="159">
        <v>28.589822000000002</v>
      </c>
      <c r="L10" s="159">
        <v>8.7653100000000013</v>
      </c>
      <c r="M10" s="159">
        <v>19.033143999999997</v>
      </c>
      <c r="N10" s="159">
        <v>24.070353999999998</v>
      </c>
      <c r="O10" s="159">
        <v>26.040343999999997</v>
      </c>
      <c r="P10" s="159">
        <v>13.166246000000003</v>
      </c>
      <c r="Q10" s="159">
        <v>20.811032000000001</v>
      </c>
      <c r="R10" s="159">
        <v>15.392737999999998</v>
      </c>
      <c r="S10" s="159">
        <v>31.104225999999993</v>
      </c>
      <c r="T10" s="159">
        <v>32.409004000000003</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31.060849999999999</v>
      </c>
      <c r="AD10" s="159">
        <v>69.758679999999998</v>
      </c>
      <c r="AE10" s="159">
        <v>20.94511</v>
      </c>
      <c r="AF10" s="159">
        <v>34.908660000000005</v>
      </c>
      <c r="AG10" s="159">
        <v>24.793029999999998</v>
      </c>
      <c r="AH10" s="159">
        <v>40.680699999999995</v>
      </c>
      <c r="AI10" s="10">
        <v>34.511849999999995</v>
      </c>
      <c r="AJ10" s="10">
        <v>29.513770000000001</v>
      </c>
      <c r="AK10" s="10">
        <v>19.080719999999999</v>
      </c>
      <c r="AL10" s="10">
        <v>42.445929999999997</v>
      </c>
      <c r="AM10" s="10">
        <v>56.012860000000003</v>
      </c>
      <c r="AN10" s="169"/>
      <c r="AO10" s="169"/>
      <c r="AP10" s="169"/>
      <c r="AQ10" s="169"/>
      <c r="AR10" s="169"/>
      <c r="AS10" s="169"/>
      <c r="AT10" s="169"/>
      <c r="AU10" s="169"/>
      <c r="AV10" s="169"/>
      <c r="AW10" s="169"/>
      <c r="AX10" s="169"/>
      <c r="AY10" s="169"/>
    </row>
    <row r="11" spans="1:54" ht="15">
      <c r="A11" s="234">
        <f>YampaRiverInflow.TotalOutflow!A11</f>
        <v>43770</v>
      </c>
      <c r="B11" s="113">
        <v>25.408999999999999</v>
      </c>
      <c r="C11" s="113">
        <v>31.995999999999999</v>
      </c>
      <c r="D11" s="113">
        <v>24.812999999999999</v>
      </c>
      <c r="E11" s="159">
        <v>-4.6950460000000005</v>
      </c>
      <c r="F11" s="159">
        <v>-45.966837999999996</v>
      </c>
      <c r="G11" s="159">
        <v>6.753783999999996</v>
      </c>
      <c r="H11" s="159">
        <v>-7.6327240000000023</v>
      </c>
      <c r="I11" s="159">
        <v>19.806198000000002</v>
      </c>
      <c r="J11" s="159">
        <v>-15.417266000000001</v>
      </c>
      <c r="K11" s="159">
        <v>42.873334</v>
      </c>
      <c r="L11" s="159">
        <v>18.651169999999997</v>
      </c>
      <c r="M11" s="159">
        <v>25.675046000000002</v>
      </c>
      <c r="N11" s="159">
        <v>19.488983999999995</v>
      </c>
      <c r="O11" s="159">
        <v>17.507805999999995</v>
      </c>
      <c r="P11" s="159">
        <v>8.8944699999999983</v>
      </c>
      <c r="Q11" s="159">
        <v>1.1222839999999996</v>
      </c>
      <c r="R11" s="159">
        <v>9.8448719999999987</v>
      </c>
      <c r="S11" s="159">
        <v>28.013811999999998</v>
      </c>
      <c r="T11" s="159">
        <v>15.793877999999999</v>
      </c>
      <c r="U11" s="159">
        <v>24.595040000000001</v>
      </c>
      <c r="V11" s="159">
        <v>18.446279999999998</v>
      </c>
      <c r="W11" s="159">
        <v>36.495870000000004</v>
      </c>
      <c r="X11" s="159">
        <v>27.966939999999997</v>
      </c>
      <c r="Y11" s="159">
        <v>25.487599999999997</v>
      </c>
      <c r="Z11" s="159">
        <v>23.10744</v>
      </c>
      <c r="AA11" s="159">
        <v>22.472729999999999</v>
      </c>
      <c r="AB11" s="159">
        <v>35.166530000000002</v>
      </c>
      <c r="AC11" s="159">
        <v>20.925319999999999</v>
      </c>
      <c r="AD11" s="159">
        <v>16.066120000000002</v>
      </c>
      <c r="AE11" s="159">
        <v>25.54711</v>
      </c>
      <c r="AF11" s="159">
        <v>41.950060000000001</v>
      </c>
      <c r="AG11" s="159">
        <v>23.00787</v>
      </c>
      <c r="AH11" s="159">
        <v>14.39954</v>
      </c>
      <c r="AI11" s="10">
        <v>23.602700000000002</v>
      </c>
      <c r="AJ11" s="10">
        <v>28.581400000000002</v>
      </c>
      <c r="AK11" s="10">
        <v>27.807869999999998</v>
      </c>
      <c r="AL11" s="10">
        <v>24.69378</v>
      </c>
      <c r="AM11" s="10">
        <v>22.293890000000001</v>
      </c>
      <c r="AN11" s="169"/>
      <c r="AO11" s="169"/>
      <c r="AP11" s="169"/>
      <c r="AQ11" s="169"/>
      <c r="AR11" s="169"/>
      <c r="AS11" s="169"/>
      <c r="AT11" s="169"/>
      <c r="AU11" s="169"/>
      <c r="AV11" s="169"/>
      <c r="AW11" s="169"/>
      <c r="AX11" s="169"/>
      <c r="AY11" s="169"/>
    </row>
    <row r="12" spans="1:54" ht="15">
      <c r="A12" s="234">
        <f>YampaRiverInflow.TotalOutflow!A12</f>
        <v>43800</v>
      </c>
      <c r="B12" s="113">
        <v>26.545000000000002</v>
      </c>
      <c r="C12" s="113">
        <v>26.478000000000002</v>
      </c>
      <c r="D12" s="113">
        <v>25.312999999999999</v>
      </c>
      <c r="E12" s="159">
        <v>27.004181999999997</v>
      </c>
      <c r="F12" s="159">
        <v>-14.223750000000003</v>
      </c>
      <c r="G12" s="159">
        <v>16.268739999999998</v>
      </c>
      <c r="H12" s="159">
        <v>6.4705519999999996</v>
      </c>
      <c r="I12" s="159">
        <v>17.637533999999999</v>
      </c>
      <c r="J12" s="159">
        <v>-3.9600340000000016</v>
      </c>
      <c r="K12" s="159">
        <v>24.396989999999999</v>
      </c>
      <c r="L12" s="159">
        <v>10.800360000000001</v>
      </c>
      <c r="M12" s="159">
        <v>21.260485999999997</v>
      </c>
      <c r="N12" s="159">
        <v>13.424811999999998</v>
      </c>
      <c r="O12" s="159">
        <v>8.4644880000000011</v>
      </c>
      <c r="P12" s="159">
        <v>2.3967059999999982</v>
      </c>
      <c r="Q12" s="159">
        <v>-6.7709719999999995</v>
      </c>
      <c r="R12" s="159">
        <v>0.60159199999999691</v>
      </c>
      <c r="S12" s="159">
        <v>44.223798000000002</v>
      </c>
      <c r="T12" s="159">
        <v>1.110544</v>
      </c>
      <c r="U12" s="159">
        <v>15.07438</v>
      </c>
      <c r="V12" s="159">
        <v>12.69421</v>
      </c>
      <c r="W12" s="159">
        <v>35.305790000000002</v>
      </c>
      <c r="X12" s="159">
        <v>29.355370000000001</v>
      </c>
      <c r="Y12" s="159">
        <v>13.4876</v>
      </c>
      <c r="Z12" s="159">
        <v>18.723970000000001</v>
      </c>
      <c r="AA12" s="159">
        <v>15.471069999999999</v>
      </c>
      <c r="AB12" s="159">
        <v>19.100490000000001</v>
      </c>
      <c r="AC12" s="159">
        <v>3.9664899999999998</v>
      </c>
      <c r="AD12" s="159">
        <v>23.801650000000002</v>
      </c>
      <c r="AE12" s="159">
        <v>57.520660000000007</v>
      </c>
      <c r="AF12" s="159">
        <v>23.99954</v>
      </c>
      <c r="AG12" s="159">
        <v>19.4375</v>
      </c>
      <c r="AH12" s="159">
        <v>33.916870000000003</v>
      </c>
      <c r="AI12" s="10">
        <v>31.734860000000001</v>
      </c>
      <c r="AJ12" s="10">
        <v>22.7103</v>
      </c>
      <c r="AK12" s="10">
        <v>25.368259999999999</v>
      </c>
      <c r="AL12" s="10">
        <v>31.6557</v>
      </c>
      <c r="AM12" s="10">
        <v>22.412740000000003</v>
      </c>
      <c r="AN12" s="169"/>
      <c r="AO12" s="169"/>
      <c r="AP12" s="169"/>
      <c r="AQ12" s="169"/>
      <c r="AR12" s="169"/>
      <c r="AS12" s="169"/>
      <c r="AT12" s="169"/>
      <c r="AU12" s="169"/>
      <c r="AV12" s="169"/>
      <c r="AW12" s="169"/>
      <c r="AX12" s="169"/>
      <c r="AY12" s="169"/>
    </row>
    <row r="13" spans="1:54" ht="15">
      <c r="A13" s="234">
        <f>YampaRiverInflow.TotalOutflow!A13</f>
        <v>43831</v>
      </c>
      <c r="B13" s="113">
        <v>44.917000000000002</v>
      </c>
      <c r="C13" s="113">
        <v>42.406999999999996</v>
      </c>
      <c r="D13" s="113">
        <v>31.82</v>
      </c>
      <c r="E13" s="159">
        <v>14.408378000000001</v>
      </c>
      <c r="F13" s="159">
        <v>-20.071922000000001</v>
      </c>
      <c r="G13" s="159">
        <v>13.077360000000001</v>
      </c>
      <c r="H13" s="159">
        <v>19.310572000000001</v>
      </c>
      <c r="I13" s="159">
        <v>30.633921999999998</v>
      </c>
      <c r="J13" s="159">
        <v>-8.3519860000000001</v>
      </c>
      <c r="K13" s="159">
        <v>20.166415999999998</v>
      </c>
      <c r="L13" s="159">
        <v>-5.3256900000000025</v>
      </c>
      <c r="M13" s="159">
        <v>2.6823760000000001</v>
      </c>
      <c r="N13" s="159">
        <v>29.809785999999992</v>
      </c>
      <c r="O13" s="159">
        <v>0.14888199999999779</v>
      </c>
      <c r="P13" s="159">
        <v>188.36769600000002</v>
      </c>
      <c r="Q13" s="159">
        <v>-19.261465999999999</v>
      </c>
      <c r="R13" s="159">
        <v>-11.55139</v>
      </c>
      <c r="S13" s="159">
        <v>25.526097999999998</v>
      </c>
      <c r="T13" s="159">
        <v>1.3745679999999993</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34.11524</v>
      </c>
      <c r="AG13" s="159">
        <v>41.255679999999998</v>
      </c>
      <c r="AH13" s="159">
        <v>24.792830000000002</v>
      </c>
      <c r="AI13" s="10">
        <v>40.065640000000002</v>
      </c>
      <c r="AJ13" s="10">
        <v>37.883839999999999</v>
      </c>
      <c r="AK13" s="10">
        <v>23.007810000000003</v>
      </c>
      <c r="AL13" s="10">
        <v>30.743310000000001</v>
      </c>
      <c r="AM13" s="10">
        <v>-35.333798000000002</v>
      </c>
      <c r="AN13" s="169"/>
      <c r="AO13" s="169"/>
      <c r="AP13" s="169"/>
      <c r="AQ13" s="169"/>
      <c r="AR13" s="169"/>
      <c r="AS13" s="169"/>
      <c r="AT13" s="169"/>
      <c r="AU13" s="169"/>
      <c r="AV13" s="169"/>
      <c r="AW13" s="169"/>
      <c r="AX13" s="169"/>
      <c r="AY13" s="169"/>
    </row>
    <row r="14" spans="1:54" ht="15">
      <c r="A14" s="234">
        <f>YampaRiverInflow.TotalOutflow!A14</f>
        <v>43862</v>
      </c>
      <c r="B14" s="113">
        <v>46.936999999999998</v>
      </c>
      <c r="C14" s="113">
        <v>42.694000000000003</v>
      </c>
      <c r="D14" s="113">
        <v>39.637999999999998</v>
      </c>
      <c r="E14" s="159">
        <v>33.428339999999999</v>
      </c>
      <c r="F14" s="159">
        <v>8.9494680000000013</v>
      </c>
      <c r="G14" s="159">
        <v>9.201842000000001</v>
      </c>
      <c r="H14" s="159">
        <v>5.149061999999998</v>
      </c>
      <c r="I14" s="159">
        <v>31.733646</v>
      </c>
      <c r="J14" s="159">
        <v>-5.7021720000000027</v>
      </c>
      <c r="K14" s="159">
        <v>24.577362000000001</v>
      </c>
      <c r="L14" s="159">
        <v>5.5440619999999985</v>
      </c>
      <c r="M14" s="159">
        <v>2.5809760000000006</v>
      </c>
      <c r="N14" s="159">
        <v>19.033522000000001</v>
      </c>
      <c r="O14" s="159">
        <v>7.0302340000000001</v>
      </c>
      <c r="P14" s="159">
        <v>85.799055999999993</v>
      </c>
      <c r="Q14" s="159">
        <v>-9.7793939999999999</v>
      </c>
      <c r="R14" s="159">
        <v>38.657699999999991</v>
      </c>
      <c r="S14" s="159">
        <v>12.339405999999999</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38.478989999999996</v>
      </c>
      <c r="AG14" s="159">
        <v>35.16657</v>
      </c>
      <c r="AH14" s="159">
        <v>33.321769999999994</v>
      </c>
      <c r="AI14" s="10">
        <v>18.842610000000001</v>
      </c>
      <c r="AJ14" s="10">
        <v>38.875690000000006</v>
      </c>
      <c r="AK14" s="10">
        <v>32.449240000000003</v>
      </c>
      <c r="AL14" s="10">
        <v>39.450900000000004</v>
      </c>
      <c r="AM14" s="10">
        <v>-35.678773999999997</v>
      </c>
      <c r="AN14" s="169"/>
      <c r="AO14" s="169"/>
      <c r="AP14" s="169"/>
      <c r="AQ14" s="169"/>
      <c r="AR14" s="169"/>
      <c r="AS14" s="169"/>
      <c r="AT14" s="169"/>
      <c r="AU14" s="169"/>
      <c r="AV14" s="169"/>
      <c r="AW14" s="169"/>
      <c r="AX14" s="169"/>
      <c r="AY14" s="169"/>
    </row>
    <row r="15" spans="1:54" ht="15">
      <c r="A15" s="234">
        <f>YampaRiverInflow.TotalOutflow!A15</f>
        <v>43891</v>
      </c>
      <c r="B15" s="113">
        <v>19.032</v>
      </c>
      <c r="C15" s="113">
        <v>33.192</v>
      </c>
      <c r="D15" s="113">
        <v>39.96</v>
      </c>
      <c r="E15" s="159">
        <v>52.296472000000009</v>
      </c>
      <c r="F15" s="159">
        <v>47.387336000000005</v>
      </c>
      <c r="G15" s="159">
        <v>11.779536</v>
      </c>
      <c r="H15" s="159">
        <v>64.980252000000007</v>
      </c>
      <c r="I15" s="159">
        <v>40.112389999999998</v>
      </c>
      <c r="J15" s="159">
        <v>-5.6985580000000011</v>
      </c>
      <c r="K15" s="159">
        <v>30.219604</v>
      </c>
      <c r="L15" s="159">
        <v>24.668741999999998</v>
      </c>
      <c r="M15" s="159">
        <v>25.485123999999995</v>
      </c>
      <c r="N15" s="159">
        <v>37.985829999999993</v>
      </c>
      <c r="O15" s="159">
        <v>23.852601999999997</v>
      </c>
      <c r="P15" s="159">
        <v>33.571293999999995</v>
      </c>
      <c r="Q15" s="159">
        <v>18.785719999999998</v>
      </c>
      <c r="R15" s="159">
        <v>66.418819999999997</v>
      </c>
      <c r="S15" s="159">
        <v>7.6782579999999996</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74.04258999999999</v>
      </c>
      <c r="AG15" s="159">
        <v>59.404600000000002</v>
      </c>
      <c r="AH15" s="159">
        <v>42.445689999999999</v>
      </c>
      <c r="AI15" s="10">
        <v>22.21454</v>
      </c>
      <c r="AJ15" s="10">
        <v>58.769889999999997</v>
      </c>
      <c r="AK15" s="10">
        <v>31.517060000000001</v>
      </c>
      <c r="AL15" s="10">
        <v>41.176480000000005</v>
      </c>
      <c r="AM15" s="10">
        <v>1.4208999999999996</v>
      </c>
      <c r="AN15" s="169"/>
      <c r="AO15" s="169"/>
      <c r="AP15" s="169"/>
      <c r="AQ15" s="169"/>
      <c r="AR15" s="169"/>
      <c r="AS15" s="169"/>
      <c r="AT15" s="169"/>
      <c r="AU15" s="169"/>
      <c r="AV15" s="169"/>
      <c r="AW15" s="169"/>
      <c r="AX15" s="169"/>
      <c r="AY15" s="169"/>
    </row>
    <row r="16" spans="1:54" ht="15">
      <c r="A16" s="234">
        <f>YampaRiverInflow.TotalOutflow!A16</f>
        <v>43922</v>
      </c>
      <c r="B16" s="113">
        <v>16.100000000000001</v>
      </c>
      <c r="C16" s="113">
        <v>32.081000000000003</v>
      </c>
      <c r="D16" s="113">
        <v>28.946999999999999</v>
      </c>
      <c r="E16" s="159">
        <v>28.224768000000001</v>
      </c>
      <c r="F16" s="159">
        <v>6.8782900000000007</v>
      </c>
      <c r="G16" s="159">
        <v>6.4497519999999966</v>
      </c>
      <c r="H16" s="159">
        <v>-1.6270880000000034</v>
      </c>
      <c r="I16" s="159">
        <v>27.136765999999998</v>
      </c>
      <c r="J16" s="159">
        <v>10.345166000000001</v>
      </c>
      <c r="K16" s="159">
        <v>35.310705999999996</v>
      </c>
      <c r="L16" s="159">
        <v>19.30078</v>
      </c>
      <c r="M16" s="159">
        <v>3.5616000000000003</v>
      </c>
      <c r="N16" s="159">
        <v>41.938178000000001</v>
      </c>
      <c r="O16" s="159">
        <v>40.074694000000001</v>
      </c>
      <c r="P16" s="159">
        <v>1.3631199999999954</v>
      </c>
      <c r="Q16" s="159">
        <v>-2.5694920000000012</v>
      </c>
      <c r="R16" s="159">
        <v>-26.212883999999999</v>
      </c>
      <c r="S16" s="159">
        <v>3.6764540000000014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29.79214</v>
      </c>
      <c r="AF16" s="159">
        <v>43.080640000000002</v>
      </c>
      <c r="AG16" s="159">
        <v>88.700450000000004</v>
      </c>
      <c r="AH16" s="159">
        <v>43.635820000000002</v>
      </c>
      <c r="AI16" s="10">
        <v>17.01784</v>
      </c>
      <c r="AJ16" s="10">
        <v>26.498860000000001</v>
      </c>
      <c r="AK16" s="10">
        <v>22.988139999999998</v>
      </c>
      <c r="AL16" s="10">
        <v>25.348419999999997</v>
      </c>
      <c r="AM16" s="10">
        <v>1.8474620000000004</v>
      </c>
      <c r="AN16" s="169"/>
      <c r="AO16" s="169"/>
      <c r="AP16" s="169"/>
      <c r="AQ16" s="169"/>
      <c r="AR16" s="169"/>
      <c r="AS16" s="169"/>
      <c r="AT16" s="169"/>
      <c r="AU16" s="169"/>
      <c r="AV16" s="169"/>
      <c r="AW16" s="169"/>
      <c r="AX16" s="169"/>
      <c r="AY16" s="169"/>
    </row>
    <row r="17" spans="1:51" ht="15">
      <c r="A17" s="234">
        <f>YampaRiverInflow.TotalOutflow!A17</f>
        <v>43952</v>
      </c>
      <c r="B17" s="113">
        <v>13.246</v>
      </c>
      <c r="C17" s="113">
        <v>18.72</v>
      </c>
      <c r="D17" s="113">
        <v>28.844000000000001</v>
      </c>
      <c r="E17" s="159">
        <v>6.1013739999999999</v>
      </c>
      <c r="F17" s="159">
        <v>10.639998</v>
      </c>
      <c r="G17" s="159">
        <v>-44.029232</v>
      </c>
      <c r="H17" s="159">
        <v>-35.628662000000006</v>
      </c>
      <c r="I17" s="159">
        <v>13.395087999999999</v>
      </c>
      <c r="J17" s="159">
        <v>14.373129999999998</v>
      </c>
      <c r="K17" s="159">
        <v>12.015425999999998</v>
      </c>
      <c r="L17" s="159">
        <v>20.550333999999999</v>
      </c>
      <c r="M17" s="159">
        <v>18.579722</v>
      </c>
      <c r="N17" s="159">
        <v>24.659790000000001</v>
      </c>
      <c r="O17" s="159">
        <v>21.803582000000002</v>
      </c>
      <c r="P17" s="159">
        <v>0.19014400000000023</v>
      </c>
      <c r="Q17" s="159">
        <v>-5.5054859999999994</v>
      </c>
      <c r="R17" s="159">
        <v>-26.211384000000006</v>
      </c>
      <c r="S17" s="159">
        <v>7.738929999999999</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51.173209999999997</v>
      </c>
      <c r="AG17" s="159">
        <v>36.138489999999997</v>
      </c>
      <c r="AH17" s="159">
        <v>21.024139999999999</v>
      </c>
      <c r="AI17" s="10">
        <v>18.545120000000001</v>
      </c>
      <c r="AJ17" s="10">
        <v>27.252549999999999</v>
      </c>
      <c r="AK17" s="10">
        <v>27.252610000000001</v>
      </c>
      <c r="AL17" s="10">
        <v>28.958279999999998</v>
      </c>
      <c r="AM17" s="10">
        <v>-17.974883999999999</v>
      </c>
      <c r="AN17" s="169"/>
      <c r="AO17" s="169"/>
      <c r="AP17" s="169"/>
      <c r="AQ17" s="169"/>
      <c r="AR17" s="169"/>
      <c r="AS17" s="169"/>
      <c r="AT17" s="169"/>
      <c r="AU17" s="169"/>
      <c r="AV17" s="169"/>
      <c r="AW17" s="169"/>
      <c r="AX17" s="169"/>
      <c r="AY17" s="169"/>
    </row>
    <row r="18" spans="1:51" ht="15">
      <c r="A18" s="234">
        <f>YampaRiverInflow.TotalOutflow!A18</f>
        <v>43983</v>
      </c>
      <c r="B18" s="113">
        <v>8.8480000000000008</v>
      </c>
      <c r="C18" s="113">
        <v>7.9</v>
      </c>
      <c r="D18" s="113">
        <v>26.245999999999999</v>
      </c>
      <c r="E18" s="159">
        <v>7.7158159999999985</v>
      </c>
      <c r="F18" s="159">
        <v>14.244779999999999</v>
      </c>
      <c r="G18" s="159">
        <v>-27.190472000000003</v>
      </c>
      <c r="H18" s="159">
        <v>-26.814078000000002</v>
      </c>
      <c r="I18" s="159">
        <v>4.3700580000000011</v>
      </c>
      <c r="J18" s="159">
        <v>17.001467999999996</v>
      </c>
      <c r="K18" s="159">
        <v>15.287422000000003</v>
      </c>
      <c r="L18" s="159">
        <v>10.805857999999999</v>
      </c>
      <c r="M18" s="159">
        <v>17.742493999999997</v>
      </c>
      <c r="N18" s="159">
        <v>3.4259199999999983</v>
      </c>
      <c r="O18" s="159">
        <v>8.1729199999999995</v>
      </c>
      <c r="P18" s="159">
        <v>12.473674000000001</v>
      </c>
      <c r="Q18" s="159">
        <v>1.061094</v>
      </c>
      <c r="R18" s="159">
        <v>22.368065999999995</v>
      </c>
      <c r="S18" s="159">
        <v>-1.3633040000000001</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35.543419999999998</v>
      </c>
      <c r="AG18" s="159">
        <v>23.741799999999998</v>
      </c>
      <c r="AH18" s="159">
        <v>24.39593</v>
      </c>
      <c r="AI18" s="10">
        <v>22.730180000000001</v>
      </c>
      <c r="AJ18" s="10">
        <v>25.189630000000001</v>
      </c>
      <c r="AK18" s="10">
        <v>26.0823</v>
      </c>
      <c r="AL18" s="10">
        <v>25.58633</v>
      </c>
      <c r="AM18" s="10">
        <v>-10.634887999999998</v>
      </c>
      <c r="AN18" s="169"/>
      <c r="AO18" s="169"/>
      <c r="AP18" s="169"/>
      <c r="AQ18" s="169"/>
      <c r="AR18" s="169"/>
      <c r="AS18" s="169"/>
      <c r="AT18" s="169"/>
      <c r="AU18" s="169"/>
      <c r="AV18" s="169"/>
      <c r="AW18" s="169"/>
      <c r="AX18" s="169"/>
      <c r="AY18" s="169"/>
    </row>
    <row r="19" spans="1:51" ht="15">
      <c r="A19" s="234">
        <f>YampaRiverInflow.TotalOutflow!A19</f>
        <v>44013</v>
      </c>
      <c r="B19" s="113">
        <v>43.137999999999998</v>
      </c>
      <c r="C19" s="113">
        <v>42.067</v>
      </c>
      <c r="D19" s="113">
        <v>34.121000000000002</v>
      </c>
      <c r="E19" s="159">
        <v>14.509131999999999</v>
      </c>
      <c r="F19" s="159">
        <v>4.3607659999999964</v>
      </c>
      <c r="G19" s="159">
        <v>-76.904696000000001</v>
      </c>
      <c r="H19" s="159">
        <v>-26.037152000000003</v>
      </c>
      <c r="I19" s="159">
        <v>-0.99219199999999907</v>
      </c>
      <c r="J19" s="159">
        <v>23.523871999999997</v>
      </c>
      <c r="K19" s="159">
        <v>10.508421999999999</v>
      </c>
      <c r="L19" s="159">
        <v>0.38218800000000192</v>
      </c>
      <c r="M19" s="159">
        <v>-2.4426239999999999</v>
      </c>
      <c r="N19" s="159">
        <v>-0.52760200000000035</v>
      </c>
      <c r="O19" s="159">
        <v>14.445949999999996</v>
      </c>
      <c r="P19" s="159">
        <v>-5.4029160000000003</v>
      </c>
      <c r="Q19" s="159">
        <v>-9.1989860000000014</v>
      </c>
      <c r="R19" s="159">
        <v>30.872809999999998</v>
      </c>
      <c r="S19" s="159">
        <v>7.8308159999999951</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28.164830000000002</v>
      </c>
      <c r="AG19" s="159">
        <v>29.156560000000002</v>
      </c>
      <c r="AH19" s="159">
        <v>31.536360000000002</v>
      </c>
      <c r="AI19" s="10">
        <v>26.379669999999997</v>
      </c>
      <c r="AJ19" s="10">
        <v>61.685449999999996</v>
      </c>
      <c r="AK19" s="10">
        <v>29.156569999999999</v>
      </c>
      <c r="AL19" s="10">
        <v>33.520060000000001</v>
      </c>
      <c r="AM19" s="10">
        <v>-4.7430320000000004</v>
      </c>
      <c r="AN19" s="169"/>
      <c r="AO19" s="169"/>
      <c r="AP19" s="169"/>
      <c r="AQ19" s="169"/>
      <c r="AR19" s="169"/>
      <c r="AS19" s="169"/>
      <c r="AT19" s="169"/>
      <c r="AU19" s="169"/>
      <c r="AV19" s="169"/>
      <c r="AW19" s="169"/>
      <c r="AX19" s="169"/>
      <c r="AY19" s="169"/>
    </row>
    <row r="20" spans="1:51" ht="15">
      <c r="A20" s="234">
        <f>YampaRiverInflow.TotalOutflow!A20</f>
        <v>44044</v>
      </c>
      <c r="B20" s="113">
        <v>58.177</v>
      </c>
      <c r="C20" s="113">
        <v>53.396999999999998</v>
      </c>
      <c r="D20" s="113">
        <v>38.881</v>
      </c>
      <c r="E20" s="159">
        <v>24.441903999999994</v>
      </c>
      <c r="F20" s="159">
        <v>-38.819428000000002</v>
      </c>
      <c r="G20" s="159">
        <v>4.0788000000000029</v>
      </c>
      <c r="H20" s="159">
        <v>-24.940789999999996</v>
      </c>
      <c r="I20" s="159">
        <v>11.508968000000001</v>
      </c>
      <c r="J20" s="159">
        <v>34.079854000000005</v>
      </c>
      <c r="K20" s="159">
        <v>13.724534</v>
      </c>
      <c r="L20" s="159">
        <v>22.184847999999999</v>
      </c>
      <c r="M20" s="159">
        <v>11.868864000000002</v>
      </c>
      <c r="N20" s="159">
        <v>15.498979999999996</v>
      </c>
      <c r="O20" s="159">
        <v>39.663323999999996</v>
      </c>
      <c r="P20" s="159">
        <v>-27.475497999999998</v>
      </c>
      <c r="Q20" s="159">
        <v>-21.766008000000003</v>
      </c>
      <c r="R20" s="159">
        <v>29.917686</v>
      </c>
      <c r="S20" s="159">
        <v>25.019824</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23.60284</v>
      </c>
      <c r="AG20" s="159">
        <v>91.04083</v>
      </c>
      <c r="AH20" s="159">
        <v>36.693379999999998</v>
      </c>
      <c r="AI20" s="10">
        <v>68.607789999999994</v>
      </c>
      <c r="AJ20" s="10">
        <v>66.842500000000001</v>
      </c>
      <c r="AK20" s="10">
        <v>41.057389999999998</v>
      </c>
      <c r="AL20" s="10">
        <v>44.429290000000002</v>
      </c>
      <c r="AM20" s="10">
        <v>-20.440944000000002</v>
      </c>
      <c r="AN20" s="169"/>
      <c r="AO20" s="169"/>
      <c r="AP20" s="169"/>
      <c r="AQ20" s="169"/>
      <c r="AR20" s="169"/>
      <c r="AS20" s="169"/>
      <c r="AT20" s="169"/>
      <c r="AU20" s="169"/>
      <c r="AV20" s="169"/>
      <c r="AW20" s="169"/>
      <c r="AX20" s="169"/>
      <c r="AY20" s="169"/>
    </row>
    <row r="21" spans="1:51" ht="15">
      <c r="A21" s="234">
        <f>YampaRiverInflow.TotalOutflow!A21</f>
        <v>44075</v>
      </c>
      <c r="B21" s="113">
        <v>44.707000000000001</v>
      </c>
      <c r="C21" s="113">
        <v>41.636000000000003</v>
      </c>
      <c r="D21" s="113">
        <v>37.773000000000003</v>
      </c>
      <c r="E21" s="159">
        <v>29.533373999999995</v>
      </c>
      <c r="F21" s="159">
        <v>-21.287192000000001</v>
      </c>
      <c r="G21" s="159">
        <v>32.618159999999996</v>
      </c>
      <c r="H21" s="159">
        <v>1.7953199999999998</v>
      </c>
      <c r="I21" s="159">
        <v>31.247597999999996</v>
      </c>
      <c r="J21" s="159">
        <v>10.680847999999996</v>
      </c>
      <c r="K21" s="159">
        <v>16.744351999999999</v>
      </c>
      <c r="L21" s="159">
        <v>7.7189679999999967</v>
      </c>
      <c r="M21" s="159">
        <v>23.211606</v>
      </c>
      <c r="N21" s="159">
        <v>19.180725999999996</v>
      </c>
      <c r="O21" s="159">
        <v>38.334448000000002</v>
      </c>
      <c r="P21" s="159">
        <v>-11.254766</v>
      </c>
      <c r="Q21" s="159">
        <v>-1.109622000000003</v>
      </c>
      <c r="R21" s="159">
        <v>14.515779999999999</v>
      </c>
      <c r="S21" s="159">
        <v>21.008659999999999</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28.363289999999999</v>
      </c>
      <c r="AG21" s="159">
        <v>44.250949999999996</v>
      </c>
      <c r="AH21" s="159">
        <v>41.255660000000006</v>
      </c>
      <c r="AI21" s="10">
        <v>47.999720000000003</v>
      </c>
      <c r="AJ21" s="10">
        <v>78.703759999999988</v>
      </c>
      <c r="AK21" s="10">
        <v>38.875680000000003</v>
      </c>
      <c r="AL21" s="10">
        <v>32.726860000000002</v>
      </c>
      <c r="AM21" s="10">
        <v>-9.8468000000002581E-2</v>
      </c>
      <c r="AN21" s="169"/>
      <c r="AO21" s="169"/>
      <c r="AP21" s="169"/>
      <c r="AQ21" s="169"/>
      <c r="AR21" s="169"/>
      <c r="AS21" s="169"/>
      <c r="AT21" s="169"/>
      <c r="AU21" s="169"/>
      <c r="AV21" s="169"/>
      <c r="AW21" s="169"/>
      <c r="AX21" s="169"/>
      <c r="AY21" s="169"/>
    </row>
    <row r="22" spans="1:51" ht="15">
      <c r="A22" s="234">
        <f>YampaRiverInflow.TotalOutflow!A22</f>
        <v>44105</v>
      </c>
      <c r="B22" s="113">
        <v>45.334000000000003</v>
      </c>
      <c r="C22" s="113">
        <v>45.334000000000003</v>
      </c>
      <c r="D22" s="113">
        <v>45.334000000000003</v>
      </c>
      <c r="E22" s="159">
        <v>-41.121540000000003</v>
      </c>
      <c r="F22" s="159">
        <v>14.638803999999997</v>
      </c>
      <c r="G22" s="159">
        <v>21.466443999999996</v>
      </c>
      <c r="H22" s="159">
        <v>16.894756000000001</v>
      </c>
      <c r="I22" s="159">
        <v>-7.0494780000000024</v>
      </c>
      <c r="J22" s="159">
        <v>28.589822000000002</v>
      </c>
      <c r="K22" s="159">
        <v>8.7653100000000013</v>
      </c>
      <c r="L22" s="159">
        <v>19.033143999999997</v>
      </c>
      <c r="M22" s="159">
        <v>24.070353999999998</v>
      </c>
      <c r="N22" s="159">
        <v>26.040343999999997</v>
      </c>
      <c r="O22" s="159">
        <v>13.166246000000003</v>
      </c>
      <c r="P22" s="159">
        <v>20.811032000000001</v>
      </c>
      <c r="Q22" s="159">
        <v>15.392737999999998</v>
      </c>
      <c r="R22" s="159">
        <v>31.104225999999993</v>
      </c>
      <c r="S22" s="159">
        <v>32.409004000000003</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31.060849999999999</v>
      </c>
      <c r="AC22" s="159">
        <v>69.758679999999998</v>
      </c>
      <c r="AD22" s="159">
        <v>20.94511</v>
      </c>
      <c r="AE22" s="159">
        <v>34.908660000000005</v>
      </c>
      <c r="AF22" s="159">
        <v>24.793029999999998</v>
      </c>
      <c r="AG22" s="159">
        <v>40.680699999999995</v>
      </c>
      <c r="AH22" s="159">
        <v>34.511849999999995</v>
      </c>
      <c r="AI22" s="10">
        <v>29.513770000000001</v>
      </c>
      <c r="AJ22" s="10">
        <v>19.080719999999999</v>
      </c>
      <c r="AK22" s="10">
        <v>42.445929999999997</v>
      </c>
      <c r="AL22" s="10">
        <v>56.012860000000003</v>
      </c>
      <c r="AM22" s="10">
        <v>42.068716000000002</v>
      </c>
      <c r="AN22" s="169"/>
      <c r="AO22" s="169"/>
      <c r="AP22" s="169"/>
      <c r="AQ22" s="169"/>
      <c r="AR22" s="169"/>
      <c r="AS22" s="169"/>
      <c r="AT22" s="169"/>
      <c r="AU22" s="169"/>
      <c r="AV22" s="169"/>
      <c r="AW22" s="169"/>
      <c r="AX22" s="169"/>
      <c r="AY22" s="169"/>
    </row>
    <row r="23" spans="1:51" ht="15">
      <c r="A23" s="234">
        <f>YampaRiverInflow.TotalOutflow!A23</f>
        <v>44136</v>
      </c>
      <c r="B23" s="113">
        <v>24.812999999999999</v>
      </c>
      <c r="C23" s="113">
        <v>24.812999999999999</v>
      </c>
      <c r="D23" s="113">
        <v>24.812999999999999</v>
      </c>
      <c r="E23" s="159">
        <v>-45.966837999999996</v>
      </c>
      <c r="F23" s="159">
        <v>6.753783999999996</v>
      </c>
      <c r="G23" s="159">
        <v>-7.6327240000000023</v>
      </c>
      <c r="H23" s="159">
        <v>19.806198000000002</v>
      </c>
      <c r="I23" s="159">
        <v>-15.417266000000001</v>
      </c>
      <c r="J23" s="159">
        <v>42.873334</v>
      </c>
      <c r="K23" s="159">
        <v>18.651169999999997</v>
      </c>
      <c r="L23" s="159">
        <v>25.675046000000002</v>
      </c>
      <c r="M23" s="159">
        <v>19.488983999999995</v>
      </c>
      <c r="N23" s="159">
        <v>17.507805999999995</v>
      </c>
      <c r="O23" s="159">
        <v>8.8944699999999983</v>
      </c>
      <c r="P23" s="159">
        <v>1.1222839999999996</v>
      </c>
      <c r="Q23" s="159">
        <v>9.8448719999999987</v>
      </c>
      <c r="R23" s="159">
        <v>28.013811999999998</v>
      </c>
      <c r="S23" s="159">
        <v>15.793877999999999</v>
      </c>
      <c r="T23" s="159">
        <v>24.595040000000001</v>
      </c>
      <c r="U23" s="159">
        <v>18.446279999999998</v>
      </c>
      <c r="V23" s="159">
        <v>36.495870000000004</v>
      </c>
      <c r="W23" s="159">
        <v>27.966939999999997</v>
      </c>
      <c r="X23" s="159">
        <v>25.487599999999997</v>
      </c>
      <c r="Y23" s="159">
        <v>23.10744</v>
      </c>
      <c r="Z23" s="159">
        <v>22.472729999999999</v>
      </c>
      <c r="AA23" s="159">
        <v>35.166530000000002</v>
      </c>
      <c r="AB23" s="159">
        <v>20.925319999999999</v>
      </c>
      <c r="AC23" s="159">
        <v>16.066120000000002</v>
      </c>
      <c r="AD23" s="159">
        <v>25.54711</v>
      </c>
      <c r="AE23" s="159">
        <v>41.950060000000001</v>
      </c>
      <c r="AF23" s="159">
        <v>23.00787</v>
      </c>
      <c r="AG23" s="159">
        <v>14.39954</v>
      </c>
      <c r="AH23" s="159">
        <v>23.602700000000002</v>
      </c>
      <c r="AI23" s="10">
        <v>28.581400000000002</v>
      </c>
      <c r="AJ23" s="10">
        <v>27.807869999999998</v>
      </c>
      <c r="AK23" s="10">
        <v>24.69378</v>
      </c>
      <c r="AL23" s="10">
        <v>22.293890000000001</v>
      </c>
      <c r="AM23" s="10">
        <v>-3.1421840000000012</v>
      </c>
      <c r="AN23" s="169"/>
      <c r="AO23" s="169"/>
      <c r="AP23" s="169"/>
      <c r="AQ23" s="169"/>
      <c r="AR23" s="169"/>
      <c r="AS23" s="169"/>
      <c r="AT23" s="169"/>
      <c r="AU23" s="169"/>
      <c r="AV23" s="169"/>
      <c r="AW23" s="169"/>
      <c r="AX23" s="169"/>
      <c r="AY23" s="169"/>
    </row>
    <row r="24" spans="1:51" ht="15">
      <c r="A24" s="234">
        <f>YampaRiverInflow.TotalOutflow!A24</f>
        <v>44166</v>
      </c>
      <c r="B24" s="113">
        <v>25.312999999999999</v>
      </c>
      <c r="C24" s="113">
        <v>25.312999999999999</v>
      </c>
      <c r="D24" s="113">
        <v>25.312999999999999</v>
      </c>
      <c r="E24" s="159">
        <v>-14.223750000000003</v>
      </c>
      <c r="F24" s="159">
        <v>16.268739999999998</v>
      </c>
      <c r="G24" s="159">
        <v>6.4705519999999996</v>
      </c>
      <c r="H24" s="159">
        <v>17.637533999999999</v>
      </c>
      <c r="I24" s="159">
        <v>-3.9600340000000016</v>
      </c>
      <c r="J24" s="159">
        <v>24.396989999999999</v>
      </c>
      <c r="K24" s="159">
        <v>10.800360000000001</v>
      </c>
      <c r="L24" s="159">
        <v>21.260485999999997</v>
      </c>
      <c r="M24" s="159">
        <v>13.424811999999998</v>
      </c>
      <c r="N24" s="159">
        <v>8.4644880000000011</v>
      </c>
      <c r="O24" s="159">
        <v>2.3967059999999982</v>
      </c>
      <c r="P24" s="159">
        <v>-6.7709719999999995</v>
      </c>
      <c r="Q24" s="159">
        <v>0.60159199999999691</v>
      </c>
      <c r="R24" s="159">
        <v>44.223798000000002</v>
      </c>
      <c r="S24" s="159">
        <v>1.110544</v>
      </c>
      <c r="T24" s="159">
        <v>15.07438</v>
      </c>
      <c r="U24" s="159">
        <v>12.69421</v>
      </c>
      <c r="V24" s="159">
        <v>35.305790000000002</v>
      </c>
      <c r="W24" s="159">
        <v>29.355370000000001</v>
      </c>
      <c r="X24" s="159">
        <v>13.4876</v>
      </c>
      <c r="Y24" s="159">
        <v>18.723970000000001</v>
      </c>
      <c r="Z24" s="159">
        <v>15.471069999999999</v>
      </c>
      <c r="AA24" s="159">
        <v>19.100490000000001</v>
      </c>
      <c r="AB24" s="159">
        <v>3.9664899999999998</v>
      </c>
      <c r="AC24" s="159">
        <v>23.801650000000002</v>
      </c>
      <c r="AD24" s="159">
        <v>57.520660000000007</v>
      </c>
      <c r="AE24" s="159">
        <v>23.99954</v>
      </c>
      <c r="AF24" s="159">
        <v>19.4375</v>
      </c>
      <c r="AG24" s="159">
        <v>33.916870000000003</v>
      </c>
      <c r="AH24" s="159">
        <v>31.734860000000001</v>
      </c>
      <c r="AI24" s="10">
        <v>22.7103</v>
      </c>
      <c r="AJ24" s="10">
        <v>25.368259999999999</v>
      </c>
      <c r="AK24" s="10">
        <v>31.6557</v>
      </c>
      <c r="AL24" s="10">
        <v>22.412740000000003</v>
      </c>
      <c r="AM24" s="10">
        <v>28.144819999999999</v>
      </c>
      <c r="AN24" s="169"/>
      <c r="AO24" s="169"/>
      <c r="AP24" s="169"/>
      <c r="AQ24" s="169"/>
      <c r="AR24" s="169"/>
      <c r="AS24" s="169"/>
      <c r="AT24" s="169"/>
      <c r="AU24" s="169"/>
      <c r="AV24" s="169"/>
      <c r="AW24" s="169"/>
      <c r="AX24" s="169"/>
      <c r="AY24" s="169"/>
    </row>
    <row r="25" spans="1:51" ht="15">
      <c r="A25" s="234">
        <f>YampaRiverInflow.TotalOutflow!A25</f>
        <v>44197</v>
      </c>
      <c r="B25" s="113">
        <v>31.82</v>
      </c>
      <c r="C25" s="113">
        <v>31.82</v>
      </c>
      <c r="D25" s="113">
        <v>31.82</v>
      </c>
      <c r="E25" s="159">
        <v>-20.071922000000001</v>
      </c>
      <c r="F25" s="159">
        <v>13.077360000000001</v>
      </c>
      <c r="G25" s="159">
        <v>19.310572000000001</v>
      </c>
      <c r="H25" s="159">
        <v>30.633921999999998</v>
      </c>
      <c r="I25" s="159">
        <v>-8.3519860000000001</v>
      </c>
      <c r="J25" s="159">
        <v>20.166415999999998</v>
      </c>
      <c r="K25" s="159">
        <v>-5.3256900000000025</v>
      </c>
      <c r="L25" s="159">
        <v>2.6823760000000001</v>
      </c>
      <c r="M25" s="159">
        <v>29.809785999999992</v>
      </c>
      <c r="N25" s="159">
        <v>0.14888199999999779</v>
      </c>
      <c r="O25" s="159">
        <v>188.36769600000002</v>
      </c>
      <c r="P25" s="159">
        <v>-19.261465999999999</v>
      </c>
      <c r="Q25" s="159">
        <v>-11.55139</v>
      </c>
      <c r="R25" s="159">
        <v>25.526097999999998</v>
      </c>
      <c r="S25" s="159">
        <v>1.3745679999999993</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34.11524</v>
      </c>
      <c r="AF25" s="159">
        <v>41.255679999999998</v>
      </c>
      <c r="AG25" s="159">
        <v>24.792830000000002</v>
      </c>
      <c r="AH25" s="159">
        <v>40.065640000000002</v>
      </c>
      <c r="AI25" s="10">
        <v>37.883839999999999</v>
      </c>
      <c r="AJ25" s="10">
        <v>23.007810000000003</v>
      </c>
      <c r="AK25" s="10">
        <v>30.743310000000001</v>
      </c>
      <c r="AL25" s="10">
        <v>-35.333798000000002</v>
      </c>
      <c r="AM25" s="10">
        <v>15.72175</v>
      </c>
      <c r="AN25" s="169"/>
      <c r="AO25" s="169"/>
      <c r="AP25" s="169"/>
      <c r="AQ25" s="169"/>
      <c r="AR25" s="169"/>
      <c r="AS25" s="169"/>
      <c r="AT25" s="169"/>
      <c r="AU25" s="169"/>
      <c r="AV25" s="169"/>
      <c r="AW25" s="169"/>
      <c r="AX25" s="169"/>
      <c r="AY25" s="169"/>
    </row>
    <row r="26" spans="1:51" ht="15">
      <c r="A26" s="234">
        <f>YampaRiverInflow.TotalOutflow!A26</f>
        <v>44228</v>
      </c>
      <c r="B26" s="113">
        <v>39.637999999999998</v>
      </c>
      <c r="C26" s="113">
        <v>39.637999999999998</v>
      </c>
      <c r="D26" s="113">
        <v>39.637999999999998</v>
      </c>
      <c r="E26" s="159">
        <v>8.9494680000000013</v>
      </c>
      <c r="F26" s="159">
        <v>9.201842000000001</v>
      </c>
      <c r="G26" s="159">
        <v>5.149061999999998</v>
      </c>
      <c r="H26" s="159">
        <v>31.733646</v>
      </c>
      <c r="I26" s="159">
        <v>-5.7021720000000027</v>
      </c>
      <c r="J26" s="159">
        <v>24.577362000000001</v>
      </c>
      <c r="K26" s="159">
        <v>5.5440619999999985</v>
      </c>
      <c r="L26" s="159">
        <v>2.5809760000000006</v>
      </c>
      <c r="M26" s="159">
        <v>19.033522000000001</v>
      </c>
      <c r="N26" s="159">
        <v>7.0302340000000001</v>
      </c>
      <c r="O26" s="159">
        <v>85.799055999999993</v>
      </c>
      <c r="P26" s="159">
        <v>-9.7793939999999999</v>
      </c>
      <c r="Q26" s="159">
        <v>38.657699999999991</v>
      </c>
      <c r="R26" s="159">
        <v>12.339405999999999</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38.478989999999996</v>
      </c>
      <c r="AF26" s="159">
        <v>35.16657</v>
      </c>
      <c r="AG26" s="159">
        <v>33.321769999999994</v>
      </c>
      <c r="AH26" s="159">
        <v>18.842610000000001</v>
      </c>
      <c r="AI26" s="10">
        <v>38.875690000000006</v>
      </c>
      <c r="AJ26" s="10">
        <v>32.449240000000003</v>
      </c>
      <c r="AK26" s="10">
        <v>39.450900000000004</v>
      </c>
      <c r="AL26" s="10">
        <v>-35.678773999999997</v>
      </c>
      <c r="AM26" s="10">
        <v>36.358820000000009</v>
      </c>
      <c r="AN26" s="169"/>
      <c r="AO26" s="169"/>
      <c r="AP26" s="169"/>
      <c r="AQ26" s="169"/>
      <c r="AR26" s="169"/>
      <c r="AS26" s="169"/>
      <c r="AT26" s="169"/>
      <c r="AU26" s="169"/>
      <c r="AV26" s="169"/>
      <c r="AW26" s="169"/>
      <c r="AX26" s="169"/>
      <c r="AY26" s="169"/>
    </row>
    <row r="27" spans="1:51" ht="15">
      <c r="A27" s="234">
        <f>YampaRiverInflow.TotalOutflow!A27</f>
        <v>44256</v>
      </c>
      <c r="B27" s="113">
        <v>39.96</v>
      </c>
      <c r="C27" s="113">
        <v>39.96</v>
      </c>
      <c r="D27" s="113">
        <v>39.96</v>
      </c>
      <c r="E27" s="159">
        <v>47.387336000000005</v>
      </c>
      <c r="F27" s="159">
        <v>11.779536</v>
      </c>
      <c r="G27" s="159">
        <v>64.980252000000007</v>
      </c>
      <c r="H27" s="159">
        <v>40.112389999999998</v>
      </c>
      <c r="I27" s="159">
        <v>-5.6985580000000011</v>
      </c>
      <c r="J27" s="159">
        <v>30.219604</v>
      </c>
      <c r="K27" s="159">
        <v>24.668741999999998</v>
      </c>
      <c r="L27" s="159">
        <v>25.485123999999995</v>
      </c>
      <c r="M27" s="159">
        <v>37.985829999999993</v>
      </c>
      <c r="N27" s="159">
        <v>23.852601999999997</v>
      </c>
      <c r="O27" s="159">
        <v>33.571293999999995</v>
      </c>
      <c r="P27" s="159">
        <v>18.785719999999998</v>
      </c>
      <c r="Q27" s="159">
        <v>66.418819999999997</v>
      </c>
      <c r="R27" s="159">
        <v>7.6782579999999996</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74.04258999999999</v>
      </c>
      <c r="AF27" s="159">
        <v>59.404600000000002</v>
      </c>
      <c r="AG27" s="159">
        <v>42.445689999999999</v>
      </c>
      <c r="AH27" s="159">
        <v>22.21454</v>
      </c>
      <c r="AI27" s="10">
        <v>58.769889999999997</v>
      </c>
      <c r="AJ27" s="10">
        <v>31.517060000000001</v>
      </c>
      <c r="AK27" s="10">
        <v>41.176480000000005</v>
      </c>
      <c r="AL27" s="10">
        <v>1.4208999999999996</v>
      </c>
      <c r="AM27" s="10">
        <v>53.899988000000008</v>
      </c>
      <c r="AN27" s="169"/>
      <c r="AO27" s="169"/>
      <c r="AP27" s="169"/>
      <c r="AQ27" s="169"/>
      <c r="AR27" s="169"/>
      <c r="AS27" s="169"/>
      <c r="AT27" s="169"/>
      <c r="AU27" s="169"/>
      <c r="AV27" s="169"/>
      <c r="AW27" s="169"/>
      <c r="AX27" s="169"/>
      <c r="AY27" s="169"/>
    </row>
    <row r="28" spans="1:51" ht="15">
      <c r="A28" s="234">
        <f>YampaRiverInflow.TotalOutflow!A28</f>
        <v>44287</v>
      </c>
      <c r="B28" s="113">
        <v>28.946999999999999</v>
      </c>
      <c r="C28" s="113">
        <v>28.946999999999999</v>
      </c>
      <c r="D28" s="113">
        <v>28.946999999999999</v>
      </c>
      <c r="E28" s="159">
        <v>6.8782900000000007</v>
      </c>
      <c r="F28" s="159">
        <v>6.4497519999999966</v>
      </c>
      <c r="G28" s="159">
        <v>-1.6270880000000034</v>
      </c>
      <c r="H28" s="159">
        <v>27.136765999999998</v>
      </c>
      <c r="I28" s="159">
        <v>10.345166000000001</v>
      </c>
      <c r="J28" s="159">
        <v>35.310705999999996</v>
      </c>
      <c r="K28" s="159">
        <v>19.30078</v>
      </c>
      <c r="L28" s="159">
        <v>3.5616000000000003</v>
      </c>
      <c r="M28" s="159">
        <v>41.938178000000001</v>
      </c>
      <c r="N28" s="159">
        <v>40.074694000000001</v>
      </c>
      <c r="O28" s="159">
        <v>1.3631199999999954</v>
      </c>
      <c r="P28" s="159">
        <v>-2.5694920000000012</v>
      </c>
      <c r="Q28" s="159">
        <v>-26.212883999999999</v>
      </c>
      <c r="R28" s="159">
        <v>3.6764540000000014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29.79214</v>
      </c>
      <c r="AE28" s="159">
        <v>43.080640000000002</v>
      </c>
      <c r="AF28" s="159">
        <v>88.700450000000004</v>
      </c>
      <c r="AG28" s="159">
        <v>43.635820000000002</v>
      </c>
      <c r="AH28" s="159">
        <v>17.01784</v>
      </c>
      <c r="AI28" s="10">
        <v>26.498860000000001</v>
      </c>
      <c r="AJ28" s="10">
        <v>22.988139999999998</v>
      </c>
      <c r="AK28" s="10">
        <v>25.348419999999997</v>
      </c>
      <c r="AL28" s="10">
        <v>1.8474620000000004</v>
      </c>
      <c r="AM28" s="10">
        <v>30.190056000000002</v>
      </c>
      <c r="AN28" s="169"/>
      <c r="AO28" s="169"/>
      <c r="AP28" s="169"/>
      <c r="AQ28" s="169"/>
      <c r="AR28" s="169"/>
      <c r="AS28" s="169"/>
      <c r="AT28" s="169"/>
      <c r="AU28" s="169"/>
      <c r="AV28" s="169"/>
      <c r="AW28" s="169"/>
      <c r="AX28" s="169"/>
      <c r="AY28" s="169"/>
    </row>
    <row r="29" spans="1:51" ht="15">
      <c r="A29" s="234">
        <f>YampaRiverInflow.TotalOutflow!A29</f>
        <v>44317</v>
      </c>
      <c r="B29" s="113">
        <v>28.844000000000001</v>
      </c>
      <c r="C29" s="113">
        <v>28.844000000000001</v>
      </c>
      <c r="D29" s="113">
        <v>28.844000000000001</v>
      </c>
      <c r="E29" s="159">
        <v>10.639998</v>
      </c>
      <c r="F29" s="159">
        <v>-44.029232</v>
      </c>
      <c r="G29" s="159">
        <v>-35.628662000000006</v>
      </c>
      <c r="H29" s="159">
        <v>13.395087999999999</v>
      </c>
      <c r="I29" s="159">
        <v>14.373129999999998</v>
      </c>
      <c r="J29" s="159">
        <v>12.015425999999998</v>
      </c>
      <c r="K29" s="159">
        <v>20.550333999999999</v>
      </c>
      <c r="L29" s="159">
        <v>18.579722</v>
      </c>
      <c r="M29" s="159">
        <v>24.659790000000001</v>
      </c>
      <c r="N29" s="159">
        <v>21.803582000000002</v>
      </c>
      <c r="O29" s="159">
        <v>0.19014400000000023</v>
      </c>
      <c r="P29" s="159">
        <v>-5.5054859999999994</v>
      </c>
      <c r="Q29" s="159">
        <v>-26.211384000000006</v>
      </c>
      <c r="R29" s="159">
        <v>7.738929999999999</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51.173209999999997</v>
      </c>
      <c r="AF29" s="159">
        <v>36.138489999999997</v>
      </c>
      <c r="AG29" s="159">
        <v>21.024139999999999</v>
      </c>
      <c r="AH29" s="159">
        <v>18.545120000000001</v>
      </c>
      <c r="AI29" s="10">
        <v>27.252549999999999</v>
      </c>
      <c r="AJ29" s="10">
        <v>27.252610000000001</v>
      </c>
      <c r="AK29" s="10">
        <v>28.958279999999998</v>
      </c>
      <c r="AL29" s="10">
        <v>-17.974883999999999</v>
      </c>
      <c r="AM29" s="10">
        <v>8.2502020000000016</v>
      </c>
      <c r="AN29" s="169"/>
      <c r="AO29" s="169"/>
      <c r="AP29" s="169"/>
      <c r="AQ29" s="169"/>
      <c r="AR29" s="169"/>
      <c r="AS29" s="169"/>
      <c r="AT29" s="169"/>
      <c r="AU29" s="169"/>
      <c r="AV29" s="169"/>
      <c r="AW29" s="169"/>
      <c r="AX29" s="169"/>
      <c r="AY29" s="169"/>
    </row>
    <row r="30" spans="1:51" ht="15">
      <c r="A30" s="234">
        <f>YampaRiverInflow.TotalOutflow!A30</f>
        <v>44348</v>
      </c>
      <c r="B30" s="113">
        <v>26.245999999999999</v>
      </c>
      <c r="C30" s="113">
        <v>26.245999999999999</v>
      </c>
      <c r="D30" s="113">
        <v>26.245999999999999</v>
      </c>
      <c r="E30" s="159">
        <v>14.244779999999999</v>
      </c>
      <c r="F30" s="159">
        <v>-27.190472000000003</v>
      </c>
      <c r="G30" s="159">
        <v>-26.814078000000002</v>
      </c>
      <c r="H30" s="159">
        <v>4.3700580000000011</v>
      </c>
      <c r="I30" s="159">
        <v>17.001467999999996</v>
      </c>
      <c r="J30" s="159">
        <v>15.287422000000003</v>
      </c>
      <c r="K30" s="159">
        <v>10.805857999999999</v>
      </c>
      <c r="L30" s="159">
        <v>17.742493999999997</v>
      </c>
      <c r="M30" s="159">
        <v>3.4259199999999983</v>
      </c>
      <c r="N30" s="159">
        <v>8.1729199999999995</v>
      </c>
      <c r="O30" s="159">
        <v>12.473674000000001</v>
      </c>
      <c r="P30" s="159">
        <v>1.061094</v>
      </c>
      <c r="Q30" s="159">
        <v>22.368065999999995</v>
      </c>
      <c r="R30" s="159">
        <v>-1.3633040000000001</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35.543419999999998</v>
      </c>
      <c r="AF30" s="159">
        <v>23.741799999999998</v>
      </c>
      <c r="AG30" s="159">
        <v>24.39593</v>
      </c>
      <c r="AH30" s="159">
        <v>22.730180000000001</v>
      </c>
      <c r="AI30" s="10">
        <v>25.189630000000001</v>
      </c>
      <c r="AJ30" s="10">
        <v>26.0823</v>
      </c>
      <c r="AK30" s="10">
        <v>25.58633</v>
      </c>
      <c r="AL30" s="10">
        <v>-10.634887999999998</v>
      </c>
      <c r="AM30" s="10">
        <v>9.8336339999999982</v>
      </c>
      <c r="AN30" s="169"/>
      <c r="AO30" s="169"/>
      <c r="AP30" s="169"/>
      <c r="AQ30" s="169"/>
      <c r="AR30" s="169"/>
      <c r="AS30" s="169"/>
      <c r="AT30" s="169"/>
      <c r="AU30" s="169"/>
      <c r="AV30" s="169"/>
      <c r="AW30" s="169"/>
      <c r="AX30" s="169"/>
      <c r="AY30" s="169"/>
    </row>
    <row r="31" spans="1:51" ht="15">
      <c r="A31" s="234">
        <f>YampaRiverInflow.TotalOutflow!A31</f>
        <v>44378</v>
      </c>
      <c r="B31" s="113">
        <v>34.121000000000002</v>
      </c>
      <c r="C31" s="113">
        <v>34.121000000000002</v>
      </c>
      <c r="D31" s="113">
        <v>34.121000000000002</v>
      </c>
      <c r="E31" s="159">
        <v>4.3607659999999964</v>
      </c>
      <c r="F31" s="159">
        <v>-76.904696000000001</v>
      </c>
      <c r="G31" s="159">
        <v>-26.037152000000003</v>
      </c>
      <c r="H31" s="159">
        <v>-0.99219199999999907</v>
      </c>
      <c r="I31" s="159">
        <v>23.523871999999997</v>
      </c>
      <c r="J31" s="159">
        <v>10.508421999999999</v>
      </c>
      <c r="K31" s="159">
        <v>0.38218800000000192</v>
      </c>
      <c r="L31" s="159">
        <v>-2.4426239999999999</v>
      </c>
      <c r="M31" s="159">
        <v>-0.52760200000000035</v>
      </c>
      <c r="N31" s="159">
        <v>14.445949999999996</v>
      </c>
      <c r="O31" s="159">
        <v>-5.4029160000000003</v>
      </c>
      <c r="P31" s="159">
        <v>-9.1989860000000014</v>
      </c>
      <c r="Q31" s="159">
        <v>30.872809999999998</v>
      </c>
      <c r="R31" s="159">
        <v>7.8308159999999951</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28.164830000000002</v>
      </c>
      <c r="AF31" s="159">
        <v>29.156560000000002</v>
      </c>
      <c r="AG31" s="159">
        <v>31.536360000000002</v>
      </c>
      <c r="AH31" s="159">
        <v>26.379669999999997</v>
      </c>
      <c r="AI31" s="10">
        <v>61.685449999999996</v>
      </c>
      <c r="AJ31" s="10">
        <v>29.156569999999999</v>
      </c>
      <c r="AK31" s="10">
        <v>33.520060000000001</v>
      </c>
      <c r="AL31" s="10">
        <v>-4.7430320000000004</v>
      </c>
      <c r="AM31" s="10">
        <v>16.804354</v>
      </c>
      <c r="AN31" s="169"/>
      <c r="AO31" s="169"/>
      <c r="AP31" s="169"/>
      <c r="AQ31" s="169"/>
      <c r="AR31" s="169"/>
      <c r="AS31" s="169"/>
      <c r="AT31" s="169"/>
      <c r="AU31" s="169"/>
      <c r="AV31" s="169"/>
      <c r="AW31" s="169"/>
      <c r="AX31" s="169"/>
      <c r="AY31" s="169"/>
    </row>
    <row r="32" spans="1:51" ht="15">
      <c r="A32" s="234">
        <f>YampaRiverInflow.TotalOutflow!A32</f>
        <v>44409</v>
      </c>
      <c r="B32" s="113">
        <v>38.881</v>
      </c>
      <c r="C32" s="113">
        <v>38.881</v>
      </c>
      <c r="D32" s="113">
        <v>38.881</v>
      </c>
      <c r="E32" s="159">
        <v>-38.819428000000002</v>
      </c>
      <c r="F32" s="159">
        <v>4.0788000000000029</v>
      </c>
      <c r="G32" s="159">
        <v>-24.940789999999996</v>
      </c>
      <c r="H32" s="159">
        <v>11.508968000000001</v>
      </c>
      <c r="I32" s="159">
        <v>34.079854000000005</v>
      </c>
      <c r="J32" s="159">
        <v>13.724534</v>
      </c>
      <c r="K32" s="159">
        <v>22.184847999999999</v>
      </c>
      <c r="L32" s="159">
        <v>11.868864000000002</v>
      </c>
      <c r="M32" s="159">
        <v>15.498979999999996</v>
      </c>
      <c r="N32" s="159">
        <v>39.663323999999996</v>
      </c>
      <c r="O32" s="159">
        <v>-27.475497999999998</v>
      </c>
      <c r="P32" s="159">
        <v>-21.766008000000003</v>
      </c>
      <c r="Q32" s="159">
        <v>29.917686</v>
      </c>
      <c r="R32" s="159">
        <v>25.019824</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23.60284</v>
      </c>
      <c r="AF32" s="159">
        <v>91.04083</v>
      </c>
      <c r="AG32" s="159">
        <v>36.693379999999998</v>
      </c>
      <c r="AH32" s="159">
        <v>68.607789999999994</v>
      </c>
      <c r="AI32" s="10">
        <v>66.842500000000001</v>
      </c>
      <c r="AJ32" s="10">
        <v>41.057389999999998</v>
      </c>
      <c r="AK32" s="10">
        <v>44.429290000000002</v>
      </c>
      <c r="AL32" s="10">
        <v>-20.440944000000002</v>
      </c>
      <c r="AM32" s="10">
        <v>26.649618</v>
      </c>
      <c r="AN32" s="169"/>
      <c r="AO32" s="169"/>
      <c r="AP32" s="169"/>
      <c r="AQ32" s="169"/>
      <c r="AR32" s="169"/>
      <c r="AS32" s="169"/>
      <c r="AT32" s="169"/>
      <c r="AU32" s="169"/>
      <c r="AV32" s="169"/>
      <c r="AW32" s="169"/>
      <c r="AX32" s="169"/>
      <c r="AY32" s="169"/>
    </row>
    <row r="33" spans="1:51" ht="15">
      <c r="A33" s="234">
        <f>YampaRiverInflow.TotalOutflow!A33</f>
        <v>44440</v>
      </c>
      <c r="B33" s="113">
        <v>37.773000000000003</v>
      </c>
      <c r="C33" s="113">
        <v>37.773000000000003</v>
      </c>
      <c r="D33" s="113">
        <v>37.773000000000003</v>
      </c>
      <c r="E33" s="159">
        <v>-21.287192000000001</v>
      </c>
      <c r="F33" s="159">
        <v>32.618159999999996</v>
      </c>
      <c r="G33" s="159">
        <v>1.7953199999999998</v>
      </c>
      <c r="H33" s="159">
        <v>31.247597999999996</v>
      </c>
      <c r="I33" s="159">
        <v>10.680847999999996</v>
      </c>
      <c r="J33" s="159">
        <v>16.744351999999999</v>
      </c>
      <c r="K33" s="159">
        <v>7.7189679999999967</v>
      </c>
      <c r="L33" s="159">
        <v>23.211606</v>
      </c>
      <c r="M33" s="159">
        <v>19.180725999999996</v>
      </c>
      <c r="N33" s="159">
        <v>38.334448000000002</v>
      </c>
      <c r="O33" s="159">
        <v>-11.254766</v>
      </c>
      <c r="P33" s="159">
        <v>-1.109622000000003</v>
      </c>
      <c r="Q33" s="159">
        <v>14.515779999999999</v>
      </c>
      <c r="R33" s="159">
        <v>21.008659999999999</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28.363289999999999</v>
      </c>
      <c r="AF33" s="159">
        <v>44.250949999999996</v>
      </c>
      <c r="AG33" s="159">
        <v>41.255660000000006</v>
      </c>
      <c r="AH33" s="159">
        <v>47.999720000000003</v>
      </c>
      <c r="AI33" s="10">
        <v>78.703759999999988</v>
      </c>
      <c r="AJ33" s="10">
        <v>38.875680000000003</v>
      </c>
      <c r="AK33" s="10">
        <v>32.726860000000002</v>
      </c>
      <c r="AL33" s="10">
        <v>-9.8468000000002581E-2</v>
      </c>
      <c r="AM33" s="10">
        <v>31.357489999999999</v>
      </c>
      <c r="AN33" s="169"/>
      <c r="AO33" s="169"/>
      <c r="AP33" s="169"/>
      <c r="AQ33" s="169"/>
      <c r="AR33" s="169"/>
      <c r="AS33" s="169"/>
      <c r="AT33" s="169"/>
      <c r="AU33" s="169"/>
      <c r="AV33" s="169"/>
      <c r="AW33" s="169"/>
      <c r="AX33" s="169"/>
      <c r="AY33" s="169"/>
    </row>
    <row r="34" spans="1:51" ht="15">
      <c r="A34" s="234">
        <f>YampaRiverInflow.TotalOutflow!A34</f>
        <v>44470</v>
      </c>
      <c r="B34" s="113">
        <v>45.334000000000003</v>
      </c>
      <c r="C34" s="113">
        <v>45.334000000000003</v>
      </c>
      <c r="D34" s="113">
        <v>45.334000000000003</v>
      </c>
      <c r="E34" s="159">
        <v>14.638803999999997</v>
      </c>
      <c r="F34" s="159">
        <v>21.466443999999996</v>
      </c>
      <c r="G34" s="159">
        <v>16.894756000000001</v>
      </c>
      <c r="H34" s="159">
        <v>-7.0494780000000024</v>
      </c>
      <c r="I34" s="159">
        <v>28.589822000000002</v>
      </c>
      <c r="J34" s="159">
        <v>8.7653100000000013</v>
      </c>
      <c r="K34" s="159">
        <v>19.033143999999997</v>
      </c>
      <c r="L34" s="159">
        <v>24.070353999999998</v>
      </c>
      <c r="M34" s="159">
        <v>26.040343999999997</v>
      </c>
      <c r="N34" s="159">
        <v>13.166246000000003</v>
      </c>
      <c r="O34" s="159">
        <v>20.811032000000001</v>
      </c>
      <c r="P34" s="159">
        <v>15.392737999999998</v>
      </c>
      <c r="Q34" s="159">
        <v>31.104225999999993</v>
      </c>
      <c r="R34" s="159">
        <v>32.409004000000003</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31.060849999999999</v>
      </c>
      <c r="AB34" s="159">
        <v>69.758679999999998</v>
      </c>
      <c r="AC34" s="159">
        <v>20.94511</v>
      </c>
      <c r="AD34" s="159">
        <v>34.908660000000005</v>
      </c>
      <c r="AE34" s="159">
        <v>24.793029999999998</v>
      </c>
      <c r="AF34" s="159">
        <v>40.680699999999995</v>
      </c>
      <c r="AG34" s="159">
        <v>34.511849999999995</v>
      </c>
      <c r="AH34" s="159">
        <v>29.513770000000001</v>
      </c>
      <c r="AI34" s="10">
        <v>19.080719999999999</v>
      </c>
      <c r="AJ34" s="10">
        <v>42.445929999999997</v>
      </c>
      <c r="AK34" s="10">
        <v>56.012860000000003</v>
      </c>
      <c r="AL34" s="10">
        <v>42.068716000000002</v>
      </c>
      <c r="AM34" s="10">
        <v>-39.506182000000003</v>
      </c>
      <c r="AN34" s="169"/>
      <c r="AO34" s="169"/>
      <c r="AP34" s="169"/>
      <c r="AQ34" s="169"/>
      <c r="AR34" s="169"/>
      <c r="AS34" s="169"/>
      <c r="AT34" s="169"/>
      <c r="AU34" s="169"/>
      <c r="AV34" s="169"/>
      <c r="AW34" s="169"/>
      <c r="AX34" s="169"/>
      <c r="AY34" s="169"/>
    </row>
    <row r="35" spans="1:51" ht="15">
      <c r="A35" s="234">
        <f>YampaRiverInflow.TotalOutflow!A35</f>
        <v>44501</v>
      </c>
      <c r="B35" s="113">
        <v>24.812999999999999</v>
      </c>
      <c r="C35" s="113">
        <v>24.812999999999999</v>
      </c>
      <c r="D35" s="113">
        <v>24.812999999999999</v>
      </c>
      <c r="E35" s="159">
        <v>6.753783999999996</v>
      </c>
      <c r="F35" s="159">
        <v>-7.6327240000000023</v>
      </c>
      <c r="G35" s="159">
        <v>19.806198000000002</v>
      </c>
      <c r="H35" s="159">
        <v>-15.417266000000001</v>
      </c>
      <c r="I35" s="159">
        <v>42.873334</v>
      </c>
      <c r="J35" s="159">
        <v>18.651169999999997</v>
      </c>
      <c r="K35" s="159">
        <v>25.675046000000002</v>
      </c>
      <c r="L35" s="159">
        <v>19.488983999999995</v>
      </c>
      <c r="M35" s="159">
        <v>17.507805999999995</v>
      </c>
      <c r="N35" s="159">
        <v>8.8944699999999983</v>
      </c>
      <c r="O35" s="159">
        <v>1.1222839999999996</v>
      </c>
      <c r="P35" s="159">
        <v>9.8448719999999987</v>
      </c>
      <c r="Q35" s="159">
        <v>28.013811999999998</v>
      </c>
      <c r="R35" s="159">
        <v>15.793877999999999</v>
      </c>
      <c r="S35" s="159">
        <v>24.595040000000001</v>
      </c>
      <c r="T35" s="159">
        <v>18.446279999999998</v>
      </c>
      <c r="U35" s="159">
        <v>36.495870000000004</v>
      </c>
      <c r="V35" s="159">
        <v>27.966939999999997</v>
      </c>
      <c r="W35" s="159">
        <v>25.487599999999997</v>
      </c>
      <c r="X35" s="159">
        <v>23.10744</v>
      </c>
      <c r="Y35" s="159">
        <v>22.472729999999999</v>
      </c>
      <c r="Z35" s="159">
        <v>35.166530000000002</v>
      </c>
      <c r="AA35" s="159">
        <v>20.925319999999999</v>
      </c>
      <c r="AB35" s="159">
        <v>16.066120000000002</v>
      </c>
      <c r="AC35" s="159">
        <v>25.54711</v>
      </c>
      <c r="AD35" s="159">
        <v>41.950060000000001</v>
      </c>
      <c r="AE35" s="159">
        <v>23.00787</v>
      </c>
      <c r="AF35" s="159">
        <v>14.39954</v>
      </c>
      <c r="AG35" s="159">
        <v>23.602700000000002</v>
      </c>
      <c r="AH35" s="159">
        <v>28.581400000000002</v>
      </c>
      <c r="AI35" s="10">
        <v>27.807869999999998</v>
      </c>
      <c r="AJ35" s="10">
        <v>24.69378</v>
      </c>
      <c r="AK35" s="10">
        <v>22.293890000000001</v>
      </c>
      <c r="AL35" s="10">
        <v>-3.1421840000000012</v>
      </c>
      <c r="AM35" s="10">
        <v>-44.165469999999999</v>
      </c>
      <c r="AN35" s="169"/>
      <c r="AO35" s="169"/>
      <c r="AP35" s="169"/>
      <c r="AQ35" s="169"/>
      <c r="AR35" s="169"/>
      <c r="AS35" s="169"/>
      <c r="AT35" s="169"/>
      <c r="AU35" s="169"/>
      <c r="AV35" s="169"/>
      <c r="AW35" s="169"/>
      <c r="AX35" s="169"/>
      <c r="AY35" s="169"/>
    </row>
    <row r="36" spans="1:51" ht="15">
      <c r="A36" s="234">
        <f>YampaRiverInflow.TotalOutflow!A36</f>
        <v>44531</v>
      </c>
      <c r="B36" s="113">
        <v>25.312999999999999</v>
      </c>
      <c r="C36" s="113">
        <v>25.312999999999999</v>
      </c>
      <c r="D36" s="113">
        <v>25.312999999999999</v>
      </c>
      <c r="E36" s="159">
        <v>16.268739999999998</v>
      </c>
      <c r="F36" s="159">
        <v>6.4705519999999996</v>
      </c>
      <c r="G36" s="159">
        <v>17.637533999999999</v>
      </c>
      <c r="H36" s="159">
        <v>-3.9600340000000016</v>
      </c>
      <c r="I36" s="159">
        <v>24.396989999999999</v>
      </c>
      <c r="J36" s="159">
        <v>10.800360000000001</v>
      </c>
      <c r="K36" s="159">
        <v>21.260485999999997</v>
      </c>
      <c r="L36" s="159">
        <v>13.424811999999998</v>
      </c>
      <c r="M36" s="159">
        <v>8.4644880000000011</v>
      </c>
      <c r="N36" s="159">
        <v>2.3967059999999982</v>
      </c>
      <c r="O36" s="159">
        <v>-6.7709719999999995</v>
      </c>
      <c r="P36" s="159">
        <v>0.60159199999999691</v>
      </c>
      <c r="Q36" s="159">
        <v>44.223798000000002</v>
      </c>
      <c r="R36" s="159">
        <v>1.110544</v>
      </c>
      <c r="S36" s="159">
        <v>15.07438</v>
      </c>
      <c r="T36" s="159">
        <v>12.69421</v>
      </c>
      <c r="U36" s="159">
        <v>35.305790000000002</v>
      </c>
      <c r="V36" s="159">
        <v>29.355370000000001</v>
      </c>
      <c r="W36" s="159">
        <v>13.4876</v>
      </c>
      <c r="X36" s="159">
        <v>18.723970000000001</v>
      </c>
      <c r="Y36" s="159">
        <v>15.471069999999999</v>
      </c>
      <c r="Z36" s="159">
        <v>19.100490000000001</v>
      </c>
      <c r="AA36" s="159">
        <v>3.9664899999999998</v>
      </c>
      <c r="AB36" s="159">
        <v>23.801650000000002</v>
      </c>
      <c r="AC36" s="159">
        <v>57.520660000000007</v>
      </c>
      <c r="AD36" s="159">
        <v>23.99954</v>
      </c>
      <c r="AE36" s="159">
        <v>19.4375</v>
      </c>
      <c r="AF36" s="159">
        <v>33.916870000000003</v>
      </c>
      <c r="AG36" s="159">
        <v>31.734860000000001</v>
      </c>
      <c r="AH36" s="159">
        <v>22.7103</v>
      </c>
      <c r="AI36" s="10">
        <v>25.368259999999999</v>
      </c>
      <c r="AJ36" s="10">
        <v>31.6557</v>
      </c>
      <c r="AK36" s="10">
        <v>22.412740000000003</v>
      </c>
      <c r="AL36" s="10">
        <v>28.144819999999999</v>
      </c>
      <c r="AM36" s="10">
        <v>-12.281395999999999</v>
      </c>
      <c r="AN36" s="169"/>
      <c r="AO36" s="169"/>
      <c r="AP36" s="169"/>
      <c r="AQ36" s="169"/>
      <c r="AR36" s="169"/>
      <c r="AS36" s="169"/>
      <c r="AT36" s="169"/>
      <c r="AU36" s="169"/>
      <c r="AV36" s="169"/>
      <c r="AW36" s="169"/>
      <c r="AX36" s="169"/>
      <c r="AY36" s="169"/>
    </row>
    <row r="37" spans="1:51" ht="15">
      <c r="A37" s="234">
        <f>YampaRiverInflow.TotalOutflow!A37</f>
        <v>44562</v>
      </c>
      <c r="B37" s="113">
        <v>31.82</v>
      </c>
      <c r="C37" s="113">
        <v>31.82</v>
      </c>
      <c r="D37" s="113">
        <v>31.82</v>
      </c>
      <c r="E37" s="159">
        <v>13.077360000000001</v>
      </c>
      <c r="F37" s="159">
        <v>19.310572000000001</v>
      </c>
      <c r="G37" s="159">
        <v>30.633921999999998</v>
      </c>
      <c r="H37" s="159">
        <v>-8.3519860000000001</v>
      </c>
      <c r="I37" s="159">
        <v>20.166415999999998</v>
      </c>
      <c r="J37" s="159">
        <v>-5.3256900000000025</v>
      </c>
      <c r="K37" s="159">
        <v>2.6823760000000001</v>
      </c>
      <c r="L37" s="159">
        <v>29.809785999999992</v>
      </c>
      <c r="M37" s="159">
        <v>0.14888199999999779</v>
      </c>
      <c r="N37" s="159">
        <v>188.36769600000002</v>
      </c>
      <c r="O37" s="159">
        <v>-19.261465999999999</v>
      </c>
      <c r="P37" s="159">
        <v>-11.55139</v>
      </c>
      <c r="Q37" s="159">
        <v>25.526097999999998</v>
      </c>
      <c r="R37" s="159">
        <v>1.3745679999999993</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34.11524</v>
      </c>
      <c r="AE37" s="159">
        <v>41.255679999999998</v>
      </c>
      <c r="AF37" s="159">
        <v>24.792830000000002</v>
      </c>
      <c r="AG37" s="159">
        <v>40.065640000000002</v>
      </c>
      <c r="AH37" s="159">
        <v>37.883839999999999</v>
      </c>
      <c r="AI37" s="10">
        <v>23.007810000000003</v>
      </c>
      <c r="AJ37" s="10">
        <v>30.743310000000001</v>
      </c>
      <c r="AK37" s="10">
        <v>-35.333798000000002</v>
      </c>
      <c r="AL37" s="10">
        <v>15.72175</v>
      </c>
      <c r="AM37" s="10">
        <v>-20.231422000000002</v>
      </c>
      <c r="AN37" s="169"/>
      <c r="AO37" s="169"/>
      <c r="AP37" s="169"/>
      <c r="AQ37" s="169"/>
      <c r="AR37" s="169"/>
      <c r="AS37" s="169"/>
      <c r="AT37" s="169"/>
      <c r="AU37" s="169"/>
      <c r="AV37" s="169"/>
      <c r="AW37" s="169"/>
      <c r="AX37" s="169"/>
      <c r="AY37" s="169"/>
    </row>
    <row r="38" spans="1:51" ht="15">
      <c r="A38" s="234">
        <f>YampaRiverInflow.TotalOutflow!A38</f>
        <v>44593</v>
      </c>
      <c r="B38" s="113">
        <v>39.637999999999998</v>
      </c>
      <c r="C38" s="113">
        <v>39.637999999999998</v>
      </c>
      <c r="D38" s="113">
        <v>39.637999999999998</v>
      </c>
      <c r="E38" s="159">
        <v>9.201842000000001</v>
      </c>
      <c r="F38" s="159">
        <v>5.149061999999998</v>
      </c>
      <c r="G38" s="159">
        <v>31.733646</v>
      </c>
      <c r="H38" s="159">
        <v>-5.7021720000000027</v>
      </c>
      <c r="I38" s="159">
        <v>24.577362000000001</v>
      </c>
      <c r="J38" s="159">
        <v>5.5440619999999985</v>
      </c>
      <c r="K38" s="159">
        <v>2.5809760000000006</v>
      </c>
      <c r="L38" s="159">
        <v>19.033522000000001</v>
      </c>
      <c r="M38" s="159">
        <v>7.0302340000000001</v>
      </c>
      <c r="N38" s="159">
        <v>85.799055999999993</v>
      </c>
      <c r="O38" s="159">
        <v>-9.7793939999999999</v>
      </c>
      <c r="P38" s="159">
        <v>38.657699999999991</v>
      </c>
      <c r="Q38" s="159">
        <v>12.339405999999999</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38.478989999999996</v>
      </c>
      <c r="AE38" s="159">
        <v>35.16657</v>
      </c>
      <c r="AF38" s="159">
        <v>33.321769999999994</v>
      </c>
      <c r="AG38" s="159">
        <v>18.842610000000001</v>
      </c>
      <c r="AH38" s="159">
        <v>38.875690000000006</v>
      </c>
      <c r="AI38" s="10">
        <v>32.449240000000003</v>
      </c>
      <c r="AJ38" s="10">
        <v>39.450900000000004</v>
      </c>
      <c r="AK38" s="10">
        <v>-35.678773999999997</v>
      </c>
      <c r="AL38" s="10">
        <v>36.358820000000009</v>
      </c>
      <c r="AM38" s="10">
        <v>10.028786</v>
      </c>
      <c r="AN38" s="169"/>
      <c r="AO38" s="169"/>
      <c r="AP38" s="169"/>
      <c r="AQ38" s="169"/>
      <c r="AR38" s="169"/>
      <c r="AS38" s="169"/>
      <c r="AT38" s="169"/>
      <c r="AU38" s="169"/>
      <c r="AV38" s="169"/>
      <c r="AW38" s="169"/>
      <c r="AX38" s="169"/>
      <c r="AY38" s="169"/>
    </row>
    <row r="39" spans="1:51" ht="15">
      <c r="A39" s="234">
        <f>YampaRiverInflow.TotalOutflow!A39</f>
        <v>44621</v>
      </c>
      <c r="B39" s="113">
        <v>39.96</v>
      </c>
      <c r="C39" s="113">
        <v>39.96</v>
      </c>
      <c r="D39" s="113">
        <v>39.96</v>
      </c>
      <c r="E39" s="159">
        <v>11.779536</v>
      </c>
      <c r="F39" s="159">
        <v>64.980252000000007</v>
      </c>
      <c r="G39" s="159">
        <v>40.112389999999998</v>
      </c>
      <c r="H39" s="159">
        <v>-5.6985580000000011</v>
      </c>
      <c r="I39" s="159">
        <v>30.219604</v>
      </c>
      <c r="J39" s="159">
        <v>24.668741999999998</v>
      </c>
      <c r="K39" s="159">
        <v>25.485123999999995</v>
      </c>
      <c r="L39" s="159">
        <v>37.985829999999993</v>
      </c>
      <c r="M39" s="159">
        <v>23.852601999999997</v>
      </c>
      <c r="N39" s="159">
        <v>33.571293999999995</v>
      </c>
      <c r="O39" s="159">
        <v>18.785719999999998</v>
      </c>
      <c r="P39" s="159">
        <v>66.418819999999997</v>
      </c>
      <c r="Q39" s="159">
        <v>7.6782579999999996</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74.04258999999999</v>
      </c>
      <c r="AE39" s="159">
        <v>59.404600000000002</v>
      </c>
      <c r="AF39" s="159">
        <v>42.445689999999999</v>
      </c>
      <c r="AG39" s="159">
        <v>22.21454</v>
      </c>
      <c r="AH39" s="159">
        <v>58.769889999999997</v>
      </c>
      <c r="AI39" s="10">
        <v>31.517060000000001</v>
      </c>
      <c r="AJ39" s="10">
        <v>41.176480000000005</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c r="A40" s="234">
        <f>YampaRiverInflow.TotalOutflow!A40</f>
        <v>44652</v>
      </c>
      <c r="B40" s="113">
        <v>28.946999999999999</v>
      </c>
      <c r="C40" s="113">
        <v>28.946999999999999</v>
      </c>
      <c r="D40" s="113">
        <v>28.946999999999999</v>
      </c>
      <c r="E40" s="159">
        <v>6.4497519999999966</v>
      </c>
      <c r="F40" s="159">
        <v>-1.6270880000000034</v>
      </c>
      <c r="G40" s="159">
        <v>27.136765999999998</v>
      </c>
      <c r="H40" s="159">
        <v>10.345166000000001</v>
      </c>
      <c r="I40" s="159">
        <v>35.310705999999996</v>
      </c>
      <c r="J40" s="159">
        <v>19.30078</v>
      </c>
      <c r="K40" s="159">
        <v>3.5616000000000003</v>
      </c>
      <c r="L40" s="159">
        <v>41.938178000000001</v>
      </c>
      <c r="M40" s="159">
        <v>40.074694000000001</v>
      </c>
      <c r="N40" s="159">
        <v>1.3631199999999954</v>
      </c>
      <c r="O40" s="159">
        <v>-2.5694920000000012</v>
      </c>
      <c r="P40" s="159">
        <v>-26.212883999999999</v>
      </c>
      <c r="Q40" s="159">
        <v>3.6764540000000014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29.79214</v>
      </c>
      <c r="AD40" s="159">
        <v>43.080640000000002</v>
      </c>
      <c r="AE40" s="159">
        <v>88.700450000000004</v>
      </c>
      <c r="AF40" s="159">
        <v>43.635820000000002</v>
      </c>
      <c r="AG40" s="159">
        <v>17.01784</v>
      </c>
      <c r="AH40" s="159">
        <v>26.498860000000001</v>
      </c>
      <c r="AI40" s="10">
        <v>22.988139999999998</v>
      </c>
      <c r="AJ40" s="10">
        <v>25.348419999999997</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c r="A41" s="234">
        <f>YampaRiverInflow.TotalOutflow!A41</f>
        <v>44682</v>
      </c>
      <c r="B41" s="113">
        <v>28.844000000000001</v>
      </c>
      <c r="C41" s="113">
        <v>28.844000000000001</v>
      </c>
      <c r="D41" s="113">
        <v>28.844000000000001</v>
      </c>
      <c r="E41" s="159">
        <v>-44.029232</v>
      </c>
      <c r="F41" s="159">
        <v>-35.628662000000006</v>
      </c>
      <c r="G41" s="159">
        <v>13.395087999999999</v>
      </c>
      <c r="H41" s="159">
        <v>14.373129999999998</v>
      </c>
      <c r="I41" s="159">
        <v>12.015425999999998</v>
      </c>
      <c r="J41" s="159">
        <v>20.550333999999999</v>
      </c>
      <c r="K41" s="159">
        <v>18.579722</v>
      </c>
      <c r="L41" s="159">
        <v>24.659790000000001</v>
      </c>
      <c r="M41" s="159">
        <v>21.803582000000002</v>
      </c>
      <c r="N41" s="159">
        <v>0.19014400000000023</v>
      </c>
      <c r="O41" s="159">
        <v>-5.5054859999999994</v>
      </c>
      <c r="P41" s="159">
        <v>-26.211384000000006</v>
      </c>
      <c r="Q41" s="159">
        <v>7.738929999999999</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51.173209999999997</v>
      </c>
      <c r="AE41" s="159">
        <v>36.138489999999997</v>
      </c>
      <c r="AF41" s="159">
        <v>21.024139999999999</v>
      </c>
      <c r="AG41" s="159">
        <v>18.545120000000001</v>
      </c>
      <c r="AH41" s="159">
        <v>27.252549999999999</v>
      </c>
      <c r="AI41" s="10">
        <v>27.252610000000001</v>
      </c>
      <c r="AJ41" s="10">
        <v>28.958279999999998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c r="A42" s="234">
        <f>YampaRiverInflow.TotalOutflow!A42</f>
        <v>44713</v>
      </c>
      <c r="B42" s="113">
        <v>26.245999999999999</v>
      </c>
      <c r="C42" s="113">
        <v>26.245999999999999</v>
      </c>
      <c r="D42" s="113">
        <v>26.245999999999999</v>
      </c>
      <c r="E42" s="159">
        <v>-27.190472000000003</v>
      </c>
      <c r="F42" s="159">
        <v>-26.814078000000002</v>
      </c>
      <c r="G42" s="159">
        <v>4.3700580000000011</v>
      </c>
      <c r="H42" s="159">
        <v>17.001467999999996</v>
      </c>
      <c r="I42" s="159">
        <v>15.287422000000003</v>
      </c>
      <c r="J42" s="159">
        <v>10.805857999999999</v>
      </c>
      <c r="K42" s="159">
        <v>17.742493999999997</v>
      </c>
      <c r="L42" s="159">
        <v>3.4259199999999983</v>
      </c>
      <c r="M42" s="159">
        <v>8.1729199999999995</v>
      </c>
      <c r="N42" s="159">
        <v>12.473674000000001</v>
      </c>
      <c r="O42" s="159">
        <v>1.061094</v>
      </c>
      <c r="P42" s="159">
        <v>22.368065999999995</v>
      </c>
      <c r="Q42" s="159">
        <v>-1.3633040000000001</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35.543419999999998</v>
      </c>
      <c r="AE42" s="159">
        <v>23.741799999999998</v>
      </c>
      <c r="AF42" s="159">
        <v>24.39593</v>
      </c>
      <c r="AG42" s="159">
        <v>22.730180000000001</v>
      </c>
      <c r="AH42" s="159">
        <v>25.189630000000001</v>
      </c>
      <c r="AI42" s="10">
        <v>26.0823</v>
      </c>
      <c r="AJ42" s="10">
        <v>25.58633</v>
      </c>
      <c r="AK42" s="10">
        <v>-10.634887999999998</v>
      </c>
      <c r="AL42" s="10">
        <v>9.8336339999999982</v>
      </c>
      <c r="AM42" s="10">
        <v>15.799028</v>
      </c>
      <c r="AN42" s="169"/>
      <c r="AO42" s="169"/>
      <c r="AP42" s="169"/>
      <c r="AQ42" s="169"/>
      <c r="AR42" s="169"/>
      <c r="AS42" s="169"/>
      <c r="AT42" s="169"/>
      <c r="AU42" s="169"/>
      <c r="AV42" s="169"/>
      <c r="AW42" s="169"/>
      <c r="AX42" s="169"/>
      <c r="AY42" s="169"/>
    </row>
    <row r="43" spans="1:51" ht="15">
      <c r="A43" s="234">
        <f>YampaRiverInflow.TotalOutflow!A43</f>
        <v>44743</v>
      </c>
      <c r="B43" s="113">
        <v>34.121000000000002</v>
      </c>
      <c r="C43" s="113">
        <v>34.121000000000002</v>
      </c>
      <c r="D43" s="113">
        <v>34.121000000000002</v>
      </c>
      <c r="E43" s="159">
        <v>-76.904696000000001</v>
      </c>
      <c r="F43" s="159">
        <v>-26.037152000000003</v>
      </c>
      <c r="G43" s="159">
        <v>-0.99219199999999907</v>
      </c>
      <c r="H43" s="159">
        <v>23.523871999999997</v>
      </c>
      <c r="I43" s="159">
        <v>10.508421999999999</v>
      </c>
      <c r="J43" s="159">
        <v>0.38218800000000192</v>
      </c>
      <c r="K43" s="159">
        <v>-2.4426239999999999</v>
      </c>
      <c r="L43" s="159">
        <v>-0.52760200000000035</v>
      </c>
      <c r="M43" s="159">
        <v>14.445949999999996</v>
      </c>
      <c r="N43" s="159">
        <v>-5.4029160000000003</v>
      </c>
      <c r="O43" s="159">
        <v>-9.1989860000000014</v>
      </c>
      <c r="P43" s="159">
        <v>30.872809999999998</v>
      </c>
      <c r="Q43" s="159">
        <v>7.8308159999999951</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28.164830000000002</v>
      </c>
      <c r="AE43" s="159">
        <v>29.156560000000002</v>
      </c>
      <c r="AF43" s="159">
        <v>31.536360000000002</v>
      </c>
      <c r="AG43" s="159">
        <v>26.379669999999997</v>
      </c>
      <c r="AH43" s="159">
        <v>61.685449999999996</v>
      </c>
      <c r="AI43" s="10">
        <v>29.156569999999999</v>
      </c>
      <c r="AJ43" s="10">
        <v>33.520060000000001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c r="A44" s="234">
        <f>YampaRiverInflow.TotalOutflow!A44</f>
        <v>44774</v>
      </c>
      <c r="B44" s="113">
        <v>38.881</v>
      </c>
      <c r="C44" s="113">
        <v>38.881</v>
      </c>
      <c r="D44" s="113">
        <v>38.881</v>
      </c>
      <c r="E44" s="159">
        <v>4.0788000000000029</v>
      </c>
      <c r="F44" s="159">
        <v>-24.940789999999996</v>
      </c>
      <c r="G44" s="159">
        <v>11.508968000000001</v>
      </c>
      <c r="H44" s="159">
        <v>34.079854000000005</v>
      </c>
      <c r="I44" s="159">
        <v>13.724534</v>
      </c>
      <c r="J44" s="159">
        <v>22.184847999999999</v>
      </c>
      <c r="K44" s="159">
        <v>11.868864000000002</v>
      </c>
      <c r="L44" s="159">
        <v>15.498979999999996</v>
      </c>
      <c r="M44" s="159">
        <v>39.663323999999996</v>
      </c>
      <c r="N44" s="159">
        <v>-27.475497999999998</v>
      </c>
      <c r="O44" s="159">
        <v>-21.766008000000003</v>
      </c>
      <c r="P44" s="159">
        <v>29.917686</v>
      </c>
      <c r="Q44" s="159">
        <v>25.019824</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23.60284</v>
      </c>
      <c r="AE44" s="159">
        <v>91.04083</v>
      </c>
      <c r="AF44" s="159">
        <v>36.693379999999998</v>
      </c>
      <c r="AG44" s="159">
        <v>68.607789999999994</v>
      </c>
      <c r="AH44" s="159">
        <v>66.842500000000001</v>
      </c>
      <c r="AI44" s="10">
        <v>41.057389999999998</v>
      </c>
      <c r="AJ44" s="10">
        <v>44.429290000000002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c r="A45" s="234">
        <f>YampaRiverInflow.TotalOutflow!A45</f>
        <v>44805</v>
      </c>
      <c r="B45" s="113">
        <v>37.773000000000003</v>
      </c>
      <c r="C45" s="113">
        <v>37.773000000000003</v>
      </c>
      <c r="D45" s="113">
        <v>37.773000000000003</v>
      </c>
      <c r="E45" s="159">
        <v>32.618159999999996</v>
      </c>
      <c r="F45" s="159">
        <v>1.7953199999999998</v>
      </c>
      <c r="G45" s="159">
        <v>31.247597999999996</v>
      </c>
      <c r="H45" s="159">
        <v>10.680847999999996</v>
      </c>
      <c r="I45" s="159">
        <v>16.744351999999999</v>
      </c>
      <c r="J45" s="159">
        <v>7.7189679999999967</v>
      </c>
      <c r="K45" s="159">
        <v>23.211606</v>
      </c>
      <c r="L45" s="159">
        <v>19.180725999999996</v>
      </c>
      <c r="M45" s="159">
        <v>38.334448000000002</v>
      </c>
      <c r="N45" s="159">
        <v>-11.254766</v>
      </c>
      <c r="O45" s="159">
        <v>-1.109622000000003</v>
      </c>
      <c r="P45" s="159">
        <v>14.515779999999999</v>
      </c>
      <c r="Q45" s="159">
        <v>21.008659999999999</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28.363289999999999</v>
      </c>
      <c r="AE45" s="159">
        <v>44.250949999999996</v>
      </c>
      <c r="AF45" s="159">
        <v>41.255660000000006</v>
      </c>
      <c r="AG45" s="159">
        <v>47.999720000000003</v>
      </c>
      <c r="AH45" s="159">
        <v>78.703759999999988</v>
      </c>
      <c r="AI45" s="10">
        <v>38.875680000000003</v>
      </c>
      <c r="AJ45" s="10">
        <v>32.726860000000002</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c r="A46" s="234">
        <f>YampaRiverInflow.TotalOutflow!A46</f>
        <v>44835</v>
      </c>
      <c r="B46" s="113">
        <v>45.334000000000003</v>
      </c>
      <c r="C46" s="113">
        <v>45.334000000000003</v>
      </c>
      <c r="D46" s="113">
        <v>45.334000000000003</v>
      </c>
      <c r="E46" s="159">
        <v>21.466443999999996</v>
      </c>
      <c r="F46" s="159">
        <v>16.894756000000001</v>
      </c>
      <c r="G46" s="159">
        <v>-7.0494780000000024</v>
      </c>
      <c r="H46" s="159">
        <v>28.589822000000002</v>
      </c>
      <c r="I46" s="159">
        <v>8.7653100000000013</v>
      </c>
      <c r="J46" s="159">
        <v>19.033143999999997</v>
      </c>
      <c r="K46" s="159">
        <v>24.070353999999998</v>
      </c>
      <c r="L46" s="159">
        <v>26.040343999999997</v>
      </c>
      <c r="M46" s="159">
        <v>13.166246000000003</v>
      </c>
      <c r="N46" s="159">
        <v>20.811032000000001</v>
      </c>
      <c r="O46" s="159">
        <v>15.392737999999998</v>
      </c>
      <c r="P46" s="159">
        <v>31.104225999999993</v>
      </c>
      <c r="Q46" s="159">
        <v>32.409004000000003</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31.060849999999999</v>
      </c>
      <c r="AA46" s="159">
        <v>69.758679999999998</v>
      </c>
      <c r="AB46" s="159">
        <v>20.94511</v>
      </c>
      <c r="AC46" s="159">
        <v>34.908660000000005</v>
      </c>
      <c r="AD46" s="159">
        <v>24.793029999999998</v>
      </c>
      <c r="AE46" s="159">
        <v>40.680699999999995</v>
      </c>
      <c r="AF46" s="159">
        <v>34.511849999999995</v>
      </c>
      <c r="AG46" s="159">
        <v>29.513770000000001</v>
      </c>
      <c r="AH46" s="159">
        <v>19.080719999999999</v>
      </c>
      <c r="AI46" s="10">
        <v>42.445929999999997</v>
      </c>
      <c r="AJ46" s="10">
        <v>56.012860000000003</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c r="A47" s="234">
        <f>YampaRiverInflow.TotalOutflow!A47</f>
        <v>44866</v>
      </c>
      <c r="B47" s="113">
        <v>24.812999999999999</v>
      </c>
      <c r="C47" s="113">
        <v>24.812999999999999</v>
      </c>
      <c r="D47" s="113">
        <v>24.812999999999999</v>
      </c>
      <c r="E47" s="159">
        <v>-7.6327240000000023</v>
      </c>
      <c r="F47" s="159">
        <v>19.806198000000002</v>
      </c>
      <c r="G47" s="159">
        <v>-15.417266000000001</v>
      </c>
      <c r="H47" s="159">
        <v>42.873334</v>
      </c>
      <c r="I47" s="159">
        <v>18.651169999999997</v>
      </c>
      <c r="J47" s="159">
        <v>25.675046000000002</v>
      </c>
      <c r="K47" s="159">
        <v>19.488983999999995</v>
      </c>
      <c r="L47" s="159">
        <v>17.507805999999995</v>
      </c>
      <c r="M47" s="159">
        <v>8.8944699999999983</v>
      </c>
      <c r="N47" s="159">
        <v>1.1222839999999996</v>
      </c>
      <c r="O47" s="159">
        <v>9.8448719999999987</v>
      </c>
      <c r="P47" s="159">
        <v>28.013811999999998</v>
      </c>
      <c r="Q47" s="159">
        <v>15.793877999999999</v>
      </c>
      <c r="R47" s="159">
        <v>24.595040000000001</v>
      </c>
      <c r="S47" s="159">
        <v>18.446279999999998</v>
      </c>
      <c r="T47" s="159">
        <v>36.495870000000004</v>
      </c>
      <c r="U47" s="159">
        <v>27.966939999999997</v>
      </c>
      <c r="V47" s="159">
        <v>25.487599999999997</v>
      </c>
      <c r="W47" s="159">
        <v>23.10744</v>
      </c>
      <c r="X47" s="159">
        <v>22.472729999999999</v>
      </c>
      <c r="Y47" s="159">
        <v>35.166530000000002</v>
      </c>
      <c r="Z47" s="159">
        <v>20.925319999999999</v>
      </c>
      <c r="AA47" s="159">
        <v>16.066120000000002</v>
      </c>
      <c r="AB47" s="159">
        <v>25.54711</v>
      </c>
      <c r="AC47" s="159">
        <v>41.950060000000001</v>
      </c>
      <c r="AD47" s="159">
        <v>23.00787</v>
      </c>
      <c r="AE47" s="159">
        <v>14.39954</v>
      </c>
      <c r="AF47" s="159">
        <v>23.602700000000002</v>
      </c>
      <c r="AG47" s="159">
        <v>28.581400000000002</v>
      </c>
      <c r="AH47" s="159">
        <v>27.807869999999998</v>
      </c>
      <c r="AI47" s="10">
        <v>24.69378</v>
      </c>
      <c r="AJ47" s="10">
        <v>22.293890000000001</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c r="A48" s="234">
        <f>YampaRiverInflow.TotalOutflow!A48</f>
        <v>44896</v>
      </c>
      <c r="B48" s="113">
        <v>25.312999999999999</v>
      </c>
      <c r="C48" s="113">
        <v>25.312999999999999</v>
      </c>
      <c r="D48" s="113">
        <v>25.312999999999999</v>
      </c>
      <c r="E48" s="159">
        <v>6.4705519999999996</v>
      </c>
      <c r="F48" s="159">
        <v>17.637533999999999</v>
      </c>
      <c r="G48" s="159">
        <v>-3.9600340000000016</v>
      </c>
      <c r="H48" s="159">
        <v>24.396989999999999</v>
      </c>
      <c r="I48" s="159">
        <v>10.800360000000001</v>
      </c>
      <c r="J48" s="159">
        <v>21.260485999999997</v>
      </c>
      <c r="K48" s="159">
        <v>13.424811999999998</v>
      </c>
      <c r="L48" s="159">
        <v>8.4644880000000011</v>
      </c>
      <c r="M48" s="159">
        <v>2.3967059999999982</v>
      </c>
      <c r="N48" s="159">
        <v>-6.7709719999999995</v>
      </c>
      <c r="O48" s="159">
        <v>0.60159199999999691</v>
      </c>
      <c r="P48" s="159">
        <v>44.223798000000002</v>
      </c>
      <c r="Q48" s="159">
        <v>1.110544</v>
      </c>
      <c r="R48" s="159">
        <v>15.07438</v>
      </c>
      <c r="S48" s="159">
        <v>12.69421</v>
      </c>
      <c r="T48" s="159">
        <v>35.305790000000002</v>
      </c>
      <c r="U48" s="159">
        <v>29.355370000000001</v>
      </c>
      <c r="V48" s="159">
        <v>13.4876</v>
      </c>
      <c r="W48" s="159">
        <v>18.723970000000001</v>
      </c>
      <c r="X48" s="159">
        <v>15.471069999999999</v>
      </c>
      <c r="Y48" s="159">
        <v>19.100490000000001</v>
      </c>
      <c r="Z48" s="159">
        <v>3.9664899999999998</v>
      </c>
      <c r="AA48" s="159">
        <v>23.801650000000002</v>
      </c>
      <c r="AB48" s="159">
        <v>57.520660000000007</v>
      </c>
      <c r="AC48" s="159">
        <v>23.99954</v>
      </c>
      <c r="AD48" s="159">
        <v>19.4375</v>
      </c>
      <c r="AE48" s="159">
        <v>33.916870000000003</v>
      </c>
      <c r="AF48" s="159">
        <v>31.734860000000001</v>
      </c>
      <c r="AG48" s="159">
        <v>22.7103</v>
      </c>
      <c r="AH48" s="159">
        <v>25.368259999999999</v>
      </c>
      <c r="AI48" s="10">
        <v>31.6557</v>
      </c>
      <c r="AJ48" s="10">
        <v>22.412740000000003</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c r="A49" s="234">
        <f>YampaRiverInflow.TotalOutflow!A49</f>
        <v>44927</v>
      </c>
      <c r="B49" s="113">
        <v>31.82</v>
      </c>
      <c r="C49" s="113">
        <v>31.82</v>
      </c>
      <c r="D49" s="113">
        <v>31.82</v>
      </c>
      <c r="E49" s="159">
        <v>19.310572000000001</v>
      </c>
      <c r="F49" s="159">
        <v>30.633921999999998</v>
      </c>
      <c r="G49" s="159">
        <v>-8.3519860000000001</v>
      </c>
      <c r="H49" s="159">
        <v>20.166415999999998</v>
      </c>
      <c r="I49" s="159">
        <v>-5.3256900000000025</v>
      </c>
      <c r="J49" s="159">
        <v>2.6823760000000001</v>
      </c>
      <c r="K49" s="159">
        <v>29.809785999999992</v>
      </c>
      <c r="L49" s="159">
        <v>0.14888199999999779</v>
      </c>
      <c r="M49" s="159">
        <v>188.36769600000002</v>
      </c>
      <c r="N49" s="159">
        <v>-19.261465999999999</v>
      </c>
      <c r="O49" s="159">
        <v>-11.55139</v>
      </c>
      <c r="P49" s="159">
        <v>25.526097999999998</v>
      </c>
      <c r="Q49" s="159">
        <v>1.3745679999999993</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34.11524</v>
      </c>
      <c r="AD49" s="159">
        <v>41.255679999999998</v>
      </c>
      <c r="AE49" s="159">
        <v>24.792830000000002</v>
      </c>
      <c r="AF49" s="159">
        <v>40.065640000000002</v>
      </c>
      <c r="AG49" s="159">
        <v>37.883839999999999</v>
      </c>
      <c r="AH49" s="159">
        <v>23.007810000000003</v>
      </c>
      <c r="AI49" s="10">
        <v>30.743310000000001</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c r="A50" s="234">
        <f>YampaRiverInflow.TotalOutflow!A50</f>
        <v>44958</v>
      </c>
      <c r="B50" s="113">
        <v>39.637999999999998</v>
      </c>
      <c r="C50" s="113">
        <v>39.637999999999998</v>
      </c>
      <c r="D50" s="113">
        <v>39.637999999999998</v>
      </c>
      <c r="E50" s="159">
        <v>5.149061999999998</v>
      </c>
      <c r="F50" s="159">
        <v>31.733646</v>
      </c>
      <c r="G50" s="159">
        <v>-5.7021720000000027</v>
      </c>
      <c r="H50" s="159">
        <v>24.577362000000001</v>
      </c>
      <c r="I50" s="159">
        <v>5.5440619999999985</v>
      </c>
      <c r="J50" s="159">
        <v>2.5809760000000006</v>
      </c>
      <c r="K50" s="159">
        <v>19.033522000000001</v>
      </c>
      <c r="L50" s="159">
        <v>7.0302340000000001</v>
      </c>
      <c r="M50" s="159">
        <v>85.799055999999993</v>
      </c>
      <c r="N50" s="159">
        <v>-9.7793939999999999</v>
      </c>
      <c r="O50" s="159">
        <v>38.657699999999991</v>
      </c>
      <c r="P50" s="159">
        <v>12.339405999999999</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38.478989999999996</v>
      </c>
      <c r="AD50" s="159">
        <v>35.16657</v>
      </c>
      <c r="AE50" s="159">
        <v>33.321769999999994</v>
      </c>
      <c r="AF50" s="159">
        <v>18.842610000000001</v>
      </c>
      <c r="AG50" s="159">
        <v>38.875690000000006</v>
      </c>
      <c r="AH50" s="159">
        <v>32.449240000000003</v>
      </c>
      <c r="AI50" s="10">
        <v>39.450900000000004</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c r="A51" s="234">
        <f>YampaRiverInflow.TotalOutflow!A51</f>
        <v>44986</v>
      </c>
      <c r="B51" s="113">
        <v>39.96</v>
      </c>
      <c r="C51" s="113">
        <v>39.96</v>
      </c>
      <c r="D51" s="113">
        <v>39.96</v>
      </c>
      <c r="E51" s="159">
        <v>64.980252000000007</v>
      </c>
      <c r="F51" s="159">
        <v>40.112389999999998</v>
      </c>
      <c r="G51" s="159">
        <v>-5.6985580000000011</v>
      </c>
      <c r="H51" s="159">
        <v>30.219604</v>
      </c>
      <c r="I51" s="159">
        <v>24.668741999999998</v>
      </c>
      <c r="J51" s="159">
        <v>25.485123999999995</v>
      </c>
      <c r="K51" s="159">
        <v>37.985829999999993</v>
      </c>
      <c r="L51" s="159">
        <v>23.852601999999997</v>
      </c>
      <c r="M51" s="159">
        <v>33.571293999999995</v>
      </c>
      <c r="N51" s="159">
        <v>18.785719999999998</v>
      </c>
      <c r="O51" s="159">
        <v>66.418819999999997</v>
      </c>
      <c r="P51" s="159">
        <v>7.6782579999999996</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74.04258999999999</v>
      </c>
      <c r="AD51" s="159">
        <v>59.404600000000002</v>
      </c>
      <c r="AE51" s="159">
        <v>42.445689999999999</v>
      </c>
      <c r="AF51" s="159">
        <v>22.21454</v>
      </c>
      <c r="AG51" s="159">
        <v>58.769889999999997</v>
      </c>
      <c r="AH51" s="159">
        <v>31.517060000000001</v>
      </c>
      <c r="AI51" s="10">
        <v>41.176480000000005</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c r="A52" s="234">
        <f>YampaRiverInflow.TotalOutflow!A52</f>
        <v>45017</v>
      </c>
      <c r="B52" s="113">
        <v>28.946999999999999</v>
      </c>
      <c r="C52" s="113">
        <v>28.946999999999999</v>
      </c>
      <c r="D52" s="113">
        <v>28.946999999999999</v>
      </c>
      <c r="E52" s="159">
        <v>-1.6270880000000034</v>
      </c>
      <c r="F52" s="159">
        <v>27.136765999999998</v>
      </c>
      <c r="G52" s="159">
        <v>10.345166000000001</v>
      </c>
      <c r="H52" s="159">
        <v>35.310705999999996</v>
      </c>
      <c r="I52" s="159">
        <v>19.30078</v>
      </c>
      <c r="J52" s="159">
        <v>3.5616000000000003</v>
      </c>
      <c r="K52" s="159">
        <v>41.938178000000001</v>
      </c>
      <c r="L52" s="159">
        <v>40.074694000000001</v>
      </c>
      <c r="M52" s="159">
        <v>1.3631199999999954</v>
      </c>
      <c r="N52" s="159">
        <v>-2.5694920000000012</v>
      </c>
      <c r="O52" s="159">
        <v>-26.212883999999999</v>
      </c>
      <c r="P52" s="159">
        <v>3.6764540000000014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29.79214</v>
      </c>
      <c r="AC52" s="159">
        <v>43.080640000000002</v>
      </c>
      <c r="AD52" s="159">
        <v>88.700450000000004</v>
      </c>
      <c r="AE52" s="159">
        <v>43.635820000000002</v>
      </c>
      <c r="AF52" s="159">
        <v>17.01784</v>
      </c>
      <c r="AG52" s="159">
        <v>26.498860000000001</v>
      </c>
      <c r="AH52" s="159">
        <v>22.988139999999998</v>
      </c>
      <c r="AI52" s="10">
        <v>25.348419999999997</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c r="A53" s="234">
        <f>YampaRiverInflow.TotalOutflow!A53</f>
        <v>45047</v>
      </c>
      <c r="B53" s="113">
        <v>28.844000000000001</v>
      </c>
      <c r="C53" s="113">
        <v>28.844000000000001</v>
      </c>
      <c r="D53" s="113">
        <v>28.844000000000001</v>
      </c>
      <c r="E53" s="159">
        <v>-35.628662000000006</v>
      </c>
      <c r="F53" s="159">
        <v>13.395087999999999</v>
      </c>
      <c r="G53" s="159">
        <v>14.373129999999998</v>
      </c>
      <c r="H53" s="159">
        <v>12.015425999999998</v>
      </c>
      <c r="I53" s="159">
        <v>20.550333999999999</v>
      </c>
      <c r="J53" s="159">
        <v>18.579722</v>
      </c>
      <c r="K53" s="159">
        <v>24.659790000000001</v>
      </c>
      <c r="L53" s="159">
        <v>21.803582000000002</v>
      </c>
      <c r="M53" s="159">
        <v>0.19014400000000023</v>
      </c>
      <c r="N53" s="159">
        <v>-5.5054859999999994</v>
      </c>
      <c r="O53" s="159">
        <v>-26.211384000000006</v>
      </c>
      <c r="P53" s="159">
        <v>7.738929999999999</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51.173209999999997</v>
      </c>
      <c r="AD53" s="159">
        <v>36.138489999999997</v>
      </c>
      <c r="AE53" s="159">
        <v>21.024139999999999</v>
      </c>
      <c r="AF53" s="159">
        <v>18.545120000000001</v>
      </c>
      <c r="AG53" s="159">
        <v>27.252549999999999</v>
      </c>
      <c r="AH53" s="159">
        <v>27.252610000000001</v>
      </c>
      <c r="AI53" s="10">
        <v>28.958279999999998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c r="A54" s="234">
        <f>YampaRiverInflow.TotalOutflow!A54</f>
        <v>45078</v>
      </c>
      <c r="B54" s="113">
        <v>26.245999999999999</v>
      </c>
      <c r="C54" s="113">
        <v>26.245999999999999</v>
      </c>
      <c r="D54" s="113">
        <v>26.245999999999999</v>
      </c>
      <c r="E54" s="159">
        <v>-26.814078000000002</v>
      </c>
      <c r="F54" s="159">
        <v>4.3700580000000011</v>
      </c>
      <c r="G54" s="159">
        <v>17.001467999999996</v>
      </c>
      <c r="H54" s="159">
        <v>15.287422000000003</v>
      </c>
      <c r="I54" s="159">
        <v>10.805857999999999</v>
      </c>
      <c r="J54" s="159">
        <v>17.742493999999997</v>
      </c>
      <c r="K54" s="159">
        <v>3.4259199999999983</v>
      </c>
      <c r="L54" s="159">
        <v>8.1729199999999995</v>
      </c>
      <c r="M54" s="159">
        <v>12.473674000000001</v>
      </c>
      <c r="N54" s="159">
        <v>1.061094</v>
      </c>
      <c r="O54" s="159">
        <v>22.368065999999995</v>
      </c>
      <c r="P54" s="159">
        <v>-1.3633040000000001</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35.543419999999998</v>
      </c>
      <c r="AD54" s="159">
        <v>23.741799999999998</v>
      </c>
      <c r="AE54" s="159">
        <v>24.39593</v>
      </c>
      <c r="AF54" s="159">
        <v>22.730180000000001</v>
      </c>
      <c r="AG54" s="159">
        <v>25.189630000000001</v>
      </c>
      <c r="AH54" s="159">
        <v>26.0823</v>
      </c>
      <c r="AI54" s="10">
        <v>25.58633</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c r="A55" s="234">
        <f>YampaRiverInflow.TotalOutflow!A55</f>
        <v>45108</v>
      </c>
      <c r="B55" s="113">
        <v>34.121000000000002</v>
      </c>
      <c r="C55" s="113">
        <v>34.121000000000002</v>
      </c>
      <c r="D55" s="113">
        <v>34.121000000000002</v>
      </c>
      <c r="E55" s="159">
        <v>-26.037152000000003</v>
      </c>
      <c r="F55" s="159">
        <v>-0.99219199999999907</v>
      </c>
      <c r="G55" s="159">
        <v>23.523871999999997</v>
      </c>
      <c r="H55" s="159">
        <v>10.508421999999999</v>
      </c>
      <c r="I55" s="159">
        <v>0.38218800000000192</v>
      </c>
      <c r="J55" s="159">
        <v>-2.4426239999999999</v>
      </c>
      <c r="K55" s="159">
        <v>-0.52760200000000035</v>
      </c>
      <c r="L55" s="159">
        <v>14.445949999999996</v>
      </c>
      <c r="M55" s="159">
        <v>-5.4029160000000003</v>
      </c>
      <c r="N55" s="159">
        <v>-9.1989860000000014</v>
      </c>
      <c r="O55" s="159">
        <v>30.872809999999998</v>
      </c>
      <c r="P55" s="159">
        <v>7.8308159999999951</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28.164830000000002</v>
      </c>
      <c r="AD55" s="159">
        <v>29.156560000000002</v>
      </c>
      <c r="AE55" s="159">
        <v>31.536360000000002</v>
      </c>
      <c r="AF55" s="159">
        <v>26.379669999999997</v>
      </c>
      <c r="AG55" s="159">
        <v>61.685449999999996</v>
      </c>
      <c r="AH55" s="159">
        <v>29.156569999999999</v>
      </c>
      <c r="AI55" s="10">
        <v>33.520060000000001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c r="A56" s="234">
        <f>YampaRiverInflow.TotalOutflow!A56</f>
        <v>45139</v>
      </c>
      <c r="B56" s="113">
        <v>38.881</v>
      </c>
      <c r="C56" s="113">
        <v>38.881</v>
      </c>
      <c r="D56" s="113">
        <v>38.881</v>
      </c>
      <c r="E56" s="159">
        <v>-24.940789999999996</v>
      </c>
      <c r="F56" s="159">
        <v>11.508968000000001</v>
      </c>
      <c r="G56" s="159">
        <v>34.079854000000005</v>
      </c>
      <c r="H56" s="159">
        <v>13.724534</v>
      </c>
      <c r="I56" s="159">
        <v>22.184847999999999</v>
      </c>
      <c r="J56" s="159">
        <v>11.868864000000002</v>
      </c>
      <c r="K56" s="159">
        <v>15.498979999999996</v>
      </c>
      <c r="L56" s="159">
        <v>39.663323999999996</v>
      </c>
      <c r="M56" s="159">
        <v>-27.475497999999998</v>
      </c>
      <c r="N56" s="159">
        <v>-21.766008000000003</v>
      </c>
      <c r="O56" s="159">
        <v>29.917686</v>
      </c>
      <c r="P56" s="159">
        <v>25.019824</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23.60284</v>
      </c>
      <c r="AD56" s="159">
        <v>91.04083</v>
      </c>
      <c r="AE56" s="159">
        <v>36.693379999999998</v>
      </c>
      <c r="AF56" s="159">
        <v>68.607789999999994</v>
      </c>
      <c r="AG56" s="159">
        <v>66.842500000000001</v>
      </c>
      <c r="AH56" s="159">
        <v>41.057389999999998</v>
      </c>
      <c r="AI56" s="10">
        <v>44.429290000000002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c r="A57" s="234">
        <f>YampaRiverInflow.TotalOutflow!A57</f>
        <v>45170</v>
      </c>
      <c r="B57" s="113">
        <v>37.773000000000003</v>
      </c>
      <c r="C57" s="113">
        <v>37.773000000000003</v>
      </c>
      <c r="D57" s="113">
        <v>37.773000000000003</v>
      </c>
      <c r="E57" s="159">
        <v>1.7953199999999998</v>
      </c>
      <c r="F57" s="159">
        <v>31.247597999999996</v>
      </c>
      <c r="G57" s="159">
        <v>10.680847999999996</v>
      </c>
      <c r="H57" s="159">
        <v>16.744351999999999</v>
      </c>
      <c r="I57" s="159">
        <v>7.7189679999999967</v>
      </c>
      <c r="J57" s="159">
        <v>23.211606</v>
      </c>
      <c r="K57" s="159">
        <v>19.180725999999996</v>
      </c>
      <c r="L57" s="159">
        <v>38.334448000000002</v>
      </c>
      <c r="M57" s="159">
        <v>-11.254766</v>
      </c>
      <c r="N57" s="159">
        <v>-1.109622000000003</v>
      </c>
      <c r="O57" s="159">
        <v>14.515779999999999</v>
      </c>
      <c r="P57" s="159">
        <v>21.008659999999999</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28.363289999999999</v>
      </c>
      <c r="AD57" s="159">
        <v>44.250949999999996</v>
      </c>
      <c r="AE57" s="159">
        <v>41.255660000000006</v>
      </c>
      <c r="AF57" s="159">
        <v>47.999720000000003</v>
      </c>
      <c r="AG57" s="159">
        <v>78.703759999999988</v>
      </c>
      <c r="AH57" s="159">
        <v>38.875680000000003</v>
      </c>
      <c r="AI57" s="10">
        <v>32.726860000000002</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c r="A58" s="234">
        <f>YampaRiverInflow.TotalOutflow!A58</f>
        <v>45200</v>
      </c>
      <c r="B58" s="113">
        <v>45.334000000000003</v>
      </c>
      <c r="C58" s="113">
        <v>45.334000000000003</v>
      </c>
      <c r="D58" s="113">
        <v>45.334000000000003</v>
      </c>
      <c r="E58" s="159">
        <v>16.894756000000001</v>
      </c>
      <c r="F58" s="159">
        <v>-7.0494780000000024</v>
      </c>
      <c r="G58" s="159">
        <v>28.589822000000002</v>
      </c>
      <c r="H58" s="159">
        <v>8.7653100000000013</v>
      </c>
      <c r="I58" s="159">
        <v>19.033143999999997</v>
      </c>
      <c r="J58" s="159">
        <v>24.070353999999998</v>
      </c>
      <c r="K58" s="159">
        <v>26.040343999999997</v>
      </c>
      <c r="L58" s="159">
        <v>13.166246000000003</v>
      </c>
      <c r="M58" s="159">
        <v>20.811032000000001</v>
      </c>
      <c r="N58" s="159">
        <v>15.392737999999998</v>
      </c>
      <c r="O58" s="159">
        <v>31.104225999999993</v>
      </c>
      <c r="P58" s="159">
        <v>32.409004000000003</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31.060849999999999</v>
      </c>
      <c r="Z58" s="159">
        <v>69.758679999999998</v>
      </c>
      <c r="AA58" s="159">
        <v>20.94511</v>
      </c>
      <c r="AB58" s="159">
        <v>34.908660000000005</v>
      </c>
      <c r="AC58" s="159">
        <v>24.793029999999998</v>
      </c>
      <c r="AD58" s="159">
        <v>40.680699999999995</v>
      </c>
      <c r="AE58" s="159">
        <v>34.511849999999995</v>
      </c>
      <c r="AF58" s="159">
        <v>29.513770000000001</v>
      </c>
      <c r="AG58" s="159">
        <v>19.080719999999999</v>
      </c>
      <c r="AH58" s="159">
        <v>42.445929999999997</v>
      </c>
      <c r="AI58" s="10">
        <v>56.012860000000003</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c r="A59" s="234">
        <f>YampaRiverInflow.TotalOutflow!A59</f>
        <v>45231</v>
      </c>
      <c r="B59" s="113">
        <v>24.812999999999999</v>
      </c>
      <c r="C59" s="113">
        <v>24.812999999999999</v>
      </c>
      <c r="D59" s="113">
        <v>24.812999999999999</v>
      </c>
      <c r="E59" s="159">
        <v>19.806198000000002</v>
      </c>
      <c r="F59" s="159">
        <v>-15.417266000000001</v>
      </c>
      <c r="G59" s="159">
        <v>42.873334</v>
      </c>
      <c r="H59" s="159">
        <v>18.651169999999997</v>
      </c>
      <c r="I59" s="159">
        <v>25.675046000000002</v>
      </c>
      <c r="J59" s="159">
        <v>19.488983999999995</v>
      </c>
      <c r="K59" s="159">
        <v>17.507805999999995</v>
      </c>
      <c r="L59" s="159">
        <v>8.8944699999999983</v>
      </c>
      <c r="M59" s="159">
        <v>1.1222839999999996</v>
      </c>
      <c r="N59" s="159">
        <v>9.8448719999999987</v>
      </c>
      <c r="O59" s="159">
        <v>28.013811999999998</v>
      </c>
      <c r="P59" s="159">
        <v>15.793877999999999</v>
      </c>
      <c r="Q59" s="159">
        <v>24.595040000000001</v>
      </c>
      <c r="R59" s="159">
        <v>18.446279999999998</v>
      </c>
      <c r="S59" s="159">
        <v>36.495870000000004</v>
      </c>
      <c r="T59" s="159">
        <v>27.966939999999997</v>
      </c>
      <c r="U59" s="159">
        <v>25.487599999999997</v>
      </c>
      <c r="V59" s="159">
        <v>23.10744</v>
      </c>
      <c r="W59" s="159">
        <v>22.472729999999999</v>
      </c>
      <c r="X59" s="159">
        <v>35.166530000000002</v>
      </c>
      <c r="Y59" s="159">
        <v>20.925319999999999</v>
      </c>
      <c r="Z59" s="159">
        <v>16.066120000000002</v>
      </c>
      <c r="AA59" s="159">
        <v>25.54711</v>
      </c>
      <c r="AB59" s="159">
        <v>41.950060000000001</v>
      </c>
      <c r="AC59" s="159">
        <v>23.00787</v>
      </c>
      <c r="AD59" s="159">
        <v>14.39954</v>
      </c>
      <c r="AE59" s="159">
        <v>23.602700000000002</v>
      </c>
      <c r="AF59" s="159">
        <v>28.581400000000002</v>
      </c>
      <c r="AG59" s="159">
        <v>27.807869999999998</v>
      </c>
      <c r="AH59" s="159">
        <v>24.69378</v>
      </c>
      <c r="AI59" s="10">
        <v>22.293890000000001</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c r="A60" s="234">
        <f>YampaRiverInflow.TotalOutflow!A60</f>
        <v>45261</v>
      </c>
      <c r="B60" s="113">
        <v>25.312999999999999</v>
      </c>
      <c r="C60" s="113">
        <v>25.312999999999999</v>
      </c>
      <c r="D60" s="113">
        <v>25.312999999999999</v>
      </c>
      <c r="E60" s="159">
        <v>17.637533999999999</v>
      </c>
      <c r="F60" s="159">
        <v>-3.9600340000000016</v>
      </c>
      <c r="G60" s="159">
        <v>24.396989999999999</v>
      </c>
      <c r="H60" s="159">
        <v>10.800360000000001</v>
      </c>
      <c r="I60" s="159">
        <v>21.260485999999997</v>
      </c>
      <c r="J60" s="159">
        <v>13.424811999999998</v>
      </c>
      <c r="K60" s="159">
        <v>8.4644880000000011</v>
      </c>
      <c r="L60" s="159">
        <v>2.3967059999999982</v>
      </c>
      <c r="M60" s="159">
        <v>-6.7709719999999995</v>
      </c>
      <c r="N60" s="159">
        <v>0.60159199999999691</v>
      </c>
      <c r="O60" s="159">
        <v>44.223798000000002</v>
      </c>
      <c r="P60" s="159">
        <v>1.110544</v>
      </c>
      <c r="Q60" s="159">
        <v>15.07438</v>
      </c>
      <c r="R60" s="159">
        <v>12.69421</v>
      </c>
      <c r="S60" s="159">
        <v>35.305790000000002</v>
      </c>
      <c r="T60" s="159">
        <v>29.355370000000001</v>
      </c>
      <c r="U60" s="159">
        <v>13.4876</v>
      </c>
      <c r="V60" s="159">
        <v>18.723970000000001</v>
      </c>
      <c r="W60" s="159">
        <v>15.471069999999999</v>
      </c>
      <c r="X60" s="159">
        <v>19.100490000000001</v>
      </c>
      <c r="Y60" s="159">
        <v>3.9664899999999998</v>
      </c>
      <c r="Z60" s="159">
        <v>23.801650000000002</v>
      </c>
      <c r="AA60" s="159">
        <v>57.520660000000007</v>
      </c>
      <c r="AB60" s="159">
        <v>23.99954</v>
      </c>
      <c r="AC60" s="159">
        <v>19.4375</v>
      </c>
      <c r="AD60" s="159">
        <v>33.916870000000003</v>
      </c>
      <c r="AE60" s="159">
        <v>31.734860000000001</v>
      </c>
      <c r="AF60" s="159">
        <v>22.7103</v>
      </c>
      <c r="AG60" s="159">
        <v>25.368259999999999</v>
      </c>
      <c r="AH60" s="159">
        <v>31.6557</v>
      </c>
      <c r="AI60" s="10">
        <v>22.412740000000003</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c r="A61" s="234">
        <f>YampaRiverInflow.TotalOutflow!A61</f>
        <v>45292</v>
      </c>
      <c r="B61" s="113">
        <v>31.82</v>
      </c>
      <c r="C61" s="113">
        <v>31.82</v>
      </c>
      <c r="D61" s="113">
        <v>31.82</v>
      </c>
      <c r="E61" s="159">
        <v>30.633921999999998</v>
      </c>
      <c r="F61" s="159">
        <v>-8.3519860000000001</v>
      </c>
      <c r="G61" s="159">
        <v>20.166415999999998</v>
      </c>
      <c r="H61" s="159">
        <v>-5.3256900000000025</v>
      </c>
      <c r="I61" s="159">
        <v>2.6823760000000001</v>
      </c>
      <c r="J61" s="159">
        <v>29.809785999999992</v>
      </c>
      <c r="K61" s="159">
        <v>0.14888199999999779</v>
      </c>
      <c r="L61" s="159">
        <v>188.36769600000002</v>
      </c>
      <c r="M61" s="159">
        <v>-19.261465999999999</v>
      </c>
      <c r="N61" s="159">
        <v>-11.55139</v>
      </c>
      <c r="O61" s="159">
        <v>25.526097999999998</v>
      </c>
      <c r="P61" s="159">
        <v>1.3745679999999993</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34.11524</v>
      </c>
      <c r="AC61" s="159">
        <v>41.255679999999998</v>
      </c>
      <c r="AD61" s="159">
        <v>24.792830000000002</v>
      </c>
      <c r="AE61" s="159">
        <v>40.065640000000002</v>
      </c>
      <c r="AF61" s="159">
        <v>37.883839999999999</v>
      </c>
      <c r="AG61" s="159">
        <v>23.007810000000003</v>
      </c>
      <c r="AH61" s="159">
        <v>30.743310000000001</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c r="A62" s="234">
        <f>YampaRiverInflow.TotalOutflow!A62</f>
        <v>45323</v>
      </c>
      <c r="B62" s="113">
        <v>39.637999999999998</v>
      </c>
      <c r="C62" s="113">
        <v>39.637999999999998</v>
      </c>
      <c r="D62" s="113">
        <v>39.637999999999998</v>
      </c>
      <c r="E62" s="159">
        <v>31.733646</v>
      </c>
      <c r="F62" s="159">
        <v>-5.7021720000000027</v>
      </c>
      <c r="G62" s="159">
        <v>24.577362000000001</v>
      </c>
      <c r="H62" s="159">
        <v>5.5440619999999985</v>
      </c>
      <c r="I62" s="159">
        <v>2.5809760000000006</v>
      </c>
      <c r="J62" s="159">
        <v>19.033522000000001</v>
      </c>
      <c r="K62" s="159">
        <v>7.0302340000000001</v>
      </c>
      <c r="L62" s="159">
        <v>85.799055999999993</v>
      </c>
      <c r="M62" s="159">
        <v>-9.7793939999999999</v>
      </c>
      <c r="N62" s="159">
        <v>38.657699999999991</v>
      </c>
      <c r="O62" s="159">
        <v>12.339405999999999</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38.478989999999996</v>
      </c>
      <c r="AC62" s="159">
        <v>35.16657</v>
      </c>
      <c r="AD62" s="159">
        <v>33.321769999999994</v>
      </c>
      <c r="AE62" s="159">
        <v>18.842610000000001</v>
      </c>
      <c r="AF62" s="159">
        <v>38.875690000000006</v>
      </c>
      <c r="AG62" s="159">
        <v>32.449240000000003</v>
      </c>
      <c r="AH62" s="159">
        <v>39.450900000000004</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c r="A63" s="234">
        <f>YampaRiverInflow.TotalOutflow!A63</f>
        <v>45352</v>
      </c>
      <c r="B63" s="113">
        <v>39.96</v>
      </c>
      <c r="C63" s="113">
        <v>39.96</v>
      </c>
      <c r="D63" s="113">
        <v>39.96</v>
      </c>
      <c r="E63" s="159">
        <v>40.112389999999998</v>
      </c>
      <c r="F63" s="159">
        <v>-5.6985580000000011</v>
      </c>
      <c r="G63" s="159">
        <v>30.219604</v>
      </c>
      <c r="H63" s="159">
        <v>24.668741999999998</v>
      </c>
      <c r="I63" s="159">
        <v>25.485123999999995</v>
      </c>
      <c r="J63" s="159">
        <v>37.985829999999993</v>
      </c>
      <c r="K63" s="159">
        <v>23.852601999999997</v>
      </c>
      <c r="L63" s="159">
        <v>33.571293999999995</v>
      </c>
      <c r="M63" s="159">
        <v>18.785719999999998</v>
      </c>
      <c r="N63" s="159">
        <v>66.418819999999997</v>
      </c>
      <c r="O63" s="159">
        <v>7.6782579999999996</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74.04258999999999</v>
      </c>
      <c r="AC63" s="159">
        <v>59.404600000000002</v>
      </c>
      <c r="AD63" s="159">
        <v>42.445689999999999</v>
      </c>
      <c r="AE63" s="159">
        <v>22.21454</v>
      </c>
      <c r="AF63" s="159">
        <v>58.769889999999997</v>
      </c>
      <c r="AG63" s="159">
        <v>31.517060000000001</v>
      </c>
      <c r="AH63" s="159">
        <v>41.176480000000005</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c r="A64" s="234">
        <f>YampaRiverInflow.TotalOutflow!A64</f>
        <v>45383</v>
      </c>
      <c r="B64" s="113">
        <v>28.946999999999999</v>
      </c>
      <c r="C64" s="113">
        <v>28.946999999999999</v>
      </c>
      <c r="D64" s="113">
        <v>28.946999999999999</v>
      </c>
      <c r="E64" s="159">
        <v>27.136765999999998</v>
      </c>
      <c r="F64" s="159">
        <v>10.345166000000001</v>
      </c>
      <c r="G64" s="159">
        <v>35.310705999999996</v>
      </c>
      <c r="H64" s="159">
        <v>19.30078</v>
      </c>
      <c r="I64" s="159">
        <v>3.5616000000000003</v>
      </c>
      <c r="J64" s="159">
        <v>41.938178000000001</v>
      </c>
      <c r="K64" s="159">
        <v>40.074694000000001</v>
      </c>
      <c r="L64" s="159">
        <v>1.3631199999999954</v>
      </c>
      <c r="M64" s="159">
        <v>-2.5694920000000012</v>
      </c>
      <c r="N64" s="159">
        <v>-26.212883999999999</v>
      </c>
      <c r="O64" s="159">
        <v>3.6764540000000014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29.79214</v>
      </c>
      <c r="AB64" s="159">
        <v>43.080640000000002</v>
      </c>
      <c r="AC64" s="159">
        <v>88.700450000000004</v>
      </c>
      <c r="AD64" s="159">
        <v>43.635820000000002</v>
      </c>
      <c r="AE64" s="159">
        <v>17.01784</v>
      </c>
      <c r="AF64" s="159">
        <v>26.498860000000001</v>
      </c>
      <c r="AG64" s="159">
        <v>22.988139999999998</v>
      </c>
      <c r="AH64" s="159">
        <v>25.348419999999997</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c r="A65" s="234">
        <f>YampaRiverInflow.TotalOutflow!A65</f>
        <v>45413</v>
      </c>
      <c r="B65" s="113">
        <v>28.844000000000001</v>
      </c>
      <c r="C65" s="113">
        <v>28.844000000000001</v>
      </c>
      <c r="D65" s="113">
        <v>28.844000000000001</v>
      </c>
      <c r="E65" s="159">
        <v>13.395087999999999</v>
      </c>
      <c r="F65" s="159">
        <v>14.373129999999998</v>
      </c>
      <c r="G65" s="159">
        <v>12.015425999999998</v>
      </c>
      <c r="H65" s="159">
        <v>20.550333999999999</v>
      </c>
      <c r="I65" s="159">
        <v>18.579722</v>
      </c>
      <c r="J65" s="159">
        <v>24.659790000000001</v>
      </c>
      <c r="K65" s="159">
        <v>21.803582000000002</v>
      </c>
      <c r="L65" s="159">
        <v>0.19014400000000023</v>
      </c>
      <c r="M65" s="159">
        <v>-5.5054859999999994</v>
      </c>
      <c r="N65" s="159">
        <v>-26.211384000000006</v>
      </c>
      <c r="O65" s="159">
        <v>7.738929999999999</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51.173209999999997</v>
      </c>
      <c r="AC65" s="159">
        <v>36.138489999999997</v>
      </c>
      <c r="AD65" s="159">
        <v>21.024139999999999</v>
      </c>
      <c r="AE65" s="159">
        <v>18.545120000000001</v>
      </c>
      <c r="AF65" s="159">
        <v>27.252549999999999</v>
      </c>
      <c r="AG65" s="159">
        <v>27.252610000000001</v>
      </c>
      <c r="AH65" s="159">
        <v>28.958279999999998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c r="A66" s="234">
        <f>YampaRiverInflow.TotalOutflow!A66</f>
        <v>45444</v>
      </c>
      <c r="B66" s="113">
        <v>26.245999999999999</v>
      </c>
      <c r="C66" s="113">
        <v>26.245999999999999</v>
      </c>
      <c r="D66" s="113">
        <v>26.245999999999999</v>
      </c>
      <c r="E66" s="159">
        <v>4.3700580000000011</v>
      </c>
      <c r="F66" s="159">
        <v>17.001467999999996</v>
      </c>
      <c r="G66" s="159">
        <v>15.287422000000003</v>
      </c>
      <c r="H66" s="159">
        <v>10.805857999999999</v>
      </c>
      <c r="I66" s="159">
        <v>17.742493999999997</v>
      </c>
      <c r="J66" s="159">
        <v>3.4259199999999983</v>
      </c>
      <c r="K66" s="159">
        <v>8.1729199999999995</v>
      </c>
      <c r="L66" s="159">
        <v>12.473674000000001</v>
      </c>
      <c r="M66" s="159">
        <v>1.061094</v>
      </c>
      <c r="N66" s="159">
        <v>22.368065999999995</v>
      </c>
      <c r="O66" s="159">
        <v>-1.3633040000000001</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35.543419999999998</v>
      </c>
      <c r="AC66" s="159">
        <v>23.741799999999998</v>
      </c>
      <c r="AD66" s="159">
        <v>24.39593</v>
      </c>
      <c r="AE66" s="159">
        <v>22.730180000000001</v>
      </c>
      <c r="AF66" s="159">
        <v>25.189630000000001</v>
      </c>
      <c r="AG66" s="159">
        <v>26.0823</v>
      </c>
      <c r="AH66" s="159">
        <v>25.58633</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c r="A67" s="234">
        <f>YampaRiverInflow.TotalOutflow!A67</f>
        <v>45474</v>
      </c>
      <c r="B67" s="113">
        <v>34.121000000000002</v>
      </c>
      <c r="C67" s="113">
        <v>34.121000000000002</v>
      </c>
      <c r="D67" s="113">
        <v>34.121000000000002</v>
      </c>
      <c r="E67" s="159">
        <v>-0.99219199999999907</v>
      </c>
      <c r="F67" s="159">
        <v>23.523871999999997</v>
      </c>
      <c r="G67" s="159">
        <v>10.508421999999999</v>
      </c>
      <c r="H67" s="159">
        <v>0.38218800000000192</v>
      </c>
      <c r="I67" s="159">
        <v>-2.4426239999999999</v>
      </c>
      <c r="J67" s="159">
        <v>-0.52760200000000035</v>
      </c>
      <c r="K67" s="159">
        <v>14.445949999999996</v>
      </c>
      <c r="L67" s="159">
        <v>-5.4029160000000003</v>
      </c>
      <c r="M67" s="159">
        <v>-9.1989860000000014</v>
      </c>
      <c r="N67" s="159">
        <v>30.872809999999998</v>
      </c>
      <c r="O67" s="159">
        <v>7.8308159999999951</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28.164830000000002</v>
      </c>
      <c r="AC67" s="159">
        <v>29.156560000000002</v>
      </c>
      <c r="AD67" s="159">
        <v>31.536360000000002</v>
      </c>
      <c r="AE67" s="159">
        <v>26.379669999999997</v>
      </c>
      <c r="AF67" s="159">
        <v>61.685449999999996</v>
      </c>
      <c r="AG67" s="159">
        <v>29.156569999999999</v>
      </c>
      <c r="AH67" s="159">
        <v>33.520060000000001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c r="A68" s="234">
        <f>YampaRiverInflow.TotalOutflow!A68</f>
        <v>45505</v>
      </c>
      <c r="B68" s="113">
        <v>38.881</v>
      </c>
      <c r="C68" s="113">
        <v>38.881</v>
      </c>
      <c r="D68" s="113">
        <v>38.881</v>
      </c>
      <c r="E68" s="159">
        <v>11.508968000000001</v>
      </c>
      <c r="F68" s="159">
        <v>34.079854000000005</v>
      </c>
      <c r="G68" s="159">
        <v>13.724534</v>
      </c>
      <c r="H68" s="159">
        <v>22.184847999999999</v>
      </c>
      <c r="I68" s="159">
        <v>11.868864000000002</v>
      </c>
      <c r="J68" s="159">
        <v>15.498979999999996</v>
      </c>
      <c r="K68" s="159">
        <v>39.663323999999996</v>
      </c>
      <c r="L68" s="159">
        <v>-27.475497999999998</v>
      </c>
      <c r="M68" s="159">
        <v>-21.766008000000003</v>
      </c>
      <c r="N68" s="159">
        <v>29.917686</v>
      </c>
      <c r="O68" s="159">
        <v>25.019824</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23.60284</v>
      </c>
      <c r="AC68" s="159">
        <v>91.04083</v>
      </c>
      <c r="AD68" s="159">
        <v>36.693379999999998</v>
      </c>
      <c r="AE68" s="159">
        <v>68.607789999999994</v>
      </c>
      <c r="AF68" s="159">
        <v>66.842500000000001</v>
      </c>
      <c r="AG68" s="159">
        <v>41.057389999999998</v>
      </c>
      <c r="AH68" s="159">
        <v>44.429290000000002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c r="A69" s="234">
        <f>YampaRiverInflow.TotalOutflow!A69</f>
        <v>45536</v>
      </c>
      <c r="B69" s="113">
        <v>37.773000000000003</v>
      </c>
      <c r="C69" s="113">
        <v>37.773000000000003</v>
      </c>
      <c r="D69" s="113">
        <v>37.773000000000003</v>
      </c>
      <c r="E69" s="159">
        <v>31.247597999999996</v>
      </c>
      <c r="F69" s="159">
        <v>10.680847999999996</v>
      </c>
      <c r="G69" s="159">
        <v>16.744351999999999</v>
      </c>
      <c r="H69" s="159">
        <v>7.7189679999999967</v>
      </c>
      <c r="I69" s="159">
        <v>23.211606</v>
      </c>
      <c r="J69" s="159">
        <v>19.180725999999996</v>
      </c>
      <c r="K69" s="159">
        <v>38.334448000000002</v>
      </c>
      <c r="L69" s="159">
        <v>-11.254766</v>
      </c>
      <c r="M69" s="159">
        <v>-1.109622000000003</v>
      </c>
      <c r="N69" s="159">
        <v>14.515779999999999</v>
      </c>
      <c r="O69" s="159">
        <v>21.008659999999999</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28.363289999999999</v>
      </c>
      <c r="AC69" s="159">
        <v>44.250949999999996</v>
      </c>
      <c r="AD69" s="159">
        <v>41.255660000000006</v>
      </c>
      <c r="AE69" s="159">
        <v>47.999720000000003</v>
      </c>
      <c r="AF69" s="159">
        <v>78.703759999999988</v>
      </c>
      <c r="AG69" s="159">
        <v>38.875680000000003</v>
      </c>
      <c r="AH69" s="159">
        <v>32.726860000000002</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cols>
    <col min="1" max="34" width="9.140625" style="216" customWidth="1"/>
    <col min="35" max="39" width="9.140625" style="235" customWidth="1"/>
    <col min="40"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c r="A4" s="191">
        <f>YampaRiverInflow.TotalOutflow!A4</f>
        <v>43556</v>
      </c>
      <c r="B4" s="165">
        <v>8.0909999999999993</v>
      </c>
      <c r="C4" s="165">
        <v>20.824000000000002</v>
      </c>
      <c r="D4" s="165">
        <v>5.1769999999999996</v>
      </c>
      <c r="E4" s="235">
        <f ca="1">INDEX(INDIRECT("GainsAboveHoover"&amp;E$2+YEAR($A4)-YEAR($A$4)),MONTH($A4))</f>
        <v>35.725960000000001</v>
      </c>
      <c r="F4" s="235">
        <f t="shared" ref="F4:AI12" ca="1" si="0">INDEX(INDIRECT("GainsAboveHoover"&amp;F$2+YEAR($A4)-YEAR($A$4)),MONTH($A4))</f>
        <v>38.499319999999997</v>
      </c>
      <c r="G4" s="235">
        <f t="shared" ca="1" si="0"/>
        <v>96.20026</v>
      </c>
      <c r="H4" s="235">
        <f t="shared" ca="1" si="0"/>
        <v>93.1066</v>
      </c>
      <c r="I4" s="235">
        <f t="shared" ca="1" si="0"/>
        <v>113.65612</v>
      </c>
      <c r="J4" s="235">
        <f t="shared" ca="1" si="0"/>
        <v>66.630200000000002</v>
      </c>
      <c r="K4" s="235">
        <f t="shared" ca="1" si="0"/>
        <v>71.963399999999993</v>
      </c>
      <c r="L4" s="235">
        <f t="shared" ca="1" si="0"/>
        <v>66.69935000000001</v>
      </c>
      <c r="M4" s="235">
        <f t="shared" ca="1" si="0"/>
        <v>32.739060000000002</v>
      </c>
      <c r="N4" s="235">
        <f t="shared" ca="1" si="0"/>
        <v>14.244879999999998</v>
      </c>
      <c r="O4" s="235">
        <f t="shared" ca="1" si="0"/>
        <v>31.657869999999999</v>
      </c>
      <c r="P4" s="235">
        <f t="shared" ca="1" si="0"/>
        <v>78.978619999999992</v>
      </c>
      <c r="Q4" s="235">
        <f t="shared" ca="1" si="0"/>
        <v>163.68356</v>
      </c>
      <c r="R4" s="235">
        <f t="shared" ca="1" si="0"/>
        <v>33.634209999999996</v>
      </c>
      <c r="S4" s="235">
        <f t="shared" ca="1" si="0"/>
        <v>85.047899999999998</v>
      </c>
      <c r="T4" s="235">
        <f t="shared" ca="1" si="0"/>
        <v>90.867329999999995</v>
      </c>
      <c r="U4" s="235">
        <f t="shared" ca="1" si="0"/>
        <v>42.873559999999998</v>
      </c>
      <c r="V4" s="235">
        <f t="shared" ca="1" si="0"/>
        <v>92.717320000000001</v>
      </c>
      <c r="W4" s="235">
        <f t="shared" ca="1" si="0"/>
        <v>-50.942349999999998</v>
      </c>
      <c r="X4" s="235">
        <f t="shared" ca="1" si="0"/>
        <v>-20.665459999999999</v>
      </c>
      <c r="Y4" s="235">
        <f t="shared" ca="1" si="0"/>
        <v>-6.8614199999999999</v>
      </c>
      <c r="Z4" s="235">
        <f t="shared" ca="1" si="0"/>
        <v>-36.738260000000004</v>
      </c>
      <c r="AA4" s="235">
        <f t="shared" ca="1" si="0"/>
        <v>-5.1315900000000001</v>
      </c>
      <c r="AB4" s="235">
        <f t="shared" ca="1" si="0"/>
        <v>8.6379099999999998</v>
      </c>
      <c r="AC4" s="235">
        <f t="shared" ca="1" si="0"/>
        <v>92.931869999999989</v>
      </c>
      <c r="AD4" s="235">
        <f t="shared" ca="1" si="0"/>
        <v>8.7707999999999995</v>
      </c>
      <c r="AE4" s="235">
        <f t="shared" ca="1" si="0"/>
        <v>-11.025589999999999</v>
      </c>
      <c r="AF4" s="235">
        <f t="shared" ca="1" si="0"/>
        <v>-2.8896199999999999</v>
      </c>
      <c r="AG4" s="235">
        <f t="shared" ca="1" si="0"/>
        <v>-12.4717</v>
      </c>
      <c r="AH4" s="235">
        <f t="shared" ca="1" si="0"/>
        <v>37.547419999999995</v>
      </c>
      <c r="AI4" s="235">
        <f t="shared" ca="1" si="0"/>
        <v>73.938360000000003</v>
      </c>
      <c r="AJ4" s="235">
        <f t="shared" ref="AJ4:AM19" ca="1" si="1">INDEX(INDIRECT("GainsAboveHoover"&amp;AJ$2+YEAR($A4)-YEAR($A$4)),MONTH($A4))</f>
        <v>23.613019999999999</v>
      </c>
      <c r="AK4" s="235">
        <f t="shared" ca="1" si="1"/>
        <v>12.379110000000001</v>
      </c>
      <c r="AL4" s="235">
        <f t="shared" ca="1" si="1"/>
        <v>-15.7683</v>
      </c>
      <c r="AM4" s="235">
        <f t="shared" ca="1" si="1"/>
        <v>-8.9777900000000006</v>
      </c>
      <c r="AN4" s="211"/>
      <c r="AO4" s="211"/>
      <c r="AP4" s="211"/>
      <c r="AQ4" s="211"/>
      <c r="AR4" s="211"/>
      <c r="AS4" s="211"/>
      <c r="AT4" s="211"/>
      <c r="AU4" s="211"/>
      <c r="AV4" s="211"/>
      <c r="AW4" s="211"/>
      <c r="AX4" s="211"/>
      <c r="AY4" s="211"/>
    </row>
    <row r="5" spans="1:54" ht="15">
      <c r="A5" s="191">
        <f>YampaRiverInflow.TotalOutflow!A5</f>
        <v>43586</v>
      </c>
      <c r="B5" s="165">
        <v>6.4219999999999997</v>
      </c>
      <c r="C5" s="165">
        <v>11.573</v>
      </c>
      <c r="D5" s="165">
        <v>-9.91</v>
      </c>
      <c r="E5" s="235">
        <v>60.791160000000005</v>
      </c>
      <c r="F5" s="235">
        <v>76.283210000000011</v>
      </c>
      <c r="G5" s="235">
        <v>160.22148999999999</v>
      </c>
      <c r="H5" s="235">
        <v>79.716399999999993</v>
      </c>
      <c r="I5" s="235">
        <v>34.539989999999996</v>
      </c>
      <c r="J5" s="235">
        <v>-75.702719999999999</v>
      </c>
      <c r="K5" s="235">
        <v>26.673189999999998</v>
      </c>
      <c r="L5" s="235">
        <v>47.744349999999997</v>
      </c>
      <c r="M5" s="235">
        <v>-46.262440000000005</v>
      </c>
      <c r="N5" s="235">
        <v>-30.300249999999998</v>
      </c>
      <c r="O5" s="235">
        <v>12.60849</v>
      </c>
      <c r="P5" s="235">
        <v>48.945730000000005</v>
      </c>
      <c r="Q5" s="235">
        <v>120.83439999999999</v>
      </c>
      <c r="R5" s="235">
        <v>43.791910000000001</v>
      </c>
      <c r="S5" s="235">
        <v>143.51311999999999</v>
      </c>
      <c r="T5" s="235">
        <v>14.462389999999999</v>
      </c>
      <c r="U5" s="235">
        <v>25.07938</v>
      </c>
      <c r="V5" s="235">
        <v>110.48378</v>
      </c>
      <c r="W5" s="235">
        <v>4.4198699999999995</v>
      </c>
      <c r="X5" s="235">
        <v>-9.4710400000000003</v>
      </c>
      <c r="Y5" s="235">
        <v>-11.55878</v>
      </c>
      <c r="Z5" s="235">
        <v>-20.12107</v>
      </c>
      <c r="AA5" s="235">
        <v>-6.2686999999999999</v>
      </c>
      <c r="AB5" s="235">
        <v>3.8273699999999997</v>
      </c>
      <c r="AC5" s="235">
        <v>135.48492000000002</v>
      </c>
      <c r="AD5" s="235">
        <v>-18.09918</v>
      </c>
      <c r="AE5" s="235">
        <v>-26.76895</v>
      </c>
      <c r="AF5" s="235">
        <v>12.218399999999999</v>
      </c>
      <c r="AG5" s="235">
        <v>8.8367199999999997</v>
      </c>
      <c r="AH5" s="235">
        <v>40.216769999999997</v>
      </c>
      <c r="AI5" s="252">
        <v>62.942929999999997</v>
      </c>
      <c r="AJ5" s="252">
        <v>-7.97098</v>
      </c>
      <c r="AK5" s="252">
        <v>-0.19831000000000001</v>
      </c>
      <c r="AL5" s="252">
        <v>-19.161000000000001</v>
      </c>
      <c r="AM5" s="252">
        <v>-13.035030000000001</v>
      </c>
      <c r="AN5" s="211"/>
      <c r="AO5" s="211"/>
      <c r="AP5" s="211"/>
      <c r="AQ5" s="211"/>
      <c r="AR5" s="211"/>
      <c r="AS5" s="211"/>
      <c r="AT5" s="211"/>
      <c r="AU5" s="211"/>
      <c r="AV5" s="211"/>
      <c r="AW5" s="211"/>
      <c r="AX5" s="211"/>
      <c r="AY5" s="211"/>
    </row>
    <row r="6" spans="1:54" ht="15">
      <c r="A6" s="191">
        <f>YampaRiverInflow.TotalOutflow!A6</f>
        <v>43617</v>
      </c>
      <c r="B6" s="165">
        <v>4.625</v>
      </c>
      <c r="C6" s="165">
        <v>5.7290000000000001</v>
      </c>
      <c r="D6" s="165">
        <v>-20.177</v>
      </c>
      <c r="E6" s="235">
        <v>36.933279999999996</v>
      </c>
      <c r="F6" s="235">
        <v>12.11844</v>
      </c>
      <c r="G6" s="235">
        <v>-24.413979999999999</v>
      </c>
      <c r="H6" s="235">
        <v>59.826749999999997</v>
      </c>
      <c r="I6" s="235">
        <v>109.47535999999999</v>
      </c>
      <c r="J6" s="235">
        <v>52.728230000000003</v>
      </c>
      <c r="K6" s="235">
        <v>39.237310000000001</v>
      </c>
      <c r="L6" s="235">
        <v>-5.3495100000000004</v>
      </c>
      <c r="M6" s="235">
        <v>-3.2524600000000001</v>
      </c>
      <c r="N6" s="235">
        <v>22.28257</v>
      </c>
      <c r="O6" s="235">
        <v>74.744810000000001</v>
      </c>
      <c r="P6" s="235">
        <v>-3.0993200000000001</v>
      </c>
      <c r="Q6" s="235">
        <v>7.29115</v>
      </c>
      <c r="R6" s="235">
        <v>-5.7815200000000004</v>
      </c>
      <c r="S6" s="235">
        <v>44.457190000000004</v>
      </c>
      <c r="T6" s="235">
        <v>6.8165200000000006</v>
      </c>
      <c r="U6" s="235">
        <v>-20.784119999999998</v>
      </c>
      <c r="V6" s="235">
        <v>54.98883</v>
      </c>
      <c r="W6" s="235">
        <v>15.635149999999999</v>
      </c>
      <c r="X6" s="235">
        <v>-4.4930099999999999</v>
      </c>
      <c r="Y6" s="235">
        <v>-44.942190000000004</v>
      </c>
      <c r="Z6" s="235">
        <v>-28.13184</v>
      </c>
      <c r="AA6" s="235">
        <v>-44.289410000000004</v>
      </c>
      <c r="AB6" s="235">
        <v>-35.671800000000005</v>
      </c>
      <c r="AC6" s="235">
        <v>27.88485</v>
      </c>
      <c r="AD6" s="235">
        <v>-19.299349999999997</v>
      </c>
      <c r="AE6" s="235">
        <v>-31.8673</v>
      </c>
      <c r="AF6" s="235">
        <v>12.303469999999999</v>
      </c>
      <c r="AG6" s="235">
        <v>-30.751990000000003</v>
      </c>
      <c r="AH6" s="235">
        <v>-8.8943600000000007</v>
      </c>
      <c r="AI6" s="252">
        <v>32.357529999999997</v>
      </c>
      <c r="AJ6" s="252">
        <v>-19.29664</v>
      </c>
      <c r="AK6" s="252">
        <v>-30.338090000000001</v>
      </c>
      <c r="AL6" s="252">
        <v>-26.509810000000002</v>
      </c>
      <c r="AM6" s="252">
        <v>-10.61144</v>
      </c>
      <c r="AN6" s="211"/>
      <c r="AO6" s="211"/>
      <c r="AP6" s="211"/>
      <c r="AQ6" s="211"/>
      <c r="AR6" s="211"/>
      <c r="AS6" s="211"/>
      <c r="AT6" s="211"/>
      <c r="AU6" s="211"/>
      <c r="AV6" s="211"/>
      <c r="AW6" s="211"/>
      <c r="AX6" s="211"/>
      <c r="AY6" s="211"/>
    </row>
    <row r="7" spans="1:54" ht="15">
      <c r="A7" s="191">
        <f>YampaRiverInflow.TotalOutflow!A7</f>
        <v>43647</v>
      </c>
      <c r="B7" s="165">
        <v>23.474</v>
      </c>
      <c r="C7" s="165">
        <v>25.212</v>
      </c>
      <c r="D7" s="165">
        <v>26.33</v>
      </c>
      <c r="E7" s="235">
        <v>24.055679999999999</v>
      </c>
      <c r="F7" s="235">
        <v>43.604440000000004</v>
      </c>
      <c r="G7" s="235">
        <v>162.26229999999998</v>
      </c>
      <c r="H7" s="235">
        <v>263.92844000000002</v>
      </c>
      <c r="I7" s="235">
        <v>81.789079999999998</v>
      </c>
      <c r="J7" s="235">
        <v>-37.088639999999998</v>
      </c>
      <c r="K7" s="235">
        <v>41.058320000000002</v>
      </c>
      <c r="L7" s="235">
        <v>23.067810000000001</v>
      </c>
      <c r="M7" s="235">
        <v>96.231220000000008</v>
      </c>
      <c r="N7" s="235">
        <v>36.173430000000003</v>
      </c>
      <c r="O7" s="235">
        <v>14.53885</v>
      </c>
      <c r="P7" s="235">
        <v>48.365290000000002</v>
      </c>
      <c r="Q7" s="235">
        <v>13.52698</v>
      </c>
      <c r="R7" s="235">
        <v>41.234610000000004</v>
      </c>
      <c r="S7" s="235">
        <v>51.91695</v>
      </c>
      <c r="T7" s="235">
        <v>63.193040000000003</v>
      </c>
      <c r="U7" s="235">
        <v>38.002940000000002</v>
      </c>
      <c r="V7" s="235">
        <v>100.30158999999999</v>
      </c>
      <c r="W7" s="235">
        <v>89.86345</v>
      </c>
      <c r="X7" s="235">
        <v>-26.052589999999999</v>
      </c>
      <c r="Y7" s="235">
        <v>-16.813580000000002</v>
      </c>
      <c r="Z7" s="235">
        <v>9.49343</v>
      </c>
      <c r="AA7" s="235">
        <v>3.8433299999999999</v>
      </c>
      <c r="AB7" s="235">
        <v>-10.612440000000001</v>
      </c>
      <c r="AC7" s="235">
        <v>41.559800000000003</v>
      </c>
      <c r="AD7" s="235">
        <v>2.9969000000000001</v>
      </c>
      <c r="AE7" s="235">
        <v>6.9309099999999999</v>
      </c>
      <c r="AF7" s="235">
        <v>11.99058</v>
      </c>
      <c r="AG7" s="235">
        <v>-16.260439999999999</v>
      </c>
      <c r="AH7" s="235">
        <v>-22.835750000000001</v>
      </c>
      <c r="AI7" s="252">
        <v>21.93834</v>
      </c>
      <c r="AJ7" s="252">
        <v>36.23865</v>
      </c>
      <c r="AK7" s="252">
        <v>36.61777</v>
      </c>
      <c r="AL7" s="252">
        <v>9.9708400000000008</v>
      </c>
      <c r="AM7" s="252">
        <v>18.92069</v>
      </c>
      <c r="AN7" s="211"/>
      <c r="AO7" s="211"/>
      <c r="AP7" s="211"/>
      <c r="AQ7" s="211"/>
      <c r="AR7" s="211"/>
      <c r="AS7" s="211"/>
      <c r="AT7" s="211"/>
      <c r="AU7" s="211"/>
      <c r="AV7" s="211"/>
      <c r="AW7" s="211"/>
      <c r="AX7" s="211"/>
      <c r="AY7" s="211"/>
    </row>
    <row r="8" spans="1:54" ht="15">
      <c r="A8" s="191">
        <f>YampaRiverInflow.TotalOutflow!A8</f>
        <v>43678</v>
      </c>
      <c r="B8" s="165">
        <v>32.020000000000003</v>
      </c>
      <c r="C8" s="165">
        <v>28.835999999999999</v>
      </c>
      <c r="D8" s="165">
        <v>44.189</v>
      </c>
      <c r="E8" s="235">
        <v>123.43659</v>
      </c>
      <c r="F8" s="235">
        <v>69.949160000000006</v>
      </c>
      <c r="G8" s="235">
        <v>173.46905999999998</v>
      </c>
      <c r="H8" s="235">
        <v>181.92004</v>
      </c>
      <c r="I8" s="235">
        <v>27.910540000000001</v>
      </c>
      <c r="J8" s="235">
        <v>47.18244</v>
      </c>
      <c r="K8" s="235">
        <v>96.179249999999996</v>
      </c>
      <c r="L8" s="235">
        <v>61.017019999999995</v>
      </c>
      <c r="M8" s="235">
        <v>51.164999999999999</v>
      </c>
      <c r="N8" s="235">
        <v>53.872199999999999</v>
      </c>
      <c r="O8" s="235">
        <v>72.455490000000012</v>
      </c>
      <c r="P8" s="235">
        <v>75.402380000000008</v>
      </c>
      <c r="Q8" s="235">
        <v>106.43533000000001</v>
      </c>
      <c r="R8" s="235">
        <v>67.57383999999999</v>
      </c>
      <c r="S8" s="235">
        <v>52.7256</v>
      </c>
      <c r="T8" s="235">
        <v>30.167000000000002</v>
      </c>
      <c r="U8" s="235">
        <v>95.579899999999995</v>
      </c>
      <c r="V8" s="235">
        <v>79.560249999999996</v>
      </c>
      <c r="W8" s="235">
        <v>70.709090000000003</v>
      </c>
      <c r="X8" s="235">
        <v>34.237900000000003</v>
      </c>
      <c r="Y8" s="235">
        <v>44.544559999999997</v>
      </c>
      <c r="Z8" s="235">
        <v>14.0466</v>
      </c>
      <c r="AA8" s="235">
        <v>56.732959999999999</v>
      </c>
      <c r="AB8" s="235">
        <v>22.905419999999999</v>
      </c>
      <c r="AC8" s="235">
        <v>62.430010000000003</v>
      </c>
      <c r="AD8" s="235">
        <v>21.733169999999998</v>
      </c>
      <c r="AE8" s="235">
        <v>32.04927</v>
      </c>
      <c r="AF8" s="235">
        <v>31.077919999999999</v>
      </c>
      <c r="AG8" s="235">
        <v>9.1049699999999998</v>
      </c>
      <c r="AH8" s="235">
        <v>11.513950000000001</v>
      </c>
      <c r="AI8" s="252">
        <v>35.979999999999997</v>
      </c>
      <c r="AJ8" s="252">
        <v>89.903379999999999</v>
      </c>
      <c r="AK8" s="252">
        <v>51.304139999999997</v>
      </c>
      <c r="AL8" s="252">
        <v>54.512869999999999</v>
      </c>
      <c r="AM8" s="252">
        <v>55.313870000000001</v>
      </c>
      <c r="AN8" s="211"/>
      <c r="AO8" s="211"/>
      <c r="AP8" s="211"/>
      <c r="AQ8" s="211"/>
      <c r="AR8" s="211"/>
      <c r="AS8" s="211"/>
      <c r="AT8" s="211"/>
      <c r="AU8" s="211"/>
      <c r="AV8" s="211"/>
      <c r="AW8" s="211"/>
      <c r="AX8" s="211"/>
      <c r="AY8" s="211"/>
    </row>
    <row r="9" spans="1:54" ht="15">
      <c r="A9" s="191">
        <f>YampaRiverInflow.TotalOutflow!A9</f>
        <v>43709</v>
      </c>
      <c r="B9" s="165">
        <v>27.797999999999998</v>
      </c>
      <c r="C9" s="165">
        <v>30.189</v>
      </c>
      <c r="D9" s="165">
        <v>39.543999999999997</v>
      </c>
      <c r="E9" s="235">
        <v>71.600369999999998</v>
      </c>
      <c r="F9" s="235">
        <v>67.976089999999999</v>
      </c>
      <c r="G9" s="235">
        <v>58.039279999999998</v>
      </c>
      <c r="H9" s="235">
        <v>49.537279999999996</v>
      </c>
      <c r="I9" s="235">
        <v>48.147349999999996</v>
      </c>
      <c r="J9" s="235">
        <v>19.100849999999998</v>
      </c>
      <c r="K9" s="235">
        <v>44.182519999999997</v>
      </c>
      <c r="L9" s="235">
        <v>39.570800000000006</v>
      </c>
      <c r="M9" s="235">
        <v>60.816720000000004</v>
      </c>
      <c r="N9" s="235">
        <v>123.70398</v>
      </c>
      <c r="O9" s="235">
        <v>66.820329999999998</v>
      </c>
      <c r="P9" s="235">
        <v>67.131079999999997</v>
      </c>
      <c r="Q9" s="235">
        <v>74.204390000000004</v>
      </c>
      <c r="R9" s="235">
        <v>60.767949999999999</v>
      </c>
      <c r="S9" s="235">
        <v>44.842580000000005</v>
      </c>
      <c r="T9" s="235">
        <v>21.581499999999998</v>
      </c>
      <c r="U9" s="235">
        <v>40.702069999999999</v>
      </c>
      <c r="V9" s="235">
        <v>105.37634</v>
      </c>
      <c r="W9" s="235">
        <v>66.257890000000003</v>
      </c>
      <c r="X9" s="235">
        <v>1.6861700000000002</v>
      </c>
      <c r="Y9" s="235">
        <v>30.615169999999999</v>
      </c>
      <c r="Z9" s="235">
        <v>57.502429999999997</v>
      </c>
      <c r="AA9" s="235">
        <v>34.311339999999994</v>
      </c>
      <c r="AB9" s="235">
        <v>33.011309999999995</v>
      </c>
      <c r="AC9" s="235">
        <v>31.35323</v>
      </c>
      <c r="AD9" s="235">
        <v>-3.86361</v>
      </c>
      <c r="AE9" s="235">
        <v>15.656870000000001</v>
      </c>
      <c r="AF9" s="235">
        <v>22.814970000000002</v>
      </c>
      <c r="AG9" s="235">
        <v>11.3721</v>
      </c>
      <c r="AH9" s="235">
        <v>27.015340000000002</v>
      </c>
      <c r="AI9" s="252">
        <v>19.485970000000002</v>
      </c>
      <c r="AJ9" s="252">
        <v>51.889110000000002</v>
      </c>
      <c r="AK9" s="252">
        <v>69.938880000000012</v>
      </c>
      <c r="AL9" s="252">
        <v>85.735799999999998</v>
      </c>
      <c r="AM9" s="252">
        <v>28.291240000000002</v>
      </c>
      <c r="AN9" s="211"/>
      <c r="AO9" s="211"/>
      <c r="AP9" s="211"/>
      <c r="AQ9" s="211"/>
      <c r="AR9" s="211"/>
      <c r="AS9" s="211"/>
      <c r="AT9" s="211"/>
      <c r="AU9" s="211"/>
      <c r="AV9" s="211"/>
      <c r="AW9" s="211"/>
      <c r="AX9" s="211"/>
      <c r="AY9" s="211"/>
    </row>
    <row r="10" spans="1:54" ht="15">
      <c r="A10" s="191">
        <f>YampaRiverInflow.TotalOutflow!A10</f>
        <v>43739</v>
      </c>
      <c r="B10" s="165">
        <v>24.972000000000001</v>
      </c>
      <c r="C10" s="165">
        <v>28.419</v>
      </c>
      <c r="D10" s="165">
        <v>26.062999999999999</v>
      </c>
      <c r="E10" s="235">
        <v>12.046950000000001</v>
      </c>
      <c r="F10" s="235">
        <v>44.708550000000002</v>
      </c>
      <c r="G10" s="235">
        <v>94.210949999999997</v>
      </c>
      <c r="H10" s="235">
        <v>62.611580000000004</v>
      </c>
      <c r="I10" s="235">
        <v>44.29318</v>
      </c>
      <c r="J10" s="235">
        <v>76.503590000000003</v>
      </c>
      <c r="K10" s="235">
        <v>31.99305</v>
      </c>
      <c r="L10" s="235">
        <v>68.755240000000001</v>
      </c>
      <c r="M10" s="235">
        <v>34.473959999999998</v>
      </c>
      <c r="N10" s="235">
        <v>-5.0724499999999999</v>
      </c>
      <c r="O10" s="235">
        <v>8.4032400000000003</v>
      </c>
      <c r="P10" s="235">
        <v>58.572089999999996</v>
      </c>
      <c r="Q10" s="235">
        <v>26.536560000000001</v>
      </c>
      <c r="R10" s="235">
        <v>30.619790000000002</v>
      </c>
      <c r="S10" s="235">
        <v>17.437549999999998</v>
      </c>
      <c r="T10" s="235">
        <v>-6.8582700000000001</v>
      </c>
      <c r="U10" s="235">
        <v>-5.2950000000000004E-2</v>
      </c>
      <c r="V10" s="235">
        <v>34.554230000000004</v>
      </c>
      <c r="W10" s="235">
        <v>-2.5649999999999999</v>
      </c>
      <c r="X10" s="235">
        <v>14.550549999999999</v>
      </c>
      <c r="Y10" s="235">
        <v>-9.9389500000000002</v>
      </c>
      <c r="Z10" s="235">
        <v>23.19021</v>
      </c>
      <c r="AA10" s="235">
        <v>-14.36961</v>
      </c>
      <c r="AB10" s="235">
        <v>71.068789999999993</v>
      </c>
      <c r="AC10" s="235">
        <v>6.2742899999999997</v>
      </c>
      <c r="AD10" s="235">
        <v>27.342230000000001</v>
      </c>
      <c r="AE10" s="235">
        <v>-0.23946999999999999</v>
      </c>
      <c r="AF10" s="235">
        <v>-2.2455599999999998</v>
      </c>
      <c r="AG10" s="235">
        <v>-16.214659999999999</v>
      </c>
      <c r="AH10" s="235">
        <v>31.133290000000002</v>
      </c>
      <c r="AI10" s="252">
        <v>10.062709999999999</v>
      </c>
      <c r="AJ10" s="252">
        <v>26.87743</v>
      </c>
      <c r="AK10" s="252">
        <v>16.168790000000001</v>
      </c>
      <c r="AL10" s="252">
        <v>10.55016</v>
      </c>
      <c r="AM10" s="252">
        <v>53.043779999999998</v>
      </c>
      <c r="AN10" s="211"/>
      <c r="AO10" s="211"/>
      <c r="AP10" s="211"/>
      <c r="AQ10" s="211"/>
      <c r="AR10" s="211"/>
      <c r="AS10" s="211"/>
      <c r="AT10" s="211"/>
      <c r="AU10" s="211"/>
      <c r="AV10" s="211"/>
      <c r="AW10" s="211"/>
      <c r="AX10" s="211"/>
      <c r="AY10" s="211"/>
    </row>
    <row r="11" spans="1:54" ht="15">
      <c r="A11" s="191">
        <f>YampaRiverInflow.TotalOutflow!A11</f>
        <v>43770</v>
      </c>
      <c r="B11" s="165">
        <v>15.185</v>
      </c>
      <c r="C11" s="165">
        <v>19.122</v>
      </c>
      <c r="D11" s="165">
        <v>27.687000000000001</v>
      </c>
      <c r="E11" s="235">
        <v>68.222350000000006</v>
      </c>
      <c r="F11" s="235">
        <v>96.544960000000003</v>
      </c>
      <c r="G11" s="235">
        <v>74.925269999999998</v>
      </c>
      <c r="H11" s="235">
        <v>84.97354</v>
      </c>
      <c r="I11" s="235">
        <v>44.572330000000001</v>
      </c>
      <c r="J11" s="235">
        <v>61.21857</v>
      </c>
      <c r="K11" s="235">
        <v>61.653169999999996</v>
      </c>
      <c r="L11" s="235">
        <v>14.882989999999999</v>
      </c>
      <c r="M11" s="235">
        <v>-19.204990000000002</v>
      </c>
      <c r="N11" s="235">
        <v>-1.52424</v>
      </c>
      <c r="O11" s="235">
        <v>18.457650000000001</v>
      </c>
      <c r="P11" s="235">
        <v>34.945860000000003</v>
      </c>
      <c r="Q11" s="235">
        <v>47.466260000000005</v>
      </c>
      <c r="R11" s="235">
        <v>4.8053999999999997</v>
      </c>
      <c r="S11" s="235">
        <v>35.269769999999994</v>
      </c>
      <c r="T11" s="235">
        <v>42.339680000000001</v>
      </c>
      <c r="U11" s="235">
        <v>55.028739999999999</v>
      </c>
      <c r="V11" s="235">
        <v>49.55097</v>
      </c>
      <c r="W11" s="235">
        <v>12.85075</v>
      </c>
      <c r="X11" s="235">
        <v>-5.0983599999999996</v>
      </c>
      <c r="Y11" s="235">
        <v>3.7396100000000003</v>
      </c>
      <c r="Z11" s="235">
        <v>5.9197799999999994</v>
      </c>
      <c r="AA11" s="235">
        <v>13.224440000000001</v>
      </c>
      <c r="AB11" s="235">
        <v>88.19019999999999</v>
      </c>
      <c r="AC11" s="235">
        <v>3.3384200000000002</v>
      </c>
      <c r="AD11" s="235">
        <v>9.6611499999999992</v>
      </c>
      <c r="AE11" s="235">
        <v>28.934830000000002</v>
      </c>
      <c r="AF11" s="235">
        <v>23.146419999999999</v>
      </c>
      <c r="AG11" s="235">
        <v>6.9311699999999998</v>
      </c>
      <c r="AH11" s="235">
        <v>-18.565669999999997</v>
      </c>
      <c r="AI11" s="252">
        <v>6.0730000000000004</v>
      </c>
      <c r="AJ11" s="252">
        <v>25.847069999999999</v>
      </c>
      <c r="AK11" s="252">
        <v>73.871279999999999</v>
      </c>
      <c r="AL11" s="252">
        <v>16.733310000000003</v>
      </c>
      <c r="AM11" s="252">
        <v>13.000729999999999</v>
      </c>
      <c r="AN11" s="211"/>
      <c r="AO11" s="211"/>
      <c r="AP11" s="211"/>
      <c r="AQ11" s="211"/>
      <c r="AR11" s="211"/>
      <c r="AS11" s="211"/>
      <c r="AT11" s="211"/>
      <c r="AU11" s="211"/>
      <c r="AV11" s="211"/>
      <c r="AW11" s="211"/>
      <c r="AX11" s="211"/>
      <c r="AY11" s="211"/>
    </row>
    <row r="12" spans="1:54" ht="15">
      <c r="A12" s="191">
        <f>YampaRiverInflow.TotalOutflow!A12</f>
        <v>43800</v>
      </c>
      <c r="B12" s="165">
        <v>15.864000000000001</v>
      </c>
      <c r="C12" s="165">
        <v>15.824</v>
      </c>
      <c r="D12" s="165">
        <v>19.867999999999999</v>
      </c>
      <c r="E12" s="235">
        <v>21.911330000000003</v>
      </c>
      <c r="F12" s="235">
        <v>119.91215</v>
      </c>
      <c r="G12" s="235">
        <v>105.89599000000001</v>
      </c>
      <c r="H12" s="235">
        <v>94.589410000000001</v>
      </c>
      <c r="I12" s="235">
        <v>51.131320000000002</v>
      </c>
      <c r="J12" s="235">
        <v>61.849769999999999</v>
      </c>
      <c r="K12" s="235">
        <v>34.074580000000005</v>
      </c>
      <c r="L12" s="235">
        <v>38.824640000000002</v>
      </c>
      <c r="M12" s="235">
        <v>35.952129999999997</v>
      </c>
      <c r="N12" s="235">
        <v>20.8627</v>
      </c>
      <c r="O12" s="235">
        <v>57.803160000000005</v>
      </c>
      <c r="P12" s="235">
        <v>92.029710000000009</v>
      </c>
      <c r="Q12" s="235">
        <v>54.482939999999999</v>
      </c>
      <c r="R12" s="235">
        <v>74.188720000000004</v>
      </c>
      <c r="S12" s="235">
        <v>20.86449</v>
      </c>
      <c r="T12" s="235">
        <v>23.802630000000001</v>
      </c>
      <c r="U12" s="235">
        <v>17.31991</v>
      </c>
      <c r="V12" s="235">
        <v>3.7025900000000003</v>
      </c>
      <c r="W12" s="235">
        <v>4.0086300000000001</v>
      </c>
      <c r="X12" s="235">
        <v>16.006059999999998</v>
      </c>
      <c r="Y12" s="235">
        <v>32.989669999999997</v>
      </c>
      <c r="Z12" s="235">
        <v>24.059549999999998</v>
      </c>
      <c r="AA12" s="235">
        <v>18.055310000000002</v>
      </c>
      <c r="AB12" s="235">
        <v>72.941210000000012</v>
      </c>
      <c r="AC12" s="235">
        <v>9.4193499999999997</v>
      </c>
      <c r="AD12" s="235">
        <v>-6.6252899999999997</v>
      </c>
      <c r="AE12" s="235">
        <v>25.260439999999999</v>
      </c>
      <c r="AF12" s="235">
        <v>20.1906</v>
      </c>
      <c r="AG12" s="235">
        <v>8.2487399999999997</v>
      </c>
      <c r="AH12" s="235">
        <v>198.80347</v>
      </c>
      <c r="AI12" s="252">
        <v>47.475259999999999</v>
      </c>
      <c r="AJ12" s="252">
        <v>29.025639999999999</v>
      </c>
      <c r="AK12" s="252">
        <v>23.17662</v>
      </c>
      <c r="AL12" s="252">
        <v>8.44069</v>
      </c>
      <c r="AM12" s="252">
        <v>14.2028</v>
      </c>
      <c r="AN12" s="211"/>
      <c r="AO12" s="211"/>
      <c r="AP12" s="211"/>
      <c r="AQ12" s="211"/>
      <c r="AR12" s="211"/>
      <c r="AS12" s="211"/>
      <c r="AT12" s="211"/>
      <c r="AU12" s="211"/>
      <c r="AV12" s="211"/>
      <c r="AW12" s="211"/>
      <c r="AX12" s="211"/>
      <c r="AY12" s="211"/>
    </row>
    <row r="13" spans="1:54" ht="15">
      <c r="A13" s="191">
        <f>YampaRiverInflow.TotalOutflow!A13</f>
        <v>43831</v>
      </c>
      <c r="B13" s="165">
        <v>26.844000000000001</v>
      </c>
      <c r="C13" s="165">
        <v>25.344000000000001</v>
      </c>
      <c r="D13" s="165">
        <v>39.982999999999997</v>
      </c>
      <c r="E13" s="235">
        <v>40.936629999999994</v>
      </c>
      <c r="F13" s="235">
        <v>73.067050000000009</v>
      </c>
      <c r="G13" s="235">
        <v>67.109080000000006</v>
      </c>
      <c r="H13" s="235">
        <v>85.926450000000003</v>
      </c>
      <c r="I13" s="235">
        <v>22.962630000000001</v>
      </c>
      <c r="J13" s="235">
        <v>38.586370000000002</v>
      </c>
      <c r="K13" s="235">
        <v>50.149720000000002</v>
      </c>
      <c r="L13" s="235">
        <v>73.993719999999996</v>
      </c>
      <c r="M13" s="235">
        <v>66.085639999999998</v>
      </c>
      <c r="N13" s="235">
        <v>35.41386</v>
      </c>
      <c r="O13" s="235">
        <v>73.120070000000013</v>
      </c>
      <c r="P13" s="235">
        <v>216.50864000000001</v>
      </c>
      <c r="Q13" s="235">
        <v>75.599890000000002</v>
      </c>
      <c r="R13" s="235">
        <v>153.67762999999999</v>
      </c>
      <c r="S13" s="235">
        <v>19.93974</v>
      </c>
      <c r="T13" s="235">
        <v>50.25112</v>
      </c>
      <c r="U13" s="235">
        <v>51.307099999999998</v>
      </c>
      <c r="V13" s="235">
        <v>48.592469999999999</v>
      </c>
      <c r="W13" s="235">
        <v>21.595279999999999</v>
      </c>
      <c r="X13" s="235">
        <v>50.7896</v>
      </c>
      <c r="Y13" s="235">
        <v>15.387979999999999</v>
      </c>
      <c r="Z13" s="235">
        <v>33.643239999999999</v>
      </c>
      <c r="AA13" s="235">
        <v>8.7414400000000008</v>
      </c>
      <c r="AB13" s="235">
        <v>308.55319000000003</v>
      </c>
      <c r="AC13" s="235">
        <v>17.535499999999999</v>
      </c>
      <c r="AD13" s="235">
        <v>-4.3097500000000002</v>
      </c>
      <c r="AE13" s="235">
        <v>33.658019999999993</v>
      </c>
      <c r="AF13" s="235">
        <v>9.6820599999999999</v>
      </c>
      <c r="AG13" s="235">
        <v>57.667650000000002</v>
      </c>
      <c r="AH13" s="235">
        <v>40.798379999999995</v>
      </c>
      <c r="AI13" s="252">
        <v>20.18862</v>
      </c>
      <c r="AJ13" s="252">
        <v>17.98648</v>
      </c>
      <c r="AK13" s="252">
        <v>11.416129999999999</v>
      </c>
      <c r="AL13" s="252">
        <v>26.265250000000002</v>
      </c>
      <c r="AM13" s="252">
        <v>62.10371</v>
      </c>
      <c r="AN13" s="211"/>
      <c r="AO13" s="211"/>
      <c r="AP13" s="211"/>
      <c r="AQ13" s="211"/>
      <c r="AR13" s="211"/>
      <c r="AS13" s="211"/>
      <c r="AT13" s="211"/>
      <c r="AU13" s="211"/>
      <c r="AV13" s="211"/>
      <c r="AW13" s="211"/>
      <c r="AX13" s="211"/>
      <c r="AY13" s="211"/>
    </row>
    <row r="14" spans="1:54" ht="15">
      <c r="A14" s="191">
        <f>YampaRiverInflow.TotalOutflow!A14</f>
        <v>43862</v>
      </c>
      <c r="B14" s="165">
        <v>28.052</v>
      </c>
      <c r="C14" s="165">
        <v>25.515999999999998</v>
      </c>
      <c r="D14" s="165">
        <v>42.996000000000002</v>
      </c>
      <c r="E14" s="235">
        <v>66.352500000000006</v>
      </c>
      <c r="F14" s="235">
        <v>72.912189999999995</v>
      </c>
      <c r="G14" s="235">
        <v>61.891629999999999</v>
      </c>
      <c r="H14" s="235">
        <v>81.362130000000008</v>
      </c>
      <c r="I14" s="235">
        <v>65.860690000000005</v>
      </c>
      <c r="J14" s="235">
        <v>96.742260000000002</v>
      </c>
      <c r="K14" s="235">
        <v>56.577669999999998</v>
      </c>
      <c r="L14" s="235">
        <v>76.689610000000002</v>
      </c>
      <c r="M14" s="235">
        <v>27.47861</v>
      </c>
      <c r="N14" s="235">
        <v>58.670389999999998</v>
      </c>
      <c r="O14" s="235">
        <v>103.05712</v>
      </c>
      <c r="P14" s="235">
        <v>217.21960000000001</v>
      </c>
      <c r="Q14" s="235">
        <v>68.652330000000006</v>
      </c>
      <c r="R14" s="235">
        <v>95.266850000000005</v>
      </c>
      <c r="S14" s="235">
        <v>30.53435</v>
      </c>
      <c r="T14" s="235">
        <v>0.87429999999999997</v>
      </c>
      <c r="U14" s="235">
        <v>79.516630000000006</v>
      </c>
      <c r="V14" s="235">
        <v>42.740839999999999</v>
      </c>
      <c r="W14" s="235">
        <v>27.866959999999999</v>
      </c>
      <c r="X14" s="235">
        <v>42.402940000000001</v>
      </c>
      <c r="Y14" s="235">
        <v>9.2639599999999991</v>
      </c>
      <c r="Z14" s="235">
        <v>42.885899999999999</v>
      </c>
      <c r="AA14" s="235">
        <v>23.858460000000001</v>
      </c>
      <c r="AB14" s="235">
        <v>198.39957999999999</v>
      </c>
      <c r="AC14" s="235">
        <v>14.859780000000001</v>
      </c>
      <c r="AD14" s="235">
        <v>22.055709999999998</v>
      </c>
      <c r="AE14" s="235">
        <v>46.185139999999997</v>
      </c>
      <c r="AF14" s="235">
        <v>33.257949999999994</v>
      </c>
      <c r="AG14" s="235">
        <v>61.041400000000003</v>
      </c>
      <c r="AH14" s="235">
        <v>40.438339999999997</v>
      </c>
      <c r="AI14" s="252">
        <v>24.008119999999998</v>
      </c>
      <c r="AJ14" s="252">
        <v>33.928449999999998</v>
      </c>
      <c r="AK14" s="252">
        <v>39.258580000000002</v>
      </c>
      <c r="AL14" s="252">
        <v>44.198879999999996</v>
      </c>
      <c r="AM14" s="252">
        <v>81.362470000000002</v>
      </c>
      <c r="AN14" s="211"/>
      <c r="AO14" s="211"/>
      <c r="AP14" s="211"/>
      <c r="AQ14" s="211"/>
      <c r="AR14" s="211"/>
      <c r="AS14" s="211"/>
      <c r="AT14" s="211"/>
      <c r="AU14" s="211"/>
      <c r="AV14" s="211"/>
      <c r="AW14" s="211"/>
      <c r="AX14" s="211"/>
      <c r="AY14" s="211"/>
    </row>
    <row r="15" spans="1:54" ht="15">
      <c r="A15" s="191">
        <f>YampaRiverInflow.TotalOutflow!A15</f>
        <v>43891</v>
      </c>
      <c r="B15" s="165">
        <v>11.374000000000001</v>
      </c>
      <c r="C15" s="165">
        <v>19.837</v>
      </c>
      <c r="D15" s="165">
        <v>3.2210000000000001</v>
      </c>
      <c r="E15" s="235">
        <v>51.192050000000002</v>
      </c>
      <c r="F15" s="235">
        <v>151.50628</v>
      </c>
      <c r="G15" s="235">
        <v>66.457669999999993</v>
      </c>
      <c r="H15" s="235">
        <v>78.140059999999991</v>
      </c>
      <c r="I15" s="235">
        <v>46.975250000000003</v>
      </c>
      <c r="J15" s="235">
        <v>33.411790000000003</v>
      </c>
      <c r="K15" s="235">
        <v>9.7218199999999992</v>
      </c>
      <c r="L15" s="235">
        <v>-6.2396000000000003</v>
      </c>
      <c r="M15" s="235">
        <v>11.97274</v>
      </c>
      <c r="N15" s="235">
        <v>69.191539999999989</v>
      </c>
      <c r="O15" s="235">
        <v>135.81139999999999</v>
      </c>
      <c r="P15" s="235">
        <v>231.93197000000001</v>
      </c>
      <c r="Q15" s="235">
        <v>51.73753</v>
      </c>
      <c r="R15" s="235">
        <v>184.00505999999999</v>
      </c>
      <c r="S15" s="235">
        <v>-49.657410000000006</v>
      </c>
      <c r="T15" s="235">
        <v>44.784990000000001</v>
      </c>
      <c r="U15" s="235">
        <v>91.549779999999998</v>
      </c>
      <c r="V15" s="235">
        <v>-1.9535199999999999</v>
      </c>
      <c r="W15" s="235">
        <v>-1.3108900000000001</v>
      </c>
      <c r="X15" s="235">
        <v>38.696649999999998</v>
      </c>
      <c r="Y15" s="235">
        <v>-25.373279999999998</v>
      </c>
      <c r="Z15" s="235">
        <v>13.9216</v>
      </c>
      <c r="AA15" s="235">
        <v>0.71389999999999998</v>
      </c>
      <c r="AB15" s="235">
        <v>113.0411</v>
      </c>
      <c r="AC15" s="235">
        <v>23.902099999999997</v>
      </c>
      <c r="AD15" s="235">
        <v>-3.2670700000000004</v>
      </c>
      <c r="AE15" s="235">
        <v>14.70945</v>
      </c>
      <c r="AF15" s="235">
        <v>-18.02298</v>
      </c>
      <c r="AG15" s="235">
        <v>19.158650000000002</v>
      </c>
      <c r="AH15" s="235">
        <v>22.104689999999998</v>
      </c>
      <c r="AI15" s="252">
        <v>14.295219999999999</v>
      </c>
      <c r="AJ15" s="252">
        <v>17.065750000000001</v>
      </c>
      <c r="AK15" s="252">
        <v>-8.489469999999999</v>
      </c>
      <c r="AL15" s="252">
        <v>9.3208599999999997</v>
      </c>
      <c r="AM15" s="252">
        <v>51.526900000000005</v>
      </c>
      <c r="AN15" s="211"/>
      <c r="AO15" s="211"/>
      <c r="AP15" s="211"/>
      <c r="AQ15" s="211"/>
      <c r="AR15" s="211"/>
      <c r="AS15" s="211"/>
      <c r="AT15" s="211"/>
      <c r="AU15" s="211"/>
      <c r="AV15" s="211"/>
      <c r="AW15" s="211"/>
      <c r="AX15" s="211"/>
      <c r="AY15" s="211"/>
    </row>
    <row r="16" spans="1:54" ht="15">
      <c r="A16" s="191">
        <f>YampaRiverInflow.TotalOutflow!A16</f>
        <v>43922</v>
      </c>
      <c r="B16" s="165">
        <v>9.6219999999999999</v>
      </c>
      <c r="C16" s="165">
        <v>19.172999999999998</v>
      </c>
      <c r="D16" s="165">
        <v>5.1769999999999996</v>
      </c>
      <c r="E16" s="235">
        <v>38.499319999999997</v>
      </c>
      <c r="F16" s="235">
        <v>96.20026</v>
      </c>
      <c r="G16" s="235">
        <v>93.1066</v>
      </c>
      <c r="H16" s="235">
        <v>113.65612</v>
      </c>
      <c r="I16" s="235">
        <v>66.630200000000002</v>
      </c>
      <c r="J16" s="235">
        <v>71.963399999999993</v>
      </c>
      <c r="K16" s="235">
        <v>66.69935000000001</v>
      </c>
      <c r="L16" s="235">
        <v>32.739060000000002</v>
      </c>
      <c r="M16" s="235">
        <v>14.244879999999998</v>
      </c>
      <c r="N16" s="235">
        <v>31.657869999999999</v>
      </c>
      <c r="O16" s="235">
        <v>78.978619999999992</v>
      </c>
      <c r="P16" s="235">
        <v>163.68356</v>
      </c>
      <c r="Q16" s="235">
        <v>33.634209999999996</v>
      </c>
      <c r="R16" s="235">
        <v>85.047899999999998</v>
      </c>
      <c r="S16" s="235">
        <v>90.867329999999995</v>
      </c>
      <c r="T16" s="235">
        <v>42.873559999999998</v>
      </c>
      <c r="U16" s="235">
        <v>92.717320000000001</v>
      </c>
      <c r="V16" s="235">
        <v>-50.942349999999998</v>
      </c>
      <c r="W16" s="235">
        <v>-20.665459999999999</v>
      </c>
      <c r="X16" s="235">
        <v>-6.8614199999999999</v>
      </c>
      <c r="Y16" s="235">
        <v>-36.738260000000004</v>
      </c>
      <c r="Z16" s="235">
        <v>-5.1315900000000001</v>
      </c>
      <c r="AA16" s="235">
        <v>8.6379099999999998</v>
      </c>
      <c r="AB16" s="235">
        <v>92.931869999999989</v>
      </c>
      <c r="AC16" s="235">
        <v>8.7707999999999995</v>
      </c>
      <c r="AD16" s="235">
        <v>-11.025589999999999</v>
      </c>
      <c r="AE16" s="235">
        <v>-2.8896199999999999</v>
      </c>
      <c r="AF16" s="235">
        <v>-12.4717</v>
      </c>
      <c r="AG16" s="235">
        <v>37.547419999999995</v>
      </c>
      <c r="AH16" s="235">
        <v>73.938360000000003</v>
      </c>
      <c r="AI16" s="252">
        <v>23.613019999999999</v>
      </c>
      <c r="AJ16" s="252">
        <v>12.379110000000001</v>
      </c>
      <c r="AK16" s="252">
        <v>-15.7683</v>
      </c>
      <c r="AL16" s="252">
        <v>-8.9777900000000006</v>
      </c>
      <c r="AM16" s="252">
        <v>26.227169999999997</v>
      </c>
      <c r="AN16" s="211"/>
      <c r="AO16" s="211"/>
      <c r="AP16" s="211"/>
      <c r="AQ16" s="211"/>
      <c r="AR16" s="211"/>
      <c r="AS16" s="211"/>
      <c r="AT16" s="211"/>
      <c r="AU16" s="211"/>
      <c r="AV16" s="211"/>
      <c r="AW16" s="211"/>
      <c r="AX16" s="211"/>
      <c r="AY16" s="211"/>
    </row>
    <row r="17" spans="1:51" ht="15">
      <c r="A17" s="191">
        <f>YampaRiverInflow.TotalOutflow!A17</f>
        <v>43952</v>
      </c>
      <c r="B17" s="165">
        <v>7.9169999999999998</v>
      </c>
      <c r="C17" s="165">
        <v>11.188000000000001</v>
      </c>
      <c r="D17" s="165">
        <v>-9.91</v>
      </c>
      <c r="E17" s="235">
        <v>76.283210000000011</v>
      </c>
      <c r="F17" s="235">
        <v>160.22148999999999</v>
      </c>
      <c r="G17" s="235">
        <v>79.716399999999993</v>
      </c>
      <c r="H17" s="235">
        <v>34.539989999999996</v>
      </c>
      <c r="I17" s="235">
        <v>-75.702719999999999</v>
      </c>
      <c r="J17" s="235">
        <v>26.673189999999998</v>
      </c>
      <c r="K17" s="235">
        <v>47.744349999999997</v>
      </c>
      <c r="L17" s="235">
        <v>-46.262440000000005</v>
      </c>
      <c r="M17" s="235">
        <v>-30.300249999999998</v>
      </c>
      <c r="N17" s="235">
        <v>12.60849</v>
      </c>
      <c r="O17" s="235">
        <v>48.945730000000005</v>
      </c>
      <c r="P17" s="235">
        <v>120.83439999999999</v>
      </c>
      <c r="Q17" s="235">
        <v>43.791910000000001</v>
      </c>
      <c r="R17" s="235">
        <v>143.51311999999999</v>
      </c>
      <c r="S17" s="235">
        <v>14.462389999999999</v>
      </c>
      <c r="T17" s="235">
        <v>25.07938</v>
      </c>
      <c r="U17" s="235">
        <v>110.48378</v>
      </c>
      <c r="V17" s="235">
        <v>4.4198699999999995</v>
      </c>
      <c r="W17" s="235">
        <v>-9.4710400000000003</v>
      </c>
      <c r="X17" s="235">
        <v>-11.55878</v>
      </c>
      <c r="Y17" s="235">
        <v>-20.12107</v>
      </c>
      <c r="Z17" s="235">
        <v>-6.2686999999999999</v>
      </c>
      <c r="AA17" s="235">
        <v>3.8273699999999997</v>
      </c>
      <c r="AB17" s="235">
        <v>135.48492000000002</v>
      </c>
      <c r="AC17" s="235">
        <v>-18.09918</v>
      </c>
      <c r="AD17" s="235">
        <v>-26.76895</v>
      </c>
      <c r="AE17" s="235">
        <v>12.218399999999999</v>
      </c>
      <c r="AF17" s="235">
        <v>8.8367199999999997</v>
      </c>
      <c r="AG17" s="235">
        <v>40.216769999999997</v>
      </c>
      <c r="AH17" s="235">
        <v>62.942929999999997</v>
      </c>
      <c r="AI17" s="252">
        <v>-7.97098</v>
      </c>
      <c r="AJ17" s="252">
        <v>-0.19831000000000001</v>
      </c>
      <c r="AK17" s="252">
        <v>-19.161000000000001</v>
      </c>
      <c r="AL17" s="252">
        <v>-13.035030000000001</v>
      </c>
      <c r="AM17" s="252">
        <v>50.601709999999997</v>
      </c>
      <c r="AN17" s="211"/>
      <c r="AO17" s="211"/>
      <c r="AP17" s="211"/>
      <c r="AQ17" s="211"/>
      <c r="AR17" s="211"/>
      <c r="AS17" s="211"/>
      <c r="AT17" s="211"/>
      <c r="AU17" s="211"/>
      <c r="AV17" s="211"/>
      <c r="AW17" s="211"/>
      <c r="AX17" s="211"/>
      <c r="AY17" s="211"/>
    </row>
    <row r="18" spans="1:51" ht="15">
      <c r="A18" s="191">
        <f>YampaRiverInflow.TotalOutflow!A18</f>
        <v>43983</v>
      </c>
      <c r="B18" s="165">
        <v>5.2880000000000003</v>
      </c>
      <c r="C18" s="165">
        <v>4.7210000000000001</v>
      </c>
      <c r="D18" s="165">
        <v>-20.177</v>
      </c>
      <c r="E18" s="235">
        <v>12.11844</v>
      </c>
      <c r="F18" s="235">
        <v>-24.413979999999999</v>
      </c>
      <c r="G18" s="235">
        <v>59.826749999999997</v>
      </c>
      <c r="H18" s="235">
        <v>109.47535999999999</v>
      </c>
      <c r="I18" s="235">
        <v>52.728230000000003</v>
      </c>
      <c r="J18" s="235">
        <v>39.237310000000001</v>
      </c>
      <c r="K18" s="235">
        <v>-5.3495100000000004</v>
      </c>
      <c r="L18" s="235">
        <v>-3.2524600000000001</v>
      </c>
      <c r="M18" s="235">
        <v>22.28257</v>
      </c>
      <c r="N18" s="235">
        <v>74.744810000000001</v>
      </c>
      <c r="O18" s="235">
        <v>-3.0993200000000001</v>
      </c>
      <c r="P18" s="235">
        <v>7.29115</v>
      </c>
      <c r="Q18" s="235">
        <v>-5.7815200000000004</v>
      </c>
      <c r="R18" s="235">
        <v>44.457190000000004</v>
      </c>
      <c r="S18" s="235">
        <v>6.8165200000000006</v>
      </c>
      <c r="T18" s="235">
        <v>-20.784119999999998</v>
      </c>
      <c r="U18" s="235">
        <v>54.98883</v>
      </c>
      <c r="V18" s="235">
        <v>15.635149999999999</v>
      </c>
      <c r="W18" s="235">
        <v>-4.4930099999999999</v>
      </c>
      <c r="X18" s="235">
        <v>-44.942190000000004</v>
      </c>
      <c r="Y18" s="235">
        <v>-28.13184</v>
      </c>
      <c r="Z18" s="235">
        <v>-44.289410000000004</v>
      </c>
      <c r="AA18" s="235">
        <v>-35.671800000000005</v>
      </c>
      <c r="AB18" s="235">
        <v>27.88485</v>
      </c>
      <c r="AC18" s="235">
        <v>-19.299349999999997</v>
      </c>
      <c r="AD18" s="235">
        <v>-31.8673</v>
      </c>
      <c r="AE18" s="235">
        <v>12.303469999999999</v>
      </c>
      <c r="AF18" s="235">
        <v>-30.751990000000003</v>
      </c>
      <c r="AG18" s="235">
        <v>-8.8943600000000007</v>
      </c>
      <c r="AH18" s="235">
        <v>32.357529999999997</v>
      </c>
      <c r="AI18" s="252">
        <v>-19.29664</v>
      </c>
      <c r="AJ18" s="252">
        <v>-30.338090000000001</v>
      </c>
      <c r="AK18" s="252">
        <v>-26.509810000000002</v>
      </c>
      <c r="AL18" s="252">
        <v>-10.61144</v>
      </c>
      <c r="AM18" s="252">
        <v>25.167849999999998</v>
      </c>
      <c r="AN18" s="211"/>
      <c r="AO18" s="211"/>
      <c r="AP18" s="211"/>
      <c r="AQ18" s="211"/>
      <c r="AR18" s="211"/>
      <c r="AS18" s="211"/>
      <c r="AT18" s="211"/>
      <c r="AU18" s="211"/>
      <c r="AV18" s="211"/>
      <c r="AW18" s="211"/>
      <c r="AX18" s="211"/>
      <c r="AY18" s="211"/>
    </row>
    <row r="19" spans="1:51" ht="15">
      <c r="A19" s="191">
        <f>YampaRiverInflow.TotalOutflow!A19</f>
        <v>44013</v>
      </c>
      <c r="B19" s="165">
        <v>25.780999999999999</v>
      </c>
      <c r="C19" s="165">
        <v>25.140999999999998</v>
      </c>
      <c r="D19" s="165">
        <v>26.33</v>
      </c>
      <c r="E19" s="235">
        <v>43.604440000000004</v>
      </c>
      <c r="F19" s="235">
        <v>162.26229999999998</v>
      </c>
      <c r="G19" s="235">
        <v>263.92844000000002</v>
      </c>
      <c r="H19" s="235">
        <v>81.789079999999998</v>
      </c>
      <c r="I19" s="235">
        <v>-37.088639999999998</v>
      </c>
      <c r="J19" s="235">
        <v>41.058320000000002</v>
      </c>
      <c r="K19" s="235">
        <v>23.067810000000001</v>
      </c>
      <c r="L19" s="235">
        <v>96.231220000000008</v>
      </c>
      <c r="M19" s="235">
        <v>36.173430000000003</v>
      </c>
      <c r="N19" s="235">
        <v>14.53885</v>
      </c>
      <c r="O19" s="235">
        <v>48.365290000000002</v>
      </c>
      <c r="P19" s="235">
        <v>13.52698</v>
      </c>
      <c r="Q19" s="235">
        <v>41.234610000000004</v>
      </c>
      <c r="R19" s="235">
        <v>51.91695</v>
      </c>
      <c r="S19" s="235">
        <v>63.193040000000003</v>
      </c>
      <c r="T19" s="235">
        <v>38.002940000000002</v>
      </c>
      <c r="U19" s="235">
        <v>100.30158999999999</v>
      </c>
      <c r="V19" s="235">
        <v>89.86345</v>
      </c>
      <c r="W19" s="235">
        <v>-26.052589999999999</v>
      </c>
      <c r="X19" s="235">
        <v>-16.813580000000002</v>
      </c>
      <c r="Y19" s="235">
        <v>9.49343</v>
      </c>
      <c r="Z19" s="235">
        <v>3.8433299999999999</v>
      </c>
      <c r="AA19" s="235">
        <v>-10.612440000000001</v>
      </c>
      <c r="AB19" s="235">
        <v>41.559800000000003</v>
      </c>
      <c r="AC19" s="235">
        <v>2.9969000000000001</v>
      </c>
      <c r="AD19" s="235">
        <v>6.9309099999999999</v>
      </c>
      <c r="AE19" s="235">
        <v>11.99058</v>
      </c>
      <c r="AF19" s="235">
        <v>-16.260439999999999</v>
      </c>
      <c r="AG19" s="235">
        <v>-22.835750000000001</v>
      </c>
      <c r="AH19" s="235">
        <v>21.93834</v>
      </c>
      <c r="AI19" s="252">
        <v>36.23865</v>
      </c>
      <c r="AJ19" s="252">
        <v>36.61777</v>
      </c>
      <c r="AK19" s="252">
        <v>9.9708400000000008</v>
      </c>
      <c r="AL19" s="252">
        <v>18.92069</v>
      </c>
      <c r="AM19" s="252">
        <v>11.734999999999999</v>
      </c>
      <c r="AN19" s="211"/>
      <c r="AO19" s="211"/>
      <c r="AP19" s="211"/>
      <c r="AQ19" s="211"/>
      <c r="AR19" s="211"/>
      <c r="AS19" s="211"/>
      <c r="AT19" s="211"/>
      <c r="AU19" s="211"/>
      <c r="AV19" s="211"/>
      <c r="AW19" s="211"/>
      <c r="AX19" s="211"/>
      <c r="AY19" s="211"/>
    </row>
    <row r="20" spans="1:51" ht="15">
      <c r="A20" s="191">
        <f>YampaRiverInflow.TotalOutflow!A20</f>
        <v>44044</v>
      </c>
      <c r="B20" s="165">
        <v>34.768999999999998</v>
      </c>
      <c r="C20" s="165">
        <v>31.911999999999999</v>
      </c>
      <c r="D20" s="165">
        <v>44.189</v>
      </c>
      <c r="E20" s="235">
        <v>69.949160000000006</v>
      </c>
      <c r="F20" s="235">
        <v>173.46905999999998</v>
      </c>
      <c r="G20" s="235">
        <v>181.92004</v>
      </c>
      <c r="H20" s="235">
        <v>27.910540000000001</v>
      </c>
      <c r="I20" s="235">
        <v>47.18244</v>
      </c>
      <c r="J20" s="235">
        <v>96.179249999999996</v>
      </c>
      <c r="K20" s="235">
        <v>61.017019999999995</v>
      </c>
      <c r="L20" s="235">
        <v>51.164999999999999</v>
      </c>
      <c r="M20" s="235">
        <v>53.872199999999999</v>
      </c>
      <c r="N20" s="235">
        <v>72.455490000000012</v>
      </c>
      <c r="O20" s="235">
        <v>75.402380000000008</v>
      </c>
      <c r="P20" s="235">
        <v>106.43533000000001</v>
      </c>
      <c r="Q20" s="235">
        <v>67.57383999999999</v>
      </c>
      <c r="R20" s="235">
        <v>52.7256</v>
      </c>
      <c r="S20" s="235">
        <v>30.167000000000002</v>
      </c>
      <c r="T20" s="235">
        <v>95.579899999999995</v>
      </c>
      <c r="U20" s="235">
        <v>79.560249999999996</v>
      </c>
      <c r="V20" s="235">
        <v>70.709090000000003</v>
      </c>
      <c r="W20" s="235">
        <v>34.237900000000003</v>
      </c>
      <c r="X20" s="235">
        <v>44.544559999999997</v>
      </c>
      <c r="Y20" s="235">
        <v>14.0466</v>
      </c>
      <c r="Z20" s="235">
        <v>56.732959999999999</v>
      </c>
      <c r="AA20" s="235">
        <v>22.905419999999999</v>
      </c>
      <c r="AB20" s="235">
        <v>62.430010000000003</v>
      </c>
      <c r="AC20" s="235">
        <v>21.733169999999998</v>
      </c>
      <c r="AD20" s="235">
        <v>32.04927</v>
      </c>
      <c r="AE20" s="235">
        <v>31.077919999999999</v>
      </c>
      <c r="AF20" s="235">
        <v>9.1049699999999998</v>
      </c>
      <c r="AG20" s="235">
        <v>11.513950000000001</v>
      </c>
      <c r="AH20" s="235">
        <v>35.979999999999997</v>
      </c>
      <c r="AI20" s="252">
        <v>89.903379999999999</v>
      </c>
      <c r="AJ20" s="252">
        <v>51.304139999999997</v>
      </c>
      <c r="AK20" s="252">
        <v>54.512869999999999</v>
      </c>
      <c r="AL20" s="252">
        <v>55.313870000000001</v>
      </c>
      <c r="AM20" s="252">
        <v>113.31216000000001</v>
      </c>
      <c r="AN20" s="211"/>
      <c r="AO20" s="211"/>
      <c r="AP20" s="211"/>
      <c r="AQ20" s="211"/>
      <c r="AR20" s="211"/>
      <c r="AS20" s="211"/>
      <c r="AT20" s="211"/>
      <c r="AU20" s="211"/>
      <c r="AV20" s="211"/>
      <c r="AW20" s="211"/>
      <c r="AX20" s="211"/>
      <c r="AY20" s="211"/>
    </row>
    <row r="21" spans="1:51" ht="15">
      <c r="A21" s="191">
        <f>YampaRiverInflow.TotalOutflow!A21</f>
        <v>44075</v>
      </c>
      <c r="B21" s="165">
        <v>26.719000000000001</v>
      </c>
      <c r="C21" s="165">
        <v>24.882999999999999</v>
      </c>
      <c r="D21" s="165">
        <v>39.543999999999997</v>
      </c>
      <c r="E21" s="235">
        <v>67.976089999999999</v>
      </c>
      <c r="F21" s="235">
        <v>58.039279999999998</v>
      </c>
      <c r="G21" s="235">
        <v>49.537279999999996</v>
      </c>
      <c r="H21" s="235">
        <v>48.147349999999996</v>
      </c>
      <c r="I21" s="235">
        <v>19.100849999999998</v>
      </c>
      <c r="J21" s="235">
        <v>44.182519999999997</v>
      </c>
      <c r="K21" s="235">
        <v>39.570800000000006</v>
      </c>
      <c r="L21" s="235">
        <v>60.816720000000004</v>
      </c>
      <c r="M21" s="235">
        <v>123.70398</v>
      </c>
      <c r="N21" s="235">
        <v>66.820329999999998</v>
      </c>
      <c r="O21" s="235">
        <v>67.131079999999997</v>
      </c>
      <c r="P21" s="235">
        <v>74.204390000000004</v>
      </c>
      <c r="Q21" s="235">
        <v>60.767949999999999</v>
      </c>
      <c r="R21" s="235">
        <v>44.842580000000005</v>
      </c>
      <c r="S21" s="235">
        <v>21.581499999999998</v>
      </c>
      <c r="T21" s="235">
        <v>40.702069999999999</v>
      </c>
      <c r="U21" s="235">
        <v>105.37634</v>
      </c>
      <c r="V21" s="235">
        <v>66.257890000000003</v>
      </c>
      <c r="W21" s="235">
        <v>1.6861700000000002</v>
      </c>
      <c r="X21" s="235">
        <v>30.615169999999999</v>
      </c>
      <c r="Y21" s="235">
        <v>57.502429999999997</v>
      </c>
      <c r="Z21" s="235">
        <v>34.311339999999994</v>
      </c>
      <c r="AA21" s="235">
        <v>33.011309999999995</v>
      </c>
      <c r="AB21" s="235">
        <v>31.35323</v>
      </c>
      <c r="AC21" s="235">
        <v>-3.86361</v>
      </c>
      <c r="AD21" s="235">
        <v>15.656870000000001</v>
      </c>
      <c r="AE21" s="235">
        <v>22.814970000000002</v>
      </c>
      <c r="AF21" s="235">
        <v>11.3721</v>
      </c>
      <c r="AG21" s="235">
        <v>27.015340000000002</v>
      </c>
      <c r="AH21" s="235">
        <v>19.485970000000002</v>
      </c>
      <c r="AI21" s="252">
        <v>51.889110000000002</v>
      </c>
      <c r="AJ21" s="252">
        <v>69.938880000000012</v>
      </c>
      <c r="AK21" s="252">
        <v>85.735799999999998</v>
      </c>
      <c r="AL21" s="252">
        <v>28.291240000000002</v>
      </c>
      <c r="AM21" s="252">
        <v>61.583260000000003</v>
      </c>
      <c r="AN21" s="211"/>
      <c r="AO21" s="211"/>
      <c r="AP21" s="211"/>
      <c r="AQ21" s="211"/>
      <c r="AR21" s="211"/>
      <c r="AS21" s="211"/>
      <c r="AT21" s="211"/>
      <c r="AU21" s="211"/>
      <c r="AV21" s="211"/>
      <c r="AW21" s="211"/>
      <c r="AX21" s="211"/>
      <c r="AY21" s="211"/>
    </row>
    <row r="22" spans="1:51" ht="15">
      <c r="A22" s="191">
        <f>YampaRiverInflow.TotalOutflow!A22</f>
        <v>44105</v>
      </c>
      <c r="B22" s="165">
        <v>26.062999999999999</v>
      </c>
      <c r="C22" s="165">
        <v>26.062999999999999</v>
      </c>
      <c r="D22" s="165">
        <v>26.062999999999999</v>
      </c>
      <c r="E22" s="235">
        <v>44.708550000000002</v>
      </c>
      <c r="F22" s="235">
        <v>94.210949999999997</v>
      </c>
      <c r="G22" s="235">
        <v>62.611580000000004</v>
      </c>
      <c r="H22" s="235">
        <v>44.29318</v>
      </c>
      <c r="I22" s="235">
        <v>76.503590000000003</v>
      </c>
      <c r="J22" s="235">
        <v>31.99305</v>
      </c>
      <c r="K22" s="235">
        <v>68.755240000000001</v>
      </c>
      <c r="L22" s="235">
        <v>34.473959999999998</v>
      </c>
      <c r="M22" s="235">
        <v>-5.0724499999999999</v>
      </c>
      <c r="N22" s="235">
        <v>8.4032400000000003</v>
      </c>
      <c r="O22" s="235">
        <v>58.572089999999996</v>
      </c>
      <c r="P22" s="235">
        <v>26.536560000000001</v>
      </c>
      <c r="Q22" s="235">
        <v>30.619790000000002</v>
      </c>
      <c r="R22" s="235">
        <v>17.437549999999998</v>
      </c>
      <c r="S22" s="235">
        <v>-6.8582700000000001</v>
      </c>
      <c r="T22" s="235">
        <v>-5.2950000000000004E-2</v>
      </c>
      <c r="U22" s="235">
        <v>34.554230000000004</v>
      </c>
      <c r="V22" s="235">
        <v>-2.5649999999999999</v>
      </c>
      <c r="W22" s="235">
        <v>14.550549999999999</v>
      </c>
      <c r="X22" s="235">
        <v>-9.9389500000000002</v>
      </c>
      <c r="Y22" s="235">
        <v>23.19021</v>
      </c>
      <c r="Z22" s="235">
        <v>-14.36961</v>
      </c>
      <c r="AA22" s="235">
        <v>71.068789999999993</v>
      </c>
      <c r="AB22" s="235">
        <v>6.2742899999999997</v>
      </c>
      <c r="AC22" s="235">
        <v>27.342230000000001</v>
      </c>
      <c r="AD22" s="235">
        <v>-0.23946999999999999</v>
      </c>
      <c r="AE22" s="235">
        <v>-2.2455599999999998</v>
      </c>
      <c r="AF22" s="235">
        <v>-16.214659999999999</v>
      </c>
      <c r="AG22" s="235">
        <v>31.133290000000002</v>
      </c>
      <c r="AH22" s="235">
        <v>10.062709999999999</v>
      </c>
      <c r="AI22" s="252">
        <v>26.87743</v>
      </c>
      <c r="AJ22" s="252">
        <v>16.168790000000001</v>
      </c>
      <c r="AK22" s="252">
        <v>10.55016</v>
      </c>
      <c r="AL22" s="252">
        <v>53.043779999999998</v>
      </c>
      <c r="AM22" s="252">
        <v>3.4746300000000003</v>
      </c>
      <c r="AN22" s="211"/>
      <c r="AO22" s="211"/>
      <c r="AP22" s="211"/>
      <c r="AQ22" s="211"/>
      <c r="AR22" s="211"/>
      <c r="AS22" s="211"/>
      <c r="AT22" s="211"/>
      <c r="AU22" s="211"/>
      <c r="AV22" s="211"/>
      <c r="AW22" s="211"/>
      <c r="AX22" s="211"/>
      <c r="AY22" s="211"/>
    </row>
    <row r="23" spans="1:51" ht="15">
      <c r="A23" s="191">
        <f>YampaRiverInflow.TotalOutflow!A23</f>
        <v>44136</v>
      </c>
      <c r="B23" s="165">
        <v>27.687000000000001</v>
      </c>
      <c r="C23" s="165">
        <v>27.687000000000001</v>
      </c>
      <c r="D23" s="165">
        <v>27.687000000000001</v>
      </c>
      <c r="E23" s="235">
        <v>96.544960000000003</v>
      </c>
      <c r="F23" s="235">
        <v>74.925269999999998</v>
      </c>
      <c r="G23" s="235">
        <v>84.97354</v>
      </c>
      <c r="H23" s="235">
        <v>44.572330000000001</v>
      </c>
      <c r="I23" s="235">
        <v>61.21857</v>
      </c>
      <c r="J23" s="235">
        <v>61.653169999999996</v>
      </c>
      <c r="K23" s="235">
        <v>14.882989999999999</v>
      </c>
      <c r="L23" s="235">
        <v>-19.204990000000002</v>
      </c>
      <c r="M23" s="235">
        <v>-1.52424</v>
      </c>
      <c r="N23" s="235">
        <v>18.457650000000001</v>
      </c>
      <c r="O23" s="235">
        <v>34.945860000000003</v>
      </c>
      <c r="P23" s="235">
        <v>47.466260000000005</v>
      </c>
      <c r="Q23" s="235">
        <v>4.8053999999999997</v>
      </c>
      <c r="R23" s="235">
        <v>35.269769999999994</v>
      </c>
      <c r="S23" s="235">
        <v>42.339680000000001</v>
      </c>
      <c r="T23" s="235">
        <v>55.028739999999999</v>
      </c>
      <c r="U23" s="235">
        <v>49.55097</v>
      </c>
      <c r="V23" s="235">
        <v>12.85075</v>
      </c>
      <c r="W23" s="235">
        <v>-5.0983599999999996</v>
      </c>
      <c r="X23" s="235">
        <v>3.7396100000000003</v>
      </c>
      <c r="Y23" s="235">
        <v>5.9197799999999994</v>
      </c>
      <c r="Z23" s="235">
        <v>13.224440000000001</v>
      </c>
      <c r="AA23" s="235">
        <v>88.19019999999999</v>
      </c>
      <c r="AB23" s="235">
        <v>3.3384200000000002</v>
      </c>
      <c r="AC23" s="235">
        <v>9.6611499999999992</v>
      </c>
      <c r="AD23" s="235">
        <v>28.934830000000002</v>
      </c>
      <c r="AE23" s="235">
        <v>23.146419999999999</v>
      </c>
      <c r="AF23" s="235">
        <v>6.9311699999999998</v>
      </c>
      <c r="AG23" s="235">
        <v>-18.565669999999997</v>
      </c>
      <c r="AH23" s="235">
        <v>6.0730000000000004</v>
      </c>
      <c r="AI23" s="252">
        <v>25.847069999999999</v>
      </c>
      <c r="AJ23" s="252">
        <v>73.871279999999999</v>
      </c>
      <c r="AK23" s="252">
        <v>16.733310000000003</v>
      </c>
      <c r="AL23" s="252">
        <v>13.000729999999999</v>
      </c>
      <c r="AM23" s="252">
        <v>60.45805</v>
      </c>
      <c r="AN23" s="211"/>
      <c r="AO23" s="211"/>
      <c r="AP23" s="211"/>
      <c r="AQ23" s="211"/>
      <c r="AR23" s="211"/>
      <c r="AS23" s="211"/>
      <c r="AT23" s="211"/>
      <c r="AU23" s="211"/>
      <c r="AV23" s="211"/>
      <c r="AW23" s="211"/>
      <c r="AX23" s="211"/>
      <c r="AY23" s="211"/>
    </row>
    <row r="24" spans="1:51" ht="15">
      <c r="A24" s="191">
        <f>YampaRiverInflow.TotalOutflow!A24</f>
        <v>44166</v>
      </c>
      <c r="B24" s="165">
        <v>19.867999999999999</v>
      </c>
      <c r="C24" s="165">
        <v>19.867999999999999</v>
      </c>
      <c r="D24" s="165">
        <v>19.867999999999999</v>
      </c>
      <c r="E24" s="235">
        <v>119.91215</v>
      </c>
      <c r="F24" s="235">
        <v>105.89599000000001</v>
      </c>
      <c r="G24" s="235">
        <v>94.589410000000001</v>
      </c>
      <c r="H24" s="235">
        <v>51.131320000000002</v>
      </c>
      <c r="I24" s="235">
        <v>61.849769999999999</v>
      </c>
      <c r="J24" s="235">
        <v>34.074580000000005</v>
      </c>
      <c r="K24" s="235">
        <v>38.824640000000002</v>
      </c>
      <c r="L24" s="235">
        <v>35.952129999999997</v>
      </c>
      <c r="M24" s="235">
        <v>20.8627</v>
      </c>
      <c r="N24" s="235">
        <v>57.803160000000005</v>
      </c>
      <c r="O24" s="235">
        <v>92.029710000000009</v>
      </c>
      <c r="P24" s="235">
        <v>54.482939999999999</v>
      </c>
      <c r="Q24" s="235">
        <v>74.188720000000004</v>
      </c>
      <c r="R24" s="235">
        <v>20.86449</v>
      </c>
      <c r="S24" s="235">
        <v>23.802630000000001</v>
      </c>
      <c r="T24" s="235">
        <v>17.31991</v>
      </c>
      <c r="U24" s="235">
        <v>3.7025900000000003</v>
      </c>
      <c r="V24" s="235">
        <v>4.0086300000000001</v>
      </c>
      <c r="W24" s="235">
        <v>16.006059999999998</v>
      </c>
      <c r="X24" s="235">
        <v>32.989669999999997</v>
      </c>
      <c r="Y24" s="235">
        <v>24.059549999999998</v>
      </c>
      <c r="Z24" s="235">
        <v>18.055310000000002</v>
      </c>
      <c r="AA24" s="235">
        <v>72.941210000000012</v>
      </c>
      <c r="AB24" s="235">
        <v>9.4193499999999997</v>
      </c>
      <c r="AC24" s="235">
        <v>-6.6252899999999997</v>
      </c>
      <c r="AD24" s="235">
        <v>25.260439999999999</v>
      </c>
      <c r="AE24" s="235">
        <v>20.1906</v>
      </c>
      <c r="AF24" s="235">
        <v>8.2487399999999997</v>
      </c>
      <c r="AG24" s="235">
        <v>198.80347</v>
      </c>
      <c r="AH24" s="235">
        <v>47.475259999999999</v>
      </c>
      <c r="AI24" s="252">
        <v>29.025639999999999</v>
      </c>
      <c r="AJ24" s="252">
        <v>23.17662</v>
      </c>
      <c r="AK24" s="252">
        <v>8.44069</v>
      </c>
      <c r="AL24" s="252">
        <v>14.2028</v>
      </c>
      <c r="AM24" s="252">
        <v>16.20814</v>
      </c>
      <c r="AN24" s="211"/>
      <c r="AO24" s="211"/>
      <c r="AP24" s="211"/>
      <c r="AQ24" s="211"/>
      <c r="AR24" s="211"/>
      <c r="AS24" s="211"/>
      <c r="AT24" s="211"/>
      <c r="AU24" s="211"/>
      <c r="AV24" s="211"/>
      <c r="AW24" s="211"/>
      <c r="AX24" s="211"/>
      <c r="AY24" s="211"/>
    </row>
    <row r="25" spans="1:51" ht="15">
      <c r="A25" s="191">
        <f>YampaRiverInflow.TotalOutflow!A25</f>
        <v>44197</v>
      </c>
      <c r="B25" s="165">
        <v>39.982999999999997</v>
      </c>
      <c r="C25" s="165">
        <v>39.982999999999997</v>
      </c>
      <c r="D25" s="165">
        <v>39.982999999999997</v>
      </c>
      <c r="E25" s="235">
        <v>73.067050000000009</v>
      </c>
      <c r="F25" s="235">
        <v>67.109080000000006</v>
      </c>
      <c r="G25" s="235">
        <v>85.926450000000003</v>
      </c>
      <c r="H25" s="235">
        <v>22.962630000000001</v>
      </c>
      <c r="I25" s="235">
        <v>38.586370000000002</v>
      </c>
      <c r="J25" s="235">
        <v>50.149720000000002</v>
      </c>
      <c r="K25" s="235">
        <v>73.993719999999996</v>
      </c>
      <c r="L25" s="235">
        <v>66.085639999999998</v>
      </c>
      <c r="M25" s="235">
        <v>35.41386</v>
      </c>
      <c r="N25" s="235">
        <v>73.120070000000013</v>
      </c>
      <c r="O25" s="235">
        <v>216.50864000000001</v>
      </c>
      <c r="P25" s="235">
        <v>75.599890000000002</v>
      </c>
      <c r="Q25" s="235">
        <v>153.67762999999999</v>
      </c>
      <c r="R25" s="235">
        <v>19.93974</v>
      </c>
      <c r="S25" s="235">
        <v>50.25112</v>
      </c>
      <c r="T25" s="235">
        <v>51.307099999999998</v>
      </c>
      <c r="U25" s="235">
        <v>48.592469999999999</v>
      </c>
      <c r="V25" s="235">
        <v>21.595279999999999</v>
      </c>
      <c r="W25" s="235">
        <v>50.7896</v>
      </c>
      <c r="X25" s="235">
        <v>15.387979999999999</v>
      </c>
      <c r="Y25" s="235">
        <v>33.643239999999999</v>
      </c>
      <c r="Z25" s="235">
        <v>8.7414400000000008</v>
      </c>
      <c r="AA25" s="235">
        <v>308.55319000000003</v>
      </c>
      <c r="AB25" s="235">
        <v>17.535499999999999</v>
      </c>
      <c r="AC25" s="235">
        <v>-4.3097500000000002</v>
      </c>
      <c r="AD25" s="235">
        <v>33.658019999999993</v>
      </c>
      <c r="AE25" s="235">
        <v>9.6820599999999999</v>
      </c>
      <c r="AF25" s="235">
        <v>57.667650000000002</v>
      </c>
      <c r="AG25" s="235">
        <v>40.798379999999995</v>
      </c>
      <c r="AH25" s="235">
        <v>20.18862</v>
      </c>
      <c r="AI25" s="252">
        <v>17.98648</v>
      </c>
      <c r="AJ25" s="252">
        <v>11.416129999999999</v>
      </c>
      <c r="AK25" s="252">
        <v>26.265250000000002</v>
      </c>
      <c r="AL25" s="252">
        <v>62.10371</v>
      </c>
      <c r="AM25" s="252">
        <v>34.369769999999995</v>
      </c>
      <c r="AN25" s="211"/>
      <c r="AO25" s="211"/>
      <c r="AP25" s="211"/>
      <c r="AQ25" s="211"/>
      <c r="AR25" s="211"/>
      <c r="AS25" s="211"/>
      <c r="AT25" s="211"/>
      <c r="AU25" s="211"/>
      <c r="AV25" s="211"/>
      <c r="AW25" s="211"/>
      <c r="AX25" s="211"/>
      <c r="AY25" s="211"/>
    </row>
    <row r="26" spans="1:51" ht="15">
      <c r="A26" s="191">
        <f>YampaRiverInflow.TotalOutflow!A26</f>
        <v>44228</v>
      </c>
      <c r="B26" s="165">
        <v>42.996000000000002</v>
      </c>
      <c r="C26" s="165">
        <v>42.996000000000002</v>
      </c>
      <c r="D26" s="165">
        <v>42.996000000000002</v>
      </c>
      <c r="E26" s="235">
        <v>72.912189999999995</v>
      </c>
      <c r="F26" s="235">
        <v>61.891629999999999</v>
      </c>
      <c r="G26" s="235">
        <v>81.362130000000008</v>
      </c>
      <c r="H26" s="235">
        <v>65.860690000000005</v>
      </c>
      <c r="I26" s="235">
        <v>96.742260000000002</v>
      </c>
      <c r="J26" s="235">
        <v>56.577669999999998</v>
      </c>
      <c r="K26" s="235">
        <v>76.689610000000002</v>
      </c>
      <c r="L26" s="235">
        <v>27.47861</v>
      </c>
      <c r="M26" s="235">
        <v>58.670389999999998</v>
      </c>
      <c r="N26" s="235">
        <v>103.05712</v>
      </c>
      <c r="O26" s="235">
        <v>217.21960000000001</v>
      </c>
      <c r="P26" s="235">
        <v>68.652330000000006</v>
      </c>
      <c r="Q26" s="235">
        <v>95.266850000000005</v>
      </c>
      <c r="R26" s="235">
        <v>30.53435</v>
      </c>
      <c r="S26" s="235">
        <v>0.87429999999999997</v>
      </c>
      <c r="T26" s="235">
        <v>79.516630000000006</v>
      </c>
      <c r="U26" s="235">
        <v>42.740839999999999</v>
      </c>
      <c r="V26" s="235">
        <v>27.866959999999999</v>
      </c>
      <c r="W26" s="235">
        <v>42.402940000000001</v>
      </c>
      <c r="X26" s="235">
        <v>9.2639599999999991</v>
      </c>
      <c r="Y26" s="235">
        <v>42.885899999999999</v>
      </c>
      <c r="Z26" s="235">
        <v>23.858460000000001</v>
      </c>
      <c r="AA26" s="235">
        <v>198.39957999999999</v>
      </c>
      <c r="AB26" s="235">
        <v>14.859780000000001</v>
      </c>
      <c r="AC26" s="235">
        <v>22.055709999999998</v>
      </c>
      <c r="AD26" s="235">
        <v>46.185139999999997</v>
      </c>
      <c r="AE26" s="235">
        <v>33.257949999999994</v>
      </c>
      <c r="AF26" s="235">
        <v>61.041400000000003</v>
      </c>
      <c r="AG26" s="235">
        <v>40.438339999999997</v>
      </c>
      <c r="AH26" s="235">
        <v>24.008119999999998</v>
      </c>
      <c r="AI26" s="252">
        <v>33.928449999999998</v>
      </c>
      <c r="AJ26" s="252">
        <v>39.258580000000002</v>
      </c>
      <c r="AK26" s="252">
        <v>44.198879999999996</v>
      </c>
      <c r="AL26" s="252">
        <v>81.362470000000002</v>
      </c>
      <c r="AM26" s="252">
        <v>51.700089999999996</v>
      </c>
      <c r="AN26" s="211"/>
      <c r="AO26" s="211"/>
      <c r="AP26" s="211"/>
      <c r="AQ26" s="211"/>
      <c r="AR26" s="211"/>
      <c r="AS26" s="211"/>
      <c r="AT26" s="211"/>
      <c r="AU26" s="211"/>
      <c r="AV26" s="211"/>
      <c r="AW26" s="211"/>
      <c r="AX26" s="211"/>
      <c r="AY26" s="211"/>
    </row>
    <row r="27" spans="1:51" ht="15">
      <c r="A27" s="191">
        <f>YampaRiverInflow.TotalOutflow!A27</f>
        <v>44256</v>
      </c>
      <c r="B27" s="165">
        <v>3.2210000000000001</v>
      </c>
      <c r="C27" s="165">
        <v>3.2210000000000001</v>
      </c>
      <c r="D27" s="165">
        <v>3.2210000000000001</v>
      </c>
      <c r="E27" s="235">
        <v>151.50628</v>
      </c>
      <c r="F27" s="235">
        <v>66.457669999999993</v>
      </c>
      <c r="G27" s="235">
        <v>78.140059999999991</v>
      </c>
      <c r="H27" s="235">
        <v>46.975250000000003</v>
      </c>
      <c r="I27" s="235">
        <v>33.411790000000003</v>
      </c>
      <c r="J27" s="235">
        <v>9.7218199999999992</v>
      </c>
      <c r="K27" s="235">
        <v>-6.2396000000000003</v>
      </c>
      <c r="L27" s="235">
        <v>11.97274</v>
      </c>
      <c r="M27" s="235">
        <v>69.191539999999989</v>
      </c>
      <c r="N27" s="235">
        <v>135.81139999999999</v>
      </c>
      <c r="O27" s="235">
        <v>231.93197000000001</v>
      </c>
      <c r="P27" s="235">
        <v>51.73753</v>
      </c>
      <c r="Q27" s="235">
        <v>184.00505999999999</v>
      </c>
      <c r="R27" s="235">
        <v>-49.657410000000006</v>
      </c>
      <c r="S27" s="235">
        <v>44.784990000000001</v>
      </c>
      <c r="T27" s="235">
        <v>91.549779999999998</v>
      </c>
      <c r="U27" s="235">
        <v>-1.9535199999999999</v>
      </c>
      <c r="V27" s="235">
        <v>-1.3108900000000001</v>
      </c>
      <c r="W27" s="235">
        <v>38.696649999999998</v>
      </c>
      <c r="X27" s="235">
        <v>-25.373279999999998</v>
      </c>
      <c r="Y27" s="235">
        <v>13.9216</v>
      </c>
      <c r="Z27" s="235">
        <v>0.71389999999999998</v>
      </c>
      <c r="AA27" s="235">
        <v>113.0411</v>
      </c>
      <c r="AB27" s="235">
        <v>23.902099999999997</v>
      </c>
      <c r="AC27" s="235">
        <v>-3.2670700000000004</v>
      </c>
      <c r="AD27" s="235">
        <v>14.70945</v>
      </c>
      <c r="AE27" s="235">
        <v>-18.02298</v>
      </c>
      <c r="AF27" s="235">
        <v>19.158650000000002</v>
      </c>
      <c r="AG27" s="235">
        <v>22.104689999999998</v>
      </c>
      <c r="AH27" s="235">
        <v>14.295219999999999</v>
      </c>
      <c r="AI27" s="252">
        <v>17.065750000000001</v>
      </c>
      <c r="AJ27" s="252">
        <v>-8.489469999999999</v>
      </c>
      <c r="AK27" s="252">
        <v>9.3208599999999997</v>
      </c>
      <c r="AL27" s="252">
        <v>51.526900000000005</v>
      </c>
      <c r="AM27" s="252">
        <v>43.174469999999999</v>
      </c>
      <c r="AN27" s="211"/>
      <c r="AO27" s="211"/>
      <c r="AP27" s="211"/>
      <c r="AQ27" s="211"/>
      <c r="AR27" s="211"/>
      <c r="AS27" s="211"/>
      <c r="AT27" s="211"/>
      <c r="AU27" s="211"/>
      <c r="AV27" s="211"/>
      <c r="AW27" s="211"/>
      <c r="AX27" s="211"/>
      <c r="AY27" s="211"/>
    </row>
    <row r="28" spans="1:51" ht="15">
      <c r="A28" s="191">
        <f>YampaRiverInflow.TotalOutflow!A28</f>
        <v>44287</v>
      </c>
      <c r="B28" s="165">
        <v>5.1769999999999996</v>
      </c>
      <c r="C28" s="165">
        <v>5.1769999999999996</v>
      </c>
      <c r="D28" s="165">
        <v>5.1769999999999996</v>
      </c>
      <c r="E28" s="235">
        <v>96.20026</v>
      </c>
      <c r="F28" s="235">
        <v>93.1066</v>
      </c>
      <c r="G28" s="235">
        <v>113.65612</v>
      </c>
      <c r="H28" s="235">
        <v>66.630200000000002</v>
      </c>
      <c r="I28" s="235">
        <v>71.963399999999993</v>
      </c>
      <c r="J28" s="235">
        <v>66.69935000000001</v>
      </c>
      <c r="K28" s="235">
        <v>32.739060000000002</v>
      </c>
      <c r="L28" s="235">
        <v>14.244879999999998</v>
      </c>
      <c r="M28" s="235">
        <v>31.657869999999999</v>
      </c>
      <c r="N28" s="235">
        <v>78.978619999999992</v>
      </c>
      <c r="O28" s="235">
        <v>163.68356</v>
      </c>
      <c r="P28" s="235">
        <v>33.634209999999996</v>
      </c>
      <c r="Q28" s="235">
        <v>85.047899999999998</v>
      </c>
      <c r="R28" s="235">
        <v>90.867329999999995</v>
      </c>
      <c r="S28" s="235">
        <v>42.873559999999998</v>
      </c>
      <c r="T28" s="235">
        <v>92.717320000000001</v>
      </c>
      <c r="U28" s="235">
        <v>-50.942349999999998</v>
      </c>
      <c r="V28" s="235">
        <v>-20.665459999999999</v>
      </c>
      <c r="W28" s="235">
        <v>-6.8614199999999999</v>
      </c>
      <c r="X28" s="235">
        <v>-36.738260000000004</v>
      </c>
      <c r="Y28" s="235">
        <v>-5.1315900000000001</v>
      </c>
      <c r="Z28" s="235">
        <v>8.6379099999999998</v>
      </c>
      <c r="AA28" s="235">
        <v>92.931869999999989</v>
      </c>
      <c r="AB28" s="235">
        <v>8.7707999999999995</v>
      </c>
      <c r="AC28" s="235">
        <v>-11.025589999999999</v>
      </c>
      <c r="AD28" s="235">
        <v>-2.8896199999999999</v>
      </c>
      <c r="AE28" s="235">
        <v>-12.4717</v>
      </c>
      <c r="AF28" s="235">
        <v>37.547419999999995</v>
      </c>
      <c r="AG28" s="235">
        <v>73.938360000000003</v>
      </c>
      <c r="AH28" s="235">
        <v>23.613019999999999</v>
      </c>
      <c r="AI28" s="252">
        <v>12.379110000000001</v>
      </c>
      <c r="AJ28" s="252">
        <v>-15.7683</v>
      </c>
      <c r="AK28" s="252">
        <v>-8.9777900000000006</v>
      </c>
      <c r="AL28" s="252">
        <v>26.227169999999997</v>
      </c>
      <c r="AM28" s="252">
        <v>28.672889999999999</v>
      </c>
      <c r="AN28" s="211"/>
      <c r="AO28" s="211"/>
      <c r="AP28" s="211"/>
      <c r="AQ28" s="211"/>
      <c r="AR28" s="211"/>
      <c r="AS28" s="211"/>
      <c r="AT28" s="211"/>
      <c r="AU28" s="211"/>
      <c r="AV28" s="211"/>
      <c r="AW28" s="211"/>
      <c r="AX28" s="211"/>
      <c r="AY28" s="211"/>
    </row>
    <row r="29" spans="1:51" ht="15">
      <c r="A29" s="191">
        <f>YampaRiverInflow.TotalOutflow!A29</f>
        <v>44317</v>
      </c>
      <c r="B29" s="165">
        <v>-9.91</v>
      </c>
      <c r="C29" s="165">
        <v>-9.91</v>
      </c>
      <c r="D29" s="165">
        <v>-9.91</v>
      </c>
      <c r="E29" s="235">
        <v>160.22148999999999</v>
      </c>
      <c r="F29" s="235">
        <v>79.716399999999993</v>
      </c>
      <c r="G29" s="235">
        <v>34.539989999999996</v>
      </c>
      <c r="H29" s="235">
        <v>-75.702719999999999</v>
      </c>
      <c r="I29" s="235">
        <v>26.673189999999998</v>
      </c>
      <c r="J29" s="235">
        <v>47.744349999999997</v>
      </c>
      <c r="K29" s="235">
        <v>-46.262440000000005</v>
      </c>
      <c r="L29" s="235">
        <v>-30.300249999999998</v>
      </c>
      <c r="M29" s="235">
        <v>12.60849</v>
      </c>
      <c r="N29" s="235">
        <v>48.945730000000005</v>
      </c>
      <c r="O29" s="235">
        <v>120.83439999999999</v>
      </c>
      <c r="P29" s="235">
        <v>43.791910000000001</v>
      </c>
      <c r="Q29" s="235">
        <v>143.51311999999999</v>
      </c>
      <c r="R29" s="235">
        <v>14.462389999999999</v>
      </c>
      <c r="S29" s="235">
        <v>25.07938</v>
      </c>
      <c r="T29" s="235">
        <v>110.48378</v>
      </c>
      <c r="U29" s="235">
        <v>4.4198699999999995</v>
      </c>
      <c r="V29" s="235">
        <v>-9.4710400000000003</v>
      </c>
      <c r="W29" s="235">
        <v>-11.55878</v>
      </c>
      <c r="X29" s="235">
        <v>-20.12107</v>
      </c>
      <c r="Y29" s="235">
        <v>-6.2686999999999999</v>
      </c>
      <c r="Z29" s="235">
        <v>3.8273699999999997</v>
      </c>
      <c r="AA29" s="235">
        <v>135.48492000000002</v>
      </c>
      <c r="AB29" s="235">
        <v>-18.09918</v>
      </c>
      <c r="AC29" s="235">
        <v>-26.76895</v>
      </c>
      <c r="AD29" s="235">
        <v>12.218399999999999</v>
      </c>
      <c r="AE29" s="235">
        <v>8.8367199999999997</v>
      </c>
      <c r="AF29" s="235">
        <v>40.216769999999997</v>
      </c>
      <c r="AG29" s="235">
        <v>62.942929999999997</v>
      </c>
      <c r="AH29" s="235">
        <v>-7.97098</v>
      </c>
      <c r="AI29" s="252">
        <v>-0.19831000000000001</v>
      </c>
      <c r="AJ29" s="252">
        <v>-19.161000000000001</v>
      </c>
      <c r="AK29" s="252">
        <v>-13.035030000000001</v>
      </c>
      <c r="AL29" s="252">
        <v>50.601709999999997</v>
      </c>
      <c r="AM29" s="252">
        <v>65.539070000000009</v>
      </c>
      <c r="AN29" s="211"/>
      <c r="AO29" s="211"/>
      <c r="AP29" s="211"/>
      <c r="AQ29" s="211"/>
      <c r="AR29" s="211"/>
      <c r="AS29" s="211"/>
      <c r="AT29" s="211"/>
      <c r="AU29" s="211"/>
      <c r="AV29" s="211"/>
      <c r="AW29" s="211"/>
      <c r="AX29" s="211"/>
      <c r="AY29" s="211"/>
    </row>
    <row r="30" spans="1:51" ht="15">
      <c r="A30" s="191">
        <f>YampaRiverInflow.TotalOutflow!A30</f>
        <v>44348</v>
      </c>
      <c r="B30" s="165">
        <v>-20.177</v>
      </c>
      <c r="C30" s="165">
        <v>-20.177</v>
      </c>
      <c r="D30" s="165">
        <v>-20.177</v>
      </c>
      <c r="E30" s="235">
        <v>-24.413979999999999</v>
      </c>
      <c r="F30" s="235">
        <v>59.826749999999997</v>
      </c>
      <c r="G30" s="235">
        <v>109.47535999999999</v>
      </c>
      <c r="H30" s="235">
        <v>52.728230000000003</v>
      </c>
      <c r="I30" s="235">
        <v>39.237310000000001</v>
      </c>
      <c r="J30" s="235">
        <v>-5.3495100000000004</v>
      </c>
      <c r="K30" s="235">
        <v>-3.2524600000000001</v>
      </c>
      <c r="L30" s="235">
        <v>22.28257</v>
      </c>
      <c r="M30" s="235">
        <v>74.744810000000001</v>
      </c>
      <c r="N30" s="235">
        <v>-3.0993200000000001</v>
      </c>
      <c r="O30" s="235">
        <v>7.29115</v>
      </c>
      <c r="P30" s="235">
        <v>-5.7815200000000004</v>
      </c>
      <c r="Q30" s="235">
        <v>44.457190000000004</v>
      </c>
      <c r="R30" s="235">
        <v>6.8165200000000006</v>
      </c>
      <c r="S30" s="235">
        <v>-20.784119999999998</v>
      </c>
      <c r="T30" s="235">
        <v>54.98883</v>
      </c>
      <c r="U30" s="235">
        <v>15.635149999999999</v>
      </c>
      <c r="V30" s="235">
        <v>-4.4930099999999999</v>
      </c>
      <c r="W30" s="235">
        <v>-44.942190000000004</v>
      </c>
      <c r="X30" s="235">
        <v>-28.13184</v>
      </c>
      <c r="Y30" s="235">
        <v>-44.289410000000004</v>
      </c>
      <c r="Z30" s="235">
        <v>-35.671800000000005</v>
      </c>
      <c r="AA30" s="235">
        <v>27.88485</v>
      </c>
      <c r="AB30" s="235">
        <v>-19.299349999999997</v>
      </c>
      <c r="AC30" s="235">
        <v>-31.8673</v>
      </c>
      <c r="AD30" s="235">
        <v>12.303469999999999</v>
      </c>
      <c r="AE30" s="235">
        <v>-30.751990000000003</v>
      </c>
      <c r="AF30" s="235">
        <v>-8.8943600000000007</v>
      </c>
      <c r="AG30" s="235">
        <v>32.357529999999997</v>
      </c>
      <c r="AH30" s="235">
        <v>-19.29664</v>
      </c>
      <c r="AI30" s="252">
        <v>-30.338090000000001</v>
      </c>
      <c r="AJ30" s="252">
        <v>-26.509810000000002</v>
      </c>
      <c r="AK30" s="252">
        <v>-10.61144</v>
      </c>
      <c r="AL30" s="252">
        <v>25.167849999999998</v>
      </c>
      <c r="AM30" s="252">
        <v>1.52935</v>
      </c>
      <c r="AN30" s="211"/>
      <c r="AO30" s="211"/>
      <c r="AP30" s="211"/>
      <c r="AQ30" s="211"/>
      <c r="AR30" s="211"/>
      <c r="AS30" s="211"/>
      <c r="AT30" s="211"/>
      <c r="AU30" s="211"/>
      <c r="AV30" s="211"/>
      <c r="AW30" s="211"/>
      <c r="AX30" s="211"/>
      <c r="AY30" s="211"/>
    </row>
    <row r="31" spans="1:51" ht="15">
      <c r="A31" s="191">
        <f>YampaRiverInflow.TotalOutflow!A31</f>
        <v>44378</v>
      </c>
      <c r="B31" s="165">
        <v>26.33</v>
      </c>
      <c r="C31" s="165">
        <v>26.33</v>
      </c>
      <c r="D31" s="165">
        <v>26.33</v>
      </c>
      <c r="E31" s="235">
        <v>162.26229999999998</v>
      </c>
      <c r="F31" s="235">
        <v>263.92844000000002</v>
      </c>
      <c r="G31" s="235">
        <v>81.789079999999998</v>
      </c>
      <c r="H31" s="235">
        <v>-37.088639999999998</v>
      </c>
      <c r="I31" s="235">
        <v>41.058320000000002</v>
      </c>
      <c r="J31" s="235">
        <v>23.067810000000001</v>
      </c>
      <c r="K31" s="235">
        <v>96.231220000000008</v>
      </c>
      <c r="L31" s="235">
        <v>36.173430000000003</v>
      </c>
      <c r="M31" s="235">
        <v>14.53885</v>
      </c>
      <c r="N31" s="235">
        <v>48.365290000000002</v>
      </c>
      <c r="O31" s="235">
        <v>13.52698</v>
      </c>
      <c r="P31" s="235">
        <v>41.234610000000004</v>
      </c>
      <c r="Q31" s="235">
        <v>51.91695</v>
      </c>
      <c r="R31" s="235">
        <v>63.193040000000003</v>
      </c>
      <c r="S31" s="235">
        <v>38.002940000000002</v>
      </c>
      <c r="T31" s="235">
        <v>100.30158999999999</v>
      </c>
      <c r="U31" s="235">
        <v>89.86345</v>
      </c>
      <c r="V31" s="235">
        <v>-26.052589999999999</v>
      </c>
      <c r="W31" s="235">
        <v>-16.813580000000002</v>
      </c>
      <c r="X31" s="235">
        <v>9.49343</v>
      </c>
      <c r="Y31" s="235">
        <v>3.8433299999999999</v>
      </c>
      <c r="Z31" s="235">
        <v>-10.612440000000001</v>
      </c>
      <c r="AA31" s="235">
        <v>41.559800000000003</v>
      </c>
      <c r="AB31" s="235">
        <v>2.9969000000000001</v>
      </c>
      <c r="AC31" s="235">
        <v>6.9309099999999999</v>
      </c>
      <c r="AD31" s="235">
        <v>11.99058</v>
      </c>
      <c r="AE31" s="235">
        <v>-16.260439999999999</v>
      </c>
      <c r="AF31" s="235">
        <v>-22.835750000000001</v>
      </c>
      <c r="AG31" s="235">
        <v>21.93834</v>
      </c>
      <c r="AH31" s="235">
        <v>36.23865</v>
      </c>
      <c r="AI31" s="252">
        <v>36.61777</v>
      </c>
      <c r="AJ31" s="252">
        <v>9.9708400000000008</v>
      </c>
      <c r="AK31" s="252">
        <v>18.92069</v>
      </c>
      <c r="AL31" s="252">
        <v>11.734999999999999</v>
      </c>
      <c r="AM31" s="252">
        <v>32.128329999999998</v>
      </c>
      <c r="AN31" s="211"/>
      <c r="AO31" s="211"/>
      <c r="AP31" s="211"/>
      <c r="AQ31" s="211"/>
      <c r="AR31" s="211"/>
      <c r="AS31" s="211"/>
      <c r="AT31" s="211"/>
      <c r="AU31" s="211"/>
      <c r="AV31" s="211"/>
      <c r="AW31" s="211"/>
      <c r="AX31" s="211"/>
      <c r="AY31" s="211"/>
    </row>
    <row r="32" spans="1:51" ht="15">
      <c r="A32" s="191">
        <f>YampaRiverInflow.TotalOutflow!A32</f>
        <v>44409</v>
      </c>
      <c r="B32" s="165">
        <v>44.189</v>
      </c>
      <c r="C32" s="165">
        <v>44.189</v>
      </c>
      <c r="D32" s="165">
        <v>44.189</v>
      </c>
      <c r="E32" s="235">
        <v>173.46905999999998</v>
      </c>
      <c r="F32" s="235">
        <v>181.92004</v>
      </c>
      <c r="G32" s="235">
        <v>27.910540000000001</v>
      </c>
      <c r="H32" s="235">
        <v>47.18244</v>
      </c>
      <c r="I32" s="235">
        <v>96.179249999999996</v>
      </c>
      <c r="J32" s="235">
        <v>61.017019999999995</v>
      </c>
      <c r="K32" s="235">
        <v>51.164999999999999</v>
      </c>
      <c r="L32" s="235">
        <v>53.872199999999999</v>
      </c>
      <c r="M32" s="235">
        <v>72.455490000000012</v>
      </c>
      <c r="N32" s="235">
        <v>75.402380000000008</v>
      </c>
      <c r="O32" s="235">
        <v>106.43533000000001</v>
      </c>
      <c r="P32" s="235">
        <v>67.57383999999999</v>
      </c>
      <c r="Q32" s="235">
        <v>52.7256</v>
      </c>
      <c r="R32" s="235">
        <v>30.167000000000002</v>
      </c>
      <c r="S32" s="235">
        <v>95.579899999999995</v>
      </c>
      <c r="T32" s="235">
        <v>79.560249999999996</v>
      </c>
      <c r="U32" s="235">
        <v>70.709090000000003</v>
      </c>
      <c r="V32" s="235">
        <v>34.237900000000003</v>
      </c>
      <c r="W32" s="235">
        <v>44.544559999999997</v>
      </c>
      <c r="X32" s="235">
        <v>14.0466</v>
      </c>
      <c r="Y32" s="235">
        <v>56.732959999999999</v>
      </c>
      <c r="Z32" s="235">
        <v>22.905419999999999</v>
      </c>
      <c r="AA32" s="235">
        <v>62.430010000000003</v>
      </c>
      <c r="AB32" s="235">
        <v>21.733169999999998</v>
      </c>
      <c r="AC32" s="235">
        <v>32.04927</v>
      </c>
      <c r="AD32" s="235">
        <v>31.077919999999999</v>
      </c>
      <c r="AE32" s="235">
        <v>9.1049699999999998</v>
      </c>
      <c r="AF32" s="235">
        <v>11.513950000000001</v>
      </c>
      <c r="AG32" s="235">
        <v>35.979999999999997</v>
      </c>
      <c r="AH32" s="235">
        <v>89.903379999999999</v>
      </c>
      <c r="AI32" s="252">
        <v>51.304139999999997</v>
      </c>
      <c r="AJ32" s="252">
        <v>54.512869999999999</v>
      </c>
      <c r="AK32" s="252">
        <v>55.313870000000001</v>
      </c>
      <c r="AL32" s="252">
        <v>113.31216000000001</v>
      </c>
      <c r="AM32" s="252">
        <v>58.910589999999999</v>
      </c>
      <c r="AN32" s="211"/>
      <c r="AO32" s="211"/>
      <c r="AP32" s="211"/>
      <c r="AQ32" s="211"/>
      <c r="AR32" s="211"/>
      <c r="AS32" s="211"/>
      <c r="AT32" s="211"/>
      <c r="AU32" s="211"/>
      <c r="AV32" s="211"/>
      <c r="AW32" s="211"/>
      <c r="AX32" s="211"/>
      <c r="AY32" s="211"/>
    </row>
    <row r="33" spans="1:51" ht="15">
      <c r="A33" s="191">
        <f>YampaRiverInflow.TotalOutflow!A33</f>
        <v>44440</v>
      </c>
      <c r="B33" s="165">
        <v>39.543999999999997</v>
      </c>
      <c r="C33" s="165">
        <v>39.543999999999997</v>
      </c>
      <c r="D33" s="165">
        <v>39.543999999999997</v>
      </c>
      <c r="E33" s="235">
        <v>58.039279999999998</v>
      </c>
      <c r="F33" s="235">
        <v>49.537279999999996</v>
      </c>
      <c r="G33" s="235">
        <v>48.147349999999996</v>
      </c>
      <c r="H33" s="235">
        <v>19.100849999999998</v>
      </c>
      <c r="I33" s="235">
        <v>44.182519999999997</v>
      </c>
      <c r="J33" s="235">
        <v>39.570800000000006</v>
      </c>
      <c r="K33" s="235">
        <v>60.816720000000004</v>
      </c>
      <c r="L33" s="235">
        <v>123.70398</v>
      </c>
      <c r="M33" s="235">
        <v>66.820329999999998</v>
      </c>
      <c r="N33" s="235">
        <v>67.131079999999997</v>
      </c>
      <c r="O33" s="235">
        <v>74.204390000000004</v>
      </c>
      <c r="P33" s="235">
        <v>60.767949999999999</v>
      </c>
      <c r="Q33" s="235">
        <v>44.842580000000005</v>
      </c>
      <c r="R33" s="235">
        <v>21.581499999999998</v>
      </c>
      <c r="S33" s="235">
        <v>40.702069999999999</v>
      </c>
      <c r="T33" s="235">
        <v>105.37634</v>
      </c>
      <c r="U33" s="235">
        <v>66.257890000000003</v>
      </c>
      <c r="V33" s="235">
        <v>1.6861700000000002</v>
      </c>
      <c r="W33" s="235">
        <v>30.615169999999999</v>
      </c>
      <c r="X33" s="235">
        <v>57.502429999999997</v>
      </c>
      <c r="Y33" s="235">
        <v>34.311339999999994</v>
      </c>
      <c r="Z33" s="235">
        <v>33.011309999999995</v>
      </c>
      <c r="AA33" s="235">
        <v>31.35323</v>
      </c>
      <c r="AB33" s="235">
        <v>-3.86361</v>
      </c>
      <c r="AC33" s="235">
        <v>15.656870000000001</v>
      </c>
      <c r="AD33" s="235">
        <v>22.814970000000002</v>
      </c>
      <c r="AE33" s="235">
        <v>11.3721</v>
      </c>
      <c r="AF33" s="235">
        <v>27.015340000000002</v>
      </c>
      <c r="AG33" s="235">
        <v>19.485970000000002</v>
      </c>
      <c r="AH33" s="235">
        <v>51.889110000000002</v>
      </c>
      <c r="AI33" s="252">
        <v>69.938880000000012</v>
      </c>
      <c r="AJ33" s="252">
        <v>85.735799999999998</v>
      </c>
      <c r="AK33" s="252">
        <v>28.291240000000002</v>
      </c>
      <c r="AL33" s="252">
        <v>61.583260000000003</v>
      </c>
      <c r="AM33" s="252">
        <v>58.855499999999999</v>
      </c>
      <c r="AN33" s="211"/>
      <c r="AO33" s="211"/>
      <c r="AP33" s="211"/>
      <c r="AQ33" s="211"/>
      <c r="AR33" s="211"/>
      <c r="AS33" s="211"/>
      <c r="AT33" s="211"/>
      <c r="AU33" s="211"/>
      <c r="AV33" s="211"/>
      <c r="AW33" s="211"/>
      <c r="AX33" s="211"/>
      <c r="AY33" s="211"/>
    </row>
    <row r="34" spans="1:51" ht="15">
      <c r="A34" s="191">
        <f>YampaRiverInflow.TotalOutflow!A34</f>
        <v>44470</v>
      </c>
      <c r="B34" s="165">
        <v>26.062999999999999</v>
      </c>
      <c r="C34" s="165">
        <v>26.062999999999999</v>
      </c>
      <c r="D34" s="165">
        <v>26.062999999999999</v>
      </c>
      <c r="E34" s="235">
        <v>94.210949999999997</v>
      </c>
      <c r="F34" s="235">
        <v>62.611580000000004</v>
      </c>
      <c r="G34" s="235">
        <v>44.29318</v>
      </c>
      <c r="H34" s="235">
        <v>76.503590000000003</v>
      </c>
      <c r="I34" s="235">
        <v>31.99305</v>
      </c>
      <c r="J34" s="235">
        <v>68.755240000000001</v>
      </c>
      <c r="K34" s="235">
        <v>34.473959999999998</v>
      </c>
      <c r="L34" s="235">
        <v>-5.0724499999999999</v>
      </c>
      <c r="M34" s="235">
        <v>8.4032400000000003</v>
      </c>
      <c r="N34" s="235">
        <v>58.572089999999996</v>
      </c>
      <c r="O34" s="235">
        <v>26.536560000000001</v>
      </c>
      <c r="P34" s="235">
        <v>30.619790000000002</v>
      </c>
      <c r="Q34" s="235">
        <v>17.437549999999998</v>
      </c>
      <c r="R34" s="235">
        <v>-6.8582700000000001</v>
      </c>
      <c r="S34" s="235">
        <v>-5.2950000000000004E-2</v>
      </c>
      <c r="T34" s="235">
        <v>34.554230000000004</v>
      </c>
      <c r="U34" s="235">
        <v>-2.5649999999999999</v>
      </c>
      <c r="V34" s="235">
        <v>14.550549999999999</v>
      </c>
      <c r="W34" s="235">
        <v>-9.9389500000000002</v>
      </c>
      <c r="X34" s="235">
        <v>23.19021</v>
      </c>
      <c r="Y34" s="235">
        <v>-14.36961</v>
      </c>
      <c r="Z34" s="235">
        <v>71.068789999999993</v>
      </c>
      <c r="AA34" s="235">
        <v>6.2742899999999997</v>
      </c>
      <c r="AB34" s="235">
        <v>27.342230000000001</v>
      </c>
      <c r="AC34" s="235">
        <v>-0.23946999999999999</v>
      </c>
      <c r="AD34" s="235">
        <v>-2.2455599999999998</v>
      </c>
      <c r="AE34" s="235">
        <v>-16.214659999999999</v>
      </c>
      <c r="AF34" s="235">
        <v>31.133290000000002</v>
      </c>
      <c r="AG34" s="235">
        <v>10.062709999999999</v>
      </c>
      <c r="AH34" s="235">
        <v>26.87743</v>
      </c>
      <c r="AI34" s="252">
        <v>16.168790000000001</v>
      </c>
      <c r="AJ34" s="252">
        <v>10.55016</v>
      </c>
      <c r="AK34" s="252">
        <v>53.043779999999998</v>
      </c>
      <c r="AL34" s="252">
        <v>3.4746300000000003</v>
      </c>
      <c r="AM34" s="252">
        <v>36.631749999999997</v>
      </c>
      <c r="AN34" s="211"/>
      <c r="AO34" s="211"/>
      <c r="AP34" s="211"/>
      <c r="AQ34" s="211"/>
      <c r="AR34" s="211"/>
      <c r="AS34" s="211"/>
      <c r="AT34" s="211"/>
      <c r="AU34" s="211"/>
      <c r="AV34" s="211"/>
      <c r="AW34" s="211"/>
      <c r="AX34" s="211"/>
      <c r="AY34" s="211"/>
    </row>
    <row r="35" spans="1:51" ht="15">
      <c r="A35" s="191">
        <f>YampaRiverInflow.TotalOutflow!A35</f>
        <v>44501</v>
      </c>
      <c r="B35" s="165">
        <v>27.687000000000001</v>
      </c>
      <c r="C35" s="165">
        <v>27.687000000000001</v>
      </c>
      <c r="D35" s="165">
        <v>27.687000000000001</v>
      </c>
      <c r="E35" s="235">
        <v>74.925269999999998</v>
      </c>
      <c r="F35" s="235">
        <v>84.97354</v>
      </c>
      <c r="G35" s="235">
        <v>44.572330000000001</v>
      </c>
      <c r="H35" s="235">
        <v>61.21857</v>
      </c>
      <c r="I35" s="235">
        <v>61.653169999999996</v>
      </c>
      <c r="J35" s="235">
        <v>14.882989999999999</v>
      </c>
      <c r="K35" s="235">
        <v>-19.204990000000002</v>
      </c>
      <c r="L35" s="235">
        <v>-1.52424</v>
      </c>
      <c r="M35" s="235">
        <v>18.457650000000001</v>
      </c>
      <c r="N35" s="235">
        <v>34.945860000000003</v>
      </c>
      <c r="O35" s="235">
        <v>47.466260000000005</v>
      </c>
      <c r="P35" s="235">
        <v>4.8053999999999997</v>
      </c>
      <c r="Q35" s="235">
        <v>35.269769999999994</v>
      </c>
      <c r="R35" s="235">
        <v>42.339680000000001</v>
      </c>
      <c r="S35" s="235">
        <v>55.028739999999999</v>
      </c>
      <c r="T35" s="235">
        <v>49.55097</v>
      </c>
      <c r="U35" s="235">
        <v>12.85075</v>
      </c>
      <c r="V35" s="235">
        <v>-5.0983599999999996</v>
      </c>
      <c r="W35" s="235">
        <v>3.7396100000000003</v>
      </c>
      <c r="X35" s="235">
        <v>5.9197799999999994</v>
      </c>
      <c r="Y35" s="235">
        <v>13.224440000000001</v>
      </c>
      <c r="Z35" s="235">
        <v>88.19019999999999</v>
      </c>
      <c r="AA35" s="235">
        <v>3.3384200000000002</v>
      </c>
      <c r="AB35" s="235">
        <v>9.6611499999999992</v>
      </c>
      <c r="AC35" s="235">
        <v>28.934830000000002</v>
      </c>
      <c r="AD35" s="235">
        <v>23.146419999999999</v>
      </c>
      <c r="AE35" s="235">
        <v>6.9311699999999998</v>
      </c>
      <c r="AF35" s="235">
        <v>-18.565669999999997</v>
      </c>
      <c r="AG35" s="235">
        <v>6.0730000000000004</v>
      </c>
      <c r="AH35" s="235">
        <v>25.847069999999999</v>
      </c>
      <c r="AI35" s="252">
        <v>73.871279999999999</v>
      </c>
      <c r="AJ35" s="252">
        <v>16.733310000000003</v>
      </c>
      <c r="AK35" s="252">
        <v>13.000729999999999</v>
      </c>
      <c r="AL35" s="252">
        <v>60.45805</v>
      </c>
      <c r="AM35" s="252">
        <v>87.538119999999992</v>
      </c>
      <c r="AN35" s="211"/>
      <c r="AO35" s="211"/>
      <c r="AP35" s="211"/>
      <c r="AQ35" s="211"/>
      <c r="AR35" s="211"/>
      <c r="AS35" s="211"/>
      <c r="AT35" s="211"/>
      <c r="AU35" s="211"/>
      <c r="AV35" s="211"/>
      <c r="AW35" s="211"/>
      <c r="AX35" s="211"/>
      <c r="AY35" s="211"/>
    </row>
    <row r="36" spans="1:51" ht="15">
      <c r="A36" s="191">
        <f>YampaRiverInflow.TotalOutflow!A36</f>
        <v>44531</v>
      </c>
      <c r="B36" s="165">
        <v>19.867999999999999</v>
      </c>
      <c r="C36" s="165">
        <v>19.867999999999999</v>
      </c>
      <c r="D36" s="165">
        <v>19.867999999999999</v>
      </c>
      <c r="E36" s="235">
        <v>105.89599000000001</v>
      </c>
      <c r="F36" s="235">
        <v>94.589410000000001</v>
      </c>
      <c r="G36" s="235">
        <v>51.131320000000002</v>
      </c>
      <c r="H36" s="235">
        <v>61.849769999999999</v>
      </c>
      <c r="I36" s="235">
        <v>34.074580000000005</v>
      </c>
      <c r="J36" s="235">
        <v>38.824640000000002</v>
      </c>
      <c r="K36" s="235">
        <v>35.952129999999997</v>
      </c>
      <c r="L36" s="235">
        <v>20.8627</v>
      </c>
      <c r="M36" s="235">
        <v>57.803160000000005</v>
      </c>
      <c r="N36" s="235">
        <v>92.029710000000009</v>
      </c>
      <c r="O36" s="235">
        <v>54.482939999999999</v>
      </c>
      <c r="P36" s="235">
        <v>74.188720000000004</v>
      </c>
      <c r="Q36" s="235">
        <v>20.86449</v>
      </c>
      <c r="R36" s="235">
        <v>23.802630000000001</v>
      </c>
      <c r="S36" s="235">
        <v>17.31991</v>
      </c>
      <c r="T36" s="235">
        <v>3.7025900000000003</v>
      </c>
      <c r="U36" s="235">
        <v>4.0086300000000001</v>
      </c>
      <c r="V36" s="235">
        <v>16.006059999999998</v>
      </c>
      <c r="W36" s="235">
        <v>32.989669999999997</v>
      </c>
      <c r="X36" s="235">
        <v>24.059549999999998</v>
      </c>
      <c r="Y36" s="235">
        <v>18.055310000000002</v>
      </c>
      <c r="Z36" s="235">
        <v>72.941210000000012</v>
      </c>
      <c r="AA36" s="235">
        <v>9.4193499999999997</v>
      </c>
      <c r="AB36" s="235">
        <v>-6.6252899999999997</v>
      </c>
      <c r="AC36" s="235">
        <v>25.260439999999999</v>
      </c>
      <c r="AD36" s="235">
        <v>20.1906</v>
      </c>
      <c r="AE36" s="235">
        <v>8.2487399999999997</v>
      </c>
      <c r="AF36" s="235">
        <v>198.80347</v>
      </c>
      <c r="AG36" s="235">
        <v>47.475259999999999</v>
      </c>
      <c r="AH36" s="235">
        <v>29.025639999999999</v>
      </c>
      <c r="AI36" s="252">
        <v>23.17662</v>
      </c>
      <c r="AJ36" s="252">
        <v>8.44069</v>
      </c>
      <c r="AK36" s="252">
        <v>14.2028</v>
      </c>
      <c r="AL36" s="252">
        <v>16.20814</v>
      </c>
      <c r="AM36" s="252">
        <v>110.20038000000001</v>
      </c>
      <c r="AN36" s="211"/>
      <c r="AO36" s="211"/>
      <c r="AP36" s="211"/>
      <c r="AQ36" s="211"/>
      <c r="AR36" s="211"/>
      <c r="AS36" s="211"/>
      <c r="AT36" s="211"/>
      <c r="AU36" s="211"/>
      <c r="AV36" s="211"/>
      <c r="AW36" s="211"/>
      <c r="AX36" s="211"/>
      <c r="AY36" s="211"/>
    </row>
    <row r="37" spans="1:51" ht="15">
      <c r="A37" s="191">
        <f>YampaRiverInflow.TotalOutflow!A37</f>
        <v>44562</v>
      </c>
      <c r="B37" s="165">
        <v>39.982999999999997</v>
      </c>
      <c r="C37" s="165">
        <v>39.982999999999997</v>
      </c>
      <c r="D37" s="165">
        <v>39.982999999999997</v>
      </c>
      <c r="E37" s="235">
        <v>67.109080000000006</v>
      </c>
      <c r="F37" s="235">
        <v>85.926450000000003</v>
      </c>
      <c r="G37" s="235">
        <v>22.962630000000001</v>
      </c>
      <c r="H37" s="235">
        <v>38.586370000000002</v>
      </c>
      <c r="I37" s="235">
        <v>50.149720000000002</v>
      </c>
      <c r="J37" s="235">
        <v>73.993719999999996</v>
      </c>
      <c r="K37" s="235">
        <v>66.085639999999998</v>
      </c>
      <c r="L37" s="235">
        <v>35.41386</v>
      </c>
      <c r="M37" s="235">
        <v>73.120070000000013</v>
      </c>
      <c r="N37" s="235">
        <v>216.50864000000001</v>
      </c>
      <c r="O37" s="235">
        <v>75.599890000000002</v>
      </c>
      <c r="P37" s="235">
        <v>153.67762999999999</v>
      </c>
      <c r="Q37" s="235">
        <v>19.93974</v>
      </c>
      <c r="R37" s="235">
        <v>50.25112</v>
      </c>
      <c r="S37" s="235">
        <v>51.307099999999998</v>
      </c>
      <c r="T37" s="235">
        <v>48.592469999999999</v>
      </c>
      <c r="U37" s="235">
        <v>21.595279999999999</v>
      </c>
      <c r="V37" s="235">
        <v>50.7896</v>
      </c>
      <c r="W37" s="235">
        <v>15.387979999999999</v>
      </c>
      <c r="X37" s="235">
        <v>33.643239999999999</v>
      </c>
      <c r="Y37" s="235">
        <v>8.7414400000000008</v>
      </c>
      <c r="Z37" s="235">
        <v>308.55319000000003</v>
      </c>
      <c r="AA37" s="235">
        <v>17.535499999999999</v>
      </c>
      <c r="AB37" s="235">
        <v>-4.3097500000000002</v>
      </c>
      <c r="AC37" s="235">
        <v>33.658019999999993</v>
      </c>
      <c r="AD37" s="235">
        <v>9.6820599999999999</v>
      </c>
      <c r="AE37" s="235">
        <v>57.667650000000002</v>
      </c>
      <c r="AF37" s="235">
        <v>40.798379999999995</v>
      </c>
      <c r="AG37" s="235">
        <v>20.18862</v>
      </c>
      <c r="AH37" s="235">
        <v>17.98648</v>
      </c>
      <c r="AI37" s="252">
        <v>11.416129999999999</v>
      </c>
      <c r="AJ37" s="252">
        <v>26.265250000000002</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c r="A38" s="191">
        <f>YampaRiverInflow.TotalOutflow!A38</f>
        <v>44593</v>
      </c>
      <c r="B38" s="165">
        <v>42.996000000000002</v>
      </c>
      <c r="C38" s="165">
        <v>42.996000000000002</v>
      </c>
      <c r="D38" s="165">
        <v>42.996000000000002</v>
      </c>
      <c r="E38" s="235">
        <v>61.891629999999999</v>
      </c>
      <c r="F38" s="235">
        <v>81.362130000000008</v>
      </c>
      <c r="G38" s="235">
        <v>65.860690000000005</v>
      </c>
      <c r="H38" s="235">
        <v>96.742260000000002</v>
      </c>
      <c r="I38" s="235">
        <v>56.577669999999998</v>
      </c>
      <c r="J38" s="235">
        <v>76.689610000000002</v>
      </c>
      <c r="K38" s="235">
        <v>27.47861</v>
      </c>
      <c r="L38" s="235">
        <v>58.670389999999998</v>
      </c>
      <c r="M38" s="235">
        <v>103.05712</v>
      </c>
      <c r="N38" s="235">
        <v>217.21960000000001</v>
      </c>
      <c r="O38" s="235">
        <v>68.652330000000006</v>
      </c>
      <c r="P38" s="235">
        <v>95.266850000000005</v>
      </c>
      <c r="Q38" s="235">
        <v>30.53435</v>
      </c>
      <c r="R38" s="235">
        <v>0.87429999999999997</v>
      </c>
      <c r="S38" s="235">
        <v>79.516630000000006</v>
      </c>
      <c r="T38" s="235">
        <v>42.740839999999999</v>
      </c>
      <c r="U38" s="235">
        <v>27.866959999999999</v>
      </c>
      <c r="V38" s="235">
        <v>42.402940000000001</v>
      </c>
      <c r="W38" s="235">
        <v>9.2639599999999991</v>
      </c>
      <c r="X38" s="235">
        <v>42.885899999999999</v>
      </c>
      <c r="Y38" s="235">
        <v>23.858460000000001</v>
      </c>
      <c r="Z38" s="235">
        <v>198.39957999999999</v>
      </c>
      <c r="AA38" s="235">
        <v>14.859780000000001</v>
      </c>
      <c r="AB38" s="235">
        <v>22.055709999999998</v>
      </c>
      <c r="AC38" s="235">
        <v>46.185139999999997</v>
      </c>
      <c r="AD38" s="235">
        <v>33.257949999999994</v>
      </c>
      <c r="AE38" s="235">
        <v>61.041400000000003</v>
      </c>
      <c r="AF38" s="235">
        <v>40.438339999999997</v>
      </c>
      <c r="AG38" s="235">
        <v>24.008119999999998</v>
      </c>
      <c r="AH38" s="235">
        <v>33.928449999999998</v>
      </c>
      <c r="AI38" s="252">
        <v>39.258580000000002</v>
      </c>
      <c r="AJ38" s="252">
        <v>44.198879999999996</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c r="A39" s="191">
        <f>YampaRiverInflow.TotalOutflow!A39</f>
        <v>44621</v>
      </c>
      <c r="B39" s="165">
        <v>3.2210000000000001</v>
      </c>
      <c r="C39" s="165">
        <v>3.2210000000000001</v>
      </c>
      <c r="D39" s="165">
        <v>3.2210000000000001</v>
      </c>
      <c r="E39" s="235">
        <v>66.457669999999993</v>
      </c>
      <c r="F39" s="235">
        <v>78.140059999999991</v>
      </c>
      <c r="G39" s="235">
        <v>46.975250000000003</v>
      </c>
      <c r="H39" s="235">
        <v>33.411790000000003</v>
      </c>
      <c r="I39" s="235">
        <v>9.7218199999999992</v>
      </c>
      <c r="J39" s="235">
        <v>-6.2396000000000003</v>
      </c>
      <c r="K39" s="235">
        <v>11.97274</v>
      </c>
      <c r="L39" s="235">
        <v>69.191539999999989</v>
      </c>
      <c r="M39" s="235">
        <v>135.81139999999999</v>
      </c>
      <c r="N39" s="235">
        <v>231.93197000000001</v>
      </c>
      <c r="O39" s="235">
        <v>51.73753</v>
      </c>
      <c r="P39" s="235">
        <v>184.00505999999999</v>
      </c>
      <c r="Q39" s="235">
        <v>-49.657410000000006</v>
      </c>
      <c r="R39" s="235">
        <v>44.784990000000001</v>
      </c>
      <c r="S39" s="235">
        <v>91.549779999999998</v>
      </c>
      <c r="T39" s="235">
        <v>-1.9535199999999999</v>
      </c>
      <c r="U39" s="235">
        <v>-1.3108900000000001</v>
      </c>
      <c r="V39" s="235">
        <v>38.696649999999998</v>
      </c>
      <c r="W39" s="235">
        <v>-25.373279999999998</v>
      </c>
      <c r="X39" s="235">
        <v>13.9216</v>
      </c>
      <c r="Y39" s="235">
        <v>0.71389999999999998</v>
      </c>
      <c r="Z39" s="235">
        <v>113.0411</v>
      </c>
      <c r="AA39" s="235">
        <v>23.902099999999997</v>
      </c>
      <c r="AB39" s="235">
        <v>-3.2670700000000004</v>
      </c>
      <c r="AC39" s="235">
        <v>14.70945</v>
      </c>
      <c r="AD39" s="235">
        <v>-18.02298</v>
      </c>
      <c r="AE39" s="235">
        <v>19.158650000000002</v>
      </c>
      <c r="AF39" s="235">
        <v>22.104689999999998</v>
      </c>
      <c r="AG39" s="235">
        <v>14.295219999999999</v>
      </c>
      <c r="AH39" s="235">
        <v>17.065750000000001</v>
      </c>
      <c r="AI39" s="252">
        <v>-8.489469999999999</v>
      </c>
      <c r="AJ39" s="252">
        <v>9.3208599999999997</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c r="A40" s="191">
        <f>YampaRiverInflow.TotalOutflow!A40</f>
        <v>44652</v>
      </c>
      <c r="B40" s="165">
        <v>5.1769999999999996</v>
      </c>
      <c r="C40" s="165">
        <v>5.1769999999999996</v>
      </c>
      <c r="D40" s="165">
        <v>5.1769999999999996</v>
      </c>
      <c r="E40" s="235">
        <v>93.1066</v>
      </c>
      <c r="F40" s="235">
        <v>113.65612</v>
      </c>
      <c r="G40" s="235">
        <v>66.630200000000002</v>
      </c>
      <c r="H40" s="235">
        <v>71.963399999999993</v>
      </c>
      <c r="I40" s="235">
        <v>66.69935000000001</v>
      </c>
      <c r="J40" s="235">
        <v>32.739060000000002</v>
      </c>
      <c r="K40" s="235">
        <v>14.244879999999998</v>
      </c>
      <c r="L40" s="235">
        <v>31.657869999999999</v>
      </c>
      <c r="M40" s="235">
        <v>78.978619999999992</v>
      </c>
      <c r="N40" s="235">
        <v>163.68356</v>
      </c>
      <c r="O40" s="235">
        <v>33.634209999999996</v>
      </c>
      <c r="P40" s="235">
        <v>85.047899999999998</v>
      </c>
      <c r="Q40" s="235">
        <v>90.867329999999995</v>
      </c>
      <c r="R40" s="235">
        <v>42.873559999999998</v>
      </c>
      <c r="S40" s="235">
        <v>92.717320000000001</v>
      </c>
      <c r="T40" s="235">
        <v>-50.942349999999998</v>
      </c>
      <c r="U40" s="235">
        <v>-20.665459999999999</v>
      </c>
      <c r="V40" s="235">
        <v>-6.8614199999999999</v>
      </c>
      <c r="W40" s="235">
        <v>-36.738260000000004</v>
      </c>
      <c r="X40" s="235">
        <v>-5.1315900000000001</v>
      </c>
      <c r="Y40" s="235">
        <v>8.6379099999999998</v>
      </c>
      <c r="Z40" s="235">
        <v>92.931869999999989</v>
      </c>
      <c r="AA40" s="235">
        <v>8.7707999999999995</v>
      </c>
      <c r="AB40" s="235">
        <v>-11.025589999999999</v>
      </c>
      <c r="AC40" s="235">
        <v>-2.8896199999999999</v>
      </c>
      <c r="AD40" s="235">
        <v>-12.4717</v>
      </c>
      <c r="AE40" s="235">
        <v>37.547419999999995</v>
      </c>
      <c r="AF40" s="235">
        <v>73.938360000000003</v>
      </c>
      <c r="AG40" s="235">
        <v>23.613019999999999</v>
      </c>
      <c r="AH40" s="235">
        <v>12.379110000000001</v>
      </c>
      <c r="AI40" s="252">
        <v>-15.7683</v>
      </c>
      <c r="AJ40" s="252">
        <v>-8.9777900000000006</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c r="A41" s="191">
        <f>YampaRiverInflow.TotalOutflow!A41</f>
        <v>44682</v>
      </c>
      <c r="B41" s="165">
        <v>-9.91</v>
      </c>
      <c r="C41" s="165">
        <v>-9.91</v>
      </c>
      <c r="D41" s="165">
        <v>-9.91</v>
      </c>
      <c r="E41" s="235">
        <v>79.716399999999993</v>
      </c>
      <c r="F41" s="235">
        <v>34.539989999999996</v>
      </c>
      <c r="G41" s="235">
        <v>-75.702719999999999</v>
      </c>
      <c r="H41" s="235">
        <v>26.673189999999998</v>
      </c>
      <c r="I41" s="235">
        <v>47.744349999999997</v>
      </c>
      <c r="J41" s="235">
        <v>-46.262440000000005</v>
      </c>
      <c r="K41" s="235">
        <v>-30.300249999999998</v>
      </c>
      <c r="L41" s="235">
        <v>12.60849</v>
      </c>
      <c r="M41" s="235">
        <v>48.945730000000005</v>
      </c>
      <c r="N41" s="235">
        <v>120.83439999999999</v>
      </c>
      <c r="O41" s="235">
        <v>43.791910000000001</v>
      </c>
      <c r="P41" s="235">
        <v>143.51311999999999</v>
      </c>
      <c r="Q41" s="235">
        <v>14.462389999999999</v>
      </c>
      <c r="R41" s="235">
        <v>25.07938</v>
      </c>
      <c r="S41" s="235">
        <v>110.48378</v>
      </c>
      <c r="T41" s="235">
        <v>4.4198699999999995</v>
      </c>
      <c r="U41" s="235">
        <v>-9.4710400000000003</v>
      </c>
      <c r="V41" s="235">
        <v>-11.55878</v>
      </c>
      <c r="W41" s="235">
        <v>-20.12107</v>
      </c>
      <c r="X41" s="235">
        <v>-6.2686999999999999</v>
      </c>
      <c r="Y41" s="235">
        <v>3.8273699999999997</v>
      </c>
      <c r="Z41" s="235">
        <v>135.48492000000002</v>
      </c>
      <c r="AA41" s="235">
        <v>-18.09918</v>
      </c>
      <c r="AB41" s="235">
        <v>-26.76895</v>
      </c>
      <c r="AC41" s="235">
        <v>12.218399999999999</v>
      </c>
      <c r="AD41" s="235">
        <v>8.8367199999999997</v>
      </c>
      <c r="AE41" s="235">
        <v>40.216769999999997</v>
      </c>
      <c r="AF41" s="235">
        <v>62.942929999999997</v>
      </c>
      <c r="AG41" s="235">
        <v>-7.97098</v>
      </c>
      <c r="AH41" s="235">
        <v>-0.19831000000000001</v>
      </c>
      <c r="AI41" s="252">
        <v>-19.161000000000001</v>
      </c>
      <c r="AJ41" s="252">
        <v>-13.035030000000001</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c r="A42" s="191">
        <f>YampaRiverInflow.TotalOutflow!A42</f>
        <v>44713</v>
      </c>
      <c r="B42" s="165">
        <v>-20.177</v>
      </c>
      <c r="C42" s="165">
        <v>-20.177</v>
      </c>
      <c r="D42" s="165">
        <v>-20.177</v>
      </c>
      <c r="E42" s="235">
        <v>59.826749999999997</v>
      </c>
      <c r="F42" s="235">
        <v>109.47535999999999</v>
      </c>
      <c r="G42" s="235">
        <v>52.728230000000003</v>
      </c>
      <c r="H42" s="235">
        <v>39.237310000000001</v>
      </c>
      <c r="I42" s="235">
        <v>-5.3495100000000004</v>
      </c>
      <c r="J42" s="235">
        <v>-3.2524600000000001</v>
      </c>
      <c r="K42" s="235">
        <v>22.28257</v>
      </c>
      <c r="L42" s="235">
        <v>74.744810000000001</v>
      </c>
      <c r="M42" s="235">
        <v>-3.0993200000000001</v>
      </c>
      <c r="N42" s="235">
        <v>7.29115</v>
      </c>
      <c r="O42" s="235">
        <v>-5.7815200000000004</v>
      </c>
      <c r="P42" s="235">
        <v>44.457190000000004</v>
      </c>
      <c r="Q42" s="235">
        <v>6.8165200000000006</v>
      </c>
      <c r="R42" s="235">
        <v>-20.784119999999998</v>
      </c>
      <c r="S42" s="235">
        <v>54.98883</v>
      </c>
      <c r="T42" s="235">
        <v>15.635149999999999</v>
      </c>
      <c r="U42" s="235">
        <v>-4.4930099999999999</v>
      </c>
      <c r="V42" s="235">
        <v>-44.942190000000004</v>
      </c>
      <c r="W42" s="235">
        <v>-28.13184</v>
      </c>
      <c r="X42" s="235">
        <v>-44.289410000000004</v>
      </c>
      <c r="Y42" s="235">
        <v>-35.671800000000005</v>
      </c>
      <c r="Z42" s="235">
        <v>27.88485</v>
      </c>
      <c r="AA42" s="235">
        <v>-19.299349999999997</v>
      </c>
      <c r="AB42" s="235">
        <v>-31.8673</v>
      </c>
      <c r="AC42" s="235">
        <v>12.303469999999999</v>
      </c>
      <c r="AD42" s="235">
        <v>-30.751990000000003</v>
      </c>
      <c r="AE42" s="235">
        <v>-8.8943600000000007</v>
      </c>
      <c r="AF42" s="235">
        <v>32.357529999999997</v>
      </c>
      <c r="AG42" s="235">
        <v>-19.29664</v>
      </c>
      <c r="AH42" s="235">
        <v>-30.338090000000001</v>
      </c>
      <c r="AI42" s="252">
        <v>-26.509810000000002</v>
      </c>
      <c r="AJ42" s="252">
        <v>-10.61144</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c r="A43" s="191">
        <f>YampaRiverInflow.TotalOutflow!A43</f>
        <v>44743</v>
      </c>
      <c r="B43" s="165">
        <v>26.33</v>
      </c>
      <c r="C43" s="165">
        <v>26.33</v>
      </c>
      <c r="D43" s="165">
        <v>26.33</v>
      </c>
      <c r="E43" s="235">
        <v>263.92844000000002</v>
      </c>
      <c r="F43" s="235">
        <v>81.789079999999998</v>
      </c>
      <c r="G43" s="235">
        <v>-37.088639999999998</v>
      </c>
      <c r="H43" s="235">
        <v>41.058320000000002</v>
      </c>
      <c r="I43" s="235">
        <v>23.067810000000001</v>
      </c>
      <c r="J43" s="235">
        <v>96.231220000000008</v>
      </c>
      <c r="K43" s="235">
        <v>36.173430000000003</v>
      </c>
      <c r="L43" s="235">
        <v>14.53885</v>
      </c>
      <c r="M43" s="235">
        <v>48.365290000000002</v>
      </c>
      <c r="N43" s="235">
        <v>13.52698</v>
      </c>
      <c r="O43" s="235">
        <v>41.234610000000004</v>
      </c>
      <c r="P43" s="235">
        <v>51.91695</v>
      </c>
      <c r="Q43" s="235">
        <v>63.193040000000003</v>
      </c>
      <c r="R43" s="235">
        <v>38.002940000000002</v>
      </c>
      <c r="S43" s="235">
        <v>100.30158999999999</v>
      </c>
      <c r="T43" s="235">
        <v>89.86345</v>
      </c>
      <c r="U43" s="235">
        <v>-26.052589999999999</v>
      </c>
      <c r="V43" s="235">
        <v>-16.813580000000002</v>
      </c>
      <c r="W43" s="235">
        <v>9.49343</v>
      </c>
      <c r="X43" s="235">
        <v>3.8433299999999999</v>
      </c>
      <c r="Y43" s="235">
        <v>-10.612440000000001</v>
      </c>
      <c r="Z43" s="235">
        <v>41.559800000000003</v>
      </c>
      <c r="AA43" s="235">
        <v>2.9969000000000001</v>
      </c>
      <c r="AB43" s="235">
        <v>6.9309099999999999</v>
      </c>
      <c r="AC43" s="235">
        <v>11.99058</v>
      </c>
      <c r="AD43" s="235">
        <v>-16.260439999999999</v>
      </c>
      <c r="AE43" s="235">
        <v>-22.835750000000001</v>
      </c>
      <c r="AF43" s="235">
        <v>21.93834</v>
      </c>
      <c r="AG43" s="235">
        <v>36.23865</v>
      </c>
      <c r="AH43" s="235">
        <v>36.61777</v>
      </c>
      <c r="AI43" s="252">
        <v>9.9708400000000008</v>
      </c>
      <c r="AJ43" s="252">
        <v>18.92069</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c r="A44" s="191">
        <f>YampaRiverInflow.TotalOutflow!A44</f>
        <v>44774</v>
      </c>
      <c r="B44" s="165">
        <v>44.189</v>
      </c>
      <c r="C44" s="165">
        <v>44.189</v>
      </c>
      <c r="D44" s="165">
        <v>44.189</v>
      </c>
      <c r="E44" s="235">
        <v>181.92004</v>
      </c>
      <c r="F44" s="235">
        <v>27.910540000000001</v>
      </c>
      <c r="G44" s="235">
        <v>47.18244</v>
      </c>
      <c r="H44" s="235">
        <v>96.179249999999996</v>
      </c>
      <c r="I44" s="235">
        <v>61.017019999999995</v>
      </c>
      <c r="J44" s="235">
        <v>51.164999999999999</v>
      </c>
      <c r="K44" s="235">
        <v>53.872199999999999</v>
      </c>
      <c r="L44" s="235">
        <v>72.455490000000012</v>
      </c>
      <c r="M44" s="235">
        <v>75.402380000000008</v>
      </c>
      <c r="N44" s="235">
        <v>106.43533000000001</v>
      </c>
      <c r="O44" s="235">
        <v>67.57383999999999</v>
      </c>
      <c r="P44" s="235">
        <v>52.7256</v>
      </c>
      <c r="Q44" s="235">
        <v>30.167000000000002</v>
      </c>
      <c r="R44" s="235">
        <v>95.579899999999995</v>
      </c>
      <c r="S44" s="235">
        <v>79.560249999999996</v>
      </c>
      <c r="T44" s="235">
        <v>70.709090000000003</v>
      </c>
      <c r="U44" s="235">
        <v>34.237900000000003</v>
      </c>
      <c r="V44" s="235">
        <v>44.544559999999997</v>
      </c>
      <c r="W44" s="235">
        <v>14.0466</v>
      </c>
      <c r="X44" s="235">
        <v>56.732959999999999</v>
      </c>
      <c r="Y44" s="235">
        <v>22.905419999999999</v>
      </c>
      <c r="Z44" s="235">
        <v>62.430010000000003</v>
      </c>
      <c r="AA44" s="235">
        <v>21.733169999999998</v>
      </c>
      <c r="AB44" s="235">
        <v>32.04927</v>
      </c>
      <c r="AC44" s="235">
        <v>31.077919999999999</v>
      </c>
      <c r="AD44" s="235">
        <v>9.1049699999999998</v>
      </c>
      <c r="AE44" s="235">
        <v>11.513950000000001</v>
      </c>
      <c r="AF44" s="235">
        <v>35.979999999999997</v>
      </c>
      <c r="AG44" s="235">
        <v>89.903379999999999</v>
      </c>
      <c r="AH44" s="235">
        <v>51.304139999999997</v>
      </c>
      <c r="AI44" s="252">
        <v>54.512869999999999</v>
      </c>
      <c r="AJ44" s="252">
        <v>55.313870000000001</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c r="A45" s="191">
        <f>YampaRiverInflow.TotalOutflow!A45</f>
        <v>44805</v>
      </c>
      <c r="B45" s="165">
        <v>39.543999999999997</v>
      </c>
      <c r="C45" s="165">
        <v>39.543999999999997</v>
      </c>
      <c r="D45" s="165">
        <v>39.543999999999997</v>
      </c>
      <c r="E45" s="235">
        <v>49.537279999999996</v>
      </c>
      <c r="F45" s="235">
        <v>48.147349999999996</v>
      </c>
      <c r="G45" s="235">
        <v>19.100849999999998</v>
      </c>
      <c r="H45" s="235">
        <v>44.182519999999997</v>
      </c>
      <c r="I45" s="235">
        <v>39.570800000000006</v>
      </c>
      <c r="J45" s="235">
        <v>60.816720000000004</v>
      </c>
      <c r="K45" s="235">
        <v>123.70398</v>
      </c>
      <c r="L45" s="235">
        <v>66.820329999999998</v>
      </c>
      <c r="M45" s="235">
        <v>67.131079999999997</v>
      </c>
      <c r="N45" s="235">
        <v>74.204390000000004</v>
      </c>
      <c r="O45" s="235">
        <v>60.767949999999999</v>
      </c>
      <c r="P45" s="235">
        <v>44.842580000000005</v>
      </c>
      <c r="Q45" s="235">
        <v>21.581499999999998</v>
      </c>
      <c r="R45" s="235">
        <v>40.702069999999999</v>
      </c>
      <c r="S45" s="235">
        <v>105.37634</v>
      </c>
      <c r="T45" s="235">
        <v>66.257890000000003</v>
      </c>
      <c r="U45" s="235">
        <v>1.6861700000000002</v>
      </c>
      <c r="V45" s="235">
        <v>30.615169999999999</v>
      </c>
      <c r="W45" s="235">
        <v>57.502429999999997</v>
      </c>
      <c r="X45" s="235">
        <v>34.311339999999994</v>
      </c>
      <c r="Y45" s="235">
        <v>33.011309999999995</v>
      </c>
      <c r="Z45" s="235">
        <v>31.35323</v>
      </c>
      <c r="AA45" s="235">
        <v>-3.86361</v>
      </c>
      <c r="AB45" s="235">
        <v>15.656870000000001</v>
      </c>
      <c r="AC45" s="235">
        <v>22.814970000000002</v>
      </c>
      <c r="AD45" s="235">
        <v>11.3721</v>
      </c>
      <c r="AE45" s="235">
        <v>27.015340000000002</v>
      </c>
      <c r="AF45" s="235">
        <v>19.485970000000002</v>
      </c>
      <c r="AG45" s="235">
        <v>51.889110000000002</v>
      </c>
      <c r="AH45" s="235">
        <v>69.938880000000012</v>
      </c>
      <c r="AI45" s="252">
        <v>85.735799999999998</v>
      </c>
      <c r="AJ45" s="252">
        <v>28.291240000000002</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c r="A46" s="191">
        <f>YampaRiverInflow.TotalOutflow!A46</f>
        <v>44835</v>
      </c>
      <c r="B46" s="165">
        <v>26.062999999999999</v>
      </c>
      <c r="C46" s="165">
        <v>26.062999999999999</v>
      </c>
      <c r="D46" s="165">
        <v>26.062999999999999</v>
      </c>
      <c r="E46" s="235">
        <v>62.611580000000004</v>
      </c>
      <c r="F46" s="235">
        <v>44.29318</v>
      </c>
      <c r="G46" s="235">
        <v>76.503590000000003</v>
      </c>
      <c r="H46" s="235">
        <v>31.99305</v>
      </c>
      <c r="I46" s="235">
        <v>68.755240000000001</v>
      </c>
      <c r="J46" s="235">
        <v>34.473959999999998</v>
      </c>
      <c r="K46" s="235">
        <v>-5.0724499999999999</v>
      </c>
      <c r="L46" s="235">
        <v>8.4032400000000003</v>
      </c>
      <c r="M46" s="235">
        <v>58.572089999999996</v>
      </c>
      <c r="N46" s="235">
        <v>26.536560000000001</v>
      </c>
      <c r="O46" s="235">
        <v>30.619790000000002</v>
      </c>
      <c r="P46" s="235">
        <v>17.437549999999998</v>
      </c>
      <c r="Q46" s="235">
        <v>-6.8582700000000001</v>
      </c>
      <c r="R46" s="235">
        <v>-5.2950000000000004E-2</v>
      </c>
      <c r="S46" s="235">
        <v>34.554230000000004</v>
      </c>
      <c r="T46" s="235">
        <v>-2.5649999999999999</v>
      </c>
      <c r="U46" s="235">
        <v>14.550549999999999</v>
      </c>
      <c r="V46" s="235">
        <v>-9.9389500000000002</v>
      </c>
      <c r="W46" s="235">
        <v>23.19021</v>
      </c>
      <c r="X46" s="235">
        <v>-14.36961</v>
      </c>
      <c r="Y46" s="235">
        <v>71.068789999999993</v>
      </c>
      <c r="Z46" s="235">
        <v>6.2742899999999997</v>
      </c>
      <c r="AA46" s="235">
        <v>27.342230000000001</v>
      </c>
      <c r="AB46" s="235">
        <v>-0.23946999999999999</v>
      </c>
      <c r="AC46" s="235">
        <v>-2.2455599999999998</v>
      </c>
      <c r="AD46" s="235">
        <v>-16.214659999999999</v>
      </c>
      <c r="AE46" s="235">
        <v>31.133290000000002</v>
      </c>
      <c r="AF46" s="235">
        <v>10.062709999999999</v>
      </c>
      <c r="AG46" s="235">
        <v>26.87743</v>
      </c>
      <c r="AH46" s="235">
        <v>16.168790000000001</v>
      </c>
      <c r="AI46" s="252">
        <v>10.55016</v>
      </c>
      <c r="AJ46" s="252">
        <v>53.043779999999998</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c r="A47" s="191">
        <f>YampaRiverInflow.TotalOutflow!A47</f>
        <v>44866</v>
      </c>
      <c r="B47" s="165">
        <v>27.687000000000001</v>
      </c>
      <c r="C47" s="165">
        <v>27.687000000000001</v>
      </c>
      <c r="D47" s="165">
        <v>27.687000000000001</v>
      </c>
      <c r="E47" s="235">
        <v>84.97354</v>
      </c>
      <c r="F47" s="235">
        <v>44.572330000000001</v>
      </c>
      <c r="G47" s="235">
        <v>61.21857</v>
      </c>
      <c r="H47" s="235">
        <v>61.653169999999996</v>
      </c>
      <c r="I47" s="235">
        <v>14.882989999999999</v>
      </c>
      <c r="J47" s="235">
        <v>-19.204990000000002</v>
      </c>
      <c r="K47" s="235">
        <v>-1.52424</v>
      </c>
      <c r="L47" s="235">
        <v>18.457650000000001</v>
      </c>
      <c r="M47" s="235">
        <v>34.945860000000003</v>
      </c>
      <c r="N47" s="235">
        <v>47.466260000000005</v>
      </c>
      <c r="O47" s="235">
        <v>4.8053999999999997</v>
      </c>
      <c r="P47" s="235">
        <v>35.269769999999994</v>
      </c>
      <c r="Q47" s="235">
        <v>42.339680000000001</v>
      </c>
      <c r="R47" s="235">
        <v>55.028739999999999</v>
      </c>
      <c r="S47" s="235">
        <v>49.55097</v>
      </c>
      <c r="T47" s="235">
        <v>12.85075</v>
      </c>
      <c r="U47" s="235">
        <v>-5.0983599999999996</v>
      </c>
      <c r="V47" s="235">
        <v>3.7396100000000003</v>
      </c>
      <c r="W47" s="235">
        <v>5.9197799999999994</v>
      </c>
      <c r="X47" s="235">
        <v>13.224440000000001</v>
      </c>
      <c r="Y47" s="235">
        <v>88.19019999999999</v>
      </c>
      <c r="Z47" s="235">
        <v>3.3384200000000002</v>
      </c>
      <c r="AA47" s="235">
        <v>9.6611499999999992</v>
      </c>
      <c r="AB47" s="235">
        <v>28.934830000000002</v>
      </c>
      <c r="AC47" s="235">
        <v>23.146419999999999</v>
      </c>
      <c r="AD47" s="235">
        <v>6.9311699999999998</v>
      </c>
      <c r="AE47" s="235">
        <v>-18.565669999999997</v>
      </c>
      <c r="AF47" s="235">
        <v>6.0730000000000004</v>
      </c>
      <c r="AG47" s="235">
        <v>25.847069999999999</v>
      </c>
      <c r="AH47" s="235">
        <v>73.871279999999999</v>
      </c>
      <c r="AI47" s="252">
        <v>16.733310000000003</v>
      </c>
      <c r="AJ47" s="252">
        <v>13.000729999999999</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c r="A48" s="191">
        <f>YampaRiverInflow.TotalOutflow!A48</f>
        <v>44896</v>
      </c>
      <c r="B48" s="165">
        <v>19.867999999999999</v>
      </c>
      <c r="C48" s="165">
        <v>19.867999999999999</v>
      </c>
      <c r="D48" s="165">
        <v>19.867999999999999</v>
      </c>
      <c r="E48" s="235">
        <v>94.589410000000001</v>
      </c>
      <c r="F48" s="235">
        <v>51.131320000000002</v>
      </c>
      <c r="G48" s="235">
        <v>61.849769999999999</v>
      </c>
      <c r="H48" s="235">
        <v>34.074580000000005</v>
      </c>
      <c r="I48" s="235">
        <v>38.824640000000002</v>
      </c>
      <c r="J48" s="235">
        <v>35.952129999999997</v>
      </c>
      <c r="K48" s="235">
        <v>20.8627</v>
      </c>
      <c r="L48" s="235">
        <v>57.803160000000005</v>
      </c>
      <c r="M48" s="235">
        <v>92.029710000000009</v>
      </c>
      <c r="N48" s="235">
        <v>54.482939999999999</v>
      </c>
      <c r="O48" s="235">
        <v>74.188720000000004</v>
      </c>
      <c r="P48" s="235">
        <v>20.86449</v>
      </c>
      <c r="Q48" s="235">
        <v>23.802630000000001</v>
      </c>
      <c r="R48" s="235">
        <v>17.31991</v>
      </c>
      <c r="S48" s="235">
        <v>3.7025900000000003</v>
      </c>
      <c r="T48" s="235">
        <v>4.0086300000000001</v>
      </c>
      <c r="U48" s="235">
        <v>16.006059999999998</v>
      </c>
      <c r="V48" s="235">
        <v>32.989669999999997</v>
      </c>
      <c r="W48" s="235">
        <v>24.059549999999998</v>
      </c>
      <c r="X48" s="235">
        <v>18.055310000000002</v>
      </c>
      <c r="Y48" s="235">
        <v>72.941210000000012</v>
      </c>
      <c r="Z48" s="235">
        <v>9.4193499999999997</v>
      </c>
      <c r="AA48" s="235">
        <v>-6.6252899999999997</v>
      </c>
      <c r="AB48" s="235">
        <v>25.260439999999999</v>
      </c>
      <c r="AC48" s="235">
        <v>20.1906</v>
      </c>
      <c r="AD48" s="235">
        <v>8.2487399999999997</v>
      </c>
      <c r="AE48" s="235">
        <v>198.80347</v>
      </c>
      <c r="AF48" s="235">
        <v>47.475259999999999</v>
      </c>
      <c r="AG48" s="235">
        <v>29.025639999999999</v>
      </c>
      <c r="AH48" s="235">
        <v>23.17662</v>
      </c>
      <c r="AI48" s="252">
        <v>8.44069</v>
      </c>
      <c r="AJ48" s="252">
        <v>14.2028</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c r="A49" s="191">
        <f>YampaRiverInflow.TotalOutflow!A49</f>
        <v>44927</v>
      </c>
      <c r="B49" s="165">
        <v>39.982999999999997</v>
      </c>
      <c r="C49" s="165">
        <v>39.982999999999997</v>
      </c>
      <c r="D49" s="165">
        <v>39.982999999999997</v>
      </c>
      <c r="E49" s="235">
        <v>85.926450000000003</v>
      </c>
      <c r="F49" s="235">
        <v>22.962630000000001</v>
      </c>
      <c r="G49" s="235">
        <v>38.586370000000002</v>
      </c>
      <c r="H49" s="235">
        <v>50.149720000000002</v>
      </c>
      <c r="I49" s="235">
        <v>73.993719999999996</v>
      </c>
      <c r="J49" s="235">
        <v>66.085639999999998</v>
      </c>
      <c r="K49" s="235">
        <v>35.41386</v>
      </c>
      <c r="L49" s="235">
        <v>73.120070000000013</v>
      </c>
      <c r="M49" s="235">
        <v>216.50864000000001</v>
      </c>
      <c r="N49" s="235">
        <v>75.599890000000002</v>
      </c>
      <c r="O49" s="235">
        <v>153.67762999999999</v>
      </c>
      <c r="P49" s="235">
        <v>19.93974</v>
      </c>
      <c r="Q49" s="235">
        <v>50.25112</v>
      </c>
      <c r="R49" s="235">
        <v>51.307099999999998</v>
      </c>
      <c r="S49" s="235">
        <v>48.592469999999999</v>
      </c>
      <c r="T49" s="235">
        <v>21.595279999999999</v>
      </c>
      <c r="U49" s="235">
        <v>50.7896</v>
      </c>
      <c r="V49" s="235">
        <v>15.387979999999999</v>
      </c>
      <c r="W49" s="235">
        <v>33.643239999999999</v>
      </c>
      <c r="X49" s="235">
        <v>8.7414400000000008</v>
      </c>
      <c r="Y49" s="235">
        <v>308.55319000000003</v>
      </c>
      <c r="Z49" s="235">
        <v>17.535499999999999</v>
      </c>
      <c r="AA49" s="235">
        <v>-4.3097500000000002</v>
      </c>
      <c r="AB49" s="235">
        <v>33.658019999999993</v>
      </c>
      <c r="AC49" s="235">
        <v>9.6820599999999999</v>
      </c>
      <c r="AD49" s="235">
        <v>57.667650000000002</v>
      </c>
      <c r="AE49" s="235">
        <v>40.798379999999995</v>
      </c>
      <c r="AF49" s="235">
        <v>20.18862</v>
      </c>
      <c r="AG49" s="235">
        <v>17.98648</v>
      </c>
      <c r="AH49" s="235">
        <v>11.416129999999999</v>
      </c>
      <c r="AI49" s="252">
        <v>26.265250000000002</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c r="A50" s="191">
        <f>YampaRiverInflow.TotalOutflow!A50</f>
        <v>44958</v>
      </c>
      <c r="B50" s="165">
        <v>42.996000000000002</v>
      </c>
      <c r="C50" s="165">
        <v>42.996000000000002</v>
      </c>
      <c r="D50" s="165">
        <v>42.996000000000002</v>
      </c>
      <c r="E50" s="235">
        <v>81.362130000000008</v>
      </c>
      <c r="F50" s="235">
        <v>65.860690000000005</v>
      </c>
      <c r="G50" s="235">
        <v>96.742260000000002</v>
      </c>
      <c r="H50" s="235">
        <v>56.577669999999998</v>
      </c>
      <c r="I50" s="235">
        <v>76.689610000000002</v>
      </c>
      <c r="J50" s="235">
        <v>27.47861</v>
      </c>
      <c r="K50" s="235">
        <v>58.670389999999998</v>
      </c>
      <c r="L50" s="235">
        <v>103.05712</v>
      </c>
      <c r="M50" s="235">
        <v>217.21960000000001</v>
      </c>
      <c r="N50" s="235">
        <v>68.652330000000006</v>
      </c>
      <c r="O50" s="235">
        <v>95.266850000000005</v>
      </c>
      <c r="P50" s="235">
        <v>30.53435</v>
      </c>
      <c r="Q50" s="235">
        <v>0.87429999999999997</v>
      </c>
      <c r="R50" s="235">
        <v>79.516630000000006</v>
      </c>
      <c r="S50" s="235">
        <v>42.740839999999999</v>
      </c>
      <c r="T50" s="235">
        <v>27.866959999999999</v>
      </c>
      <c r="U50" s="235">
        <v>42.402940000000001</v>
      </c>
      <c r="V50" s="235">
        <v>9.2639599999999991</v>
      </c>
      <c r="W50" s="235">
        <v>42.885899999999999</v>
      </c>
      <c r="X50" s="235">
        <v>23.858460000000001</v>
      </c>
      <c r="Y50" s="235">
        <v>198.39957999999999</v>
      </c>
      <c r="Z50" s="235">
        <v>14.859780000000001</v>
      </c>
      <c r="AA50" s="235">
        <v>22.055709999999998</v>
      </c>
      <c r="AB50" s="235">
        <v>46.185139999999997</v>
      </c>
      <c r="AC50" s="235">
        <v>33.257949999999994</v>
      </c>
      <c r="AD50" s="235">
        <v>61.041400000000003</v>
      </c>
      <c r="AE50" s="235">
        <v>40.438339999999997</v>
      </c>
      <c r="AF50" s="235">
        <v>24.008119999999998</v>
      </c>
      <c r="AG50" s="235">
        <v>33.928449999999998</v>
      </c>
      <c r="AH50" s="235">
        <v>39.258580000000002</v>
      </c>
      <c r="AI50" s="252">
        <v>44.198879999999996</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c r="A51" s="191">
        <f>YampaRiverInflow.TotalOutflow!A51</f>
        <v>44986</v>
      </c>
      <c r="B51" s="165">
        <v>3.2210000000000001</v>
      </c>
      <c r="C51" s="165">
        <v>3.2210000000000001</v>
      </c>
      <c r="D51" s="165">
        <v>3.2210000000000001</v>
      </c>
      <c r="E51" s="235">
        <v>78.140059999999991</v>
      </c>
      <c r="F51" s="235">
        <v>46.975250000000003</v>
      </c>
      <c r="G51" s="235">
        <v>33.411790000000003</v>
      </c>
      <c r="H51" s="235">
        <v>9.7218199999999992</v>
      </c>
      <c r="I51" s="235">
        <v>-6.2396000000000003</v>
      </c>
      <c r="J51" s="235">
        <v>11.97274</v>
      </c>
      <c r="K51" s="235">
        <v>69.191539999999989</v>
      </c>
      <c r="L51" s="235">
        <v>135.81139999999999</v>
      </c>
      <c r="M51" s="235">
        <v>231.93197000000001</v>
      </c>
      <c r="N51" s="235">
        <v>51.73753</v>
      </c>
      <c r="O51" s="235">
        <v>184.00505999999999</v>
      </c>
      <c r="P51" s="235">
        <v>-49.657410000000006</v>
      </c>
      <c r="Q51" s="235">
        <v>44.784990000000001</v>
      </c>
      <c r="R51" s="235">
        <v>91.549779999999998</v>
      </c>
      <c r="S51" s="235">
        <v>-1.9535199999999999</v>
      </c>
      <c r="T51" s="235">
        <v>-1.3108900000000001</v>
      </c>
      <c r="U51" s="235">
        <v>38.696649999999998</v>
      </c>
      <c r="V51" s="235">
        <v>-25.373279999999998</v>
      </c>
      <c r="W51" s="235">
        <v>13.9216</v>
      </c>
      <c r="X51" s="235">
        <v>0.71389999999999998</v>
      </c>
      <c r="Y51" s="235">
        <v>113.0411</v>
      </c>
      <c r="Z51" s="235">
        <v>23.902099999999997</v>
      </c>
      <c r="AA51" s="235">
        <v>-3.2670700000000004</v>
      </c>
      <c r="AB51" s="235">
        <v>14.70945</v>
      </c>
      <c r="AC51" s="235">
        <v>-18.02298</v>
      </c>
      <c r="AD51" s="235">
        <v>19.158650000000002</v>
      </c>
      <c r="AE51" s="235">
        <v>22.104689999999998</v>
      </c>
      <c r="AF51" s="235">
        <v>14.295219999999999</v>
      </c>
      <c r="AG51" s="235">
        <v>17.065750000000001</v>
      </c>
      <c r="AH51" s="235">
        <v>-8.489469999999999</v>
      </c>
      <c r="AI51" s="252">
        <v>9.3208599999999997</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c r="A52" s="191">
        <f>YampaRiverInflow.TotalOutflow!A52</f>
        <v>45017</v>
      </c>
      <c r="B52" s="165">
        <v>5.1769999999999996</v>
      </c>
      <c r="C52" s="165">
        <v>5.1769999999999996</v>
      </c>
      <c r="D52" s="165">
        <v>5.1769999999999996</v>
      </c>
      <c r="E52" s="235">
        <v>113.65612</v>
      </c>
      <c r="F52" s="235">
        <v>66.630200000000002</v>
      </c>
      <c r="G52" s="235">
        <v>71.963399999999993</v>
      </c>
      <c r="H52" s="235">
        <v>66.69935000000001</v>
      </c>
      <c r="I52" s="235">
        <v>32.739060000000002</v>
      </c>
      <c r="J52" s="235">
        <v>14.244879999999998</v>
      </c>
      <c r="K52" s="235">
        <v>31.657869999999999</v>
      </c>
      <c r="L52" s="235">
        <v>78.978619999999992</v>
      </c>
      <c r="M52" s="235">
        <v>163.68356</v>
      </c>
      <c r="N52" s="235">
        <v>33.634209999999996</v>
      </c>
      <c r="O52" s="235">
        <v>85.047899999999998</v>
      </c>
      <c r="P52" s="235">
        <v>90.867329999999995</v>
      </c>
      <c r="Q52" s="235">
        <v>42.873559999999998</v>
      </c>
      <c r="R52" s="235">
        <v>92.717320000000001</v>
      </c>
      <c r="S52" s="235">
        <v>-50.942349999999998</v>
      </c>
      <c r="T52" s="235">
        <v>-20.665459999999999</v>
      </c>
      <c r="U52" s="235">
        <v>-6.8614199999999999</v>
      </c>
      <c r="V52" s="235">
        <v>-36.738260000000004</v>
      </c>
      <c r="W52" s="235">
        <v>-5.1315900000000001</v>
      </c>
      <c r="X52" s="235">
        <v>8.6379099999999998</v>
      </c>
      <c r="Y52" s="235">
        <v>92.931869999999989</v>
      </c>
      <c r="Z52" s="235">
        <v>8.7707999999999995</v>
      </c>
      <c r="AA52" s="235">
        <v>-11.025589999999999</v>
      </c>
      <c r="AB52" s="235">
        <v>-2.8896199999999999</v>
      </c>
      <c r="AC52" s="235">
        <v>-12.4717</v>
      </c>
      <c r="AD52" s="235">
        <v>37.547419999999995</v>
      </c>
      <c r="AE52" s="235">
        <v>73.938360000000003</v>
      </c>
      <c r="AF52" s="235">
        <v>23.613019999999999</v>
      </c>
      <c r="AG52" s="235">
        <v>12.379110000000001</v>
      </c>
      <c r="AH52" s="235">
        <v>-15.7683</v>
      </c>
      <c r="AI52" s="252">
        <v>-8.9777900000000006</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c r="A53" s="191">
        <f>YampaRiverInflow.TotalOutflow!A53</f>
        <v>45047</v>
      </c>
      <c r="B53" s="165">
        <v>-9.91</v>
      </c>
      <c r="C53" s="165">
        <v>-9.91</v>
      </c>
      <c r="D53" s="165">
        <v>-9.91</v>
      </c>
      <c r="E53" s="235">
        <v>34.539989999999996</v>
      </c>
      <c r="F53" s="235">
        <v>-75.702719999999999</v>
      </c>
      <c r="G53" s="235">
        <v>26.673189999999998</v>
      </c>
      <c r="H53" s="235">
        <v>47.744349999999997</v>
      </c>
      <c r="I53" s="235">
        <v>-46.262440000000005</v>
      </c>
      <c r="J53" s="235">
        <v>-30.300249999999998</v>
      </c>
      <c r="K53" s="235">
        <v>12.60849</v>
      </c>
      <c r="L53" s="235">
        <v>48.945730000000005</v>
      </c>
      <c r="M53" s="235">
        <v>120.83439999999999</v>
      </c>
      <c r="N53" s="235">
        <v>43.791910000000001</v>
      </c>
      <c r="O53" s="235">
        <v>143.51311999999999</v>
      </c>
      <c r="P53" s="235">
        <v>14.462389999999999</v>
      </c>
      <c r="Q53" s="235">
        <v>25.07938</v>
      </c>
      <c r="R53" s="235">
        <v>110.48378</v>
      </c>
      <c r="S53" s="235">
        <v>4.4198699999999995</v>
      </c>
      <c r="T53" s="235">
        <v>-9.4710400000000003</v>
      </c>
      <c r="U53" s="235">
        <v>-11.55878</v>
      </c>
      <c r="V53" s="235">
        <v>-20.12107</v>
      </c>
      <c r="W53" s="235">
        <v>-6.2686999999999999</v>
      </c>
      <c r="X53" s="235">
        <v>3.8273699999999997</v>
      </c>
      <c r="Y53" s="235">
        <v>135.48492000000002</v>
      </c>
      <c r="Z53" s="235">
        <v>-18.09918</v>
      </c>
      <c r="AA53" s="235">
        <v>-26.76895</v>
      </c>
      <c r="AB53" s="235">
        <v>12.218399999999999</v>
      </c>
      <c r="AC53" s="235">
        <v>8.8367199999999997</v>
      </c>
      <c r="AD53" s="235">
        <v>40.216769999999997</v>
      </c>
      <c r="AE53" s="235">
        <v>62.942929999999997</v>
      </c>
      <c r="AF53" s="235">
        <v>-7.97098</v>
      </c>
      <c r="AG53" s="235">
        <v>-0.19831000000000001</v>
      </c>
      <c r="AH53" s="235">
        <v>-19.161000000000001</v>
      </c>
      <c r="AI53" s="252">
        <v>-13.035030000000001</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c r="A54" s="191">
        <f>YampaRiverInflow.TotalOutflow!A54</f>
        <v>45078</v>
      </c>
      <c r="B54" s="165">
        <v>-20.177</v>
      </c>
      <c r="C54" s="165">
        <v>-20.177</v>
      </c>
      <c r="D54" s="165">
        <v>-20.177</v>
      </c>
      <c r="E54" s="235">
        <v>109.47535999999999</v>
      </c>
      <c r="F54" s="235">
        <v>52.728230000000003</v>
      </c>
      <c r="G54" s="235">
        <v>39.237310000000001</v>
      </c>
      <c r="H54" s="235">
        <v>-5.3495100000000004</v>
      </c>
      <c r="I54" s="235">
        <v>-3.2524600000000001</v>
      </c>
      <c r="J54" s="235">
        <v>22.28257</v>
      </c>
      <c r="K54" s="235">
        <v>74.744810000000001</v>
      </c>
      <c r="L54" s="235">
        <v>-3.0993200000000001</v>
      </c>
      <c r="M54" s="235">
        <v>7.29115</v>
      </c>
      <c r="N54" s="235">
        <v>-5.7815200000000004</v>
      </c>
      <c r="O54" s="235">
        <v>44.457190000000004</v>
      </c>
      <c r="P54" s="235">
        <v>6.8165200000000006</v>
      </c>
      <c r="Q54" s="235">
        <v>-20.784119999999998</v>
      </c>
      <c r="R54" s="235">
        <v>54.98883</v>
      </c>
      <c r="S54" s="235">
        <v>15.635149999999999</v>
      </c>
      <c r="T54" s="235">
        <v>-4.4930099999999999</v>
      </c>
      <c r="U54" s="235">
        <v>-44.942190000000004</v>
      </c>
      <c r="V54" s="235">
        <v>-28.13184</v>
      </c>
      <c r="W54" s="235">
        <v>-44.289410000000004</v>
      </c>
      <c r="X54" s="235">
        <v>-35.671800000000005</v>
      </c>
      <c r="Y54" s="235">
        <v>27.88485</v>
      </c>
      <c r="Z54" s="235">
        <v>-19.299349999999997</v>
      </c>
      <c r="AA54" s="235">
        <v>-31.8673</v>
      </c>
      <c r="AB54" s="235">
        <v>12.303469999999999</v>
      </c>
      <c r="AC54" s="235">
        <v>-30.751990000000003</v>
      </c>
      <c r="AD54" s="235">
        <v>-8.8943600000000007</v>
      </c>
      <c r="AE54" s="235">
        <v>32.357529999999997</v>
      </c>
      <c r="AF54" s="235">
        <v>-19.29664</v>
      </c>
      <c r="AG54" s="235">
        <v>-30.338090000000001</v>
      </c>
      <c r="AH54" s="235">
        <v>-26.509810000000002</v>
      </c>
      <c r="AI54" s="252">
        <v>-10.61144</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c r="A55" s="191">
        <f>YampaRiverInflow.TotalOutflow!A55</f>
        <v>45108</v>
      </c>
      <c r="B55" s="165">
        <v>26.33</v>
      </c>
      <c r="C55" s="165">
        <v>26.33</v>
      </c>
      <c r="D55" s="165">
        <v>26.33</v>
      </c>
      <c r="E55" s="235">
        <v>81.789079999999998</v>
      </c>
      <c r="F55" s="235">
        <v>-37.088639999999998</v>
      </c>
      <c r="G55" s="235">
        <v>41.058320000000002</v>
      </c>
      <c r="H55" s="235">
        <v>23.067810000000001</v>
      </c>
      <c r="I55" s="235">
        <v>96.231220000000008</v>
      </c>
      <c r="J55" s="235">
        <v>36.173430000000003</v>
      </c>
      <c r="K55" s="235">
        <v>14.53885</v>
      </c>
      <c r="L55" s="235">
        <v>48.365290000000002</v>
      </c>
      <c r="M55" s="235">
        <v>13.52698</v>
      </c>
      <c r="N55" s="235">
        <v>41.234610000000004</v>
      </c>
      <c r="O55" s="235">
        <v>51.91695</v>
      </c>
      <c r="P55" s="235">
        <v>63.193040000000003</v>
      </c>
      <c r="Q55" s="235">
        <v>38.002940000000002</v>
      </c>
      <c r="R55" s="235">
        <v>100.30158999999999</v>
      </c>
      <c r="S55" s="235">
        <v>89.86345</v>
      </c>
      <c r="T55" s="235">
        <v>-26.052589999999999</v>
      </c>
      <c r="U55" s="235">
        <v>-16.813580000000002</v>
      </c>
      <c r="V55" s="235">
        <v>9.49343</v>
      </c>
      <c r="W55" s="235">
        <v>3.8433299999999999</v>
      </c>
      <c r="X55" s="235">
        <v>-10.612440000000001</v>
      </c>
      <c r="Y55" s="235">
        <v>41.559800000000003</v>
      </c>
      <c r="Z55" s="235">
        <v>2.9969000000000001</v>
      </c>
      <c r="AA55" s="235">
        <v>6.9309099999999999</v>
      </c>
      <c r="AB55" s="235">
        <v>11.99058</v>
      </c>
      <c r="AC55" s="235">
        <v>-16.260439999999999</v>
      </c>
      <c r="AD55" s="235">
        <v>-22.835750000000001</v>
      </c>
      <c r="AE55" s="235">
        <v>21.93834</v>
      </c>
      <c r="AF55" s="235">
        <v>36.23865</v>
      </c>
      <c r="AG55" s="235">
        <v>36.61777</v>
      </c>
      <c r="AH55" s="235">
        <v>9.9708400000000008</v>
      </c>
      <c r="AI55" s="252">
        <v>18.92069</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c r="A56" s="191">
        <f>YampaRiverInflow.TotalOutflow!A56</f>
        <v>45139</v>
      </c>
      <c r="B56" s="165">
        <v>44.189</v>
      </c>
      <c r="C56" s="165">
        <v>44.189</v>
      </c>
      <c r="D56" s="165">
        <v>44.189</v>
      </c>
      <c r="E56" s="235">
        <v>27.910540000000001</v>
      </c>
      <c r="F56" s="235">
        <v>47.18244</v>
      </c>
      <c r="G56" s="235">
        <v>96.179249999999996</v>
      </c>
      <c r="H56" s="235">
        <v>61.017019999999995</v>
      </c>
      <c r="I56" s="235">
        <v>51.164999999999999</v>
      </c>
      <c r="J56" s="235">
        <v>53.872199999999999</v>
      </c>
      <c r="K56" s="235">
        <v>72.455490000000012</v>
      </c>
      <c r="L56" s="235">
        <v>75.402380000000008</v>
      </c>
      <c r="M56" s="235">
        <v>106.43533000000001</v>
      </c>
      <c r="N56" s="235">
        <v>67.57383999999999</v>
      </c>
      <c r="O56" s="235">
        <v>52.7256</v>
      </c>
      <c r="P56" s="235">
        <v>30.167000000000002</v>
      </c>
      <c r="Q56" s="235">
        <v>95.579899999999995</v>
      </c>
      <c r="R56" s="235">
        <v>79.560249999999996</v>
      </c>
      <c r="S56" s="235">
        <v>70.709090000000003</v>
      </c>
      <c r="T56" s="235">
        <v>34.237900000000003</v>
      </c>
      <c r="U56" s="235">
        <v>44.544559999999997</v>
      </c>
      <c r="V56" s="235">
        <v>14.0466</v>
      </c>
      <c r="W56" s="235">
        <v>56.732959999999999</v>
      </c>
      <c r="X56" s="235">
        <v>22.905419999999999</v>
      </c>
      <c r="Y56" s="235">
        <v>62.430010000000003</v>
      </c>
      <c r="Z56" s="235">
        <v>21.733169999999998</v>
      </c>
      <c r="AA56" s="235">
        <v>32.04927</v>
      </c>
      <c r="AB56" s="235">
        <v>31.077919999999999</v>
      </c>
      <c r="AC56" s="235">
        <v>9.1049699999999998</v>
      </c>
      <c r="AD56" s="235">
        <v>11.513950000000001</v>
      </c>
      <c r="AE56" s="235">
        <v>35.979999999999997</v>
      </c>
      <c r="AF56" s="235">
        <v>89.903379999999999</v>
      </c>
      <c r="AG56" s="235">
        <v>51.304139999999997</v>
      </c>
      <c r="AH56" s="235">
        <v>54.512869999999999</v>
      </c>
      <c r="AI56" s="252">
        <v>55.313870000000001</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c r="A57" s="191">
        <f>YampaRiverInflow.TotalOutflow!A57</f>
        <v>45170</v>
      </c>
      <c r="B57" s="165">
        <v>39.543999999999997</v>
      </c>
      <c r="C57" s="165">
        <v>39.543999999999997</v>
      </c>
      <c r="D57" s="165">
        <v>39.543999999999997</v>
      </c>
      <c r="E57" s="235">
        <v>48.147349999999996</v>
      </c>
      <c r="F57" s="235">
        <v>19.100849999999998</v>
      </c>
      <c r="G57" s="235">
        <v>44.182519999999997</v>
      </c>
      <c r="H57" s="235">
        <v>39.570800000000006</v>
      </c>
      <c r="I57" s="235">
        <v>60.816720000000004</v>
      </c>
      <c r="J57" s="235">
        <v>123.70398</v>
      </c>
      <c r="K57" s="235">
        <v>66.820329999999998</v>
      </c>
      <c r="L57" s="235">
        <v>67.131079999999997</v>
      </c>
      <c r="M57" s="235">
        <v>74.204390000000004</v>
      </c>
      <c r="N57" s="235">
        <v>60.767949999999999</v>
      </c>
      <c r="O57" s="235">
        <v>44.842580000000005</v>
      </c>
      <c r="P57" s="235">
        <v>21.581499999999998</v>
      </c>
      <c r="Q57" s="235">
        <v>40.702069999999999</v>
      </c>
      <c r="R57" s="235">
        <v>105.37634</v>
      </c>
      <c r="S57" s="235">
        <v>66.257890000000003</v>
      </c>
      <c r="T57" s="235">
        <v>1.6861700000000002</v>
      </c>
      <c r="U57" s="235">
        <v>30.615169999999999</v>
      </c>
      <c r="V57" s="235">
        <v>57.502429999999997</v>
      </c>
      <c r="W57" s="235">
        <v>34.311339999999994</v>
      </c>
      <c r="X57" s="235">
        <v>33.011309999999995</v>
      </c>
      <c r="Y57" s="235">
        <v>31.35323</v>
      </c>
      <c r="Z57" s="235">
        <v>-3.86361</v>
      </c>
      <c r="AA57" s="235">
        <v>15.656870000000001</v>
      </c>
      <c r="AB57" s="235">
        <v>22.814970000000002</v>
      </c>
      <c r="AC57" s="235">
        <v>11.3721</v>
      </c>
      <c r="AD57" s="235">
        <v>27.015340000000002</v>
      </c>
      <c r="AE57" s="235">
        <v>19.485970000000002</v>
      </c>
      <c r="AF57" s="235">
        <v>51.889110000000002</v>
      </c>
      <c r="AG57" s="235">
        <v>69.938880000000012</v>
      </c>
      <c r="AH57" s="235">
        <v>85.735799999999998</v>
      </c>
      <c r="AI57" s="252">
        <v>28.291240000000002</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c r="A58" s="191">
        <f>YampaRiverInflow.TotalOutflow!A58</f>
        <v>45200</v>
      </c>
      <c r="B58" s="165">
        <v>26.062999999999999</v>
      </c>
      <c r="C58" s="165">
        <v>26.062999999999999</v>
      </c>
      <c r="D58" s="165">
        <v>26.062999999999999</v>
      </c>
      <c r="E58" s="235">
        <v>44.29318</v>
      </c>
      <c r="F58" s="235">
        <v>76.503590000000003</v>
      </c>
      <c r="G58" s="235">
        <v>31.99305</v>
      </c>
      <c r="H58" s="235">
        <v>68.755240000000001</v>
      </c>
      <c r="I58" s="235">
        <v>34.473959999999998</v>
      </c>
      <c r="J58" s="235">
        <v>-5.0724499999999999</v>
      </c>
      <c r="K58" s="235">
        <v>8.4032400000000003</v>
      </c>
      <c r="L58" s="235">
        <v>58.572089999999996</v>
      </c>
      <c r="M58" s="235">
        <v>26.536560000000001</v>
      </c>
      <c r="N58" s="235">
        <v>30.619790000000002</v>
      </c>
      <c r="O58" s="235">
        <v>17.437549999999998</v>
      </c>
      <c r="P58" s="235">
        <v>-6.8582700000000001</v>
      </c>
      <c r="Q58" s="235">
        <v>-5.2950000000000004E-2</v>
      </c>
      <c r="R58" s="235">
        <v>34.554230000000004</v>
      </c>
      <c r="S58" s="235">
        <v>-2.5649999999999999</v>
      </c>
      <c r="T58" s="235">
        <v>14.550549999999999</v>
      </c>
      <c r="U58" s="235">
        <v>-9.9389500000000002</v>
      </c>
      <c r="V58" s="235">
        <v>23.19021</v>
      </c>
      <c r="W58" s="235">
        <v>-14.36961</v>
      </c>
      <c r="X58" s="235">
        <v>71.068789999999993</v>
      </c>
      <c r="Y58" s="235">
        <v>6.2742899999999997</v>
      </c>
      <c r="Z58" s="235">
        <v>27.342230000000001</v>
      </c>
      <c r="AA58" s="235">
        <v>-0.23946999999999999</v>
      </c>
      <c r="AB58" s="235">
        <v>-2.2455599999999998</v>
      </c>
      <c r="AC58" s="235">
        <v>-16.214659999999999</v>
      </c>
      <c r="AD58" s="235">
        <v>31.133290000000002</v>
      </c>
      <c r="AE58" s="235">
        <v>10.062709999999999</v>
      </c>
      <c r="AF58" s="235">
        <v>26.87743</v>
      </c>
      <c r="AG58" s="235">
        <v>16.168790000000001</v>
      </c>
      <c r="AH58" s="235">
        <v>10.55016</v>
      </c>
      <c r="AI58" s="252">
        <v>53.043779999999998</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c r="A59" s="191">
        <f>YampaRiverInflow.TotalOutflow!A59</f>
        <v>45231</v>
      </c>
      <c r="B59" s="165">
        <v>27.687000000000001</v>
      </c>
      <c r="C59" s="165">
        <v>27.687000000000001</v>
      </c>
      <c r="D59" s="165">
        <v>27.687000000000001</v>
      </c>
      <c r="E59" s="235">
        <v>44.572330000000001</v>
      </c>
      <c r="F59" s="235">
        <v>61.21857</v>
      </c>
      <c r="G59" s="235">
        <v>61.653169999999996</v>
      </c>
      <c r="H59" s="235">
        <v>14.882989999999999</v>
      </c>
      <c r="I59" s="235">
        <v>-19.204990000000002</v>
      </c>
      <c r="J59" s="235">
        <v>-1.52424</v>
      </c>
      <c r="K59" s="235">
        <v>18.457650000000001</v>
      </c>
      <c r="L59" s="235">
        <v>34.945860000000003</v>
      </c>
      <c r="M59" s="235">
        <v>47.466260000000005</v>
      </c>
      <c r="N59" s="235">
        <v>4.8053999999999997</v>
      </c>
      <c r="O59" s="235">
        <v>35.269769999999994</v>
      </c>
      <c r="P59" s="235">
        <v>42.339680000000001</v>
      </c>
      <c r="Q59" s="235">
        <v>55.028739999999999</v>
      </c>
      <c r="R59" s="235">
        <v>49.55097</v>
      </c>
      <c r="S59" s="235">
        <v>12.85075</v>
      </c>
      <c r="T59" s="235">
        <v>-5.0983599999999996</v>
      </c>
      <c r="U59" s="235">
        <v>3.7396100000000003</v>
      </c>
      <c r="V59" s="235">
        <v>5.9197799999999994</v>
      </c>
      <c r="W59" s="235">
        <v>13.224440000000001</v>
      </c>
      <c r="X59" s="235">
        <v>88.19019999999999</v>
      </c>
      <c r="Y59" s="235">
        <v>3.3384200000000002</v>
      </c>
      <c r="Z59" s="235">
        <v>9.6611499999999992</v>
      </c>
      <c r="AA59" s="235">
        <v>28.934830000000002</v>
      </c>
      <c r="AB59" s="235">
        <v>23.146419999999999</v>
      </c>
      <c r="AC59" s="235">
        <v>6.9311699999999998</v>
      </c>
      <c r="AD59" s="235">
        <v>-18.565669999999997</v>
      </c>
      <c r="AE59" s="235">
        <v>6.0730000000000004</v>
      </c>
      <c r="AF59" s="235">
        <v>25.847069999999999</v>
      </c>
      <c r="AG59" s="235">
        <v>73.871279999999999</v>
      </c>
      <c r="AH59" s="235">
        <v>16.733310000000003</v>
      </c>
      <c r="AI59" s="252">
        <v>13.000729999999999</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c r="A60" s="191">
        <f>YampaRiverInflow.TotalOutflow!A60</f>
        <v>45261</v>
      </c>
      <c r="B60" s="165">
        <v>19.867999999999999</v>
      </c>
      <c r="C60" s="165">
        <v>19.867999999999999</v>
      </c>
      <c r="D60" s="165">
        <v>19.867999999999999</v>
      </c>
      <c r="E60" s="235">
        <v>51.131320000000002</v>
      </c>
      <c r="F60" s="235">
        <v>61.849769999999999</v>
      </c>
      <c r="G60" s="235">
        <v>34.074580000000005</v>
      </c>
      <c r="H60" s="235">
        <v>38.824640000000002</v>
      </c>
      <c r="I60" s="235">
        <v>35.952129999999997</v>
      </c>
      <c r="J60" s="235">
        <v>20.8627</v>
      </c>
      <c r="K60" s="235">
        <v>57.803160000000005</v>
      </c>
      <c r="L60" s="235">
        <v>92.029710000000009</v>
      </c>
      <c r="M60" s="235">
        <v>54.482939999999999</v>
      </c>
      <c r="N60" s="235">
        <v>74.188720000000004</v>
      </c>
      <c r="O60" s="235">
        <v>20.86449</v>
      </c>
      <c r="P60" s="235">
        <v>23.802630000000001</v>
      </c>
      <c r="Q60" s="235">
        <v>17.31991</v>
      </c>
      <c r="R60" s="235">
        <v>3.7025900000000003</v>
      </c>
      <c r="S60" s="235">
        <v>4.0086300000000001</v>
      </c>
      <c r="T60" s="235">
        <v>16.006059999999998</v>
      </c>
      <c r="U60" s="235">
        <v>32.989669999999997</v>
      </c>
      <c r="V60" s="235">
        <v>24.059549999999998</v>
      </c>
      <c r="W60" s="235">
        <v>18.055310000000002</v>
      </c>
      <c r="X60" s="235">
        <v>72.941210000000012</v>
      </c>
      <c r="Y60" s="235">
        <v>9.4193499999999997</v>
      </c>
      <c r="Z60" s="235">
        <v>-6.6252899999999997</v>
      </c>
      <c r="AA60" s="235">
        <v>25.260439999999999</v>
      </c>
      <c r="AB60" s="235">
        <v>20.1906</v>
      </c>
      <c r="AC60" s="235">
        <v>8.2487399999999997</v>
      </c>
      <c r="AD60" s="235">
        <v>198.80347</v>
      </c>
      <c r="AE60" s="235">
        <v>47.475259999999999</v>
      </c>
      <c r="AF60" s="235">
        <v>29.025639999999999</v>
      </c>
      <c r="AG60" s="235">
        <v>23.17662</v>
      </c>
      <c r="AH60" s="235">
        <v>8.44069</v>
      </c>
      <c r="AI60" s="252">
        <v>14.2028</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c r="A61" s="191">
        <f>YampaRiverInflow.TotalOutflow!A61</f>
        <v>45292</v>
      </c>
      <c r="B61" s="165">
        <v>39.982999999999997</v>
      </c>
      <c r="C61" s="165">
        <v>39.982999999999997</v>
      </c>
      <c r="D61" s="165">
        <v>39.982999999999997</v>
      </c>
      <c r="E61" s="235">
        <v>22.962630000000001</v>
      </c>
      <c r="F61" s="235">
        <v>38.586370000000002</v>
      </c>
      <c r="G61" s="235">
        <v>50.149720000000002</v>
      </c>
      <c r="H61" s="235">
        <v>73.993719999999996</v>
      </c>
      <c r="I61" s="235">
        <v>66.085639999999998</v>
      </c>
      <c r="J61" s="235">
        <v>35.41386</v>
      </c>
      <c r="K61" s="235">
        <v>73.120070000000013</v>
      </c>
      <c r="L61" s="235">
        <v>216.50864000000001</v>
      </c>
      <c r="M61" s="235">
        <v>75.599890000000002</v>
      </c>
      <c r="N61" s="235">
        <v>153.67762999999999</v>
      </c>
      <c r="O61" s="235">
        <v>19.93974</v>
      </c>
      <c r="P61" s="235">
        <v>50.25112</v>
      </c>
      <c r="Q61" s="235">
        <v>51.307099999999998</v>
      </c>
      <c r="R61" s="235">
        <v>48.592469999999999</v>
      </c>
      <c r="S61" s="235">
        <v>21.595279999999999</v>
      </c>
      <c r="T61" s="235">
        <v>50.7896</v>
      </c>
      <c r="U61" s="235">
        <v>15.387979999999999</v>
      </c>
      <c r="V61" s="235">
        <v>33.643239999999999</v>
      </c>
      <c r="W61" s="235">
        <v>8.7414400000000008</v>
      </c>
      <c r="X61" s="235">
        <v>308.55319000000003</v>
      </c>
      <c r="Y61" s="235">
        <v>17.535499999999999</v>
      </c>
      <c r="Z61" s="235">
        <v>-4.3097500000000002</v>
      </c>
      <c r="AA61" s="235">
        <v>33.658019999999993</v>
      </c>
      <c r="AB61" s="235">
        <v>9.6820599999999999</v>
      </c>
      <c r="AC61" s="235">
        <v>57.667650000000002</v>
      </c>
      <c r="AD61" s="235">
        <v>40.798379999999995</v>
      </c>
      <c r="AE61" s="235">
        <v>20.18862</v>
      </c>
      <c r="AF61" s="235">
        <v>17.98648</v>
      </c>
      <c r="AG61" s="235">
        <v>11.416129999999999</v>
      </c>
      <c r="AH61" s="235">
        <v>26.265250000000002</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c r="A62" s="191">
        <f>YampaRiverInflow.TotalOutflow!A62</f>
        <v>45323</v>
      </c>
      <c r="B62" s="165">
        <v>42.996000000000002</v>
      </c>
      <c r="C62" s="165">
        <v>42.996000000000002</v>
      </c>
      <c r="D62" s="165">
        <v>42.996000000000002</v>
      </c>
      <c r="E62" s="235">
        <v>65.860690000000005</v>
      </c>
      <c r="F62" s="235">
        <v>96.742260000000002</v>
      </c>
      <c r="G62" s="235">
        <v>56.577669999999998</v>
      </c>
      <c r="H62" s="235">
        <v>76.689610000000002</v>
      </c>
      <c r="I62" s="235">
        <v>27.47861</v>
      </c>
      <c r="J62" s="235">
        <v>58.670389999999998</v>
      </c>
      <c r="K62" s="235">
        <v>103.05712</v>
      </c>
      <c r="L62" s="235">
        <v>217.21960000000001</v>
      </c>
      <c r="M62" s="235">
        <v>68.652330000000006</v>
      </c>
      <c r="N62" s="235">
        <v>95.266850000000005</v>
      </c>
      <c r="O62" s="235">
        <v>30.53435</v>
      </c>
      <c r="P62" s="235">
        <v>0.87429999999999997</v>
      </c>
      <c r="Q62" s="235">
        <v>79.516630000000006</v>
      </c>
      <c r="R62" s="235">
        <v>42.740839999999999</v>
      </c>
      <c r="S62" s="235">
        <v>27.866959999999999</v>
      </c>
      <c r="T62" s="235">
        <v>42.402940000000001</v>
      </c>
      <c r="U62" s="235">
        <v>9.2639599999999991</v>
      </c>
      <c r="V62" s="235">
        <v>42.885899999999999</v>
      </c>
      <c r="W62" s="235">
        <v>23.858460000000001</v>
      </c>
      <c r="X62" s="235">
        <v>198.39957999999999</v>
      </c>
      <c r="Y62" s="235">
        <v>14.859780000000001</v>
      </c>
      <c r="Z62" s="235">
        <v>22.055709999999998</v>
      </c>
      <c r="AA62" s="235">
        <v>46.185139999999997</v>
      </c>
      <c r="AB62" s="235">
        <v>33.257949999999994</v>
      </c>
      <c r="AC62" s="235">
        <v>61.041400000000003</v>
      </c>
      <c r="AD62" s="235">
        <v>40.438339999999997</v>
      </c>
      <c r="AE62" s="235">
        <v>24.008119999999998</v>
      </c>
      <c r="AF62" s="235">
        <v>33.928449999999998</v>
      </c>
      <c r="AG62" s="235">
        <v>39.258580000000002</v>
      </c>
      <c r="AH62" s="235">
        <v>44.198879999999996</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c r="A63" s="191">
        <f>YampaRiverInflow.TotalOutflow!A63</f>
        <v>45352</v>
      </c>
      <c r="B63" s="165">
        <v>3.2210000000000001</v>
      </c>
      <c r="C63" s="165">
        <v>3.2210000000000001</v>
      </c>
      <c r="D63" s="165">
        <v>3.2210000000000001</v>
      </c>
      <c r="E63" s="235">
        <v>46.975250000000003</v>
      </c>
      <c r="F63" s="235">
        <v>33.411790000000003</v>
      </c>
      <c r="G63" s="235">
        <v>9.7218199999999992</v>
      </c>
      <c r="H63" s="235">
        <v>-6.2396000000000003</v>
      </c>
      <c r="I63" s="235">
        <v>11.97274</v>
      </c>
      <c r="J63" s="235">
        <v>69.191539999999989</v>
      </c>
      <c r="K63" s="235">
        <v>135.81139999999999</v>
      </c>
      <c r="L63" s="235">
        <v>231.93197000000001</v>
      </c>
      <c r="M63" s="235">
        <v>51.73753</v>
      </c>
      <c r="N63" s="235">
        <v>184.00505999999999</v>
      </c>
      <c r="O63" s="235">
        <v>-49.657410000000006</v>
      </c>
      <c r="P63" s="235">
        <v>44.784990000000001</v>
      </c>
      <c r="Q63" s="235">
        <v>91.549779999999998</v>
      </c>
      <c r="R63" s="235">
        <v>-1.9535199999999999</v>
      </c>
      <c r="S63" s="235">
        <v>-1.3108900000000001</v>
      </c>
      <c r="T63" s="235">
        <v>38.696649999999998</v>
      </c>
      <c r="U63" s="235">
        <v>-25.373279999999998</v>
      </c>
      <c r="V63" s="235">
        <v>13.9216</v>
      </c>
      <c r="W63" s="235">
        <v>0.71389999999999998</v>
      </c>
      <c r="X63" s="235">
        <v>113.0411</v>
      </c>
      <c r="Y63" s="235">
        <v>23.902099999999997</v>
      </c>
      <c r="Z63" s="235">
        <v>-3.2670700000000004</v>
      </c>
      <c r="AA63" s="235">
        <v>14.70945</v>
      </c>
      <c r="AB63" s="235">
        <v>-18.02298</v>
      </c>
      <c r="AC63" s="235">
        <v>19.158650000000002</v>
      </c>
      <c r="AD63" s="235">
        <v>22.104689999999998</v>
      </c>
      <c r="AE63" s="235">
        <v>14.295219999999999</v>
      </c>
      <c r="AF63" s="235">
        <v>17.065750000000001</v>
      </c>
      <c r="AG63" s="235">
        <v>-8.489469999999999</v>
      </c>
      <c r="AH63" s="235">
        <v>9.3208599999999997</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c r="A64" s="191">
        <f>YampaRiverInflow.TotalOutflow!A64</f>
        <v>45383</v>
      </c>
      <c r="B64" s="165">
        <v>5.1769999999999996</v>
      </c>
      <c r="C64" s="165">
        <v>5.1769999999999996</v>
      </c>
      <c r="D64" s="165">
        <v>5.1769999999999996</v>
      </c>
      <c r="E64" s="235">
        <v>66.630200000000002</v>
      </c>
      <c r="F64" s="235">
        <v>71.963399999999993</v>
      </c>
      <c r="G64" s="235">
        <v>66.69935000000001</v>
      </c>
      <c r="H64" s="235">
        <v>32.739060000000002</v>
      </c>
      <c r="I64" s="235">
        <v>14.244879999999998</v>
      </c>
      <c r="J64" s="235">
        <v>31.657869999999999</v>
      </c>
      <c r="K64" s="235">
        <v>78.978619999999992</v>
      </c>
      <c r="L64" s="235">
        <v>163.68356</v>
      </c>
      <c r="M64" s="235">
        <v>33.634209999999996</v>
      </c>
      <c r="N64" s="235">
        <v>85.047899999999998</v>
      </c>
      <c r="O64" s="235">
        <v>90.867329999999995</v>
      </c>
      <c r="P64" s="235">
        <v>42.873559999999998</v>
      </c>
      <c r="Q64" s="235">
        <v>92.717320000000001</v>
      </c>
      <c r="R64" s="235">
        <v>-50.942349999999998</v>
      </c>
      <c r="S64" s="235">
        <v>-20.665459999999999</v>
      </c>
      <c r="T64" s="235">
        <v>-6.8614199999999999</v>
      </c>
      <c r="U64" s="235">
        <v>-36.738260000000004</v>
      </c>
      <c r="V64" s="235">
        <v>-5.1315900000000001</v>
      </c>
      <c r="W64" s="235">
        <v>8.6379099999999998</v>
      </c>
      <c r="X64" s="235">
        <v>92.931869999999989</v>
      </c>
      <c r="Y64" s="235">
        <v>8.7707999999999995</v>
      </c>
      <c r="Z64" s="235">
        <v>-11.025589999999999</v>
      </c>
      <c r="AA64" s="235">
        <v>-2.8896199999999999</v>
      </c>
      <c r="AB64" s="235">
        <v>-12.4717</v>
      </c>
      <c r="AC64" s="235">
        <v>37.547419999999995</v>
      </c>
      <c r="AD64" s="235">
        <v>73.938360000000003</v>
      </c>
      <c r="AE64" s="235">
        <v>23.613019999999999</v>
      </c>
      <c r="AF64" s="235">
        <v>12.379110000000001</v>
      </c>
      <c r="AG64" s="235">
        <v>-15.7683</v>
      </c>
      <c r="AH64" s="235">
        <v>-8.9777900000000006</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c r="A65" s="191">
        <f>YampaRiverInflow.TotalOutflow!A65</f>
        <v>45413</v>
      </c>
      <c r="B65" s="165">
        <v>-9.91</v>
      </c>
      <c r="C65" s="165">
        <v>-9.91</v>
      </c>
      <c r="D65" s="165">
        <v>-9.91</v>
      </c>
      <c r="E65" s="235">
        <v>-75.702719999999999</v>
      </c>
      <c r="F65" s="235">
        <v>26.673189999999998</v>
      </c>
      <c r="G65" s="235">
        <v>47.744349999999997</v>
      </c>
      <c r="H65" s="235">
        <v>-46.262440000000005</v>
      </c>
      <c r="I65" s="235">
        <v>-30.300249999999998</v>
      </c>
      <c r="J65" s="235">
        <v>12.60849</v>
      </c>
      <c r="K65" s="235">
        <v>48.945730000000005</v>
      </c>
      <c r="L65" s="235">
        <v>120.83439999999999</v>
      </c>
      <c r="M65" s="235">
        <v>43.791910000000001</v>
      </c>
      <c r="N65" s="235">
        <v>143.51311999999999</v>
      </c>
      <c r="O65" s="235">
        <v>14.462389999999999</v>
      </c>
      <c r="P65" s="235">
        <v>25.07938</v>
      </c>
      <c r="Q65" s="235">
        <v>110.48378</v>
      </c>
      <c r="R65" s="235">
        <v>4.4198699999999995</v>
      </c>
      <c r="S65" s="235">
        <v>-9.4710400000000003</v>
      </c>
      <c r="T65" s="235">
        <v>-11.55878</v>
      </c>
      <c r="U65" s="235">
        <v>-20.12107</v>
      </c>
      <c r="V65" s="235">
        <v>-6.2686999999999999</v>
      </c>
      <c r="W65" s="235">
        <v>3.8273699999999997</v>
      </c>
      <c r="X65" s="235">
        <v>135.48492000000002</v>
      </c>
      <c r="Y65" s="235">
        <v>-18.09918</v>
      </c>
      <c r="Z65" s="235">
        <v>-26.76895</v>
      </c>
      <c r="AA65" s="235">
        <v>12.218399999999999</v>
      </c>
      <c r="AB65" s="235">
        <v>8.8367199999999997</v>
      </c>
      <c r="AC65" s="235">
        <v>40.216769999999997</v>
      </c>
      <c r="AD65" s="235">
        <v>62.942929999999997</v>
      </c>
      <c r="AE65" s="235">
        <v>-7.97098</v>
      </c>
      <c r="AF65" s="235">
        <v>-0.19831000000000001</v>
      </c>
      <c r="AG65" s="235">
        <v>-19.161000000000001</v>
      </c>
      <c r="AH65" s="235">
        <v>-13.035030000000001</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c r="A66" s="191">
        <f>YampaRiverInflow.TotalOutflow!A66</f>
        <v>45444</v>
      </c>
      <c r="B66" s="165">
        <v>-20.177</v>
      </c>
      <c r="C66" s="165">
        <v>-20.177</v>
      </c>
      <c r="D66" s="165">
        <v>-20.177</v>
      </c>
      <c r="E66" s="235">
        <v>52.728230000000003</v>
      </c>
      <c r="F66" s="235">
        <v>39.237310000000001</v>
      </c>
      <c r="G66" s="235">
        <v>-5.3495100000000004</v>
      </c>
      <c r="H66" s="235">
        <v>-3.2524600000000001</v>
      </c>
      <c r="I66" s="235">
        <v>22.28257</v>
      </c>
      <c r="J66" s="235">
        <v>74.744810000000001</v>
      </c>
      <c r="K66" s="235">
        <v>-3.0993200000000001</v>
      </c>
      <c r="L66" s="235">
        <v>7.29115</v>
      </c>
      <c r="M66" s="235">
        <v>-5.7815200000000004</v>
      </c>
      <c r="N66" s="235">
        <v>44.457190000000004</v>
      </c>
      <c r="O66" s="235">
        <v>6.8165200000000006</v>
      </c>
      <c r="P66" s="235">
        <v>-20.784119999999998</v>
      </c>
      <c r="Q66" s="235">
        <v>54.98883</v>
      </c>
      <c r="R66" s="235">
        <v>15.635149999999999</v>
      </c>
      <c r="S66" s="235">
        <v>-4.4930099999999999</v>
      </c>
      <c r="T66" s="235">
        <v>-44.942190000000004</v>
      </c>
      <c r="U66" s="235">
        <v>-28.13184</v>
      </c>
      <c r="V66" s="235">
        <v>-44.289410000000004</v>
      </c>
      <c r="W66" s="235">
        <v>-35.671800000000005</v>
      </c>
      <c r="X66" s="235">
        <v>27.88485</v>
      </c>
      <c r="Y66" s="235">
        <v>-19.299349999999997</v>
      </c>
      <c r="Z66" s="235">
        <v>-31.8673</v>
      </c>
      <c r="AA66" s="235">
        <v>12.303469999999999</v>
      </c>
      <c r="AB66" s="235">
        <v>-30.751990000000003</v>
      </c>
      <c r="AC66" s="235">
        <v>-8.8943600000000007</v>
      </c>
      <c r="AD66" s="235">
        <v>32.357529999999997</v>
      </c>
      <c r="AE66" s="235">
        <v>-19.29664</v>
      </c>
      <c r="AF66" s="235">
        <v>-30.338090000000001</v>
      </c>
      <c r="AG66" s="235">
        <v>-26.509810000000002</v>
      </c>
      <c r="AH66" s="235">
        <v>-10.61144</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c r="A67" s="191">
        <f>YampaRiverInflow.TotalOutflow!A67</f>
        <v>45474</v>
      </c>
      <c r="B67" s="165">
        <v>26.33</v>
      </c>
      <c r="C67" s="165">
        <v>26.33</v>
      </c>
      <c r="D67" s="165">
        <v>26.33</v>
      </c>
      <c r="E67" s="235">
        <v>-37.088639999999998</v>
      </c>
      <c r="F67" s="235">
        <v>41.058320000000002</v>
      </c>
      <c r="G67" s="235">
        <v>23.067810000000001</v>
      </c>
      <c r="H67" s="235">
        <v>96.231220000000008</v>
      </c>
      <c r="I67" s="235">
        <v>36.173430000000003</v>
      </c>
      <c r="J67" s="235">
        <v>14.53885</v>
      </c>
      <c r="K67" s="235">
        <v>48.365290000000002</v>
      </c>
      <c r="L67" s="235">
        <v>13.52698</v>
      </c>
      <c r="M67" s="235">
        <v>41.234610000000004</v>
      </c>
      <c r="N67" s="235">
        <v>51.91695</v>
      </c>
      <c r="O67" s="235">
        <v>63.193040000000003</v>
      </c>
      <c r="P67" s="235">
        <v>38.002940000000002</v>
      </c>
      <c r="Q67" s="235">
        <v>100.30158999999999</v>
      </c>
      <c r="R67" s="235">
        <v>89.86345</v>
      </c>
      <c r="S67" s="235">
        <v>-26.052589999999999</v>
      </c>
      <c r="T67" s="235">
        <v>-16.813580000000002</v>
      </c>
      <c r="U67" s="235">
        <v>9.49343</v>
      </c>
      <c r="V67" s="235">
        <v>3.8433299999999999</v>
      </c>
      <c r="W67" s="235">
        <v>-10.612440000000001</v>
      </c>
      <c r="X67" s="235">
        <v>41.559800000000003</v>
      </c>
      <c r="Y67" s="235">
        <v>2.9969000000000001</v>
      </c>
      <c r="Z67" s="235">
        <v>6.9309099999999999</v>
      </c>
      <c r="AA67" s="235">
        <v>11.99058</v>
      </c>
      <c r="AB67" s="235">
        <v>-16.260439999999999</v>
      </c>
      <c r="AC67" s="235">
        <v>-22.835750000000001</v>
      </c>
      <c r="AD67" s="235">
        <v>21.93834</v>
      </c>
      <c r="AE67" s="235">
        <v>36.23865</v>
      </c>
      <c r="AF67" s="235">
        <v>36.61777</v>
      </c>
      <c r="AG67" s="235">
        <v>9.9708400000000008</v>
      </c>
      <c r="AH67" s="235">
        <v>18.92069</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c r="A68" s="191">
        <f>YampaRiverInflow.TotalOutflow!A68</f>
        <v>45505</v>
      </c>
      <c r="B68" s="165">
        <v>44.189</v>
      </c>
      <c r="C68" s="165">
        <v>44.189</v>
      </c>
      <c r="D68" s="165">
        <v>44.189</v>
      </c>
      <c r="E68" s="235">
        <v>47.18244</v>
      </c>
      <c r="F68" s="235">
        <v>96.179249999999996</v>
      </c>
      <c r="G68" s="235">
        <v>61.017019999999995</v>
      </c>
      <c r="H68" s="235">
        <v>51.164999999999999</v>
      </c>
      <c r="I68" s="235">
        <v>53.872199999999999</v>
      </c>
      <c r="J68" s="235">
        <v>72.455490000000012</v>
      </c>
      <c r="K68" s="235">
        <v>75.402380000000008</v>
      </c>
      <c r="L68" s="235">
        <v>106.43533000000001</v>
      </c>
      <c r="M68" s="235">
        <v>67.57383999999999</v>
      </c>
      <c r="N68" s="235">
        <v>52.7256</v>
      </c>
      <c r="O68" s="235">
        <v>30.167000000000002</v>
      </c>
      <c r="P68" s="235">
        <v>95.579899999999995</v>
      </c>
      <c r="Q68" s="235">
        <v>79.560249999999996</v>
      </c>
      <c r="R68" s="235">
        <v>70.709090000000003</v>
      </c>
      <c r="S68" s="235">
        <v>34.237900000000003</v>
      </c>
      <c r="T68" s="235">
        <v>44.544559999999997</v>
      </c>
      <c r="U68" s="235">
        <v>14.0466</v>
      </c>
      <c r="V68" s="235">
        <v>56.732959999999999</v>
      </c>
      <c r="W68" s="235">
        <v>22.905419999999999</v>
      </c>
      <c r="X68" s="235">
        <v>62.430010000000003</v>
      </c>
      <c r="Y68" s="235">
        <v>21.733169999999998</v>
      </c>
      <c r="Z68" s="235">
        <v>32.04927</v>
      </c>
      <c r="AA68" s="235">
        <v>31.077919999999999</v>
      </c>
      <c r="AB68" s="235">
        <v>9.1049699999999998</v>
      </c>
      <c r="AC68" s="235">
        <v>11.513950000000001</v>
      </c>
      <c r="AD68" s="235">
        <v>35.979999999999997</v>
      </c>
      <c r="AE68" s="235">
        <v>89.903379999999999</v>
      </c>
      <c r="AF68" s="235">
        <v>51.304139999999997</v>
      </c>
      <c r="AG68" s="235">
        <v>54.512869999999999</v>
      </c>
      <c r="AH68" s="235">
        <v>55.313870000000001</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c r="A69" s="191">
        <f>YampaRiverInflow.TotalOutflow!A69</f>
        <v>45536</v>
      </c>
      <c r="B69" s="165">
        <v>39.543999999999997</v>
      </c>
      <c r="C69" s="165">
        <v>39.543999999999997</v>
      </c>
      <c r="D69" s="165">
        <v>39.543999999999997</v>
      </c>
      <c r="E69" s="235">
        <v>19.100849999999998</v>
      </c>
      <c r="F69" s="235">
        <v>44.182519999999997</v>
      </c>
      <c r="G69" s="235">
        <v>39.570800000000006</v>
      </c>
      <c r="H69" s="235">
        <v>60.816720000000004</v>
      </c>
      <c r="I69" s="235">
        <v>123.70398</v>
      </c>
      <c r="J69" s="235">
        <v>66.820329999999998</v>
      </c>
      <c r="K69" s="235">
        <v>67.131079999999997</v>
      </c>
      <c r="L69" s="235">
        <v>74.204390000000004</v>
      </c>
      <c r="M69" s="235">
        <v>60.767949999999999</v>
      </c>
      <c r="N69" s="235">
        <v>44.842580000000005</v>
      </c>
      <c r="O69" s="235">
        <v>21.581499999999998</v>
      </c>
      <c r="P69" s="235">
        <v>40.702069999999999</v>
      </c>
      <c r="Q69" s="235">
        <v>105.37634</v>
      </c>
      <c r="R69" s="235">
        <v>66.257890000000003</v>
      </c>
      <c r="S69" s="235">
        <v>1.6861700000000002</v>
      </c>
      <c r="T69" s="235">
        <v>30.615169999999999</v>
      </c>
      <c r="U69" s="235">
        <v>57.502429999999997</v>
      </c>
      <c r="V69" s="235">
        <v>34.311339999999994</v>
      </c>
      <c r="W69" s="235">
        <v>33.011309999999995</v>
      </c>
      <c r="X69" s="235">
        <v>31.35323</v>
      </c>
      <c r="Y69" s="235">
        <v>-3.86361</v>
      </c>
      <c r="Z69" s="235">
        <v>15.656870000000001</v>
      </c>
      <c r="AA69" s="235">
        <v>22.814970000000002</v>
      </c>
      <c r="AB69" s="235">
        <v>11.3721</v>
      </c>
      <c r="AC69" s="235">
        <v>27.015340000000002</v>
      </c>
      <c r="AD69" s="235">
        <v>19.485970000000002</v>
      </c>
      <c r="AE69" s="235">
        <v>51.889110000000002</v>
      </c>
      <c r="AF69" s="235">
        <v>69.938880000000012</v>
      </c>
      <c r="AG69" s="235">
        <v>85.735799999999998</v>
      </c>
      <c r="AH69" s="235">
        <v>28.291240000000002</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c r="A4" s="191">
        <f>YampaRiverInflow.TotalOutflow!A4</f>
        <v>43556</v>
      </c>
      <c r="B4" s="165">
        <v>4.6829999999999998</v>
      </c>
      <c r="C4" s="165">
        <v>12.053000000000001</v>
      </c>
      <c r="D4" s="165">
        <v>14.946999999999999</v>
      </c>
      <c r="E4" s="235">
        <f ca="1">INDEX(INDIRECT("AboveLeesFerryLocal_"&amp;E$2+YEAR($A4)-YEAR($A$4)),MONTH($A4))</f>
        <v>8.9184140000000003</v>
      </c>
      <c r="F4" s="235">
        <f t="shared" ref="F4:AI12" ca="1" si="0">INDEX(INDIRECT("AboveLeesFerryLocal_"&amp;F$2+YEAR($A4)-YEAR($A$4)),MONTH($A4))</f>
        <v>16.681022000000002</v>
      </c>
      <c r="G4" s="235">
        <f t="shared" ca="1" si="0"/>
        <v>25.769639999999999</v>
      </c>
      <c r="H4" s="235">
        <f t="shared" ca="1" si="0"/>
        <v>24.889088000000005</v>
      </c>
      <c r="I4" s="235">
        <f t="shared" ca="1" si="0"/>
        <v>28.007258</v>
      </c>
      <c r="J4" s="235">
        <f t="shared" ca="1" si="0"/>
        <v>23.441744000000003</v>
      </c>
      <c r="K4" s="235">
        <f t="shared" ca="1" si="0"/>
        <v>20.577144000000001</v>
      </c>
      <c r="L4" s="235">
        <f t="shared" ca="1" si="0"/>
        <v>25.502514000000001</v>
      </c>
      <c r="M4" s="235">
        <f t="shared" ca="1" si="0"/>
        <v>13.009960000000001</v>
      </c>
      <c r="N4" s="235">
        <f t="shared" ca="1" si="0"/>
        <v>4.4516200000000001</v>
      </c>
      <c r="O4" s="235">
        <f t="shared" ca="1" si="0"/>
        <v>18.399011999999999</v>
      </c>
      <c r="P4" s="235">
        <f t="shared" ca="1" si="0"/>
        <v>29.763325999999999</v>
      </c>
      <c r="Q4" s="235">
        <f t="shared" ca="1" si="0"/>
        <v>41.261670000000002</v>
      </c>
      <c r="R4" s="235">
        <f t="shared" ca="1" si="0"/>
        <v>7.7661820000000006</v>
      </c>
      <c r="S4" s="235">
        <f t="shared" ca="1" si="0"/>
        <v>14.708754000000001</v>
      </c>
      <c r="T4" s="235">
        <f t="shared" ca="1" si="0"/>
        <v>23.635946000000001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12.77216</v>
      </c>
      <c r="AG4" s="235">
        <f t="shared" ca="1" si="0"/>
        <v>7.4774700000000003</v>
      </c>
      <c r="AH4" s="235">
        <f t="shared" ca="1" si="0"/>
        <v>12.525</v>
      </c>
      <c r="AI4" s="235">
        <f t="shared" ca="1" si="0"/>
        <v>22.5366</v>
      </c>
      <c r="AJ4" s="235">
        <f t="shared" ref="AJ4:AM19" ca="1" si="1">INDEX(INDIRECT("AboveLeesFerryLocal_"&amp;AJ$2+YEAR($A4)-YEAR($A$4)),MONTH($A4))</f>
        <v>5.4246600000000003</v>
      </c>
      <c r="AK4" s="235">
        <f t="shared" ca="1" si="1"/>
        <v>-1.42597</v>
      </c>
      <c r="AL4" s="235">
        <f t="shared" ca="1" si="1"/>
        <v>9.8915199999999999</v>
      </c>
      <c r="AM4" s="235">
        <f t="shared" ca="1" si="1"/>
        <v>9.72743</v>
      </c>
      <c r="AN4" s="211"/>
      <c r="AO4" s="211"/>
      <c r="AP4" s="211"/>
      <c r="AQ4" s="211"/>
      <c r="AR4" s="211"/>
      <c r="AS4" s="211"/>
      <c r="AT4" s="211"/>
      <c r="AU4" s="211"/>
      <c r="AV4" s="211"/>
      <c r="AW4" s="211"/>
      <c r="AX4" s="211"/>
      <c r="AY4" s="211"/>
    </row>
    <row r="5" spans="1:54" ht="15">
      <c r="A5" s="191">
        <f>YampaRiverInflow.TotalOutflow!A5</f>
        <v>43586</v>
      </c>
      <c r="B5" s="165">
        <v>3.7170000000000001</v>
      </c>
      <c r="C5" s="165">
        <v>6.6980000000000004</v>
      </c>
      <c r="D5" s="165">
        <v>10.859</v>
      </c>
      <c r="E5" s="235">
        <v>10.194596000000001</v>
      </c>
      <c r="F5" s="235">
        <v>20.596146000000001</v>
      </c>
      <c r="G5" s="235">
        <v>42.715372000000002</v>
      </c>
      <c r="H5" s="235">
        <v>8.9217919999999999</v>
      </c>
      <c r="I5" s="235">
        <v>-0.27216800000000002</v>
      </c>
      <c r="J5" s="235">
        <v>-15.576908</v>
      </c>
      <c r="K5" s="235">
        <v>10.261580000000002</v>
      </c>
      <c r="L5" s="235">
        <v>14.939944000000001</v>
      </c>
      <c r="M5" s="235">
        <v>-6.4280240000000006</v>
      </c>
      <c r="N5" s="235">
        <v>-2.930132</v>
      </c>
      <c r="O5" s="235">
        <v>9.3170699999999993</v>
      </c>
      <c r="P5" s="235">
        <v>17.687328000000001</v>
      </c>
      <c r="Q5" s="235">
        <v>30.256135999999998</v>
      </c>
      <c r="R5" s="235">
        <v>9.5716059999999992</v>
      </c>
      <c r="S5" s="235">
        <v>29.325434000000005</v>
      </c>
      <c r="T5" s="235">
        <v>5.5503300000000007</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4.9721899999999994</v>
      </c>
      <c r="AK5" s="252">
        <v>1.2309300000000001</v>
      </c>
      <c r="AL5" s="252">
        <v>4.9847600000000005</v>
      </c>
      <c r="AM5" s="252">
        <v>9.3964200000000009</v>
      </c>
      <c r="AN5" s="211"/>
      <c r="AO5" s="211"/>
      <c r="AP5" s="211"/>
      <c r="AQ5" s="211"/>
      <c r="AR5" s="211"/>
      <c r="AS5" s="211"/>
      <c r="AT5" s="211"/>
      <c r="AU5" s="211"/>
      <c r="AV5" s="211"/>
      <c r="AW5" s="211"/>
      <c r="AX5" s="211"/>
      <c r="AY5" s="211"/>
    </row>
    <row r="6" spans="1:54" ht="15">
      <c r="A6" s="191">
        <f>YampaRiverInflow.TotalOutflow!A6</f>
        <v>43617</v>
      </c>
      <c r="B6" s="165">
        <v>2.677</v>
      </c>
      <c r="C6" s="165">
        <v>3.3159999999999998</v>
      </c>
      <c r="D6" s="165">
        <v>10.722</v>
      </c>
      <c r="E6" s="235">
        <v>5.9863260000000009</v>
      </c>
      <c r="F6" s="235">
        <v>4.958564</v>
      </c>
      <c r="G6" s="235">
        <v>-2.5423</v>
      </c>
      <c r="H6" s="235">
        <v>8.1491520000000008</v>
      </c>
      <c r="I6" s="235">
        <v>20.665317999999999</v>
      </c>
      <c r="J6" s="235">
        <v>14.274572000000001</v>
      </c>
      <c r="K6" s="235">
        <v>14.059692000000002</v>
      </c>
      <c r="L6" s="235">
        <v>2.4844780000000002</v>
      </c>
      <c r="M6" s="235">
        <v>1.888352</v>
      </c>
      <c r="N6" s="235">
        <v>10.006266000000002</v>
      </c>
      <c r="O6" s="235">
        <v>19.542680000000001</v>
      </c>
      <c r="P6" s="235">
        <v>1.2684000000000002</v>
      </c>
      <c r="Q6" s="235">
        <v>4.9412060000000002</v>
      </c>
      <c r="R6" s="235">
        <v>-1.180104</v>
      </c>
      <c r="S6" s="235">
        <v>16.706314000000003</v>
      </c>
      <c r="T6" s="235">
        <v>1.3633040000000001</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3.54962</v>
      </c>
      <c r="AK6" s="252">
        <v>6.4226899999999993</v>
      </c>
      <c r="AL6" s="252">
        <v>10.59356</v>
      </c>
      <c r="AM6" s="252">
        <v>1.32226</v>
      </c>
      <c r="AN6" s="211"/>
      <c r="AO6" s="211"/>
      <c r="AP6" s="211"/>
      <c r="AQ6" s="211"/>
      <c r="AR6" s="211"/>
      <c r="AS6" s="211"/>
      <c r="AT6" s="211"/>
      <c r="AU6" s="211"/>
      <c r="AV6" s="211"/>
      <c r="AW6" s="211"/>
      <c r="AX6" s="211"/>
      <c r="AY6" s="211"/>
    </row>
    <row r="7" spans="1:54" ht="15">
      <c r="A7" s="191">
        <f>YampaRiverInflow.TotalOutflow!A7</f>
        <v>43647</v>
      </c>
      <c r="B7" s="165">
        <v>13.587</v>
      </c>
      <c r="C7" s="165">
        <v>14.593</v>
      </c>
      <c r="D7" s="165">
        <v>19.248000000000001</v>
      </c>
      <c r="E7" s="235">
        <v>4.2121279999999999</v>
      </c>
      <c r="F7" s="235">
        <v>14.528888</v>
      </c>
      <c r="G7" s="235">
        <v>41.655764000000005</v>
      </c>
      <c r="H7" s="235">
        <v>46.755935999999998</v>
      </c>
      <c r="I7" s="235">
        <v>13.937982000000002</v>
      </c>
      <c r="J7" s="235">
        <v>-9.5202080000000002</v>
      </c>
      <c r="K7" s="235">
        <v>16.145548000000002</v>
      </c>
      <c r="L7" s="235">
        <v>8.3940580000000011</v>
      </c>
      <c r="M7" s="235">
        <v>24.153351999999998</v>
      </c>
      <c r="N7" s="235">
        <v>8.4327039999999993</v>
      </c>
      <c r="O7" s="235">
        <v>3.5028120000000005</v>
      </c>
      <c r="P7" s="235">
        <v>15.702810000000001</v>
      </c>
      <c r="Q7" s="235">
        <v>2.0310160000000002</v>
      </c>
      <c r="R7" s="235">
        <v>8.0089059999999996</v>
      </c>
      <c r="S7" s="235">
        <v>20.697440000000004</v>
      </c>
      <c r="T7" s="235">
        <v>17.755964000000002</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6.5901300000000003</v>
      </c>
      <c r="AK7" s="252">
        <v>14.91146</v>
      </c>
      <c r="AL7" s="252">
        <v>14.38373</v>
      </c>
      <c r="AM7" s="252">
        <v>27.614090000000001</v>
      </c>
      <c r="AN7" s="211"/>
      <c r="AO7" s="211"/>
      <c r="AP7" s="211"/>
      <c r="AQ7" s="211"/>
      <c r="AR7" s="211"/>
      <c r="AS7" s="211"/>
      <c r="AT7" s="211"/>
      <c r="AU7" s="211"/>
      <c r="AV7" s="211"/>
      <c r="AW7" s="211"/>
      <c r="AX7" s="211"/>
      <c r="AY7" s="211"/>
    </row>
    <row r="8" spans="1:54" ht="15">
      <c r="A8" s="191">
        <f>YampaRiverInflow.TotalOutflow!A8</f>
        <v>43678</v>
      </c>
      <c r="B8" s="165">
        <v>18.533000000000001</v>
      </c>
      <c r="C8" s="165">
        <v>16.690000000000001</v>
      </c>
      <c r="D8" s="165">
        <v>17.199000000000002</v>
      </c>
      <c r="E8" s="235">
        <v>25.242690000000003</v>
      </c>
      <c r="F8" s="235">
        <v>23.597766000000004</v>
      </c>
      <c r="G8" s="235">
        <v>33.662408000000006</v>
      </c>
      <c r="H8" s="235">
        <v>46.49971</v>
      </c>
      <c r="I8" s="235">
        <v>0.7424400000000001</v>
      </c>
      <c r="J8" s="235">
        <v>14.672851999999999</v>
      </c>
      <c r="K8" s="235">
        <v>32.564776000000002</v>
      </c>
      <c r="L8" s="235">
        <v>18.685385999999998</v>
      </c>
      <c r="M8" s="235">
        <v>18.337461999999999</v>
      </c>
      <c r="N8" s="235">
        <v>16.435265999999999</v>
      </c>
      <c r="O8" s="235">
        <v>21.988620000000001</v>
      </c>
      <c r="P8" s="235">
        <v>28.766426000000003</v>
      </c>
      <c r="Q8" s="235">
        <v>19.739957999999998</v>
      </c>
      <c r="R8" s="235">
        <v>11.451958000000001</v>
      </c>
      <c r="S8" s="235">
        <v>20.660824000000002</v>
      </c>
      <c r="T8" s="235">
        <v>13.796706</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9.8739599999999985</v>
      </c>
      <c r="AK8" s="252">
        <v>13.84548</v>
      </c>
      <c r="AL8" s="252">
        <v>16.93469</v>
      </c>
      <c r="AM8" s="252">
        <v>14.48996</v>
      </c>
      <c r="AN8" s="211"/>
      <c r="AO8" s="211"/>
      <c r="AP8" s="211"/>
      <c r="AQ8" s="211"/>
      <c r="AR8" s="211"/>
      <c r="AS8" s="211"/>
      <c r="AT8" s="211"/>
      <c r="AU8" s="211"/>
      <c r="AV8" s="211"/>
      <c r="AW8" s="211"/>
      <c r="AX8" s="211"/>
      <c r="AY8" s="211"/>
    </row>
    <row r="9" spans="1:54" ht="15">
      <c r="A9" s="191">
        <f>YampaRiverInflow.TotalOutflow!A9</f>
        <v>43709</v>
      </c>
      <c r="B9" s="165">
        <v>16.088999999999999</v>
      </c>
      <c r="C9" s="165">
        <v>17.472999999999999</v>
      </c>
      <c r="D9" s="165">
        <v>13.558</v>
      </c>
      <c r="E9" s="235">
        <v>17.374620000000004</v>
      </c>
      <c r="F9" s="235">
        <v>24.377366000000002</v>
      </c>
      <c r="G9" s="235">
        <v>9.1880220000000001</v>
      </c>
      <c r="H9" s="235">
        <v>20.53886</v>
      </c>
      <c r="I9" s="235">
        <v>12.485670000000001</v>
      </c>
      <c r="J9" s="235">
        <v>12.587112000000001</v>
      </c>
      <c r="K9" s="235">
        <v>13.715842000000002</v>
      </c>
      <c r="L9" s="235">
        <v>14.078788000000001</v>
      </c>
      <c r="M9" s="235">
        <v>17.133922000000002</v>
      </c>
      <c r="N9" s="235">
        <v>36.728893999999997</v>
      </c>
      <c r="O9" s="235">
        <v>21.500264000000001</v>
      </c>
      <c r="P9" s="235">
        <v>26.366382000000002</v>
      </c>
      <c r="Q9" s="235">
        <v>15.737406</v>
      </c>
      <c r="R9" s="235">
        <v>14.914582000000003</v>
      </c>
      <c r="S9" s="235">
        <v>14.839589999999999</v>
      </c>
      <c r="T9" s="235">
        <v>10.647540000000001</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-2.8639899999999998</v>
      </c>
      <c r="AK9" s="252">
        <v>6.7481800000000005</v>
      </c>
      <c r="AL9" s="252">
        <v>15.02529</v>
      </c>
      <c r="AM9" s="252">
        <v>11.451879999999999</v>
      </c>
      <c r="AN9" s="211"/>
      <c r="AO9" s="211"/>
      <c r="AP9" s="211"/>
      <c r="AQ9" s="211"/>
      <c r="AR9" s="211"/>
      <c r="AS9" s="211"/>
      <c r="AT9" s="211"/>
      <c r="AU9" s="211"/>
      <c r="AV9" s="211"/>
      <c r="AW9" s="211"/>
      <c r="AX9" s="211"/>
      <c r="AY9" s="211"/>
    </row>
    <row r="10" spans="1:54" ht="15">
      <c r="A10" s="191">
        <f>YampaRiverInflow.TotalOutflow!A10</f>
        <v>43739</v>
      </c>
      <c r="B10" s="165">
        <v>14.452999999999999</v>
      </c>
      <c r="C10" s="165">
        <v>16.449000000000002</v>
      </c>
      <c r="D10" s="165">
        <v>10.205</v>
      </c>
      <c r="E10" s="235">
        <v>13.100300000000001</v>
      </c>
      <c r="F10" s="235">
        <v>0.89675000000000005</v>
      </c>
      <c r="G10" s="235">
        <v>27.212436</v>
      </c>
      <c r="H10" s="235">
        <v>21.019506</v>
      </c>
      <c r="I10" s="235">
        <v>15.296984</v>
      </c>
      <c r="J10" s="235">
        <v>17.363528000000002</v>
      </c>
      <c r="K10" s="235">
        <v>15.145718</v>
      </c>
      <c r="L10" s="235">
        <v>19.380140000000001</v>
      </c>
      <c r="M10" s="235">
        <v>13.376776000000001</v>
      </c>
      <c r="N10" s="235">
        <v>4.7494760000000005</v>
      </c>
      <c r="O10" s="235">
        <v>8.6108960000000003</v>
      </c>
      <c r="P10" s="235">
        <v>17.934583999999997</v>
      </c>
      <c r="Q10" s="235">
        <v>11.836898000000001</v>
      </c>
      <c r="R10" s="235">
        <v>11.503132000000001</v>
      </c>
      <c r="S10" s="235">
        <v>12.135444000000001</v>
      </c>
      <c r="T10" s="235">
        <v>6.3876860000000004</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-2.8656299999999999</v>
      </c>
      <c r="AK10" s="252">
        <v>2.3012199999999998</v>
      </c>
      <c r="AL10" s="252">
        <v>14.73507</v>
      </c>
      <c r="AM10" s="252">
        <v>8.505370000000001</v>
      </c>
      <c r="AN10" s="211"/>
      <c r="AO10" s="211"/>
      <c r="AP10" s="211"/>
      <c r="AQ10" s="211"/>
      <c r="AR10" s="211"/>
      <c r="AS10" s="211"/>
      <c r="AT10" s="211"/>
      <c r="AU10" s="211"/>
      <c r="AV10" s="211"/>
      <c r="AW10" s="211"/>
      <c r="AX10" s="211"/>
      <c r="AY10" s="211"/>
    </row>
    <row r="11" spans="1:54" ht="15">
      <c r="A11" s="191">
        <f>YampaRiverInflow.TotalOutflow!A11</f>
        <v>43770</v>
      </c>
      <c r="B11" s="165">
        <v>8.7889999999999997</v>
      </c>
      <c r="C11" s="165">
        <v>11.068</v>
      </c>
      <c r="D11" s="165">
        <v>1.476</v>
      </c>
      <c r="E11" s="235">
        <v>15.881826</v>
      </c>
      <c r="F11" s="235">
        <v>12.644528000000001</v>
      </c>
      <c r="G11" s="235">
        <v>20.419766000000003</v>
      </c>
      <c r="H11" s="235">
        <v>19.335204000000001</v>
      </c>
      <c r="I11" s="235">
        <v>16.094632000000001</v>
      </c>
      <c r="J11" s="235">
        <v>11.450326</v>
      </c>
      <c r="K11" s="235">
        <v>26.131626000000004</v>
      </c>
      <c r="L11" s="235">
        <v>8.3835399999999982</v>
      </c>
      <c r="M11" s="235">
        <v>1.6175140000000001</v>
      </c>
      <c r="N11" s="235">
        <v>4.4911860000000008</v>
      </c>
      <c r="O11" s="235">
        <v>8.991363999999999</v>
      </c>
      <c r="P11" s="235">
        <v>10.960080000000001</v>
      </c>
      <c r="Q11" s="235">
        <v>12.147136</v>
      </c>
      <c r="R11" s="235">
        <v>3.6625680000000003</v>
      </c>
      <c r="S11" s="235">
        <v>15.820898000000001</v>
      </c>
      <c r="T11" s="235">
        <v>14.533392000000001</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5.9689499999999995</v>
      </c>
      <c r="AK11" s="252">
        <v>-1.0023</v>
      </c>
      <c r="AL11" s="252">
        <v>2.8529</v>
      </c>
      <c r="AM11" s="252">
        <v>5.8924399999999997</v>
      </c>
      <c r="AN11" s="211"/>
      <c r="AO11" s="211"/>
      <c r="AP11" s="211"/>
      <c r="AQ11" s="211"/>
      <c r="AR11" s="211"/>
      <c r="AS11" s="211"/>
      <c r="AT11" s="211"/>
      <c r="AU11" s="211"/>
      <c r="AV11" s="211"/>
      <c r="AW11" s="211"/>
      <c r="AX11" s="211"/>
      <c r="AY11" s="211"/>
    </row>
    <row r="12" spans="1:54" ht="15">
      <c r="A12" s="191">
        <f>YampaRiverInflow.TotalOutflow!A12</f>
        <v>43800</v>
      </c>
      <c r="B12" s="165">
        <v>9.1820000000000004</v>
      </c>
      <c r="C12" s="165">
        <v>9.1590000000000007</v>
      </c>
      <c r="D12" s="165">
        <v>6.306</v>
      </c>
      <c r="E12" s="235">
        <v>12.228878</v>
      </c>
      <c r="F12" s="235">
        <v>26.422100000000004</v>
      </c>
      <c r="G12" s="235">
        <v>30.541180000000001</v>
      </c>
      <c r="H12" s="235">
        <v>25.264988000000002</v>
      </c>
      <c r="I12" s="235">
        <v>17.192216000000002</v>
      </c>
      <c r="J12" s="235">
        <v>14.472434000000002</v>
      </c>
      <c r="K12" s="235">
        <v>14.617889999999999</v>
      </c>
      <c r="L12" s="235">
        <v>12.40625</v>
      </c>
      <c r="M12" s="235">
        <v>14.303154000000003</v>
      </c>
      <c r="N12" s="235">
        <v>8.5718779999999999</v>
      </c>
      <c r="O12" s="235">
        <v>16.566911999999999</v>
      </c>
      <c r="P12" s="235">
        <v>23.606604000000004</v>
      </c>
      <c r="Q12" s="235">
        <v>11.927992</v>
      </c>
      <c r="R12" s="235">
        <v>18.697578</v>
      </c>
      <c r="S12" s="235">
        <v>16.272072000000001</v>
      </c>
      <c r="T12" s="235">
        <v>6.2282960000000003</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-1.4079200000000001</v>
      </c>
      <c r="AK12" s="252">
        <v>-6.0315000000000003</v>
      </c>
      <c r="AL12" s="252">
        <v>15.691600000000001</v>
      </c>
      <c r="AM12" s="252">
        <v>6.0872700000000002</v>
      </c>
      <c r="AN12" s="211"/>
      <c r="AO12" s="211"/>
      <c r="AP12" s="211"/>
      <c r="AQ12" s="211"/>
      <c r="AR12" s="211"/>
      <c r="AS12" s="211"/>
      <c r="AT12" s="211"/>
      <c r="AU12" s="211"/>
      <c r="AV12" s="211"/>
      <c r="AW12" s="211"/>
      <c r="AX12" s="211"/>
      <c r="AY12" s="211"/>
    </row>
    <row r="13" spans="1:54" ht="15">
      <c r="A13" s="191">
        <f>YampaRiverInflow.TotalOutflow!A13</f>
        <v>43831</v>
      </c>
      <c r="B13" s="165">
        <v>15.537000000000001</v>
      </c>
      <c r="C13" s="165">
        <v>14.669</v>
      </c>
      <c r="D13" s="165">
        <v>10.772</v>
      </c>
      <c r="E13" s="235">
        <v>13.836252</v>
      </c>
      <c r="F13" s="235">
        <v>13.248782</v>
      </c>
      <c r="G13" s="235">
        <v>20.046610000000001</v>
      </c>
      <c r="H13" s="235">
        <v>26.309258000000003</v>
      </c>
      <c r="I13" s="235">
        <v>13.399138000000001</v>
      </c>
      <c r="J13" s="235">
        <v>7.5585960000000014</v>
      </c>
      <c r="K13" s="235">
        <v>17.579034</v>
      </c>
      <c r="L13" s="235">
        <v>17.167010000000001</v>
      </c>
      <c r="M13" s="235">
        <v>17.192004000000001</v>
      </c>
      <c r="N13" s="235">
        <v>16.305914000000001</v>
      </c>
      <c r="O13" s="235">
        <v>18.317238</v>
      </c>
      <c r="P13" s="235">
        <v>101.21908400000001</v>
      </c>
      <c r="Q13" s="235">
        <v>14.084605999999999</v>
      </c>
      <c r="R13" s="235">
        <v>35.531559999999999</v>
      </c>
      <c r="S13" s="235">
        <v>11.366462</v>
      </c>
      <c r="T13" s="235">
        <v>12.906422000000001</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-5.5168900000000001</v>
      </c>
      <c r="AJ13" s="252">
        <v>8.7599999999999997E-2</v>
      </c>
      <c r="AK13" s="252">
        <v>10.52117</v>
      </c>
      <c r="AL13" s="252">
        <v>15.80128</v>
      </c>
      <c r="AM13" s="252">
        <v>6.6924780000000004</v>
      </c>
      <c r="AN13" s="211"/>
      <c r="AO13" s="211"/>
      <c r="AP13" s="211"/>
      <c r="AQ13" s="211"/>
      <c r="AR13" s="211"/>
      <c r="AS13" s="211"/>
      <c r="AT13" s="211"/>
      <c r="AU13" s="211"/>
      <c r="AV13" s="211"/>
      <c r="AW13" s="211"/>
      <c r="AX13" s="211"/>
      <c r="AY13" s="211"/>
    </row>
    <row r="14" spans="1:54" ht="15">
      <c r="A14" s="191">
        <f>YampaRiverInflow.TotalOutflow!A14</f>
        <v>43862</v>
      </c>
      <c r="B14" s="165">
        <v>16.236000000000001</v>
      </c>
      <c r="C14" s="165">
        <v>14.768000000000001</v>
      </c>
      <c r="D14" s="165">
        <v>8.7650000000000006</v>
      </c>
      <c r="E14" s="235">
        <v>24.945210000000003</v>
      </c>
      <c r="F14" s="235">
        <v>20.465412000000001</v>
      </c>
      <c r="G14" s="235">
        <v>17.773367999999998</v>
      </c>
      <c r="H14" s="235">
        <v>21.627798000000002</v>
      </c>
      <c r="I14" s="235">
        <v>24.398584000000003</v>
      </c>
      <c r="J14" s="235">
        <v>22.760021999999999</v>
      </c>
      <c r="K14" s="235">
        <v>20.288758000000001</v>
      </c>
      <c r="L14" s="235">
        <v>20.558418000000003</v>
      </c>
      <c r="M14" s="235">
        <v>7.514894</v>
      </c>
      <c r="N14" s="235">
        <v>19.425978000000001</v>
      </c>
      <c r="O14" s="235">
        <v>27.521836</v>
      </c>
      <c r="P14" s="235">
        <v>75.754664000000005</v>
      </c>
      <c r="Q14" s="235">
        <v>14.718234000000001</v>
      </c>
      <c r="R14" s="235">
        <v>33.481140000000003</v>
      </c>
      <c r="S14" s="235">
        <v>10.668854</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1.5763499999999999</v>
      </c>
      <c r="AJ14" s="252">
        <v>-4.5615100000000002</v>
      </c>
      <c r="AK14" s="252">
        <v>4.3772399999999996</v>
      </c>
      <c r="AL14" s="252">
        <v>6.30464</v>
      </c>
      <c r="AM14" s="252">
        <v>11.420924000000001</v>
      </c>
      <c r="AN14" s="211"/>
      <c r="AO14" s="211"/>
      <c r="AP14" s="211"/>
      <c r="AQ14" s="211"/>
      <c r="AR14" s="211"/>
      <c r="AS14" s="211"/>
      <c r="AT14" s="211"/>
      <c r="AU14" s="211"/>
      <c r="AV14" s="211"/>
      <c r="AW14" s="211"/>
      <c r="AX14" s="211"/>
      <c r="AY14" s="211"/>
    </row>
    <row r="15" spans="1:54" ht="15">
      <c r="A15" s="191">
        <f>YampaRiverInflow.TotalOutflow!A15</f>
        <v>43891</v>
      </c>
      <c r="B15" s="165">
        <v>6.5830000000000002</v>
      </c>
      <c r="C15" s="165">
        <v>11.481</v>
      </c>
      <c r="D15" s="165">
        <v>13.571</v>
      </c>
      <c r="E15" s="235">
        <v>25.872128</v>
      </c>
      <c r="F15" s="235">
        <v>49.723404000000002</v>
      </c>
      <c r="G15" s="235">
        <v>19.559304000000001</v>
      </c>
      <c r="H15" s="235">
        <v>35.780078000000003</v>
      </c>
      <c r="I15" s="235">
        <v>21.771910000000002</v>
      </c>
      <c r="J15" s="235">
        <v>6.9283080000000012</v>
      </c>
      <c r="K15" s="235">
        <v>9.9853559999999995</v>
      </c>
      <c r="L15" s="235">
        <v>4.6072879999999996</v>
      </c>
      <c r="M15" s="235">
        <v>9.3644660000000002</v>
      </c>
      <c r="N15" s="235">
        <v>26.794340000000005</v>
      </c>
      <c r="O15" s="235">
        <v>39.915998000000002</v>
      </c>
      <c r="P15" s="235">
        <v>66.375816</v>
      </c>
      <c r="Q15" s="235">
        <v>17.63081</v>
      </c>
      <c r="R15" s="235">
        <v>62.605969999999999</v>
      </c>
      <c r="S15" s="235">
        <v>-10.494788</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6.9273500000000006</v>
      </c>
      <c r="AJ15" s="252">
        <v>-7.20953</v>
      </c>
      <c r="AK15" s="252">
        <v>6.0791599999999999</v>
      </c>
      <c r="AL15" s="252">
        <v>6.5443199999999999</v>
      </c>
      <c r="AM15" s="252">
        <v>13.23695</v>
      </c>
      <c r="AN15" s="211"/>
      <c r="AO15" s="211"/>
      <c r="AP15" s="211"/>
      <c r="AQ15" s="211"/>
      <c r="AR15" s="211"/>
      <c r="AS15" s="211"/>
      <c r="AT15" s="211"/>
      <c r="AU15" s="211"/>
      <c r="AV15" s="211"/>
      <c r="AW15" s="211"/>
      <c r="AX15" s="211"/>
      <c r="AY15" s="211"/>
    </row>
    <row r="16" spans="1:54" ht="15">
      <c r="A16" s="191">
        <f>YampaRiverInflow.TotalOutflow!A16</f>
        <v>43922</v>
      </c>
      <c r="B16" s="165">
        <v>5.569</v>
      </c>
      <c r="C16" s="165">
        <v>11.097</v>
      </c>
      <c r="D16" s="165">
        <v>14.946999999999999</v>
      </c>
      <c r="E16" s="235">
        <v>16.681022000000002</v>
      </c>
      <c r="F16" s="235">
        <v>25.769639999999999</v>
      </c>
      <c r="G16" s="235">
        <v>24.889088000000005</v>
      </c>
      <c r="H16" s="235">
        <v>28.007258</v>
      </c>
      <c r="I16" s="235">
        <v>23.441744000000003</v>
      </c>
      <c r="J16" s="235">
        <v>20.577144000000001</v>
      </c>
      <c r="K16" s="235">
        <v>25.502514000000001</v>
      </c>
      <c r="L16" s="235">
        <v>13.009960000000001</v>
      </c>
      <c r="M16" s="235">
        <v>4.4516200000000001</v>
      </c>
      <c r="N16" s="235">
        <v>18.399011999999999</v>
      </c>
      <c r="O16" s="235">
        <v>29.763325999999999</v>
      </c>
      <c r="P16" s="235">
        <v>41.261670000000002</v>
      </c>
      <c r="Q16" s="235">
        <v>7.7661820000000006</v>
      </c>
      <c r="R16" s="235">
        <v>14.708754000000001</v>
      </c>
      <c r="S16" s="235">
        <v>23.635946000000001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12.77216</v>
      </c>
      <c r="AF16" s="235">
        <v>7.4774700000000003</v>
      </c>
      <c r="AG16" s="235">
        <v>12.525</v>
      </c>
      <c r="AH16" s="235">
        <v>22.5366</v>
      </c>
      <c r="AI16" s="252">
        <v>5.4246600000000003</v>
      </c>
      <c r="AJ16" s="252">
        <v>-1.42597</v>
      </c>
      <c r="AK16" s="252">
        <v>9.8915199999999999</v>
      </c>
      <c r="AL16" s="252">
        <v>9.72743</v>
      </c>
      <c r="AM16" s="252">
        <v>7.0186580000000003</v>
      </c>
      <c r="AN16" s="211"/>
      <c r="AO16" s="211"/>
      <c r="AP16" s="211"/>
      <c r="AQ16" s="211"/>
      <c r="AR16" s="211"/>
      <c r="AS16" s="211"/>
      <c r="AT16" s="211"/>
      <c r="AU16" s="211"/>
      <c r="AV16" s="211"/>
      <c r="AW16" s="211"/>
      <c r="AX16" s="211"/>
      <c r="AY16" s="211"/>
    </row>
    <row r="17" spans="1:51" ht="15">
      <c r="A17" s="191">
        <f>YampaRiverInflow.TotalOutflow!A17</f>
        <v>43952</v>
      </c>
      <c r="B17" s="165">
        <v>4.5819999999999999</v>
      </c>
      <c r="C17" s="165">
        <v>6.476</v>
      </c>
      <c r="D17" s="165">
        <v>10.859</v>
      </c>
      <c r="E17" s="235">
        <v>20.596146000000001</v>
      </c>
      <c r="F17" s="235">
        <v>42.715372000000002</v>
      </c>
      <c r="G17" s="235">
        <v>8.9217919999999999</v>
      </c>
      <c r="H17" s="235">
        <v>-0.27216800000000002</v>
      </c>
      <c r="I17" s="235">
        <v>-15.576908</v>
      </c>
      <c r="J17" s="235">
        <v>10.261580000000002</v>
      </c>
      <c r="K17" s="235">
        <v>14.939944000000001</v>
      </c>
      <c r="L17" s="235">
        <v>-6.4280240000000006</v>
      </c>
      <c r="M17" s="235">
        <v>-2.930132</v>
      </c>
      <c r="N17" s="235">
        <v>9.3170699999999993</v>
      </c>
      <c r="O17" s="235">
        <v>17.687328000000001</v>
      </c>
      <c r="P17" s="235">
        <v>30.256135999999998</v>
      </c>
      <c r="Q17" s="235">
        <v>9.5716059999999992</v>
      </c>
      <c r="R17" s="235">
        <v>29.325434000000005</v>
      </c>
      <c r="S17" s="235">
        <v>5.5503300000000007</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4.9721899999999994</v>
      </c>
      <c r="AJ17" s="252">
        <v>1.2309300000000001</v>
      </c>
      <c r="AK17" s="252">
        <v>4.9847600000000005</v>
      </c>
      <c r="AL17" s="252">
        <v>9.3964200000000009</v>
      </c>
      <c r="AM17" s="252">
        <v>8.1567039999999995</v>
      </c>
      <c r="AN17" s="211"/>
      <c r="AO17" s="211"/>
      <c r="AP17" s="211"/>
      <c r="AQ17" s="211"/>
      <c r="AR17" s="211"/>
      <c r="AS17" s="211"/>
      <c r="AT17" s="211"/>
      <c r="AU17" s="211"/>
      <c r="AV17" s="211"/>
      <c r="AW17" s="211"/>
      <c r="AX17" s="211"/>
      <c r="AY17" s="211"/>
    </row>
    <row r="18" spans="1:51" ht="15">
      <c r="A18" s="191">
        <f>YampaRiverInflow.TotalOutflow!A18</f>
        <v>43983</v>
      </c>
      <c r="B18" s="165">
        <v>3.0609999999999999</v>
      </c>
      <c r="C18" s="165">
        <v>2.7330000000000001</v>
      </c>
      <c r="D18" s="165">
        <v>10.722</v>
      </c>
      <c r="E18" s="235">
        <v>4.958564</v>
      </c>
      <c r="F18" s="235">
        <v>-2.5423</v>
      </c>
      <c r="G18" s="235">
        <v>8.1491520000000008</v>
      </c>
      <c r="H18" s="235">
        <v>20.665317999999999</v>
      </c>
      <c r="I18" s="235">
        <v>14.274572000000001</v>
      </c>
      <c r="J18" s="235">
        <v>14.059692000000002</v>
      </c>
      <c r="K18" s="235">
        <v>2.4844780000000002</v>
      </c>
      <c r="L18" s="235">
        <v>1.888352</v>
      </c>
      <c r="M18" s="235">
        <v>10.006266000000002</v>
      </c>
      <c r="N18" s="235">
        <v>19.542680000000001</v>
      </c>
      <c r="O18" s="235">
        <v>1.2684000000000002</v>
      </c>
      <c r="P18" s="235">
        <v>4.9412060000000002</v>
      </c>
      <c r="Q18" s="235">
        <v>-1.180104</v>
      </c>
      <c r="R18" s="235">
        <v>16.706314000000003</v>
      </c>
      <c r="S18" s="235">
        <v>1.3633040000000001</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3.54962</v>
      </c>
      <c r="AJ18" s="252">
        <v>6.4226899999999993</v>
      </c>
      <c r="AK18" s="252">
        <v>10.59356</v>
      </c>
      <c r="AL18" s="252">
        <v>1.32226</v>
      </c>
      <c r="AM18" s="252">
        <v>3.633238</v>
      </c>
      <c r="AN18" s="211"/>
      <c r="AO18" s="211"/>
      <c r="AP18" s="211"/>
      <c r="AQ18" s="211"/>
      <c r="AR18" s="211"/>
      <c r="AS18" s="211"/>
      <c r="AT18" s="211"/>
      <c r="AU18" s="211"/>
      <c r="AV18" s="211"/>
      <c r="AW18" s="211"/>
      <c r="AX18" s="211"/>
      <c r="AY18" s="211"/>
    </row>
    <row r="19" spans="1:51" ht="15">
      <c r="A19" s="191">
        <f>YampaRiverInflow.TotalOutflow!A19</f>
        <v>44013</v>
      </c>
      <c r="B19" s="165">
        <v>14.922000000000001</v>
      </c>
      <c r="C19" s="165">
        <v>14.551</v>
      </c>
      <c r="D19" s="165">
        <v>19.248000000000001</v>
      </c>
      <c r="E19" s="235">
        <v>14.528888</v>
      </c>
      <c r="F19" s="235">
        <v>41.655764000000005</v>
      </c>
      <c r="G19" s="235">
        <v>46.755935999999998</v>
      </c>
      <c r="H19" s="235">
        <v>13.937982000000002</v>
      </c>
      <c r="I19" s="235">
        <v>-9.5202080000000002</v>
      </c>
      <c r="J19" s="235">
        <v>16.145548000000002</v>
      </c>
      <c r="K19" s="235">
        <v>8.3940580000000011</v>
      </c>
      <c r="L19" s="235">
        <v>24.153351999999998</v>
      </c>
      <c r="M19" s="235">
        <v>8.4327039999999993</v>
      </c>
      <c r="N19" s="235">
        <v>3.5028120000000005</v>
      </c>
      <c r="O19" s="235">
        <v>15.702810000000001</v>
      </c>
      <c r="P19" s="235">
        <v>2.0310160000000002</v>
      </c>
      <c r="Q19" s="235">
        <v>8.0089059999999996</v>
      </c>
      <c r="R19" s="235">
        <v>20.697440000000004</v>
      </c>
      <c r="S19" s="235">
        <v>17.755964000000002</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6.5901300000000003</v>
      </c>
      <c r="AJ19" s="252">
        <v>14.91146</v>
      </c>
      <c r="AK19" s="252">
        <v>14.38373</v>
      </c>
      <c r="AL19" s="252">
        <v>27.614090000000001</v>
      </c>
      <c r="AM19" s="252">
        <v>1.747992</v>
      </c>
      <c r="AN19" s="211"/>
      <c r="AO19" s="211"/>
      <c r="AP19" s="211"/>
      <c r="AQ19" s="211"/>
      <c r="AR19" s="211"/>
      <c r="AS19" s="211"/>
      <c r="AT19" s="211"/>
      <c r="AU19" s="211"/>
      <c r="AV19" s="211"/>
      <c r="AW19" s="211"/>
      <c r="AX19" s="211"/>
      <c r="AY19" s="211"/>
    </row>
    <row r="20" spans="1:51" ht="15">
      <c r="A20" s="191">
        <f>YampaRiverInflow.TotalOutflow!A20</f>
        <v>44044</v>
      </c>
      <c r="B20" s="165">
        <v>20.123999999999999</v>
      </c>
      <c r="C20" s="165">
        <v>18.471</v>
      </c>
      <c r="D20" s="165">
        <v>17.199000000000002</v>
      </c>
      <c r="E20" s="235">
        <v>23.597766000000004</v>
      </c>
      <c r="F20" s="235">
        <v>33.662408000000006</v>
      </c>
      <c r="G20" s="235">
        <v>46.49971</v>
      </c>
      <c r="H20" s="235">
        <v>0.7424400000000001</v>
      </c>
      <c r="I20" s="235">
        <v>14.672851999999999</v>
      </c>
      <c r="J20" s="235">
        <v>32.564776000000002</v>
      </c>
      <c r="K20" s="235">
        <v>18.685385999999998</v>
      </c>
      <c r="L20" s="235">
        <v>18.337461999999999</v>
      </c>
      <c r="M20" s="235">
        <v>16.435265999999999</v>
      </c>
      <c r="N20" s="235">
        <v>21.988620000000001</v>
      </c>
      <c r="O20" s="235">
        <v>28.766426000000003</v>
      </c>
      <c r="P20" s="235">
        <v>19.739957999999998</v>
      </c>
      <c r="Q20" s="235">
        <v>11.451958000000001</v>
      </c>
      <c r="R20" s="235">
        <v>20.660824000000002</v>
      </c>
      <c r="S20" s="235">
        <v>13.796706</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9.8739599999999985</v>
      </c>
      <c r="AJ20" s="252">
        <v>13.84548</v>
      </c>
      <c r="AK20" s="252">
        <v>16.93469</v>
      </c>
      <c r="AL20" s="252">
        <v>14.48996</v>
      </c>
      <c r="AM20" s="252">
        <v>23.217804000000005</v>
      </c>
      <c r="AN20" s="211"/>
      <c r="AO20" s="211"/>
      <c r="AP20" s="211"/>
      <c r="AQ20" s="211"/>
      <c r="AR20" s="211"/>
      <c r="AS20" s="211"/>
      <c r="AT20" s="211"/>
      <c r="AU20" s="211"/>
      <c r="AV20" s="211"/>
      <c r="AW20" s="211"/>
      <c r="AX20" s="211"/>
      <c r="AY20" s="211"/>
    </row>
    <row r="21" spans="1:51" ht="15">
      <c r="A21" s="191">
        <f>YampaRiverInflow.TotalOutflow!A21</f>
        <v>44075</v>
      </c>
      <c r="B21" s="165">
        <v>15.465</v>
      </c>
      <c r="C21" s="165">
        <v>14.401999999999999</v>
      </c>
      <c r="D21" s="165">
        <v>13.558</v>
      </c>
      <c r="E21" s="235">
        <v>24.377366000000002</v>
      </c>
      <c r="F21" s="235">
        <v>9.1880220000000001</v>
      </c>
      <c r="G21" s="235">
        <v>20.53886</v>
      </c>
      <c r="H21" s="235">
        <v>12.485670000000001</v>
      </c>
      <c r="I21" s="235">
        <v>12.587112000000001</v>
      </c>
      <c r="J21" s="235">
        <v>13.715842000000002</v>
      </c>
      <c r="K21" s="235">
        <v>14.078788000000001</v>
      </c>
      <c r="L21" s="235">
        <v>17.133922000000002</v>
      </c>
      <c r="M21" s="235">
        <v>36.728893999999997</v>
      </c>
      <c r="N21" s="235">
        <v>21.500264000000001</v>
      </c>
      <c r="O21" s="235">
        <v>26.366382000000002</v>
      </c>
      <c r="P21" s="235">
        <v>15.737406</v>
      </c>
      <c r="Q21" s="235">
        <v>14.914582000000003</v>
      </c>
      <c r="R21" s="235">
        <v>14.839589999999999</v>
      </c>
      <c r="S21" s="235">
        <v>10.647540000000001</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-2.8639899999999998</v>
      </c>
      <c r="AJ21" s="252">
        <v>6.7481800000000005</v>
      </c>
      <c r="AK21" s="252">
        <v>15.02529</v>
      </c>
      <c r="AL21" s="252">
        <v>11.451879999999999</v>
      </c>
      <c r="AM21" s="252">
        <v>15.371198000000001</v>
      </c>
      <c r="AN21" s="211"/>
      <c r="AO21" s="211"/>
      <c r="AP21" s="211"/>
      <c r="AQ21" s="211"/>
      <c r="AR21" s="211"/>
      <c r="AS21" s="211"/>
      <c r="AT21" s="211"/>
      <c r="AU21" s="211"/>
      <c r="AV21" s="211"/>
      <c r="AW21" s="211"/>
      <c r="AX21" s="211"/>
      <c r="AY21" s="211"/>
    </row>
    <row r="22" spans="1:51" ht="15">
      <c r="A22" s="191">
        <f>YampaRiverInflow.TotalOutflow!A22</f>
        <v>44105</v>
      </c>
      <c r="B22" s="165">
        <v>10.205</v>
      </c>
      <c r="C22" s="165">
        <v>10.205</v>
      </c>
      <c r="D22" s="165">
        <v>10.205</v>
      </c>
      <c r="E22" s="235">
        <v>0.89675000000000005</v>
      </c>
      <c r="F22" s="235">
        <v>27.212436</v>
      </c>
      <c r="G22" s="235">
        <v>21.019506</v>
      </c>
      <c r="H22" s="235">
        <v>15.296984</v>
      </c>
      <c r="I22" s="235">
        <v>17.363528000000002</v>
      </c>
      <c r="J22" s="235">
        <v>15.145718</v>
      </c>
      <c r="K22" s="235">
        <v>19.380140000000001</v>
      </c>
      <c r="L22" s="235">
        <v>13.376776000000001</v>
      </c>
      <c r="M22" s="235">
        <v>4.7494760000000005</v>
      </c>
      <c r="N22" s="235">
        <v>8.6108960000000003</v>
      </c>
      <c r="O22" s="235">
        <v>17.934583999999997</v>
      </c>
      <c r="P22" s="235">
        <v>11.836898000000001</v>
      </c>
      <c r="Q22" s="235">
        <v>11.503132000000001</v>
      </c>
      <c r="R22" s="235">
        <v>12.135444000000001</v>
      </c>
      <c r="S22" s="235">
        <v>6.3876860000000004</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-2.8656299999999999</v>
      </c>
      <c r="AJ22" s="252">
        <v>2.3012199999999998</v>
      </c>
      <c r="AK22" s="252">
        <v>14.73507</v>
      </c>
      <c r="AL22" s="252">
        <v>8.505370000000001</v>
      </c>
      <c r="AM22" s="252">
        <v>11.385834000000001</v>
      </c>
      <c r="AN22" s="211"/>
      <c r="AO22" s="211"/>
      <c r="AP22" s="211"/>
      <c r="AQ22" s="211"/>
      <c r="AR22" s="211"/>
      <c r="AS22" s="211"/>
      <c r="AT22" s="211"/>
      <c r="AU22" s="211"/>
      <c r="AV22" s="211"/>
      <c r="AW22" s="211"/>
      <c r="AX22" s="211"/>
      <c r="AY22" s="211"/>
    </row>
    <row r="23" spans="1:51" ht="15">
      <c r="A23" s="191">
        <f>YampaRiverInflow.TotalOutflow!A23</f>
        <v>44136</v>
      </c>
      <c r="B23" s="165">
        <v>1.476</v>
      </c>
      <c r="C23" s="165">
        <v>1.476</v>
      </c>
      <c r="D23" s="165">
        <v>1.476</v>
      </c>
      <c r="E23" s="235">
        <v>12.644528000000001</v>
      </c>
      <c r="F23" s="235">
        <v>20.419766000000003</v>
      </c>
      <c r="G23" s="235">
        <v>19.335204000000001</v>
      </c>
      <c r="H23" s="235">
        <v>16.094632000000001</v>
      </c>
      <c r="I23" s="235">
        <v>11.450326</v>
      </c>
      <c r="J23" s="235">
        <v>26.131626000000004</v>
      </c>
      <c r="K23" s="235">
        <v>8.3835399999999982</v>
      </c>
      <c r="L23" s="235">
        <v>1.6175140000000001</v>
      </c>
      <c r="M23" s="235">
        <v>4.4911860000000008</v>
      </c>
      <c r="N23" s="235">
        <v>8.991363999999999</v>
      </c>
      <c r="O23" s="235">
        <v>10.960080000000001</v>
      </c>
      <c r="P23" s="235">
        <v>12.147136</v>
      </c>
      <c r="Q23" s="235">
        <v>3.6625680000000003</v>
      </c>
      <c r="R23" s="235">
        <v>15.820898000000001</v>
      </c>
      <c r="S23" s="235">
        <v>14.533392000000001</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5.9689499999999995</v>
      </c>
      <c r="AJ23" s="252">
        <v>-1.0023</v>
      </c>
      <c r="AK23" s="252">
        <v>2.8529</v>
      </c>
      <c r="AL23" s="252">
        <v>5.8924399999999997</v>
      </c>
      <c r="AM23" s="252">
        <v>14.328964000000001</v>
      </c>
      <c r="AN23" s="211"/>
      <c r="AO23" s="211"/>
      <c r="AP23" s="211"/>
      <c r="AQ23" s="211"/>
      <c r="AR23" s="211"/>
      <c r="AS23" s="211"/>
      <c r="AT23" s="211"/>
      <c r="AU23" s="211"/>
      <c r="AV23" s="211"/>
      <c r="AW23" s="211"/>
      <c r="AX23" s="211"/>
      <c r="AY23" s="211"/>
    </row>
    <row r="24" spans="1:51" ht="15">
      <c r="A24" s="191">
        <f>YampaRiverInflow.TotalOutflow!A24</f>
        <v>44166</v>
      </c>
      <c r="B24" s="165">
        <v>6.306</v>
      </c>
      <c r="C24" s="165">
        <v>6.306</v>
      </c>
      <c r="D24" s="165">
        <v>6.306</v>
      </c>
      <c r="E24" s="235">
        <v>26.422100000000004</v>
      </c>
      <c r="F24" s="235">
        <v>30.541180000000001</v>
      </c>
      <c r="G24" s="235">
        <v>25.264988000000002</v>
      </c>
      <c r="H24" s="235">
        <v>17.192216000000002</v>
      </c>
      <c r="I24" s="235">
        <v>14.472434000000002</v>
      </c>
      <c r="J24" s="235">
        <v>14.617889999999999</v>
      </c>
      <c r="K24" s="235">
        <v>12.40625</v>
      </c>
      <c r="L24" s="235">
        <v>14.303154000000003</v>
      </c>
      <c r="M24" s="235">
        <v>8.5718779999999999</v>
      </c>
      <c r="N24" s="235">
        <v>16.566911999999999</v>
      </c>
      <c r="O24" s="235">
        <v>23.606604000000004</v>
      </c>
      <c r="P24" s="235">
        <v>11.927992</v>
      </c>
      <c r="Q24" s="235">
        <v>18.697578</v>
      </c>
      <c r="R24" s="235">
        <v>16.272072000000001</v>
      </c>
      <c r="S24" s="235">
        <v>6.2282960000000003</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-1.4079200000000001</v>
      </c>
      <c r="AJ24" s="252">
        <v>-6.0315000000000003</v>
      </c>
      <c r="AK24" s="252">
        <v>15.691600000000001</v>
      </c>
      <c r="AL24" s="252">
        <v>6.0872700000000002</v>
      </c>
      <c r="AM24" s="252">
        <v>11.088239999999999</v>
      </c>
      <c r="AN24" s="211"/>
      <c r="AO24" s="211"/>
      <c r="AP24" s="211"/>
      <c r="AQ24" s="211"/>
      <c r="AR24" s="211"/>
      <c r="AS24" s="211"/>
      <c r="AT24" s="211"/>
      <c r="AU24" s="211"/>
      <c r="AV24" s="211"/>
      <c r="AW24" s="211"/>
      <c r="AX24" s="211"/>
      <c r="AY24" s="211"/>
    </row>
    <row r="25" spans="1:51" ht="15">
      <c r="A25" s="191">
        <f>YampaRiverInflow.TotalOutflow!A25</f>
        <v>44197</v>
      </c>
      <c r="B25" s="165">
        <v>10.772</v>
      </c>
      <c r="C25" s="165">
        <v>10.772</v>
      </c>
      <c r="D25" s="165">
        <v>10.772</v>
      </c>
      <c r="E25" s="235">
        <v>13.248782</v>
      </c>
      <c r="F25" s="235">
        <v>20.046610000000001</v>
      </c>
      <c r="G25" s="235">
        <v>26.309258000000003</v>
      </c>
      <c r="H25" s="235">
        <v>13.399138000000001</v>
      </c>
      <c r="I25" s="235">
        <v>7.5585960000000014</v>
      </c>
      <c r="J25" s="235">
        <v>17.579034</v>
      </c>
      <c r="K25" s="235">
        <v>17.167010000000001</v>
      </c>
      <c r="L25" s="235">
        <v>17.192004000000001</v>
      </c>
      <c r="M25" s="235">
        <v>16.305914000000001</v>
      </c>
      <c r="N25" s="235">
        <v>18.317238</v>
      </c>
      <c r="O25" s="235">
        <v>101.21908400000001</v>
      </c>
      <c r="P25" s="235">
        <v>14.084605999999999</v>
      </c>
      <c r="Q25" s="235">
        <v>35.531559999999999</v>
      </c>
      <c r="R25" s="235">
        <v>11.366462</v>
      </c>
      <c r="S25" s="235">
        <v>12.906422000000001</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-5.5168900000000001</v>
      </c>
      <c r="AI25" s="252">
        <v>8.7599999999999997E-2</v>
      </c>
      <c r="AJ25" s="252">
        <v>10.52117</v>
      </c>
      <c r="AK25" s="252">
        <v>15.80128</v>
      </c>
      <c r="AL25" s="252">
        <v>6.6924780000000004</v>
      </c>
      <c r="AM25" s="252">
        <v>12.522880000000001</v>
      </c>
      <c r="AN25" s="211"/>
      <c r="AO25" s="211"/>
      <c r="AP25" s="211"/>
      <c r="AQ25" s="211"/>
      <c r="AR25" s="211"/>
      <c r="AS25" s="211"/>
      <c r="AT25" s="211"/>
      <c r="AU25" s="211"/>
      <c r="AV25" s="211"/>
      <c r="AW25" s="211"/>
      <c r="AX25" s="211"/>
      <c r="AY25" s="211"/>
    </row>
    <row r="26" spans="1:51" ht="15">
      <c r="A26" s="191">
        <f>YampaRiverInflow.TotalOutflow!A26</f>
        <v>44228</v>
      </c>
      <c r="B26" s="165">
        <v>8.7650000000000006</v>
      </c>
      <c r="C26" s="165">
        <v>8.7650000000000006</v>
      </c>
      <c r="D26" s="165">
        <v>8.7650000000000006</v>
      </c>
      <c r="E26" s="235">
        <v>20.465412000000001</v>
      </c>
      <c r="F26" s="235">
        <v>17.773367999999998</v>
      </c>
      <c r="G26" s="235">
        <v>21.627798000000002</v>
      </c>
      <c r="H26" s="235">
        <v>24.398584000000003</v>
      </c>
      <c r="I26" s="235">
        <v>22.760021999999999</v>
      </c>
      <c r="J26" s="235">
        <v>20.288758000000001</v>
      </c>
      <c r="K26" s="235">
        <v>20.558418000000003</v>
      </c>
      <c r="L26" s="235">
        <v>7.514894</v>
      </c>
      <c r="M26" s="235">
        <v>19.425978000000001</v>
      </c>
      <c r="N26" s="235">
        <v>27.521836</v>
      </c>
      <c r="O26" s="235">
        <v>75.754664000000005</v>
      </c>
      <c r="P26" s="235">
        <v>14.718234000000001</v>
      </c>
      <c r="Q26" s="235">
        <v>33.481140000000003</v>
      </c>
      <c r="R26" s="235">
        <v>10.668854</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1.5763499999999999</v>
      </c>
      <c r="AI26" s="252">
        <v>-4.5615100000000002</v>
      </c>
      <c r="AJ26" s="252">
        <v>4.3772399999999996</v>
      </c>
      <c r="AK26" s="252">
        <v>6.30464</v>
      </c>
      <c r="AL26" s="252">
        <v>11.420924000000001</v>
      </c>
      <c r="AM26" s="252">
        <v>22.01473</v>
      </c>
      <c r="AN26" s="211"/>
      <c r="AO26" s="211"/>
      <c r="AP26" s="211"/>
      <c r="AQ26" s="211"/>
      <c r="AR26" s="211"/>
      <c r="AS26" s="211"/>
      <c r="AT26" s="211"/>
      <c r="AU26" s="211"/>
      <c r="AV26" s="211"/>
      <c r="AW26" s="211"/>
      <c r="AX26" s="211"/>
      <c r="AY26" s="211"/>
    </row>
    <row r="27" spans="1:51" ht="15">
      <c r="A27" s="191">
        <f>YampaRiverInflow.TotalOutflow!A27</f>
        <v>44256</v>
      </c>
      <c r="B27" s="165">
        <v>13.571</v>
      </c>
      <c r="C27" s="165">
        <v>13.571</v>
      </c>
      <c r="D27" s="165">
        <v>13.571</v>
      </c>
      <c r="E27" s="235">
        <v>49.723404000000002</v>
      </c>
      <c r="F27" s="235">
        <v>19.559304000000001</v>
      </c>
      <c r="G27" s="235">
        <v>35.780078000000003</v>
      </c>
      <c r="H27" s="235">
        <v>21.771910000000002</v>
      </c>
      <c r="I27" s="235">
        <v>6.9283080000000012</v>
      </c>
      <c r="J27" s="235">
        <v>9.9853559999999995</v>
      </c>
      <c r="K27" s="235">
        <v>4.6072879999999996</v>
      </c>
      <c r="L27" s="235">
        <v>9.3644660000000002</v>
      </c>
      <c r="M27" s="235">
        <v>26.794340000000005</v>
      </c>
      <c r="N27" s="235">
        <v>39.915998000000002</v>
      </c>
      <c r="O27" s="235">
        <v>66.375816</v>
      </c>
      <c r="P27" s="235">
        <v>17.63081</v>
      </c>
      <c r="Q27" s="235">
        <v>62.605969999999999</v>
      </c>
      <c r="R27" s="235">
        <v>-10.494788</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6.9273500000000006</v>
      </c>
      <c r="AI27" s="252">
        <v>-7.20953</v>
      </c>
      <c r="AJ27" s="252">
        <v>6.0791599999999999</v>
      </c>
      <c r="AK27" s="252">
        <v>6.5443199999999999</v>
      </c>
      <c r="AL27" s="252">
        <v>13.23695</v>
      </c>
      <c r="AM27" s="252">
        <v>24.268612000000001</v>
      </c>
      <c r="AN27" s="211"/>
      <c r="AO27" s="211"/>
      <c r="AP27" s="211"/>
      <c r="AQ27" s="211"/>
      <c r="AR27" s="211"/>
      <c r="AS27" s="211"/>
      <c r="AT27" s="211"/>
      <c r="AU27" s="211"/>
      <c r="AV27" s="211"/>
      <c r="AW27" s="211"/>
      <c r="AX27" s="211"/>
      <c r="AY27" s="211"/>
    </row>
    <row r="28" spans="1:51" ht="15">
      <c r="A28" s="191">
        <f>YampaRiverInflow.TotalOutflow!A28</f>
        <v>44287</v>
      </c>
      <c r="B28" s="165">
        <v>14.946999999999999</v>
      </c>
      <c r="C28" s="165">
        <v>14.946999999999999</v>
      </c>
      <c r="D28" s="165">
        <v>14.946999999999999</v>
      </c>
      <c r="E28" s="235">
        <v>25.769639999999999</v>
      </c>
      <c r="F28" s="235">
        <v>24.889088000000005</v>
      </c>
      <c r="G28" s="235">
        <v>28.007258</v>
      </c>
      <c r="H28" s="235">
        <v>23.441744000000003</v>
      </c>
      <c r="I28" s="235">
        <v>20.577144000000001</v>
      </c>
      <c r="J28" s="235">
        <v>25.502514000000001</v>
      </c>
      <c r="K28" s="235">
        <v>13.009960000000001</v>
      </c>
      <c r="L28" s="235">
        <v>4.4516200000000001</v>
      </c>
      <c r="M28" s="235">
        <v>18.399011999999999</v>
      </c>
      <c r="N28" s="235">
        <v>29.763325999999999</v>
      </c>
      <c r="O28" s="235">
        <v>41.261670000000002</v>
      </c>
      <c r="P28" s="235">
        <v>7.7661820000000006</v>
      </c>
      <c r="Q28" s="235">
        <v>14.708754000000001</v>
      </c>
      <c r="R28" s="235">
        <v>23.635946000000001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12.77216</v>
      </c>
      <c r="AE28" s="235">
        <v>7.4774700000000003</v>
      </c>
      <c r="AF28" s="235">
        <v>12.525</v>
      </c>
      <c r="AG28" s="235">
        <v>22.5366</v>
      </c>
      <c r="AH28" s="235">
        <v>5.4246600000000003</v>
      </c>
      <c r="AI28" s="252">
        <v>-1.42597</v>
      </c>
      <c r="AJ28" s="252">
        <v>9.8915199999999999</v>
      </c>
      <c r="AK28" s="252">
        <v>9.72743</v>
      </c>
      <c r="AL28" s="252">
        <v>7.0186580000000003</v>
      </c>
      <c r="AM28" s="252">
        <v>14.715734000000001</v>
      </c>
      <c r="AN28" s="211"/>
      <c r="AO28" s="211"/>
      <c r="AP28" s="211"/>
      <c r="AQ28" s="211"/>
      <c r="AR28" s="211"/>
      <c r="AS28" s="211"/>
      <c r="AT28" s="211"/>
      <c r="AU28" s="211"/>
      <c r="AV28" s="211"/>
      <c r="AW28" s="211"/>
      <c r="AX28" s="211"/>
      <c r="AY28" s="211"/>
    </row>
    <row r="29" spans="1:51" ht="15">
      <c r="A29" s="191">
        <f>YampaRiverInflow.TotalOutflow!A29</f>
        <v>44317</v>
      </c>
      <c r="B29" s="165">
        <v>10.859</v>
      </c>
      <c r="C29" s="165">
        <v>10.859</v>
      </c>
      <c r="D29" s="165">
        <v>10.859</v>
      </c>
      <c r="E29" s="235">
        <v>42.715372000000002</v>
      </c>
      <c r="F29" s="235">
        <v>8.9217919999999999</v>
      </c>
      <c r="G29" s="235">
        <v>-0.27216800000000002</v>
      </c>
      <c r="H29" s="235">
        <v>-15.576908</v>
      </c>
      <c r="I29" s="235">
        <v>10.261580000000002</v>
      </c>
      <c r="J29" s="235">
        <v>14.939944000000001</v>
      </c>
      <c r="K29" s="235">
        <v>-6.4280240000000006</v>
      </c>
      <c r="L29" s="235">
        <v>-2.930132</v>
      </c>
      <c r="M29" s="235">
        <v>9.3170699999999993</v>
      </c>
      <c r="N29" s="235">
        <v>17.687328000000001</v>
      </c>
      <c r="O29" s="235">
        <v>30.256135999999998</v>
      </c>
      <c r="P29" s="235">
        <v>9.5716059999999992</v>
      </c>
      <c r="Q29" s="235">
        <v>29.325434000000005</v>
      </c>
      <c r="R29" s="235">
        <v>5.5503300000000007</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4.9721899999999994</v>
      </c>
      <c r="AI29" s="252">
        <v>1.2309300000000001</v>
      </c>
      <c r="AJ29" s="252">
        <v>4.9847600000000005</v>
      </c>
      <c r="AK29" s="252">
        <v>9.3964200000000009</v>
      </c>
      <c r="AL29" s="252">
        <v>8.1567039999999995</v>
      </c>
      <c r="AM29" s="252">
        <v>18.447317999999999</v>
      </c>
      <c r="AN29" s="211"/>
      <c r="AO29" s="211"/>
      <c r="AP29" s="211"/>
      <c r="AQ29" s="211"/>
      <c r="AR29" s="211"/>
      <c r="AS29" s="211"/>
      <c r="AT29" s="211"/>
      <c r="AU29" s="211"/>
      <c r="AV29" s="211"/>
      <c r="AW29" s="211"/>
      <c r="AX29" s="211"/>
      <c r="AY29" s="211"/>
    </row>
    <row r="30" spans="1:51" ht="15">
      <c r="A30" s="191">
        <f>YampaRiverInflow.TotalOutflow!A30</f>
        <v>44348</v>
      </c>
      <c r="B30" s="165">
        <v>10.722</v>
      </c>
      <c r="C30" s="165">
        <v>10.722</v>
      </c>
      <c r="D30" s="165">
        <v>10.722</v>
      </c>
      <c r="E30" s="235">
        <v>-2.5423</v>
      </c>
      <c r="F30" s="235">
        <v>8.1491520000000008</v>
      </c>
      <c r="G30" s="235">
        <v>20.665317999999999</v>
      </c>
      <c r="H30" s="235">
        <v>14.274572000000001</v>
      </c>
      <c r="I30" s="235">
        <v>14.059692000000002</v>
      </c>
      <c r="J30" s="235">
        <v>2.4844780000000002</v>
      </c>
      <c r="K30" s="235">
        <v>1.888352</v>
      </c>
      <c r="L30" s="235">
        <v>10.006266000000002</v>
      </c>
      <c r="M30" s="235">
        <v>19.542680000000001</v>
      </c>
      <c r="N30" s="235">
        <v>1.2684000000000002</v>
      </c>
      <c r="O30" s="235">
        <v>4.9412060000000002</v>
      </c>
      <c r="P30" s="235">
        <v>-1.180104</v>
      </c>
      <c r="Q30" s="235">
        <v>16.706314000000003</v>
      </c>
      <c r="R30" s="235">
        <v>1.3633040000000001</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3.54962</v>
      </c>
      <c r="AI30" s="252">
        <v>6.4226899999999993</v>
      </c>
      <c r="AJ30" s="252">
        <v>10.59356</v>
      </c>
      <c r="AK30" s="252">
        <v>1.32226</v>
      </c>
      <c r="AL30" s="252">
        <v>3.633238</v>
      </c>
      <c r="AM30" s="252">
        <v>2.8407460000000002</v>
      </c>
      <c r="AN30" s="211"/>
      <c r="AO30" s="211"/>
      <c r="AP30" s="211"/>
      <c r="AQ30" s="211"/>
      <c r="AR30" s="211"/>
      <c r="AS30" s="211"/>
      <c r="AT30" s="211"/>
      <c r="AU30" s="211"/>
      <c r="AV30" s="211"/>
      <c r="AW30" s="211"/>
      <c r="AX30" s="211"/>
      <c r="AY30" s="211"/>
    </row>
    <row r="31" spans="1:51" ht="15">
      <c r="A31" s="191">
        <f>YampaRiverInflow.TotalOutflow!A31</f>
        <v>44378</v>
      </c>
      <c r="B31" s="165">
        <v>19.248000000000001</v>
      </c>
      <c r="C31" s="165">
        <v>19.248000000000001</v>
      </c>
      <c r="D31" s="165">
        <v>19.248000000000001</v>
      </c>
      <c r="E31" s="235">
        <v>41.655764000000005</v>
      </c>
      <c r="F31" s="235">
        <v>46.755935999999998</v>
      </c>
      <c r="G31" s="235">
        <v>13.937982000000002</v>
      </c>
      <c r="H31" s="235">
        <v>-9.5202080000000002</v>
      </c>
      <c r="I31" s="235">
        <v>16.145548000000002</v>
      </c>
      <c r="J31" s="235">
        <v>8.3940580000000011</v>
      </c>
      <c r="K31" s="235">
        <v>24.153351999999998</v>
      </c>
      <c r="L31" s="235">
        <v>8.4327039999999993</v>
      </c>
      <c r="M31" s="235">
        <v>3.5028120000000005</v>
      </c>
      <c r="N31" s="235">
        <v>15.702810000000001</v>
      </c>
      <c r="O31" s="235">
        <v>2.0310160000000002</v>
      </c>
      <c r="P31" s="235">
        <v>8.0089059999999996</v>
      </c>
      <c r="Q31" s="235">
        <v>20.697440000000004</v>
      </c>
      <c r="R31" s="235">
        <v>17.755964000000002</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6.5901300000000003</v>
      </c>
      <c r="AI31" s="252">
        <v>14.91146</v>
      </c>
      <c r="AJ31" s="252">
        <v>14.38373</v>
      </c>
      <c r="AK31" s="252">
        <v>27.614090000000001</v>
      </c>
      <c r="AL31" s="252">
        <v>1.747992</v>
      </c>
      <c r="AM31" s="252">
        <v>12.233666000000001</v>
      </c>
      <c r="AN31" s="211"/>
      <c r="AO31" s="211"/>
      <c r="AP31" s="211"/>
      <c r="AQ31" s="211"/>
      <c r="AR31" s="211"/>
      <c r="AS31" s="211"/>
      <c r="AT31" s="211"/>
      <c r="AU31" s="211"/>
      <c r="AV31" s="211"/>
      <c r="AW31" s="211"/>
      <c r="AX31" s="211"/>
      <c r="AY31" s="211"/>
    </row>
    <row r="32" spans="1:51" ht="15">
      <c r="A32" s="191">
        <f>YampaRiverInflow.TotalOutflow!A32</f>
        <v>44409</v>
      </c>
      <c r="B32" s="165">
        <v>17.199000000000002</v>
      </c>
      <c r="C32" s="165">
        <v>17.199000000000002</v>
      </c>
      <c r="D32" s="165">
        <v>17.199000000000002</v>
      </c>
      <c r="E32" s="235">
        <v>33.662408000000006</v>
      </c>
      <c r="F32" s="235">
        <v>46.49971</v>
      </c>
      <c r="G32" s="235">
        <v>0.7424400000000001</v>
      </c>
      <c r="H32" s="235">
        <v>14.672851999999999</v>
      </c>
      <c r="I32" s="235">
        <v>32.564776000000002</v>
      </c>
      <c r="J32" s="235">
        <v>18.685385999999998</v>
      </c>
      <c r="K32" s="235">
        <v>18.337461999999999</v>
      </c>
      <c r="L32" s="235">
        <v>16.435265999999999</v>
      </c>
      <c r="M32" s="235">
        <v>21.988620000000001</v>
      </c>
      <c r="N32" s="235">
        <v>28.766426000000003</v>
      </c>
      <c r="O32" s="235">
        <v>19.739957999999998</v>
      </c>
      <c r="P32" s="235">
        <v>11.451958000000001</v>
      </c>
      <c r="Q32" s="235">
        <v>20.660824000000002</v>
      </c>
      <c r="R32" s="235">
        <v>13.796706</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9.8739599999999985</v>
      </c>
      <c r="AI32" s="252">
        <v>13.84548</v>
      </c>
      <c r="AJ32" s="252">
        <v>16.93469</v>
      </c>
      <c r="AK32" s="252">
        <v>14.48996</v>
      </c>
      <c r="AL32" s="252">
        <v>23.217804000000005</v>
      </c>
      <c r="AM32" s="252">
        <v>21.390052000000001</v>
      </c>
      <c r="AN32" s="211"/>
      <c r="AO32" s="211"/>
      <c r="AP32" s="211"/>
      <c r="AQ32" s="211"/>
      <c r="AR32" s="211"/>
      <c r="AS32" s="211"/>
      <c r="AT32" s="211"/>
      <c r="AU32" s="211"/>
      <c r="AV32" s="211"/>
      <c r="AW32" s="211"/>
      <c r="AX32" s="211"/>
      <c r="AY32" s="211"/>
    </row>
    <row r="33" spans="1:51" ht="15">
      <c r="A33" s="191">
        <f>YampaRiverInflow.TotalOutflow!A33</f>
        <v>44440</v>
      </c>
      <c r="B33" s="165">
        <v>13.558</v>
      </c>
      <c r="C33" s="165">
        <v>13.558</v>
      </c>
      <c r="D33" s="165">
        <v>13.558</v>
      </c>
      <c r="E33" s="235">
        <v>9.1880220000000001</v>
      </c>
      <c r="F33" s="235">
        <v>20.53886</v>
      </c>
      <c r="G33" s="235">
        <v>12.485670000000001</v>
      </c>
      <c r="H33" s="235">
        <v>12.587112000000001</v>
      </c>
      <c r="I33" s="235">
        <v>13.715842000000002</v>
      </c>
      <c r="J33" s="235">
        <v>14.078788000000001</v>
      </c>
      <c r="K33" s="235">
        <v>17.133922000000002</v>
      </c>
      <c r="L33" s="235">
        <v>36.728893999999997</v>
      </c>
      <c r="M33" s="235">
        <v>21.500264000000001</v>
      </c>
      <c r="N33" s="235">
        <v>26.366382000000002</v>
      </c>
      <c r="O33" s="235">
        <v>15.737406</v>
      </c>
      <c r="P33" s="235">
        <v>14.914582000000003</v>
      </c>
      <c r="Q33" s="235">
        <v>14.839589999999999</v>
      </c>
      <c r="R33" s="235">
        <v>10.647540000000001</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-2.8639899999999998</v>
      </c>
      <c r="AI33" s="252">
        <v>6.7481800000000005</v>
      </c>
      <c r="AJ33" s="252">
        <v>15.02529</v>
      </c>
      <c r="AK33" s="252">
        <v>11.451879999999999</v>
      </c>
      <c r="AL33" s="252">
        <v>15.371198000000001</v>
      </c>
      <c r="AM33" s="252">
        <v>22.553249999999998</v>
      </c>
      <c r="AN33" s="211"/>
      <c r="AO33" s="211"/>
      <c r="AP33" s="211"/>
      <c r="AQ33" s="211"/>
      <c r="AR33" s="211"/>
      <c r="AS33" s="211"/>
      <c r="AT33" s="211"/>
      <c r="AU33" s="211"/>
      <c r="AV33" s="211"/>
      <c r="AW33" s="211"/>
      <c r="AX33" s="211"/>
      <c r="AY33" s="211"/>
    </row>
    <row r="34" spans="1:51" ht="15">
      <c r="A34" s="191">
        <f>YampaRiverInflow.TotalOutflow!A34</f>
        <v>44470</v>
      </c>
      <c r="B34" s="165">
        <v>10.205</v>
      </c>
      <c r="C34" s="165">
        <v>10.205</v>
      </c>
      <c r="D34" s="165">
        <v>10.205</v>
      </c>
      <c r="E34" s="235">
        <v>27.212436</v>
      </c>
      <c r="F34" s="235">
        <v>21.019506</v>
      </c>
      <c r="G34" s="235">
        <v>15.296984</v>
      </c>
      <c r="H34" s="235">
        <v>17.363528000000002</v>
      </c>
      <c r="I34" s="235">
        <v>15.145718</v>
      </c>
      <c r="J34" s="235">
        <v>19.380140000000001</v>
      </c>
      <c r="K34" s="235">
        <v>13.376776000000001</v>
      </c>
      <c r="L34" s="235">
        <v>4.7494760000000005</v>
      </c>
      <c r="M34" s="235">
        <v>8.6108960000000003</v>
      </c>
      <c r="N34" s="235">
        <v>17.934583999999997</v>
      </c>
      <c r="O34" s="235">
        <v>11.836898000000001</v>
      </c>
      <c r="P34" s="235">
        <v>11.503132000000001</v>
      </c>
      <c r="Q34" s="235">
        <v>12.135444000000001</v>
      </c>
      <c r="R34" s="235">
        <v>6.3876860000000004</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-2.8656299999999999</v>
      </c>
      <c r="AI34" s="252">
        <v>2.3012199999999998</v>
      </c>
      <c r="AJ34" s="252">
        <v>14.73507</v>
      </c>
      <c r="AK34" s="252">
        <v>8.505370000000001</v>
      </c>
      <c r="AL34" s="252">
        <v>11.385834000000001</v>
      </c>
      <c r="AM34" s="252">
        <v>-0.71860800000000002</v>
      </c>
      <c r="AN34" s="211"/>
      <c r="AO34" s="211"/>
      <c r="AP34" s="211"/>
      <c r="AQ34" s="211"/>
      <c r="AR34" s="211"/>
      <c r="AS34" s="211"/>
      <c r="AT34" s="211"/>
      <c r="AU34" s="211"/>
      <c r="AV34" s="211"/>
      <c r="AW34" s="211"/>
      <c r="AX34" s="211"/>
      <c r="AY34" s="211"/>
    </row>
    <row r="35" spans="1:51" ht="15">
      <c r="A35" s="191">
        <f>YampaRiverInflow.TotalOutflow!A35</f>
        <v>44501</v>
      </c>
      <c r="B35" s="165">
        <v>1.476</v>
      </c>
      <c r="C35" s="165">
        <v>1.476</v>
      </c>
      <c r="D35" s="165">
        <v>1.476</v>
      </c>
      <c r="E35" s="235">
        <v>20.419766000000003</v>
      </c>
      <c r="F35" s="235">
        <v>19.335204000000001</v>
      </c>
      <c r="G35" s="235">
        <v>16.094632000000001</v>
      </c>
      <c r="H35" s="235">
        <v>11.450326</v>
      </c>
      <c r="I35" s="235">
        <v>26.131626000000004</v>
      </c>
      <c r="J35" s="235">
        <v>8.3835399999999982</v>
      </c>
      <c r="K35" s="235">
        <v>1.6175140000000001</v>
      </c>
      <c r="L35" s="235">
        <v>4.4911860000000008</v>
      </c>
      <c r="M35" s="235">
        <v>8.991363999999999</v>
      </c>
      <c r="N35" s="235">
        <v>10.960080000000001</v>
      </c>
      <c r="O35" s="235">
        <v>12.147136</v>
      </c>
      <c r="P35" s="235">
        <v>3.6625680000000003</v>
      </c>
      <c r="Q35" s="235">
        <v>15.820898000000001</v>
      </c>
      <c r="R35" s="235">
        <v>14.533392000000001</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5.9689499999999995</v>
      </c>
      <c r="AI35" s="252">
        <v>-1.0023</v>
      </c>
      <c r="AJ35" s="252">
        <v>2.8529</v>
      </c>
      <c r="AK35" s="252">
        <v>5.8924399999999997</v>
      </c>
      <c r="AL35" s="252">
        <v>14.328964000000001</v>
      </c>
      <c r="AM35" s="252">
        <v>10.843160000000001</v>
      </c>
      <c r="AN35" s="211"/>
      <c r="AO35" s="211"/>
      <c r="AP35" s="211"/>
      <c r="AQ35" s="211"/>
      <c r="AR35" s="211"/>
      <c r="AS35" s="211"/>
      <c r="AT35" s="211"/>
      <c r="AU35" s="211"/>
      <c r="AV35" s="211"/>
      <c r="AW35" s="211"/>
      <c r="AX35" s="211"/>
      <c r="AY35" s="211"/>
    </row>
    <row r="36" spans="1:51" ht="15">
      <c r="A36" s="191">
        <f>YampaRiverInflow.TotalOutflow!A36</f>
        <v>44531</v>
      </c>
      <c r="B36" s="165">
        <v>6.306</v>
      </c>
      <c r="C36" s="165">
        <v>6.306</v>
      </c>
      <c r="D36" s="165">
        <v>6.306</v>
      </c>
      <c r="E36" s="235">
        <v>30.541180000000001</v>
      </c>
      <c r="F36" s="235">
        <v>25.264988000000002</v>
      </c>
      <c r="G36" s="235">
        <v>17.192216000000002</v>
      </c>
      <c r="H36" s="235">
        <v>14.472434000000002</v>
      </c>
      <c r="I36" s="235">
        <v>14.617889999999999</v>
      </c>
      <c r="J36" s="235">
        <v>12.40625</v>
      </c>
      <c r="K36" s="235">
        <v>14.303154000000003</v>
      </c>
      <c r="L36" s="235">
        <v>8.5718779999999999</v>
      </c>
      <c r="M36" s="235">
        <v>16.566911999999999</v>
      </c>
      <c r="N36" s="235">
        <v>23.606604000000004</v>
      </c>
      <c r="O36" s="235">
        <v>11.927992</v>
      </c>
      <c r="P36" s="235">
        <v>18.697578</v>
      </c>
      <c r="Q36" s="235">
        <v>16.272072000000001</v>
      </c>
      <c r="R36" s="235">
        <v>6.2282960000000003</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-1.4079200000000001</v>
      </c>
      <c r="AI36" s="252">
        <v>-6.0315000000000003</v>
      </c>
      <c r="AJ36" s="252">
        <v>15.691600000000001</v>
      </c>
      <c r="AK36" s="252">
        <v>6.0872700000000002</v>
      </c>
      <c r="AL36" s="252">
        <v>11.088239999999999</v>
      </c>
      <c r="AM36" s="252">
        <v>24.479745999999999</v>
      </c>
      <c r="AN36" s="211"/>
      <c r="AO36" s="211"/>
      <c r="AP36" s="211"/>
      <c r="AQ36" s="211"/>
      <c r="AR36" s="211"/>
      <c r="AS36" s="211"/>
      <c r="AT36" s="211"/>
      <c r="AU36" s="211"/>
      <c r="AV36" s="211"/>
      <c r="AW36" s="211"/>
      <c r="AX36" s="211"/>
      <c r="AY36" s="211"/>
    </row>
    <row r="37" spans="1:51" ht="15">
      <c r="A37" s="191">
        <f>YampaRiverInflow.TotalOutflow!A37</f>
        <v>44562</v>
      </c>
      <c r="B37" s="165">
        <v>10.772</v>
      </c>
      <c r="C37" s="165">
        <v>10.772</v>
      </c>
      <c r="D37" s="165">
        <v>10.772</v>
      </c>
      <c r="E37" s="235">
        <v>20.046610000000001</v>
      </c>
      <c r="F37" s="235">
        <v>26.309258000000003</v>
      </c>
      <c r="G37" s="235">
        <v>13.399138000000001</v>
      </c>
      <c r="H37" s="235">
        <v>7.5585960000000014</v>
      </c>
      <c r="I37" s="235">
        <v>17.579034</v>
      </c>
      <c r="J37" s="235">
        <v>17.167010000000001</v>
      </c>
      <c r="K37" s="235">
        <v>17.192004000000001</v>
      </c>
      <c r="L37" s="235">
        <v>16.305914000000001</v>
      </c>
      <c r="M37" s="235">
        <v>18.317238</v>
      </c>
      <c r="N37" s="235">
        <v>101.21908400000001</v>
      </c>
      <c r="O37" s="235">
        <v>14.084605999999999</v>
      </c>
      <c r="P37" s="235">
        <v>35.531559999999999</v>
      </c>
      <c r="Q37" s="235">
        <v>11.366462</v>
      </c>
      <c r="R37" s="235">
        <v>12.906422000000001</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-5.5168900000000001</v>
      </c>
      <c r="AH37" s="235">
        <v>8.7599999999999997E-2</v>
      </c>
      <c r="AI37" s="252">
        <v>10.52117</v>
      </c>
      <c r="AJ37" s="252">
        <v>15.80128</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c r="A38" s="191">
        <f>YampaRiverInflow.TotalOutflow!A38</f>
        <v>44593</v>
      </c>
      <c r="B38" s="165">
        <v>8.7650000000000006</v>
      </c>
      <c r="C38" s="165">
        <v>8.7650000000000006</v>
      </c>
      <c r="D38" s="165">
        <v>8.7650000000000006</v>
      </c>
      <c r="E38" s="235">
        <v>17.773367999999998</v>
      </c>
      <c r="F38" s="235">
        <v>21.627798000000002</v>
      </c>
      <c r="G38" s="235">
        <v>24.398584000000003</v>
      </c>
      <c r="H38" s="235">
        <v>22.760021999999999</v>
      </c>
      <c r="I38" s="235">
        <v>20.288758000000001</v>
      </c>
      <c r="J38" s="235">
        <v>20.558418000000003</v>
      </c>
      <c r="K38" s="235">
        <v>7.514894</v>
      </c>
      <c r="L38" s="235">
        <v>19.425978000000001</v>
      </c>
      <c r="M38" s="235">
        <v>27.521836</v>
      </c>
      <c r="N38" s="235">
        <v>75.754664000000005</v>
      </c>
      <c r="O38" s="235">
        <v>14.718234000000001</v>
      </c>
      <c r="P38" s="235">
        <v>33.481140000000003</v>
      </c>
      <c r="Q38" s="235">
        <v>10.668854</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1.5763499999999999</v>
      </c>
      <c r="AH38" s="235">
        <v>-4.5615100000000002</v>
      </c>
      <c r="AI38" s="252">
        <v>4.3772399999999996</v>
      </c>
      <c r="AJ38" s="252">
        <v>6.30464</v>
      </c>
      <c r="AK38" s="252">
        <v>11.420924000000001</v>
      </c>
      <c r="AL38" s="252">
        <v>22.01473</v>
      </c>
      <c r="AM38" s="252">
        <v>19.386094</v>
      </c>
      <c r="AN38" s="211"/>
      <c r="AO38" s="211"/>
      <c r="AP38" s="211"/>
      <c r="AQ38" s="211"/>
      <c r="AR38" s="211"/>
      <c r="AS38" s="211"/>
      <c r="AT38" s="211"/>
      <c r="AU38" s="211"/>
      <c r="AV38" s="211"/>
      <c r="AW38" s="211"/>
      <c r="AX38" s="211"/>
      <c r="AY38" s="211"/>
    </row>
    <row r="39" spans="1:51" ht="15">
      <c r="A39" s="191">
        <f>YampaRiverInflow.TotalOutflow!A39</f>
        <v>44621</v>
      </c>
      <c r="B39" s="165">
        <v>13.571</v>
      </c>
      <c r="C39" s="165">
        <v>13.571</v>
      </c>
      <c r="D39" s="165">
        <v>13.571</v>
      </c>
      <c r="E39" s="235">
        <v>19.559304000000001</v>
      </c>
      <c r="F39" s="235">
        <v>35.780078000000003</v>
      </c>
      <c r="G39" s="235">
        <v>21.771910000000002</v>
      </c>
      <c r="H39" s="235">
        <v>6.9283080000000012</v>
      </c>
      <c r="I39" s="235">
        <v>9.9853559999999995</v>
      </c>
      <c r="J39" s="235">
        <v>4.6072879999999996</v>
      </c>
      <c r="K39" s="235">
        <v>9.3644660000000002</v>
      </c>
      <c r="L39" s="235">
        <v>26.794340000000005</v>
      </c>
      <c r="M39" s="235">
        <v>39.915998000000002</v>
      </c>
      <c r="N39" s="235">
        <v>66.375816</v>
      </c>
      <c r="O39" s="235">
        <v>17.63081</v>
      </c>
      <c r="P39" s="235">
        <v>62.605969999999999</v>
      </c>
      <c r="Q39" s="235">
        <v>-10.494788</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6.9273500000000006</v>
      </c>
      <c r="AH39" s="235">
        <v>-7.20953</v>
      </c>
      <c r="AI39" s="252">
        <v>6.0791599999999999</v>
      </c>
      <c r="AJ39" s="252">
        <v>6.5443199999999999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c r="A40" s="191">
        <f>YampaRiverInflow.TotalOutflow!A40</f>
        <v>44652</v>
      </c>
      <c r="B40" s="165">
        <v>14.946999999999999</v>
      </c>
      <c r="C40" s="165">
        <v>14.946999999999999</v>
      </c>
      <c r="D40" s="165">
        <v>14.946999999999999</v>
      </c>
      <c r="E40" s="235">
        <v>24.889088000000005</v>
      </c>
      <c r="F40" s="235">
        <v>28.007258</v>
      </c>
      <c r="G40" s="235">
        <v>23.441744000000003</v>
      </c>
      <c r="H40" s="235">
        <v>20.577144000000001</v>
      </c>
      <c r="I40" s="235">
        <v>25.502514000000001</v>
      </c>
      <c r="J40" s="235">
        <v>13.009960000000001</v>
      </c>
      <c r="K40" s="235">
        <v>4.4516200000000001</v>
      </c>
      <c r="L40" s="235">
        <v>18.399011999999999</v>
      </c>
      <c r="M40" s="235">
        <v>29.763325999999999</v>
      </c>
      <c r="N40" s="235">
        <v>41.261670000000002</v>
      </c>
      <c r="O40" s="235">
        <v>7.7661820000000006</v>
      </c>
      <c r="P40" s="235">
        <v>14.708754000000001</v>
      </c>
      <c r="Q40" s="235">
        <v>23.635946000000001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12.77216</v>
      </c>
      <c r="AD40" s="235">
        <v>7.4774700000000003</v>
      </c>
      <c r="AE40" s="235">
        <v>12.525</v>
      </c>
      <c r="AF40" s="235">
        <v>22.5366</v>
      </c>
      <c r="AG40" s="235">
        <v>5.4246600000000003</v>
      </c>
      <c r="AH40" s="235">
        <v>-1.42597</v>
      </c>
      <c r="AI40" s="252">
        <v>9.8915199999999999</v>
      </c>
      <c r="AJ40" s="252">
        <v>9.72743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c r="A41" s="191">
        <f>YampaRiverInflow.TotalOutflow!A41</f>
        <v>44682</v>
      </c>
      <c r="B41" s="165">
        <v>10.859</v>
      </c>
      <c r="C41" s="165">
        <v>10.859</v>
      </c>
      <c r="D41" s="165">
        <v>10.859</v>
      </c>
      <c r="E41" s="235">
        <v>8.9217919999999999</v>
      </c>
      <c r="F41" s="235">
        <v>-0.27216800000000002</v>
      </c>
      <c r="G41" s="235">
        <v>-15.576908</v>
      </c>
      <c r="H41" s="235">
        <v>10.261580000000002</v>
      </c>
      <c r="I41" s="235">
        <v>14.939944000000001</v>
      </c>
      <c r="J41" s="235">
        <v>-6.4280240000000006</v>
      </c>
      <c r="K41" s="235">
        <v>-2.930132</v>
      </c>
      <c r="L41" s="235">
        <v>9.3170699999999993</v>
      </c>
      <c r="M41" s="235">
        <v>17.687328000000001</v>
      </c>
      <c r="N41" s="235">
        <v>30.256135999999998</v>
      </c>
      <c r="O41" s="235">
        <v>9.5716059999999992</v>
      </c>
      <c r="P41" s="235">
        <v>29.325434000000005</v>
      </c>
      <c r="Q41" s="235">
        <v>5.5503300000000007</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4.9721899999999994</v>
      </c>
      <c r="AH41" s="235">
        <v>1.2309300000000001</v>
      </c>
      <c r="AI41" s="252">
        <v>4.9847600000000005</v>
      </c>
      <c r="AJ41" s="252">
        <v>9.3964200000000009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c r="A42" s="191">
        <f>YampaRiverInflow.TotalOutflow!A42</f>
        <v>44713</v>
      </c>
      <c r="B42" s="165">
        <v>10.722</v>
      </c>
      <c r="C42" s="165">
        <v>10.722</v>
      </c>
      <c r="D42" s="165">
        <v>10.722</v>
      </c>
      <c r="E42" s="235">
        <v>8.1491520000000008</v>
      </c>
      <c r="F42" s="235">
        <v>20.665317999999999</v>
      </c>
      <c r="G42" s="235">
        <v>14.274572000000001</v>
      </c>
      <c r="H42" s="235">
        <v>14.059692000000002</v>
      </c>
      <c r="I42" s="235">
        <v>2.4844780000000002</v>
      </c>
      <c r="J42" s="235">
        <v>1.888352</v>
      </c>
      <c r="K42" s="235">
        <v>10.006266000000002</v>
      </c>
      <c r="L42" s="235">
        <v>19.542680000000001</v>
      </c>
      <c r="M42" s="235">
        <v>1.2684000000000002</v>
      </c>
      <c r="N42" s="235">
        <v>4.9412060000000002</v>
      </c>
      <c r="O42" s="235">
        <v>-1.180104</v>
      </c>
      <c r="P42" s="235">
        <v>16.706314000000003</v>
      </c>
      <c r="Q42" s="235">
        <v>1.3633040000000001</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3.54962</v>
      </c>
      <c r="AH42" s="235">
        <v>6.4226899999999993</v>
      </c>
      <c r="AI42" s="252">
        <v>10.59356</v>
      </c>
      <c r="AJ42" s="252">
        <v>1.32226</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c r="A43" s="191">
        <f>YampaRiverInflow.TotalOutflow!A43</f>
        <v>44743</v>
      </c>
      <c r="B43" s="165">
        <v>19.248000000000001</v>
      </c>
      <c r="C43" s="165">
        <v>19.248000000000001</v>
      </c>
      <c r="D43" s="165">
        <v>19.248000000000001</v>
      </c>
      <c r="E43" s="235">
        <v>46.755935999999998</v>
      </c>
      <c r="F43" s="235">
        <v>13.937982000000002</v>
      </c>
      <c r="G43" s="235">
        <v>-9.5202080000000002</v>
      </c>
      <c r="H43" s="235">
        <v>16.145548000000002</v>
      </c>
      <c r="I43" s="235">
        <v>8.3940580000000011</v>
      </c>
      <c r="J43" s="235">
        <v>24.153351999999998</v>
      </c>
      <c r="K43" s="235">
        <v>8.4327039999999993</v>
      </c>
      <c r="L43" s="235">
        <v>3.5028120000000005</v>
      </c>
      <c r="M43" s="235">
        <v>15.702810000000001</v>
      </c>
      <c r="N43" s="235">
        <v>2.0310160000000002</v>
      </c>
      <c r="O43" s="235">
        <v>8.0089059999999996</v>
      </c>
      <c r="P43" s="235">
        <v>20.697440000000004</v>
      </c>
      <c r="Q43" s="235">
        <v>17.755964000000002</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6.5901300000000003</v>
      </c>
      <c r="AH43" s="235">
        <v>14.91146</v>
      </c>
      <c r="AI43" s="252">
        <v>14.38373</v>
      </c>
      <c r="AJ43" s="252">
        <v>27.614090000000001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c r="A44" s="191">
        <f>YampaRiverInflow.TotalOutflow!A44</f>
        <v>44774</v>
      </c>
      <c r="B44" s="165">
        <v>17.199000000000002</v>
      </c>
      <c r="C44" s="165">
        <v>17.199000000000002</v>
      </c>
      <c r="D44" s="165">
        <v>17.199000000000002</v>
      </c>
      <c r="E44" s="235">
        <v>46.49971</v>
      </c>
      <c r="F44" s="235">
        <v>0.7424400000000001</v>
      </c>
      <c r="G44" s="235">
        <v>14.672851999999999</v>
      </c>
      <c r="H44" s="235">
        <v>32.564776000000002</v>
      </c>
      <c r="I44" s="235">
        <v>18.685385999999998</v>
      </c>
      <c r="J44" s="235">
        <v>18.337461999999999</v>
      </c>
      <c r="K44" s="235">
        <v>16.435265999999999</v>
      </c>
      <c r="L44" s="235">
        <v>21.988620000000001</v>
      </c>
      <c r="M44" s="235">
        <v>28.766426000000003</v>
      </c>
      <c r="N44" s="235">
        <v>19.739957999999998</v>
      </c>
      <c r="O44" s="235">
        <v>11.451958000000001</v>
      </c>
      <c r="P44" s="235">
        <v>20.660824000000002</v>
      </c>
      <c r="Q44" s="235">
        <v>13.796706</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9.8739599999999985</v>
      </c>
      <c r="AH44" s="235">
        <v>13.84548</v>
      </c>
      <c r="AI44" s="252">
        <v>16.93469</v>
      </c>
      <c r="AJ44" s="252">
        <v>14.48996</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c r="A45" s="191">
        <f>YampaRiverInflow.TotalOutflow!A45</f>
        <v>44805</v>
      </c>
      <c r="B45" s="165">
        <v>13.558</v>
      </c>
      <c r="C45" s="165">
        <v>13.558</v>
      </c>
      <c r="D45" s="165">
        <v>13.558</v>
      </c>
      <c r="E45" s="235">
        <v>20.53886</v>
      </c>
      <c r="F45" s="235">
        <v>12.485670000000001</v>
      </c>
      <c r="G45" s="235">
        <v>12.587112000000001</v>
      </c>
      <c r="H45" s="235">
        <v>13.715842000000002</v>
      </c>
      <c r="I45" s="235">
        <v>14.078788000000001</v>
      </c>
      <c r="J45" s="235">
        <v>17.133922000000002</v>
      </c>
      <c r="K45" s="235">
        <v>36.728893999999997</v>
      </c>
      <c r="L45" s="235">
        <v>21.500264000000001</v>
      </c>
      <c r="M45" s="235">
        <v>26.366382000000002</v>
      </c>
      <c r="N45" s="235">
        <v>15.737406</v>
      </c>
      <c r="O45" s="235">
        <v>14.914582000000003</v>
      </c>
      <c r="P45" s="235">
        <v>14.839589999999999</v>
      </c>
      <c r="Q45" s="235">
        <v>10.647540000000001</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-2.8639899999999998</v>
      </c>
      <c r="AH45" s="235">
        <v>6.7481800000000005</v>
      </c>
      <c r="AI45" s="252">
        <v>15.02529</v>
      </c>
      <c r="AJ45" s="252">
        <v>11.451879999999999</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c r="A46" s="191">
        <f>YampaRiverInflow.TotalOutflow!A46</f>
        <v>44835</v>
      </c>
      <c r="B46" s="165">
        <v>10.205</v>
      </c>
      <c r="C46" s="165">
        <v>10.205</v>
      </c>
      <c r="D46" s="165">
        <v>10.205</v>
      </c>
      <c r="E46" s="235">
        <v>21.019506</v>
      </c>
      <c r="F46" s="235">
        <v>15.296984</v>
      </c>
      <c r="G46" s="235">
        <v>17.363528000000002</v>
      </c>
      <c r="H46" s="235">
        <v>15.145718</v>
      </c>
      <c r="I46" s="235">
        <v>19.380140000000001</v>
      </c>
      <c r="J46" s="235">
        <v>13.376776000000001</v>
      </c>
      <c r="K46" s="235">
        <v>4.7494760000000005</v>
      </c>
      <c r="L46" s="235">
        <v>8.6108960000000003</v>
      </c>
      <c r="M46" s="235">
        <v>17.934583999999997</v>
      </c>
      <c r="N46" s="235">
        <v>11.836898000000001</v>
      </c>
      <c r="O46" s="235">
        <v>11.503132000000001</v>
      </c>
      <c r="P46" s="235">
        <v>12.135444000000001</v>
      </c>
      <c r="Q46" s="235">
        <v>6.3876860000000004</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-2.8656299999999999</v>
      </c>
      <c r="AH46" s="235">
        <v>2.3012199999999998</v>
      </c>
      <c r="AI46" s="252">
        <v>14.73507</v>
      </c>
      <c r="AJ46" s="252">
        <v>8.505370000000001</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c r="A47" s="191">
        <f>YampaRiverInflow.TotalOutflow!A47</f>
        <v>44866</v>
      </c>
      <c r="B47" s="165">
        <v>1.476</v>
      </c>
      <c r="C47" s="165">
        <v>1.476</v>
      </c>
      <c r="D47" s="165">
        <v>1.476</v>
      </c>
      <c r="E47" s="235">
        <v>19.335204000000001</v>
      </c>
      <c r="F47" s="235">
        <v>16.094632000000001</v>
      </c>
      <c r="G47" s="235">
        <v>11.450326</v>
      </c>
      <c r="H47" s="235">
        <v>26.131626000000004</v>
      </c>
      <c r="I47" s="235">
        <v>8.3835399999999982</v>
      </c>
      <c r="J47" s="235">
        <v>1.6175140000000001</v>
      </c>
      <c r="K47" s="235">
        <v>4.4911860000000008</v>
      </c>
      <c r="L47" s="235">
        <v>8.991363999999999</v>
      </c>
      <c r="M47" s="235">
        <v>10.960080000000001</v>
      </c>
      <c r="N47" s="235">
        <v>12.147136</v>
      </c>
      <c r="O47" s="235">
        <v>3.6625680000000003</v>
      </c>
      <c r="P47" s="235">
        <v>15.820898000000001</v>
      </c>
      <c r="Q47" s="235">
        <v>14.533392000000001</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5.9689499999999995</v>
      </c>
      <c r="AH47" s="235">
        <v>-1.0023</v>
      </c>
      <c r="AI47" s="252">
        <v>2.8529</v>
      </c>
      <c r="AJ47" s="252">
        <v>5.8924399999999997</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c r="A48" s="191">
        <f>YampaRiverInflow.TotalOutflow!A48</f>
        <v>44896</v>
      </c>
      <c r="B48" s="165">
        <v>6.306</v>
      </c>
      <c r="C48" s="165">
        <v>6.306</v>
      </c>
      <c r="D48" s="165">
        <v>6.306</v>
      </c>
      <c r="E48" s="235">
        <v>25.264988000000002</v>
      </c>
      <c r="F48" s="235">
        <v>17.192216000000002</v>
      </c>
      <c r="G48" s="235">
        <v>14.472434000000002</v>
      </c>
      <c r="H48" s="235">
        <v>14.617889999999999</v>
      </c>
      <c r="I48" s="235">
        <v>12.40625</v>
      </c>
      <c r="J48" s="235">
        <v>14.303154000000003</v>
      </c>
      <c r="K48" s="235">
        <v>8.5718779999999999</v>
      </c>
      <c r="L48" s="235">
        <v>16.566911999999999</v>
      </c>
      <c r="M48" s="235">
        <v>23.606604000000004</v>
      </c>
      <c r="N48" s="235">
        <v>11.927992</v>
      </c>
      <c r="O48" s="235">
        <v>18.697578</v>
      </c>
      <c r="P48" s="235">
        <v>16.272072000000001</v>
      </c>
      <c r="Q48" s="235">
        <v>6.2282960000000003</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-1.4079200000000001</v>
      </c>
      <c r="AH48" s="235">
        <v>-6.0315000000000003</v>
      </c>
      <c r="AI48" s="252">
        <v>15.691600000000001</v>
      </c>
      <c r="AJ48" s="252">
        <v>6.0872700000000002</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c r="A49" s="191">
        <f>YampaRiverInflow.TotalOutflow!A49</f>
        <v>44927</v>
      </c>
      <c r="B49" s="165">
        <v>10.772</v>
      </c>
      <c r="C49" s="165">
        <v>10.772</v>
      </c>
      <c r="D49" s="165">
        <v>10.772</v>
      </c>
      <c r="E49" s="235">
        <v>26.309258000000003</v>
      </c>
      <c r="F49" s="235">
        <v>13.399138000000001</v>
      </c>
      <c r="G49" s="235">
        <v>7.5585960000000014</v>
      </c>
      <c r="H49" s="235">
        <v>17.579034</v>
      </c>
      <c r="I49" s="235">
        <v>17.167010000000001</v>
      </c>
      <c r="J49" s="235">
        <v>17.192004000000001</v>
      </c>
      <c r="K49" s="235">
        <v>16.305914000000001</v>
      </c>
      <c r="L49" s="235">
        <v>18.317238</v>
      </c>
      <c r="M49" s="235">
        <v>101.21908400000001</v>
      </c>
      <c r="N49" s="235">
        <v>14.084605999999999</v>
      </c>
      <c r="O49" s="235">
        <v>35.531559999999999</v>
      </c>
      <c r="P49" s="235">
        <v>11.366462</v>
      </c>
      <c r="Q49" s="235">
        <v>12.906422000000001</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-5.5168900000000001</v>
      </c>
      <c r="AG49" s="235">
        <v>8.7599999999999997E-2</v>
      </c>
      <c r="AH49" s="235">
        <v>10.52117</v>
      </c>
      <c r="AI49" s="252">
        <v>15.80128</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c r="A50" s="191">
        <f>YampaRiverInflow.TotalOutflow!A50</f>
        <v>44958</v>
      </c>
      <c r="B50" s="165">
        <v>8.7650000000000006</v>
      </c>
      <c r="C50" s="165">
        <v>8.7650000000000006</v>
      </c>
      <c r="D50" s="165">
        <v>8.7650000000000006</v>
      </c>
      <c r="E50" s="235">
        <v>21.627798000000002</v>
      </c>
      <c r="F50" s="235">
        <v>24.398584000000003</v>
      </c>
      <c r="G50" s="235">
        <v>22.760021999999999</v>
      </c>
      <c r="H50" s="235">
        <v>20.288758000000001</v>
      </c>
      <c r="I50" s="235">
        <v>20.558418000000003</v>
      </c>
      <c r="J50" s="235">
        <v>7.514894</v>
      </c>
      <c r="K50" s="235">
        <v>19.425978000000001</v>
      </c>
      <c r="L50" s="235">
        <v>27.521836</v>
      </c>
      <c r="M50" s="235">
        <v>75.754664000000005</v>
      </c>
      <c r="N50" s="235">
        <v>14.718234000000001</v>
      </c>
      <c r="O50" s="235">
        <v>33.481140000000003</v>
      </c>
      <c r="P50" s="235">
        <v>10.668854</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1.5763499999999999</v>
      </c>
      <c r="AG50" s="235">
        <v>-4.5615100000000002</v>
      </c>
      <c r="AH50" s="235">
        <v>4.3772399999999996</v>
      </c>
      <c r="AI50" s="252">
        <v>6.30464</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c r="A51" s="191">
        <f>YampaRiverInflow.TotalOutflow!A51</f>
        <v>44986</v>
      </c>
      <c r="B51" s="165">
        <v>13.571</v>
      </c>
      <c r="C51" s="165">
        <v>13.571</v>
      </c>
      <c r="D51" s="165">
        <v>13.571</v>
      </c>
      <c r="E51" s="235">
        <v>35.780078000000003</v>
      </c>
      <c r="F51" s="235">
        <v>21.771910000000002</v>
      </c>
      <c r="G51" s="235">
        <v>6.9283080000000012</v>
      </c>
      <c r="H51" s="235">
        <v>9.9853559999999995</v>
      </c>
      <c r="I51" s="235">
        <v>4.6072879999999996</v>
      </c>
      <c r="J51" s="235">
        <v>9.3644660000000002</v>
      </c>
      <c r="K51" s="235">
        <v>26.794340000000005</v>
      </c>
      <c r="L51" s="235">
        <v>39.915998000000002</v>
      </c>
      <c r="M51" s="235">
        <v>66.375816</v>
      </c>
      <c r="N51" s="235">
        <v>17.63081</v>
      </c>
      <c r="O51" s="235">
        <v>62.605969999999999</v>
      </c>
      <c r="P51" s="235">
        <v>-10.494788</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6.9273500000000006</v>
      </c>
      <c r="AG51" s="235">
        <v>-7.20953</v>
      </c>
      <c r="AH51" s="235">
        <v>6.0791599999999999</v>
      </c>
      <c r="AI51" s="252">
        <v>6.5443199999999999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c r="A52" s="191">
        <f>YampaRiverInflow.TotalOutflow!A52</f>
        <v>45017</v>
      </c>
      <c r="B52" s="165">
        <v>14.946999999999999</v>
      </c>
      <c r="C52" s="165">
        <v>14.946999999999999</v>
      </c>
      <c r="D52" s="165">
        <v>14.946999999999999</v>
      </c>
      <c r="E52" s="235">
        <v>28.007258</v>
      </c>
      <c r="F52" s="235">
        <v>23.441744000000003</v>
      </c>
      <c r="G52" s="235">
        <v>20.577144000000001</v>
      </c>
      <c r="H52" s="235">
        <v>25.502514000000001</v>
      </c>
      <c r="I52" s="235">
        <v>13.009960000000001</v>
      </c>
      <c r="J52" s="235">
        <v>4.4516200000000001</v>
      </c>
      <c r="K52" s="235">
        <v>18.399011999999999</v>
      </c>
      <c r="L52" s="235">
        <v>29.763325999999999</v>
      </c>
      <c r="M52" s="235">
        <v>41.261670000000002</v>
      </c>
      <c r="N52" s="235">
        <v>7.7661820000000006</v>
      </c>
      <c r="O52" s="235">
        <v>14.708754000000001</v>
      </c>
      <c r="P52" s="235">
        <v>23.635946000000001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12.77216</v>
      </c>
      <c r="AC52" s="235">
        <v>7.4774700000000003</v>
      </c>
      <c r="AD52" s="235">
        <v>12.525</v>
      </c>
      <c r="AE52" s="235">
        <v>22.5366</v>
      </c>
      <c r="AF52" s="235">
        <v>5.4246600000000003</v>
      </c>
      <c r="AG52" s="235">
        <v>-1.42597</v>
      </c>
      <c r="AH52" s="235">
        <v>9.8915199999999999</v>
      </c>
      <c r="AI52" s="252">
        <v>9.72743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c r="A53" s="191">
        <f>YampaRiverInflow.TotalOutflow!A53</f>
        <v>45047</v>
      </c>
      <c r="B53" s="165">
        <v>10.859</v>
      </c>
      <c r="C53" s="165">
        <v>10.859</v>
      </c>
      <c r="D53" s="165">
        <v>10.859</v>
      </c>
      <c r="E53" s="235">
        <v>-0.27216800000000002</v>
      </c>
      <c r="F53" s="235">
        <v>-15.576908</v>
      </c>
      <c r="G53" s="235">
        <v>10.261580000000002</v>
      </c>
      <c r="H53" s="235">
        <v>14.939944000000001</v>
      </c>
      <c r="I53" s="235">
        <v>-6.4280240000000006</v>
      </c>
      <c r="J53" s="235">
        <v>-2.930132</v>
      </c>
      <c r="K53" s="235">
        <v>9.3170699999999993</v>
      </c>
      <c r="L53" s="235">
        <v>17.687328000000001</v>
      </c>
      <c r="M53" s="235">
        <v>30.256135999999998</v>
      </c>
      <c r="N53" s="235">
        <v>9.5716059999999992</v>
      </c>
      <c r="O53" s="235">
        <v>29.325434000000005</v>
      </c>
      <c r="P53" s="235">
        <v>5.5503300000000007</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4.9721899999999994</v>
      </c>
      <c r="AG53" s="235">
        <v>1.2309300000000001</v>
      </c>
      <c r="AH53" s="235">
        <v>4.9847600000000005</v>
      </c>
      <c r="AI53" s="252">
        <v>9.3964200000000009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c r="A54" s="191">
        <f>YampaRiverInflow.TotalOutflow!A54</f>
        <v>45078</v>
      </c>
      <c r="B54" s="165">
        <v>10.722</v>
      </c>
      <c r="C54" s="165">
        <v>10.722</v>
      </c>
      <c r="D54" s="165">
        <v>10.722</v>
      </c>
      <c r="E54" s="235">
        <v>20.665317999999999</v>
      </c>
      <c r="F54" s="235">
        <v>14.274572000000001</v>
      </c>
      <c r="G54" s="235">
        <v>14.059692000000002</v>
      </c>
      <c r="H54" s="235">
        <v>2.4844780000000002</v>
      </c>
      <c r="I54" s="235">
        <v>1.888352</v>
      </c>
      <c r="J54" s="235">
        <v>10.006266000000002</v>
      </c>
      <c r="K54" s="235">
        <v>19.542680000000001</v>
      </c>
      <c r="L54" s="235">
        <v>1.2684000000000002</v>
      </c>
      <c r="M54" s="235">
        <v>4.9412060000000002</v>
      </c>
      <c r="N54" s="235">
        <v>-1.180104</v>
      </c>
      <c r="O54" s="235">
        <v>16.706314000000003</v>
      </c>
      <c r="P54" s="235">
        <v>1.3633040000000001</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3.54962</v>
      </c>
      <c r="AG54" s="235">
        <v>6.4226899999999993</v>
      </c>
      <c r="AH54" s="235">
        <v>10.59356</v>
      </c>
      <c r="AI54" s="252">
        <v>1.32226</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c r="A55" s="191">
        <f>YampaRiverInflow.TotalOutflow!A55</f>
        <v>45108</v>
      </c>
      <c r="B55" s="165">
        <v>19.248000000000001</v>
      </c>
      <c r="C55" s="165">
        <v>19.248000000000001</v>
      </c>
      <c r="D55" s="165">
        <v>19.248000000000001</v>
      </c>
      <c r="E55" s="235">
        <v>13.937982000000002</v>
      </c>
      <c r="F55" s="235">
        <v>-9.5202080000000002</v>
      </c>
      <c r="G55" s="235">
        <v>16.145548000000002</v>
      </c>
      <c r="H55" s="235">
        <v>8.3940580000000011</v>
      </c>
      <c r="I55" s="235">
        <v>24.153351999999998</v>
      </c>
      <c r="J55" s="235">
        <v>8.4327039999999993</v>
      </c>
      <c r="K55" s="235">
        <v>3.5028120000000005</v>
      </c>
      <c r="L55" s="235">
        <v>15.702810000000001</v>
      </c>
      <c r="M55" s="235">
        <v>2.0310160000000002</v>
      </c>
      <c r="N55" s="235">
        <v>8.0089059999999996</v>
      </c>
      <c r="O55" s="235">
        <v>20.697440000000004</v>
      </c>
      <c r="P55" s="235">
        <v>17.755964000000002</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6.5901300000000003</v>
      </c>
      <c r="AG55" s="235">
        <v>14.91146</v>
      </c>
      <c r="AH55" s="235">
        <v>14.38373</v>
      </c>
      <c r="AI55" s="252">
        <v>27.614090000000001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c r="A56" s="191">
        <f>YampaRiverInflow.TotalOutflow!A56</f>
        <v>45139</v>
      </c>
      <c r="B56" s="165">
        <v>17.199000000000002</v>
      </c>
      <c r="C56" s="165">
        <v>17.199000000000002</v>
      </c>
      <c r="D56" s="165">
        <v>17.199000000000002</v>
      </c>
      <c r="E56" s="235">
        <v>0.7424400000000001</v>
      </c>
      <c r="F56" s="235">
        <v>14.672851999999999</v>
      </c>
      <c r="G56" s="235">
        <v>32.564776000000002</v>
      </c>
      <c r="H56" s="235">
        <v>18.685385999999998</v>
      </c>
      <c r="I56" s="235">
        <v>18.337461999999999</v>
      </c>
      <c r="J56" s="235">
        <v>16.435265999999999</v>
      </c>
      <c r="K56" s="235">
        <v>21.988620000000001</v>
      </c>
      <c r="L56" s="235">
        <v>28.766426000000003</v>
      </c>
      <c r="M56" s="235">
        <v>19.739957999999998</v>
      </c>
      <c r="N56" s="235">
        <v>11.451958000000001</v>
      </c>
      <c r="O56" s="235">
        <v>20.660824000000002</v>
      </c>
      <c r="P56" s="235">
        <v>13.796706</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9.8739599999999985</v>
      </c>
      <c r="AG56" s="235">
        <v>13.84548</v>
      </c>
      <c r="AH56" s="235">
        <v>16.93469</v>
      </c>
      <c r="AI56" s="252">
        <v>14.48996</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c r="A57" s="191">
        <f>YampaRiverInflow.TotalOutflow!A57</f>
        <v>45170</v>
      </c>
      <c r="B57" s="165">
        <v>13.558</v>
      </c>
      <c r="C57" s="165">
        <v>13.558</v>
      </c>
      <c r="D57" s="165">
        <v>13.558</v>
      </c>
      <c r="E57" s="235">
        <v>12.485670000000001</v>
      </c>
      <c r="F57" s="235">
        <v>12.587112000000001</v>
      </c>
      <c r="G57" s="235">
        <v>13.715842000000002</v>
      </c>
      <c r="H57" s="235">
        <v>14.078788000000001</v>
      </c>
      <c r="I57" s="235">
        <v>17.133922000000002</v>
      </c>
      <c r="J57" s="235">
        <v>36.728893999999997</v>
      </c>
      <c r="K57" s="235">
        <v>21.500264000000001</v>
      </c>
      <c r="L57" s="235">
        <v>26.366382000000002</v>
      </c>
      <c r="M57" s="235">
        <v>15.737406</v>
      </c>
      <c r="N57" s="235">
        <v>14.914582000000003</v>
      </c>
      <c r="O57" s="235">
        <v>14.839589999999999</v>
      </c>
      <c r="P57" s="235">
        <v>10.647540000000001</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-2.8639899999999998</v>
      </c>
      <c r="AG57" s="235">
        <v>6.7481800000000005</v>
      </c>
      <c r="AH57" s="235">
        <v>15.02529</v>
      </c>
      <c r="AI57" s="252">
        <v>11.451879999999999</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c r="A58" s="191">
        <f>YampaRiverInflow.TotalOutflow!A58</f>
        <v>45200</v>
      </c>
      <c r="B58" s="165">
        <v>10.205</v>
      </c>
      <c r="C58" s="165">
        <v>10.205</v>
      </c>
      <c r="D58" s="165">
        <v>10.205</v>
      </c>
      <c r="E58" s="235">
        <v>15.296984</v>
      </c>
      <c r="F58" s="235">
        <v>17.363528000000002</v>
      </c>
      <c r="G58" s="235">
        <v>15.145718</v>
      </c>
      <c r="H58" s="235">
        <v>19.380140000000001</v>
      </c>
      <c r="I58" s="235">
        <v>13.376776000000001</v>
      </c>
      <c r="J58" s="235">
        <v>4.7494760000000005</v>
      </c>
      <c r="K58" s="235">
        <v>8.6108960000000003</v>
      </c>
      <c r="L58" s="235">
        <v>17.934583999999997</v>
      </c>
      <c r="M58" s="235">
        <v>11.836898000000001</v>
      </c>
      <c r="N58" s="235">
        <v>11.503132000000001</v>
      </c>
      <c r="O58" s="235">
        <v>12.135444000000001</v>
      </c>
      <c r="P58" s="235">
        <v>6.3876860000000004</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-2.8656299999999999</v>
      </c>
      <c r="AG58" s="235">
        <v>2.3012199999999998</v>
      </c>
      <c r="AH58" s="235">
        <v>14.73507</v>
      </c>
      <c r="AI58" s="252">
        <v>8.505370000000001</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c r="A59" s="191">
        <f>YampaRiverInflow.TotalOutflow!A59</f>
        <v>45231</v>
      </c>
      <c r="B59" s="165">
        <v>1.476</v>
      </c>
      <c r="C59" s="165">
        <v>1.476</v>
      </c>
      <c r="D59" s="165">
        <v>1.476</v>
      </c>
      <c r="E59" s="235">
        <v>16.094632000000001</v>
      </c>
      <c r="F59" s="235">
        <v>11.450326</v>
      </c>
      <c r="G59" s="235">
        <v>26.131626000000004</v>
      </c>
      <c r="H59" s="235">
        <v>8.3835399999999982</v>
      </c>
      <c r="I59" s="235">
        <v>1.6175140000000001</v>
      </c>
      <c r="J59" s="235">
        <v>4.4911860000000008</v>
      </c>
      <c r="K59" s="235">
        <v>8.991363999999999</v>
      </c>
      <c r="L59" s="235">
        <v>10.960080000000001</v>
      </c>
      <c r="M59" s="235">
        <v>12.147136</v>
      </c>
      <c r="N59" s="235">
        <v>3.6625680000000003</v>
      </c>
      <c r="O59" s="235">
        <v>15.820898000000001</v>
      </c>
      <c r="P59" s="235">
        <v>14.533392000000001</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5.9689499999999995</v>
      </c>
      <c r="AG59" s="235">
        <v>-1.0023</v>
      </c>
      <c r="AH59" s="235">
        <v>2.8529</v>
      </c>
      <c r="AI59" s="252">
        <v>5.8924399999999997</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c r="A60" s="191">
        <f>YampaRiverInflow.TotalOutflow!A60</f>
        <v>45261</v>
      </c>
      <c r="B60" s="165">
        <v>6.306</v>
      </c>
      <c r="C60" s="165">
        <v>6.306</v>
      </c>
      <c r="D60" s="165">
        <v>6.306</v>
      </c>
      <c r="E60" s="235">
        <v>17.192216000000002</v>
      </c>
      <c r="F60" s="235">
        <v>14.472434000000002</v>
      </c>
      <c r="G60" s="235">
        <v>14.617889999999999</v>
      </c>
      <c r="H60" s="235">
        <v>12.40625</v>
      </c>
      <c r="I60" s="235">
        <v>14.303154000000003</v>
      </c>
      <c r="J60" s="235">
        <v>8.5718779999999999</v>
      </c>
      <c r="K60" s="235">
        <v>16.566911999999999</v>
      </c>
      <c r="L60" s="235">
        <v>23.606604000000004</v>
      </c>
      <c r="M60" s="235">
        <v>11.927992</v>
      </c>
      <c r="N60" s="235">
        <v>18.697578</v>
      </c>
      <c r="O60" s="235">
        <v>16.272072000000001</v>
      </c>
      <c r="P60" s="235">
        <v>6.2282960000000003</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-1.4079200000000001</v>
      </c>
      <c r="AG60" s="235">
        <v>-6.0315000000000003</v>
      </c>
      <c r="AH60" s="235">
        <v>15.691600000000001</v>
      </c>
      <c r="AI60" s="252">
        <v>6.0872700000000002</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c r="A61" s="191">
        <f>YampaRiverInflow.TotalOutflow!A61</f>
        <v>45292</v>
      </c>
      <c r="B61" s="165">
        <v>10.772</v>
      </c>
      <c r="C61" s="165">
        <v>10.772</v>
      </c>
      <c r="D61" s="165">
        <v>10.772</v>
      </c>
      <c r="E61" s="235">
        <v>13.399138000000001</v>
      </c>
      <c r="F61" s="235">
        <v>7.5585960000000014</v>
      </c>
      <c r="G61" s="235">
        <v>17.579034</v>
      </c>
      <c r="H61" s="235">
        <v>17.167010000000001</v>
      </c>
      <c r="I61" s="235">
        <v>17.192004000000001</v>
      </c>
      <c r="J61" s="235">
        <v>16.305914000000001</v>
      </c>
      <c r="K61" s="235">
        <v>18.317238</v>
      </c>
      <c r="L61" s="235">
        <v>101.21908400000001</v>
      </c>
      <c r="M61" s="235">
        <v>14.084605999999999</v>
      </c>
      <c r="N61" s="235">
        <v>35.531559999999999</v>
      </c>
      <c r="O61" s="235">
        <v>11.366462</v>
      </c>
      <c r="P61" s="235">
        <v>12.906422000000001</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-5.5168900000000001</v>
      </c>
      <c r="AF61" s="235">
        <v>8.7599999999999997E-2</v>
      </c>
      <c r="AG61" s="235">
        <v>10.52117</v>
      </c>
      <c r="AH61" s="235">
        <v>15.80128</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c r="A62" s="191">
        <f>YampaRiverInflow.TotalOutflow!A62</f>
        <v>45323</v>
      </c>
      <c r="B62" s="165">
        <v>8.7650000000000006</v>
      </c>
      <c r="C62" s="165">
        <v>8.7650000000000006</v>
      </c>
      <c r="D62" s="165">
        <v>8.7650000000000006</v>
      </c>
      <c r="E62" s="235">
        <v>24.398584000000003</v>
      </c>
      <c r="F62" s="235">
        <v>22.760021999999999</v>
      </c>
      <c r="G62" s="235">
        <v>20.288758000000001</v>
      </c>
      <c r="H62" s="235">
        <v>20.558418000000003</v>
      </c>
      <c r="I62" s="235">
        <v>7.514894</v>
      </c>
      <c r="J62" s="235">
        <v>19.425978000000001</v>
      </c>
      <c r="K62" s="235">
        <v>27.521836</v>
      </c>
      <c r="L62" s="235">
        <v>75.754664000000005</v>
      </c>
      <c r="M62" s="235">
        <v>14.718234000000001</v>
      </c>
      <c r="N62" s="235">
        <v>33.481140000000003</v>
      </c>
      <c r="O62" s="235">
        <v>10.668854</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1.5763499999999999</v>
      </c>
      <c r="AF62" s="235">
        <v>-4.5615100000000002</v>
      </c>
      <c r="AG62" s="235">
        <v>4.3772399999999996</v>
      </c>
      <c r="AH62" s="235">
        <v>6.30464</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c r="A63" s="191">
        <f>YampaRiverInflow.TotalOutflow!A63</f>
        <v>45352</v>
      </c>
      <c r="B63" s="165">
        <v>13.571</v>
      </c>
      <c r="C63" s="165">
        <v>13.571</v>
      </c>
      <c r="D63" s="165">
        <v>13.571</v>
      </c>
      <c r="E63" s="235">
        <v>21.771910000000002</v>
      </c>
      <c r="F63" s="235">
        <v>6.9283080000000012</v>
      </c>
      <c r="G63" s="235">
        <v>9.9853559999999995</v>
      </c>
      <c r="H63" s="235">
        <v>4.6072879999999996</v>
      </c>
      <c r="I63" s="235">
        <v>9.3644660000000002</v>
      </c>
      <c r="J63" s="235">
        <v>26.794340000000005</v>
      </c>
      <c r="K63" s="235">
        <v>39.915998000000002</v>
      </c>
      <c r="L63" s="235">
        <v>66.375816</v>
      </c>
      <c r="M63" s="235">
        <v>17.63081</v>
      </c>
      <c r="N63" s="235">
        <v>62.605969999999999</v>
      </c>
      <c r="O63" s="235">
        <v>-10.494788</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6.9273500000000006</v>
      </c>
      <c r="AF63" s="235">
        <v>-7.20953</v>
      </c>
      <c r="AG63" s="235">
        <v>6.0791599999999999</v>
      </c>
      <c r="AH63" s="235">
        <v>6.5443199999999999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c r="A64" s="191">
        <f>YampaRiverInflow.TotalOutflow!A64</f>
        <v>45383</v>
      </c>
      <c r="B64" s="165">
        <v>14.946999999999999</v>
      </c>
      <c r="C64" s="165">
        <v>14.946999999999999</v>
      </c>
      <c r="D64" s="165">
        <v>14.946999999999999</v>
      </c>
      <c r="E64" s="235">
        <v>23.441744000000003</v>
      </c>
      <c r="F64" s="235">
        <v>20.577144000000001</v>
      </c>
      <c r="G64" s="235">
        <v>25.502514000000001</v>
      </c>
      <c r="H64" s="235">
        <v>13.009960000000001</v>
      </c>
      <c r="I64" s="235">
        <v>4.4516200000000001</v>
      </c>
      <c r="J64" s="235">
        <v>18.399011999999999</v>
      </c>
      <c r="K64" s="235">
        <v>29.763325999999999</v>
      </c>
      <c r="L64" s="235">
        <v>41.261670000000002</v>
      </c>
      <c r="M64" s="235">
        <v>7.7661820000000006</v>
      </c>
      <c r="N64" s="235">
        <v>14.708754000000001</v>
      </c>
      <c r="O64" s="235">
        <v>23.635946000000001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12.77216</v>
      </c>
      <c r="AB64" s="235">
        <v>7.4774700000000003</v>
      </c>
      <c r="AC64" s="235">
        <v>12.525</v>
      </c>
      <c r="AD64" s="235">
        <v>22.5366</v>
      </c>
      <c r="AE64" s="235">
        <v>5.4246600000000003</v>
      </c>
      <c r="AF64" s="235">
        <v>-1.42597</v>
      </c>
      <c r="AG64" s="235">
        <v>9.8915199999999999</v>
      </c>
      <c r="AH64" s="235">
        <v>9.72743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c r="A65" s="191">
        <f>YampaRiverInflow.TotalOutflow!A65</f>
        <v>45413</v>
      </c>
      <c r="B65" s="165">
        <v>10.859</v>
      </c>
      <c r="C65" s="165">
        <v>10.859</v>
      </c>
      <c r="D65" s="165">
        <v>10.859</v>
      </c>
      <c r="E65" s="235">
        <v>-15.576908</v>
      </c>
      <c r="F65" s="235">
        <v>10.261580000000002</v>
      </c>
      <c r="G65" s="235">
        <v>14.939944000000001</v>
      </c>
      <c r="H65" s="235">
        <v>-6.4280240000000006</v>
      </c>
      <c r="I65" s="235">
        <v>-2.930132</v>
      </c>
      <c r="J65" s="235">
        <v>9.3170699999999993</v>
      </c>
      <c r="K65" s="235">
        <v>17.687328000000001</v>
      </c>
      <c r="L65" s="235">
        <v>30.256135999999998</v>
      </c>
      <c r="M65" s="235">
        <v>9.5716059999999992</v>
      </c>
      <c r="N65" s="235">
        <v>29.325434000000005</v>
      </c>
      <c r="O65" s="235">
        <v>5.5503300000000007</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4.9721899999999994</v>
      </c>
      <c r="AF65" s="235">
        <v>1.2309300000000001</v>
      </c>
      <c r="AG65" s="235">
        <v>4.9847600000000005</v>
      </c>
      <c r="AH65" s="235">
        <v>9.3964200000000009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c r="A66" s="191">
        <f>YampaRiverInflow.TotalOutflow!A66</f>
        <v>45444</v>
      </c>
      <c r="B66" s="165">
        <v>10.722</v>
      </c>
      <c r="C66" s="165">
        <v>10.722</v>
      </c>
      <c r="D66" s="165">
        <v>10.722</v>
      </c>
      <c r="E66" s="235">
        <v>14.274572000000001</v>
      </c>
      <c r="F66" s="235">
        <v>14.059692000000002</v>
      </c>
      <c r="G66" s="235">
        <v>2.4844780000000002</v>
      </c>
      <c r="H66" s="235">
        <v>1.888352</v>
      </c>
      <c r="I66" s="235">
        <v>10.006266000000002</v>
      </c>
      <c r="J66" s="235">
        <v>19.542680000000001</v>
      </c>
      <c r="K66" s="235">
        <v>1.2684000000000002</v>
      </c>
      <c r="L66" s="235">
        <v>4.9412060000000002</v>
      </c>
      <c r="M66" s="235">
        <v>-1.180104</v>
      </c>
      <c r="N66" s="235">
        <v>16.706314000000003</v>
      </c>
      <c r="O66" s="235">
        <v>1.3633040000000001</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3.54962</v>
      </c>
      <c r="AF66" s="235">
        <v>6.4226899999999993</v>
      </c>
      <c r="AG66" s="235">
        <v>10.59356</v>
      </c>
      <c r="AH66" s="235">
        <v>1.32226</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c r="A67" s="191">
        <f>YampaRiverInflow.TotalOutflow!A67</f>
        <v>45474</v>
      </c>
      <c r="B67" s="165">
        <v>19.248000000000001</v>
      </c>
      <c r="C67" s="165">
        <v>19.248000000000001</v>
      </c>
      <c r="D67" s="165">
        <v>19.248000000000001</v>
      </c>
      <c r="E67" s="235">
        <v>-9.5202080000000002</v>
      </c>
      <c r="F67" s="235">
        <v>16.145548000000002</v>
      </c>
      <c r="G67" s="235">
        <v>8.3940580000000011</v>
      </c>
      <c r="H67" s="235">
        <v>24.153351999999998</v>
      </c>
      <c r="I67" s="235">
        <v>8.4327039999999993</v>
      </c>
      <c r="J67" s="235">
        <v>3.5028120000000005</v>
      </c>
      <c r="K67" s="235">
        <v>15.702810000000001</v>
      </c>
      <c r="L67" s="235">
        <v>2.0310160000000002</v>
      </c>
      <c r="M67" s="235">
        <v>8.0089059999999996</v>
      </c>
      <c r="N67" s="235">
        <v>20.697440000000004</v>
      </c>
      <c r="O67" s="235">
        <v>17.755964000000002</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6.5901300000000003</v>
      </c>
      <c r="AF67" s="235">
        <v>14.91146</v>
      </c>
      <c r="AG67" s="235">
        <v>14.38373</v>
      </c>
      <c r="AH67" s="235">
        <v>27.614090000000001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c r="A68" s="191">
        <f>YampaRiverInflow.TotalOutflow!A68</f>
        <v>45505</v>
      </c>
      <c r="B68" s="165">
        <v>17.199000000000002</v>
      </c>
      <c r="C68" s="165">
        <v>17.199000000000002</v>
      </c>
      <c r="D68" s="165">
        <v>17.199000000000002</v>
      </c>
      <c r="E68" s="235">
        <v>14.672851999999999</v>
      </c>
      <c r="F68" s="235">
        <v>32.564776000000002</v>
      </c>
      <c r="G68" s="235">
        <v>18.685385999999998</v>
      </c>
      <c r="H68" s="235">
        <v>18.337461999999999</v>
      </c>
      <c r="I68" s="235">
        <v>16.435265999999999</v>
      </c>
      <c r="J68" s="235">
        <v>21.988620000000001</v>
      </c>
      <c r="K68" s="235">
        <v>28.766426000000003</v>
      </c>
      <c r="L68" s="235">
        <v>19.739957999999998</v>
      </c>
      <c r="M68" s="235">
        <v>11.451958000000001</v>
      </c>
      <c r="N68" s="235">
        <v>20.660824000000002</v>
      </c>
      <c r="O68" s="235">
        <v>13.796706</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9.8739599999999985</v>
      </c>
      <c r="AF68" s="235">
        <v>13.84548</v>
      </c>
      <c r="AG68" s="235">
        <v>16.93469</v>
      </c>
      <c r="AH68" s="235">
        <v>14.48996</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c r="A69" s="191">
        <f>YampaRiverInflow.TotalOutflow!A69</f>
        <v>45536</v>
      </c>
      <c r="B69" s="165">
        <v>13.558</v>
      </c>
      <c r="C69" s="165">
        <v>13.558</v>
      </c>
      <c r="D69" s="165">
        <v>13.558</v>
      </c>
      <c r="E69" s="235">
        <v>12.587112000000001</v>
      </c>
      <c r="F69" s="235">
        <v>13.715842000000002</v>
      </c>
      <c r="G69" s="235">
        <v>14.078788000000001</v>
      </c>
      <c r="H69" s="235">
        <v>17.133922000000002</v>
      </c>
      <c r="I69" s="235">
        <v>36.728893999999997</v>
      </c>
      <c r="J69" s="235">
        <v>21.500264000000001</v>
      </c>
      <c r="K69" s="235">
        <v>26.366382000000002</v>
      </c>
      <c r="L69" s="235">
        <v>15.737406</v>
      </c>
      <c r="M69" s="235">
        <v>14.914582000000003</v>
      </c>
      <c r="N69" s="235">
        <v>14.839589999999999</v>
      </c>
      <c r="O69" s="235">
        <v>10.647540000000001</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-2.8639899999999998</v>
      </c>
      <c r="AF69" s="235">
        <v>6.7481800000000005</v>
      </c>
      <c r="AG69" s="235">
        <v>15.02529</v>
      </c>
      <c r="AH69" s="235">
        <v>11.451879999999999</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43556</v>
      </c>
      <c r="B4" s="165">
        <v>-3.6219999999999999</v>
      </c>
      <c r="C4" s="165">
        <v>-3.6219999999999999</v>
      </c>
      <c r="D4" s="165">
        <v>-3.6219999999999999</v>
      </c>
      <c r="E4" s="235">
        <f ca="1">INDEX(INDIRECT("ImpToMex_"&amp;E$2+YEAR($A4)-YEAR($A$4)),MONTH($A4))/1000</f>
        <v>13.148999999999999</v>
      </c>
      <c r="F4" s="235">
        <f t="shared" ref="F4:AI12"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19"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c r="A5" s="193">
        <f>YampaRiverInflow.TotalOutflow!A5</f>
        <v>43586</v>
      </c>
      <c r="B5" s="165">
        <v>2.0209999999999999</v>
      </c>
      <c r="C5" s="165">
        <v>2.0209999999999999</v>
      </c>
      <c r="D5" s="165">
        <v>2.0209999999999999</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c r="A6" s="193">
        <f>YampaRiverInflow.TotalOutflow!A6</f>
        <v>43617</v>
      </c>
      <c r="B6" s="165">
        <v>-3.3969999999999998</v>
      </c>
      <c r="C6" s="165">
        <v>-3.3969999999999998</v>
      </c>
      <c r="D6" s="165">
        <v>-3.3969999999999998</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c r="A7" s="193">
        <f>YampaRiverInflow.TotalOutflow!A7</f>
        <v>43647</v>
      </c>
      <c r="B7" s="165">
        <v>-2.1280000000000001</v>
      </c>
      <c r="C7" s="165">
        <v>-2.1280000000000001</v>
      </c>
      <c r="D7" s="165">
        <v>-2.1280000000000001</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c r="A8" s="193">
        <f>YampaRiverInflow.TotalOutflow!A8</f>
        <v>43678</v>
      </c>
      <c r="B8" s="165">
        <v>0.35299999999999998</v>
      </c>
      <c r="C8" s="165">
        <v>0.35299999999999998</v>
      </c>
      <c r="D8" s="165">
        <v>0.35299999999999998</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c r="A9" s="193">
        <f>YampaRiverInflow.TotalOutflow!A9</f>
        <v>43709</v>
      </c>
      <c r="B9" s="165">
        <v>1.4410000000000001</v>
      </c>
      <c r="C9" s="165">
        <v>1.4410000000000001</v>
      </c>
      <c r="D9" s="165">
        <v>1.4410000000000001</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c r="A10" s="193">
        <f>YampaRiverInflow.TotalOutflow!A10</f>
        <v>43739</v>
      </c>
      <c r="B10" s="165">
        <v>4.9660000000000002</v>
      </c>
      <c r="C10" s="165">
        <v>4.9660000000000002</v>
      </c>
      <c r="D10" s="165">
        <v>4.9660000000000002</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c r="A11" s="193">
        <f>YampaRiverInflow.TotalOutflow!A11</f>
        <v>43770</v>
      </c>
      <c r="B11" s="165">
        <v>6.3620000000000001</v>
      </c>
      <c r="C11" s="165">
        <v>6.3620000000000001</v>
      </c>
      <c r="D11" s="165">
        <v>6.3620000000000001</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c r="A12" s="193">
        <f>YampaRiverInflow.TotalOutflow!A12</f>
        <v>43800</v>
      </c>
      <c r="B12" s="165">
        <v>6.4660000000000002</v>
      </c>
      <c r="C12" s="165">
        <v>6.4660000000000002</v>
      </c>
      <c r="D12" s="165">
        <v>6.4660000000000002</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c r="A13" s="193">
        <f>YampaRiverInflow.TotalOutflow!A13</f>
        <v>43831</v>
      </c>
      <c r="B13" s="165">
        <v>7.032</v>
      </c>
      <c r="C13" s="165">
        <v>7.032</v>
      </c>
      <c r="D13" s="165">
        <v>7.032</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c r="A14" s="193">
        <f>YampaRiverInflow.TotalOutflow!A14</f>
        <v>43862</v>
      </c>
      <c r="B14" s="165">
        <v>-1.353</v>
      </c>
      <c r="C14" s="165">
        <v>-1.353</v>
      </c>
      <c r="D14" s="165">
        <v>-1.353</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c r="A15" s="193">
        <f>YampaRiverInflow.TotalOutflow!A15</f>
        <v>43891</v>
      </c>
      <c r="B15" s="165">
        <v>-6.4580000000000002</v>
      </c>
      <c r="C15" s="165">
        <v>-6.4580000000000002</v>
      </c>
      <c r="D15" s="165">
        <v>-6.4580000000000002</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c r="A16" s="193">
        <f>YampaRiverInflow.TotalOutflow!A16</f>
        <v>43922</v>
      </c>
      <c r="B16" s="165">
        <v>-3.6219999999999999</v>
      </c>
      <c r="C16" s="165">
        <v>-3.6219999999999999</v>
      </c>
      <c r="D16" s="165">
        <v>-3.6219999999999999</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c r="A17" s="193">
        <f>YampaRiverInflow.TotalOutflow!A17</f>
        <v>43952</v>
      </c>
      <c r="B17" s="165">
        <v>2.0209999999999999</v>
      </c>
      <c r="C17" s="165">
        <v>2.0209999999999999</v>
      </c>
      <c r="D17" s="165">
        <v>2.0209999999999999</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c r="A18" s="193">
        <f>YampaRiverInflow.TotalOutflow!A18</f>
        <v>43983</v>
      </c>
      <c r="B18" s="165">
        <v>-3.3969999999999998</v>
      </c>
      <c r="C18" s="165">
        <v>-3.3969999999999998</v>
      </c>
      <c r="D18" s="165">
        <v>-3.3969999999999998</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c r="A19" s="193">
        <f>YampaRiverInflow.TotalOutflow!A19</f>
        <v>44013</v>
      </c>
      <c r="B19" s="165">
        <v>-2.1280000000000001</v>
      </c>
      <c r="C19" s="165">
        <v>-2.1280000000000001</v>
      </c>
      <c r="D19" s="165">
        <v>-2.1280000000000001</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c r="A20" s="193">
        <f>YampaRiverInflow.TotalOutflow!A20</f>
        <v>44044</v>
      </c>
      <c r="B20" s="165">
        <v>0.35299999999999998</v>
      </c>
      <c r="C20" s="165">
        <v>0.35299999999999998</v>
      </c>
      <c r="D20" s="165">
        <v>0.35299999999999998</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c r="A21" s="193">
        <f>YampaRiverInflow.TotalOutflow!A21</f>
        <v>44075</v>
      </c>
      <c r="B21" s="165">
        <v>1.4410000000000001</v>
      </c>
      <c r="C21" s="165">
        <v>1.4410000000000001</v>
      </c>
      <c r="D21" s="165">
        <v>1.4410000000000001</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c r="A22" s="193">
        <f>YampaRiverInflow.TotalOutflow!A22</f>
        <v>44105</v>
      </c>
      <c r="B22" s="165">
        <v>4.9660000000000002</v>
      </c>
      <c r="C22" s="165">
        <v>4.9660000000000002</v>
      </c>
      <c r="D22" s="165">
        <v>4.9660000000000002</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c r="A23" s="193">
        <f>YampaRiverInflow.TotalOutflow!A23</f>
        <v>44136</v>
      </c>
      <c r="B23" s="165">
        <v>6.3620000000000001</v>
      </c>
      <c r="C23" s="165">
        <v>6.3620000000000001</v>
      </c>
      <c r="D23" s="165">
        <v>6.3620000000000001</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c r="A24" s="193">
        <f>YampaRiverInflow.TotalOutflow!A24</f>
        <v>44166</v>
      </c>
      <c r="B24" s="165">
        <v>6.4660000000000002</v>
      </c>
      <c r="C24" s="165">
        <v>6.4660000000000002</v>
      </c>
      <c r="D24" s="165">
        <v>6.4660000000000002</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c r="A25" s="193">
        <f>YampaRiverInflow.TotalOutflow!A25</f>
        <v>44197</v>
      </c>
      <c r="B25" s="165">
        <v>7.032</v>
      </c>
      <c r="C25" s="165">
        <v>7.032</v>
      </c>
      <c r="D25" s="165">
        <v>7.032</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c r="A26" s="193">
        <f>YampaRiverInflow.TotalOutflow!A26</f>
        <v>44228</v>
      </c>
      <c r="B26" s="165">
        <v>-1.353</v>
      </c>
      <c r="C26" s="165">
        <v>-1.353</v>
      </c>
      <c r="D26" s="165">
        <v>-1.353</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c r="A27" s="193">
        <f>YampaRiverInflow.TotalOutflow!A27</f>
        <v>44256</v>
      </c>
      <c r="B27" s="165">
        <v>-6.4580000000000002</v>
      </c>
      <c r="C27" s="165">
        <v>-6.4580000000000002</v>
      </c>
      <c r="D27" s="165">
        <v>-6.4580000000000002</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c r="A28" s="193">
        <f>YampaRiverInflow.TotalOutflow!A28</f>
        <v>44287</v>
      </c>
      <c r="B28" s="165">
        <v>-3.6219999999999999</v>
      </c>
      <c r="C28" s="165">
        <v>-3.6219999999999999</v>
      </c>
      <c r="D28" s="165">
        <v>-3.6219999999999999</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c r="A29" s="193">
        <f>YampaRiverInflow.TotalOutflow!A29</f>
        <v>44317</v>
      </c>
      <c r="B29" s="165">
        <v>2.0209999999999999</v>
      </c>
      <c r="C29" s="165">
        <v>2.0209999999999999</v>
      </c>
      <c r="D29" s="165">
        <v>2.0209999999999999</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c r="A30" s="193">
        <f>YampaRiverInflow.TotalOutflow!A30</f>
        <v>44348</v>
      </c>
      <c r="B30" s="165">
        <v>-3.3969999999999998</v>
      </c>
      <c r="C30" s="165">
        <v>-3.3969999999999998</v>
      </c>
      <c r="D30" s="165">
        <v>-3.3969999999999998</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c r="A31" s="193">
        <f>YampaRiverInflow.TotalOutflow!A31</f>
        <v>44378</v>
      </c>
      <c r="B31" s="165">
        <v>-2.1280000000000001</v>
      </c>
      <c r="C31" s="165">
        <v>-2.1280000000000001</v>
      </c>
      <c r="D31" s="165">
        <v>-2.1280000000000001</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c r="A32" s="193">
        <f>YampaRiverInflow.TotalOutflow!A32</f>
        <v>44409</v>
      </c>
      <c r="B32" s="165">
        <v>0.35299999999999998</v>
      </c>
      <c r="C32" s="165">
        <v>0.35299999999999998</v>
      </c>
      <c r="D32" s="165">
        <v>0.35299999999999998</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c r="A33" s="193">
        <f>YampaRiverInflow.TotalOutflow!A33</f>
        <v>44440</v>
      </c>
      <c r="B33" s="165">
        <v>1.4410000000000001</v>
      </c>
      <c r="C33" s="165">
        <v>1.4410000000000001</v>
      </c>
      <c r="D33" s="165">
        <v>1.4410000000000001</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c r="A34" s="193">
        <f>YampaRiverInflow.TotalOutflow!A34</f>
        <v>44470</v>
      </c>
      <c r="B34" s="165">
        <v>4.9660000000000002</v>
      </c>
      <c r="C34" s="165">
        <v>4.9660000000000002</v>
      </c>
      <c r="D34" s="165">
        <v>4.9660000000000002</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c r="A35" s="193">
        <f>YampaRiverInflow.TotalOutflow!A35</f>
        <v>44501</v>
      </c>
      <c r="B35" s="165">
        <v>6.3620000000000001</v>
      </c>
      <c r="C35" s="165">
        <v>6.3620000000000001</v>
      </c>
      <c r="D35" s="165">
        <v>6.3620000000000001</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c r="A36" s="193">
        <f>YampaRiverInflow.TotalOutflow!A36</f>
        <v>44531</v>
      </c>
      <c r="B36" s="165">
        <v>6.4660000000000002</v>
      </c>
      <c r="C36" s="165">
        <v>6.4660000000000002</v>
      </c>
      <c r="D36" s="165">
        <v>6.4660000000000002</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c r="A37" s="193">
        <f>YampaRiverInflow.TotalOutflow!A37</f>
        <v>44562</v>
      </c>
      <c r="B37" s="165">
        <v>7.032</v>
      </c>
      <c r="C37" s="165">
        <v>7.032</v>
      </c>
      <c r="D37" s="165">
        <v>7.032</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c r="A38" s="193">
        <f>YampaRiverInflow.TotalOutflow!A38</f>
        <v>44593</v>
      </c>
      <c r="B38" s="165">
        <v>-1.353</v>
      </c>
      <c r="C38" s="165">
        <v>-1.353</v>
      </c>
      <c r="D38" s="165">
        <v>-1.353</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c r="A39" s="193">
        <f>YampaRiverInflow.TotalOutflow!A39</f>
        <v>44621</v>
      </c>
      <c r="B39" s="165">
        <v>-6.4580000000000002</v>
      </c>
      <c r="C39" s="165">
        <v>-6.4580000000000002</v>
      </c>
      <c r="D39" s="165">
        <v>-6.4580000000000002</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c r="A40" s="193">
        <f>YampaRiverInflow.TotalOutflow!A40</f>
        <v>44652</v>
      </c>
      <c r="B40" s="165">
        <v>-3.6219999999999999</v>
      </c>
      <c r="C40" s="165">
        <v>-3.6219999999999999</v>
      </c>
      <c r="D40" s="165">
        <v>-3.6219999999999999</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c r="A41" s="193">
        <f>YampaRiverInflow.TotalOutflow!A41</f>
        <v>44682</v>
      </c>
      <c r="B41" s="165">
        <v>2.0209999999999999</v>
      </c>
      <c r="C41" s="165">
        <v>2.0209999999999999</v>
      </c>
      <c r="D41" s="165">
        <v>2.0209999999999999</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c r="A42" s="193">
        <f>YampaRiverInflow.TotalOutflow!A42</f>
        <v>44713</v>
      </c>
      <c r="B42" s="165">
        <v>-3.3969999999999998</v>
      </c>
      <c r="C42" s="165">
        <v>-3.3969999999999998</v>
      </c>
      <c r="D42" s="165">
        <v>-3.3969999999999998</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c r="A43" s="193">
        <f>YampaRiverInflow.TotalOutflow!A43</f>
        <v>44743</v>
      </c>
      <c r="B43" s="165">
        <v>-2.1280000000000001</v>
      </c>
      <c r="C43" s="165">
        <v>-2.1280000000000001</v>
      </c>
      <c r="D43" s="165">
        <v>-2.1280000000000001</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c r="A44" s="193">
        <f>YampaRiverInflow.TotalOutflow!A44</f>
        <v>44774</v>
      </c>
      <c r="B44" s="165">
        <v>0.35299999999999998</v>
      </c>
      <c r="C44" s="165">
        <v>0.35299999999999998</v>
      </c>
      <c r="D44" s="165">
        <v>0.35299999999999998</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c r="A45" s="193">
        <f>YampaRiverInflow.TotalOutflow!A45</f>
        <v>44805</v>
      </c>
      <c r="B45" s="165">
        <v>1.4410000000000001</v>
      </c>
      <c r="C45" s="165">
        <v>1.4410000000000001</v>
      </c>
      <c r="D45" s="165">
        <v>1.4410000000000001</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c r="A46" s="193">
        <f>YampaRiverInflow.TotalOutflow!A46</f>
        <v>44835</v>
      </c>
      <c r="B46" s="165">
        <v>4.9660000000000002</v>
      </c>
      <c r="C46" s="165">
        <v>4.9660000000000002</v>
      </c>
      <c r="D46" s="165">
        <v>4.9660000000000002</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c r="A47" s="193">
        <f>YampaRiverInflow.TotalOutflow!A47</f>
        <v>44866</v>
      </c>
      <c r="B47" s="165">
        <v>6.3620000000000001</v>
      </c>
      <c r="C47" s="165">
        <v>6.3620000000000001</v>
      </c>
      <c r="D47" s="165">
        <v>6.3620000000000001</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c r="A48" s="193">
        <f>YampaRiverInflow.TotalOutflow!A48</f>
        <v>44896</v>
      </c>
      <c r="B48" s="165">
        <v>6.4660000000000002</v>
      </c>
      <c r="C48" s="165">
        <v>6.4660000000000002</v>
      </c>
      <c r="D48" s="165">
        <v>6.4660000000000002</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c r="A49" s="193">
        <f>YampaRiverInflow.TotalOutflow!A49</f>
        <v>44927</v>
      </c>
      <c r="B49" s="165">
        <v>7.032</v>
      </c>
      <c r="C49" s="165">
        <v>7.032</v>
      </c>
      <c r="D49" s="165">
        <v>7.032</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c r="A50" s="193">
        <f>YampaRiverInflow.TotalOutflow!A50</f>
        <v>44958</v>
      </c>
      <c r="B50" s="165">
        <v>-1.353</v>
      </c>
      <c r="C50" s="165">
        <v>-1.353</v>
      </c>
      <c r="D50" s="165">
        <v>-1.353</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c r="A51" s="193">
        <f>YampaRiverInflow.TotalOutflow!A51</f>
        <v>44986</v>
      </c>
      <c r="B51" s="165">
        <v>-6.4580000000000002</v>
      </c>
      <c r="C51" s="165">
        <v>-6.4580000000000002</v>
      </c>
      <c r="D51" s="165">
        <v>-6.4580000000000002</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c r="A52" s="193">
        <f>YampaRiverInflow.TotalOutflow!A52</f>
        <v>45017</v>
      </c>
      <c r="B52" s="165">
        <v>-3.6219999999999999</v>
      </c>
      <c r="C52" s="165">
        <v>-3.6219999999999999</v>
      </c>
      <c r="D52" s="165">
        <v>-3.6219999999999999</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c r="A53" s="193">
        <f>YampaRiverInflow.TotalOutflow!A53</f>
        <v>45047</v>
      </c>
      <c r="B53" s="165">
        <v>2.0209999999999999</v>
      </c>
      <c r="C53" s="165">
        <v>2.0209999999999999</v>
      </c>
      <c r="D53" s="165">
        <v>2.0209999999999999</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c r="A54" s="193">
        <f>YampaRiverInflow.TotalOutflow!A54</f>
        <v>45078</v>
      </c>
      <c r="B54" s="165">
        <v>-3.3969999999999998</v>
      </c>
      <c r="C54" s="165">
        <v>-3.3969999999999998</v>
      </c>
      <c r="D54" s="165">
        <v>-3.3969999999999998</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c r="A55" s="193">
        <f>YampaRiverInflow.TotalOutflow!A55</f>
        <v>45108</v>
      </c>
      <c r="B55" s="165">
        <v>-2.1280000000000001</v>
      </c>
      <c r="C55" s="165">
        <v>-2.1280000000000001</v>
      </c>
      <c r="D55" s="165">
        <v>-2.1280000000000001</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c r="A56" s="193">
        <f>YampaRiverInflow.TotalOutflow!A56</f>
        <v>45139</v>
      </c>
      <c r="B56" s="165">
        <v>0.35299999999999998</v>
      </c>
      <c r="C56" s="165">
        <v>0.35299999999999998</v>
      </c>
      <c r="D56" s="165">
        <v>0.35299999999999998</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c r="A57" s="193">
        <f>YampaRiverInflow.TotalOutflow!A57</f>
        <v>45170</v>
      </c>
      <c r="B57" s="165">
        <v>1.4410000000000001</v>
      </c>
      <c r="C57" s="165">
        <v>1.4410000000000001</v>
      </c>
      <c r="D57" s="165">
        <v>1.4410000000000001</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c r="A58" s="193">
        <f>YampaRiverInflow.TotalOutflow!A58</f>
        <v>45200</v>
      </c>
      <c r="B58" s="165">
        <v>4.9660000000000002</v>
      </c>
      <c r="C58" s="165">
        <v>4.9660000000000002</v>
      </c>
      <c r="D58" s="165">
        <v>4.9660000000000002</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c r="A59" s="193">
        <f>YampaRiverInflow.TotalOutflow!A59</f>
        <v>45231</v>
      </c>
      <c r="B59" s="165">
        <v>6.3620000000000001</v>
      </c>
      <c r="C59" s="165">
        <v>6.3620000000000001</v>
      </c>
      <c r="D59" s="165">
        <v>6.3620000000000001</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c r="A60" s="193">
        <f>YampaRiverInflow.TotalOutflow!A60</f>
        <v>45261</v>
      </c>
      <c r="B60" s="165">
        <v>6.4660000000000002</v>
      </c>
      <c r="C60" s="165">
        <v>6.4660000000000002</v>
      </c>
      <c r="D60" s="165">
        <v>6.4660000000000002</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c r="A61" s="193">
        <f>YampaRiverInflow.TotalOutflow!A61</f>
        <v>45292</v>
      </c>
      <c r="B61" s="165">
        <v>7.032</v>
      </c>
      <c r="C61" s="165">
        <v>7.032</v>
      </c>
      <c r="D61" s="165">
        <v>7.032</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c r="A62" s="193">
        <f>YampaRiverInflow.TotalOutflow!A62</f>
        <v>45323</v>
      </c>
      <c r="B62" s="165">
        <v>-1.353</v>
      </c>
      <c r="C62" s="165">
        <v>-1.353</v>
      </c>
      <c r="D62" s="165">
        <v>-1.353</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c r="A63" s="193">
        <f>YampaRiverInflow.TotalOutflow!A63</f>
        <v>45352</v>
      </c>
      <c r="B63" s="165">
        <v>-6.4580000000000002</v>
      </c>
      <c r="C63" s="165">
        <v>-6.4580000000000002</v>
      </c>
      <c r="D63" s="165">
        <v>-6.4580000000000002</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c r="A64" s="193">
        <f>YampaRiverInflow.TotalOutflow!A64</f>
        <v>45383</v>
      </c>
      <c r="B64" s="165">
        <v>-3.6219999999999999</v>
      </c>
      <c r="C64" s="165">
        <v>-3.6219999999999999</v>
      </c>
      <c r="D64" s="165">
        <v>-3.6219999999999999</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c r="A65" s="193">
        <f>YampaRiverInflow.TotalOutflow!A65</f>
        <v>45413</v>
      </c>
      <c r="B65" s="165">
        <v>2.0209999999999999</v>
      </c>
      <c r="C65" s="165">
        <v>2.0209999999999999</v>
      </c>
      <c r="D65" s="165">
        <v>2.0209999999999999</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c r="A66" s="193">
        <f>YampaRiverInflow.TotalOutflow!A66</f>
        <v>45444</v>
      </c>
      <c r="B66" s="165">
        <v>-3.3969999999999998</v>
      </c>
      <c r="C66" s="165">
        <v>-3.3969999999999998</v>
      </c>
      <c r="D66" s="165">
        <v>-3.3969999999999998</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c r="A67" s="193">
        <f>YampaRiverInflow.TotalOutflow!A67</f>
        <v>45474</v>
      </c>
      <c r="B67" s="165">
        <v>-2.1280000000000001</v>
      </c>
      <c r="C67" s="165">
        <v>-2.1280000000000001</v>
      </c>
      <c r="D67" s="165">
        <v>-2.1280000000000001</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c r="A68" s="193">
        <f>YampaRiverInflow.TotalOutflow!A68</f>
        <v>45505</v>
      </c>
      <c r="B68" s="165">
        <v>0.35299999999999998</v>
      </c>
      <c r="C68" s="165">
        <v>0.35299999999999998</v>
      </c>
      <c r="D68" s="165">
        <v>0.35299999999999998</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c r="A69" s="193">
        <f>YampaRiverInflow.TotalOutflow!A69</f>
        <v>45536</v>
      </c>
      <c r="B69" s="165">
        <v>1.4410000000000001</v>
      </c>
      <c r="C69" s="165">
        <v>1.4410000000000001</v>
      </c>
      <c r="D69" s="165">
        <v>1.4410000000000001</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43556</v>
      </c>
      <c r="B4" s="165">
        <v>-16.655999999999999</v>
      </c>
      <c r="C4" s="165">
        <v>-16.655999999999999</v>
      </c>
      <c r="D4" s="165">
        <v>-16.655999999999999</v>
      </c>
      <c r="E4" s="235">
        <f ca="1">INDEX(INDIRECT("HvrToDvs_"&amp;E$2+YEAR($A4)-YEAR($A$4)),MONTH($A4))/1000</f>
        <v>54.424519999999994</v>
      </c>
      <c r="F4" s="235">
        <f t="shared" ref="F4:AI12"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19"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c r="A5" s="193">
        <f>YampaRiverInflow.TotalOutflow!A5</f>
        <v>43586</v>
      </c>
      <c r="B5" s="165">
        <v>-11.449</v>
      </c>
      <c r="C5" s="165">
        <v>-11.449</v>
      </c>
      <c r="D5" s="165">
        <v>-11.449</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c r="A6" s="193">
        <f>YampaRiverInflow.TotalOutflow!A6</f>
        <v>43617</v>
      </c>
      <c r="B6" s="165">
        <v>-16.117000000000001</v>
      </c>
      <c r="C6" s="165">
        <v>-16.117000000000001</v>
      </c>
      <c r="D6" s="165">
        <v>-16.117000000000001</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c r="A7" s="193">
        <f>YampaRiverInflow.TotalOutflow!A7</f>
        <v>43647</v>
      </c>
      <c r="B7" s="165">
        <v>-11.625</v>
      </c>
      <c r="C7" s="165">
        <v>-11.625</v>
      </c>
      <c r="D7" s="165">
        <v>-11.625</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c r="A8" s="193">
        <f>YampaRiverInflow.TotalOutflow!A8</f>
        <v>43678</v>
      </c>
      <c r="B8" s="165">
        <v>-11.122</v>
      </c>
      <c r="C8" s="165">
        <v>-11.122</v>
      </c>
      <c r="D8" s="165">
        <v>-11.122</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c r="A9" s="193">
        <f>YampaRiverInflow.TotalOutflow!A9</f>
        <v>43709</v>
      </c>
      <c r="B9" s="165">
        <v>-12.321</v>
      </c>
      <c r="C9" s="165">
        <v>-12.321</v>
      </c>
      <c r="D9" s="165">
        <v>-12.321</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c r="A10" s="193">
        <f>YampaRiverInflow.TotalOutflow!A10</f>
        <v>43739</v>
      </c>
      <c r="B10" s="165">
        <v>-3.5379999999999998</v>
      </c>
      <c r="C10" s="165">
        <v>-3.5379999999999998</v>
      </c>
      <c r="D10" s="165">
        <v>-3.5379999999999998</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c r="A11" s="193">
        <f>YampaRiverInflow.TotalOutflow!A11</f>
        <v>43770</v>
      </c>
      <c r="B11" s="165">
        <v>-18.954000000000001</v>
      </c>
      <c r="C11" s="165">
        <v>-18.954000000000001</v>
      </c>
      <c r="D11" s="165">
        <v>-18.954000000000001</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c r="A12" s="193">
        <f>YampaRiverInflow.TotalOutflow!A12</f>
        <v>43800</v>
      </c>
      <c r="B12" s="165">
        <v>-12.368</v>
      </c>
      <c r="C12" s="165">
        <v>-12.368</v>
      </c>
      <c r="D12" s="165">
        <v>-12.368</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c r="A13" s="193">
        <f>YampaRiverInflow.TotalOutflow!A13</f>
        <v>43831</v>
      </c>
      <c r="B13" s="165">
        <v>-16.47</v>
      </c>
      <c r="C13" s="165">
        <v>-16.47</v>
      </c>
      <c r="D13" s="165">
        <v>-16.47</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c r="A14" s="193">
        <f>YampaRiverInflow.TotalOutflow!A14</f>
        <v>43862</v>
      </c>
      <c r="B14" s="165">
        <v>-13.319000000000001</v>
      </c>
      <c r="C14" s="165">
        <v>-13.319000000000001</v>
      </c>
      <c r="D14" s="165">
        <v>-13.319000000000001</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c r="A15" s="193">
        <f>YampaRiverInflow.TotalOutflow!A15</f>
        <v>43891</v>
      </c>
      <c r="B15" s="165">
        <v>-15.355</v>
      </c>
      <c r="C15" s="165">
        <v>-15.355</v>
      </c>
      <c r="D15" s="165">
        <v>-15.355</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c r="A16" s="193">
        <f>YampaRiverInflow.TotalOutflow!A16</f>
        <v>43922</v>
      </c>
      <c r="B16" s="165">
        <v>-16.655999999999999</v>
      </c>
      <c r="C16" s="165">
        <v>-16.655999999999999</v>
      </c>
      <c r="D16" s="165">
        <v>-16.655999999999999</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c r="A17" s="193">
        <f>YampaRiverInflow.TotalOutflow!A17</f>
        <v>43952</v>
      </c>
      <c r="B17" s="165">
        <v>-11.449</v>
      </c>
      <c r="C17" s="165">
        <v>-11.449</v>
      </c>
      <c r="D17" s="165">
        <v>-11.449</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c r="A18" s="193">
        <f>YampaRiverInflow.TotalOutflow!A18</f>
        <v>43983</v>
      </c>
      <c r="B18" s="165">
        <v>-16.117000000000001</v>
      </c>
      <c r="C18" s="165">
        <v>-16.117000000000001</v>
      </c>
      <c r="D18" s="165">
        <v>-16.117000000000001</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c r="A19" s="193">
        <f>YampaRiverInflow.TotalOutflow!A19</f>
        <v>44013</v>
      </c>
      <c r="B19" s="165">
        <v>-11.625</v>
      </c>
      <c r="C19" s="165">
        <v>-11.625</v>
      </c>
      <c r="D19" s="165">
        <v>-11.625</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c r="A20" s="193">
        <f>YampaRiverInflow.TotalOutflow!A20</f>
        <v>44044</v>
      </c>
      <c r="B20" s="165">
        <v>-11.122</v>
      </c>
      <c r="C20" s="165">
        <v>-11.122</v>
      </c>
      <c r="D20" s="165">
        <v>-11.122</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c r="A21" s="193">
        <f>YampaRiverInflow.TotalOutflow!A21</f>
        <v>44075</v>
      </c>
      <c r="B21" s="165">
        <v>-12.321</v>
      </c>
      <c r="C21" s="165">
        <v>-12.321</v>
      </c>
      <c r="D21" s="165">
        <v>-12.321</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c r="A22" s="193">
        <f>YampaRiverInflow.TotalOutflow!A22</f>
        <v>44105</v>
      </c>
      <c r="B22" s="165">
        <v>-3.5379999999999998</v>
      </c>
      <c r="C22" s="165">
        <v>-3.5379999999999998</v>
      </c>
      <c r="D22" s="165">
        <v>-3.5379999999999998</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c r="A23" s="193">
        <f>YampaRiverInflow.TotalOutflow!A23</f>
        <v>44136</v>
      </c>
      <c r="B23" s="165">
        <v>-18.954000000000001</v>
      </c>
      <c r="C23" s="165">
        <v>-18.954000000000001</v>
      </c>
      <c r="D23" s="165">
        <v>-18.954000000000001</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c r="A24" s="193">
        <f>YampaRiverInflow.TotalOutflow!A24</f>
        <v>44166</v>
      </c>
      <c r="B24" s="165">
        <v>-12.368</v>
      </c>
      <c r="C24" s="165">
        <v>-12.368</v>
      </c>
      <c r="D24" s="165">
        <v>-12.368</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c r="A25" s="193">
        <f>YampaRiverInflow.TotalOutflow!A25</f>
        <v>44197</v>
      </c>
      <c r="B25" s="165">
        <v>-16.47</v>
      </c>
      <c r="C25" s="165">
        <v>-16.47</v>
      </c>
      <c r="D25" s="165">
        <v>-16.47</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c r="A26" s="193">
        <f>YampaRiverInflow.TotalOutflow!A26</f>
        <v>44228</v>
      </c>
      <c r="B26" s="165">
        <v>-13.319000000000001</v>
      </c>
      <c r="C26" s="165">
        <v>-13.319000000000001</v>
      </c>
      <c r="D26" s="165">
        <v>-13.319000000000001</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c r="A27" s="193">
        <f>YampaRiverInflow.TotalOutflow!A27</f>
        <v>44256</v>
      </c>
      <c r="B27" s="165">
        <v>-15.355</v>
      </c>
      <c r="C27" s="165">
        <v>-15.355</v>
      </c>
      <c r="D27" s="165">
        <v>-15.355</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c r="A28" s="193">
        <f>YampaRiverInflow.TotalOutflow!A28</f>
        <v>44287</v>
      </c>
      <c r="B28" s="165">
        <v>-16.655999999999999</v>
      </c>
      <c r="C28" s="165">
        <v>-16.655999999999999</v>
      </c>
      <c r="D28" s="165">
        <v>-16.655999999999999</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c r="A29" s="193">
        <f>YampaRiverInflow.TotalOutflow!A29</f>
        <v>44317</v>
      </c>
      <c r="B29" s="165">
        <v>-11.449</v>
      </c>
      <c r="C29" s="165">
        <v>-11.449</v>
      </c>
      <c r="D29" s="165">
        <v>-11.449</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c r="A30" s="193">
        <f>YampaRiverInflow.TotalOutflow!A30</f>
        <v>44348</v>
      </c>
      <c r="B30" s="165">
        <v>-16.117000000000001</v>
      </c>
      <c r="C30" s="165">
        <v>-16.117000000000001</v>
      </c>
      <c r="D30" s="165">
        <v>-16.117000000000001</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c r="A31" s="193">
        <f>YampaRiverInflow.TotalOutflow!A31</f>
        <v>44378</v>
      </c>
      <c r="B31" s="165">
        <v>-11.625</v>
      </c>
      <c r="C31" s="165">
        <v>-11.625</v>
      </c>
      <c r="D31" s="165">
        <v>-11.625</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c r="A32" s="193">
        <f>YampaRiverInflow.TotalOutflow!A32</f>
        <v>44409</v>
      </c>
      <c r="B32" s="165">
        <v>-11.122</v>
      </c>
      <c r="C32" s="165">
        <v>-11.122</v>
      </c>
      <c r="D32" s="165">
        <v>-11.122</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c r="A33" s="193">
        <f>YampaRiverInflow.TotalOutflow!A33</f>
        <v>44440</v>
      </c>
      <c r="B33" s="165">
        <v>-12.321</v>
      </c>
      <c r="C33" s="165">
        <v>-12.321</v>
      </c>
      <c r="D33" s="165">
        <v>-12.321</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c r="A34" s="193">
        <f>YampaRiverInflow.TotalOutflow!A34</f>
        <v>44470</v>
      </c>
      <c r="B34" s="165">
        <v>-3.5379999999999998</v>
      </c>
      <c r="C34" s="165">
        <v>-3.5379999999999998</v>
      </c>
      <c r="D34" s="165">
        <v>-3.5379999999999998</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c r="A35" s="193">
        <f>YampaRiverInflow.TotalOutflow!A35</f>
        <v>44501</v>
      </c>
      <c r="B35" s="165">
        <v>-18.954000000000001</v>
      </c>
      <c r="C35" s="165">
        <v>-18.954000000000001</v>
      </c>
      <c r="D35" s="165">
        <v>-18.954000000000001</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c r="A36" s="193">
        <f>YampaRiverInflow.TotalOutflow!A36</f>
        <v>44531</v>
      </c>
      <c r="B36" s="165">
        <v>-12.368</v>
      </c>
      <c r="C36" s="165">
        <v>-12.368</v>
      </c>
      <c r="D36" s="165">
        <v>-12.368</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c r="A37" s="193">
        <f>YampaRiverInflow.TotalOutflow!A37</f>
        <v>44562</v>
      </c>
      <c r="B37" s="165">
        <v>-16.47</v>
      </c>
      <c r="C37" s="165">
        <v>-16.47</v>
      </c>
      <c r="D37" s="165">
        <v>-16.47</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c r="A38" s="193">
        <f>YampaRiverInflow.TotalOutflow!A38</f>
        <v>44593</v>
      </c>
      <c r="B38" s="165">
        <v>-13.319000000000001</v>
      </c>
      <c r="C38" s="165">
        <v>-13.319000000000001</v>
      </c>
      <c r="D38" s="165">
        <v>-13.319000000000001</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c r="A39" s="193">
        <f>YampaRiverInflow.TotalOutflow!A39</f>
        <v>44621</v>
      </c>
      <c r="B39" s="165">
        <v>-15.355</v>
      </c>
      <c r="C39" s="165">
        <v>-15.355</v>
      </c>
      <c r="D39" s="165">
        <v>-15.355</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c r="A40" s="193">
        <f>YampaRiverInflow.TotalOutflow!A40</f>
        <v>44652</v>
      </c>
      <c r="B40" s="165">
        <v>-16.655999999999999</v>
      </c>
      <c r="C40" s="165">
        <v>-16.655999999999999</v>
      </c>
      <c r="D40" s="165">
        <v>-16.655999999999999</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c r="A41" s="193">
        <f>YampaRiverInflow.TotalOutflow!A41</f>
        <v>44682</v>
      </c>
      <c r="B41" s="165">
        <v>-11.449</v>
      </c>
      <c r="C41" s="165">
        <v>-11.449</v>
      </c>
      <c r="D41" s="165">
        <v>-11.449</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c r="A42" s="193">
        <f>YampaRiverInflow.TotalOutflow!A42</f>
        <v>44713</v>
      </c>
      <c r="B42" s="165">
        <v>-16.117000000000001</v>
      </c>
      <c r="C42" s="165">
        <v>-16.117000000000001</v>
      </c>
      <c r="D42" s="165">
        <v>-16.117000000000001</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c r="A43" s="193">
        <f>YampaRiverInflow.TotalOutflow!A43</f>
        <v>44743</v>
      </c>
      <c r="B43" s="165">
        <v>-11.625</v>
      </c>
      <c r="C43" s="165">
        <v>-11.625</v>
      </c>
      <c r="D43" s="165">
        <v>-11.625</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c r="A44" s="193">
        <f>YampaRiverInflow.TotalOutflow!A44</f>
        <v>44774</v>
      </c>
      <c r="B44" s="165">
        <v>-11.122</v>
      </c>
      <c r="C44" s="165">
        <v>-11.122</v>
      </c>
      <c r="D44" s="165">
        <v>-11.122</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c r="A45" s="193">
        <f>YampaRiverInflow.TotalOutflow!A45</f>
        <v>44805</v>
      </c>
      <c r="B45" s="165">
        <v>-12.321</v>
      </c>
      <c r="C45" s="165">
        <v>-12.321</v>
      </c>
      <c r="D45" s="165">
        <v>-12.321</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c r="A46" s="193">
        <f>YampaRiverInflow.TotalOutflow!A46</f>
        <v>44835</v>
      </c>
      <c r="B46" s="165">
        <v>-3.5379999999999998</v>
      </c>
      <c r="C46" s="165">
        <v>-3.5379999999999998</v>
      </c>
      <c r="D46" s="165">
        <v>-3.5379999999999998</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c r="A47" s="193">
        <f>YampaRiverInflow.TotalOutflow!A47</f>
        <v>44866</v>
      </c>
      <c r="B47" s="165">
        <v>-18.954000000000001</v>
      </c>
      <c r="C47" s="165">
        <v>-18.954000000000001</v>
      </c>
      <c r="D47" s="165">
        <v>-18.954000000000001</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c r="A48" s="193">
        <f>YampaRiverInflow.TotalOutflow!A48</f>
        <v>44896</v>
      </c>
      <c r="B48" s="165">
        <v>-12.368</v>
      </c>
      <c r="C48" s="165">
        <v>-12.368</v>
      </c>
      <c r="D48" s="165">
        <v>-12.368</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c r="A49" s="193">
        <f>YampaRiverInflow.TotalOutflow!A49</f>
        <v>44927</v>
      </c>
      <c r="B49" s="165">
        <v>-16.47</v>
      </c>
      <c r="C49" s="165">
        <v>-16.47</v>
      </c>
      <c r="D49" s="165">
        <v>-16.47</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c r="A50" s="193">
        <f>YampaRiverInflow.TotalOutflow!A50</f>
        <v>44958</v>
      </c>
      <c r="B50" s="165">
        <v>-13.319000000000001</v>
      </c>
      <c r="C50" s="165">
        <v>-13.319000000000001</v>
      </c>
      <c r="D50" s="165">
        <v>-13.319000000000001</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c r="A51" s="193">
        <f>YampaRiverInflow.TotalOutflow!A51</f>
        <v>44986</v>
      </c>
      <c r="B51" s="165">
        <v>-15.355</v>
      </c>
      <c r="C51" s="165">
        <v>-15.355</v>
      </c>
      <c r="D51" s="165">
        <v>-15.355</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c r="A52" s="193">
        <f>YampaRiverInflow.TotalOutflow!A52</f>
        <v>45017</v>
      </c>
      <c r="B52" s="165">
        <v>-16.655999999999999</v>
      </c>
      <c r="C52" s="165">
        <v>-16.655999999999999</v>
      </c>
      <c r="D52" s="165">
        <v>-16.655999999999999</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c r="A53" s="193">
        <f>YampaRiverInflow.TotalOutflow!A53</f>
        <v>45047</v>
      </c>
      <c r="B53" s="165">
        <v>-11.449</v>
      </c>
      <c r="C53" s="165">
        <v>-11.449</v>
      </c>
      <c r="D53" s="165">
        <v>-11.449</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c r="A54" s="193">
        <f>YampaRiverInflow.TotalOutflow!A54</f>
        <v>45078</v>
      </c>
      <c r="B54" s="165">
        <v>-16.117000000000001</v>
      </c>
      <c r="C54" s="165">
        <v>-16.117000000000001</v>
      </c>
      <c r="D54" s="165">
        <v>-16.117000000000001</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c r="A55" s="193">
        <f>YampaRiverInflow.TotalOutflow!A55</f>
        <v>45108</v>
      </c>
      <c r="B55" s="165">
        <v>-11.625</v>
      </c>
      <c r="C55" s="165">
        <v>-11.625</v>
      </c>
      <c r="D55" s="165">
        <v>-11.625</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c r="A56" s="193">
        <f>YampaRiverInflow.TotalOutflow!A56</f>
        <v>45139</v>
      </c>
      <c r="B56" s="165">
        <v>-11.122</v>
      </c>
      <c r="C56" s="165">
        <v>-11.122</v>
      </c>
      <c r="D56" s="165">
        <v>-11.122</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c r="A57" s="193">
        <f>YampaRiverInflow.TotalOutflow!A57</f>
        <v>45170</v>
      </c>
      <c r="B57" s="165">
        <v>-12.321</v>
      </c>
      <c r="C57" s="165">
        <v>-12.321</v>
      </c>
      <c r="D57" s="165">
        <v>-12.321</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c r="A58" s="193">
        <f>YampaRiverInflow.TotalOutflow!A58</f>
        <v>45200</v>
      </c>
      <c r="B58" s="165">
        <v>-3.5379999999999998</v>
      </c>
      <c r="C58" s="165">
        <v>-3.5379999999999998</v>
      </c>
      <c r="D58" s="165">
        <v>-3.5379999999999998</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c r="A59" s="193">
        <f>YampaRiverInflow.TotalOutflow!A59</f>
        <v>45231</v>
      </c>
      <c r="B59" s="165">
        <v>-18.954000000000001</v>
      </c>
      <c r="C59" s="165">
        <v>-18.954000000000001</v>
      </c>
      <c r="D59" s="165">
        <v>-18.954000000000001</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c r="A60" s="193">
        <f>YampaRiverInflow.TotalOutflow!A60</f>
        <v>45261</v>
      </c>
      <c r="B60" s="165">
        <v>-12.368</v>
      </c>
      <c r="C60" s="165">
        <v>-12.368</v>
      </c>
      <c r="D60" s="165">
        <v>-12.368</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c r="A61" s="193">
        <f>YampaRiverInflow.TotalOutflow!A61</f>
        <v>45292</v>
      </c>
      <c r="B61" s="165">
        <v>-16.47</v>
      </c>
      <c r="C61" s="165">
        <v>-16.47</v>
      </c>
      <c r="D61" s="165">
        <v>-16.47</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c r="A62" s="193">
        <f>YampaRiverInflow.TotalOutflow!A62</f>
        <v>45323</v>
      </c>
      <c r="B62" s="165">
        <v>-13.319000000000001</v>
      </c>
      <c r="C62" s="165">
        <v>-13.319000000000001</v>
      </c>
      <c r="D62" s="165">
        <v>-13.319000000000001</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c r="A63" s="193">
        <f>YampaRiverInflow.TotalOutflow!A63</f>
        <v>45352</v>
      </c>
      <c r="B63" s="165">
        <v>-15.355</v>
      </c>
      <c r="C63" s="165">
        <v>-15.355</v>
      </c>
      <c r="D63" s="165">
        <v>-15.355</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c r="A64" s="193">
        <f>YampaRiverInflow.TotalOutflow!A64</f>
        <v>45383</v>
      </c>
      <c r="B64" s="165">
        <v>-16.655999999999999</v>
      </c>
      <c r="C64" s="165">
        <v>-16.655999999999999</v>
      </c>
      <c r="D64" s="165">
        <v>-16.655999999999999</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c r="A65" s="193">
        <f>YampaRiverInflow.TotalOutflow!A65</f>
        <v>45413</v>
      </c>
      <c r="B65" s="165">
        <v>-11.449</v>
      </c>
      <c r="C65" s="165">
        <v>-11.449</v>
      </c>
      <c r="D65" s="165">
        <v>-11.449</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c r="A66" s="193">
        <f>YampaRiverInflow.TotalOutflow!A66</f>
        <v>45444</v>
      </c>
      <c r="B66" s="165">
        <v>-16.117000000000001</v>
      </c>
      <c r="C66" s="165">
        <v>-16.117000000000001</v>
      </c>
      <c r="D66" s="165">
        <v>-16.117000000000001</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c r="A67" s="193">
        <f>YampaRiverInflow.TotalOutflow!A67</f>
        <v>45474</v>
      </c>
      <c r="B67" s="165">
        <v>-11.625</v>
      </c>
      <c r="C67" s="165">
        <v>-11.625</v>
      </c>
      <c r="D67" s="165">
        <v>-11.625</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c r="A68" s="193">
        <f>YampaRiverInflow.TotalOutflow!A68</f>
        <v>45505</v>
      </c>
      <c r="B68" s="165">
        <v>-11.122</v>
      </c>
      <c r="C68" s="165">
        <v>-11.122</v>
      </c>
      <c r="D68" s="165">
        <v>-11.122</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c r="A69" s="193">
        <f>YampaRiverInflow.TotalOutflow!A69</f>
        <v>45536</v>
      </c>
      <c r="B69" s="165">
        <v>-12.321</v>
      </c>
      <c r="C69" s="165">
        <v>-12.321</v>
      </c>
      <c r="D69" s="165">
        <v>-12.321</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cols>
    <col min="1" max="2" width="9.140625" style="216" customWidth="1"/>
    <col min="3" max="3" width="9.7109375" style="216" bestFit="1" customWidth="1"/>
    <col min="4"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43556</v>
      </c>
      <c r="B4" s="165">
        <v>-24.183</v>
      </c>
      <c r="C4" s="165">
        <v>-24.183</v>
      </c>
      <c r="D4" s="165">
        <v>-24.183</v>
      </c>
      <c r="E4" s="235">
        <f ca="1">INDEX(INDIRECT("PkrToImp_"&amp;E$2+YEAR($A4)-YEAR($A$4)),MONTH($A4))/1000</f>
        <v>-9.35</v>
      </c>
      <c r="F4" s="235">
        <f t="shared" ref="F4:AI12"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19"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c r="A5" s="193">
        <f>YampaRiverInflow.TotalOutflow!A5</f>
        <v>43586</v>
      </c>
      <c r="B5" s="165">
        <v>-22.867000000000001</v>
      </c>
      <c r="C5" s="165">
        <v>-22.867000000000001</v>
      </c>
      <c r="D5" s="165">
        <v>-22.867000000000001</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c r="A6" s="193">
        <f>YampaRiverInflow.TotalOutflow!A6</f>
        <v>43617</v>
      </c>
      <c r="B6" s="165">
        <v>-49.23</v>
      </c>
      <c r="C6" s="165">
        <v>-49.23</v>
      </c>
      <c r="D6" s="165">
        <v>-49.23</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c r="A7" s="193">
        <f>YampaRiverInflow.TotalOutflow!A7</f>
        <v>43647</v>
      </c>
      <c r="B7" s="165">
        <v>-26.099</v>
      </c>
      <c r="C7" s="165">
        <v>-26.099</v>
      </c>
      <c r="D7" s="165">
        <v>-26.099</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c r="A8" s="193">
        <f>YampaRiverInflow.TotalOutflow!A8</f>
        <v>43678</v>
      </c>
      <c r="B8" s="165">
        <v>-23.463999999999999</v>
      </c>
      <c r="C8" s="165">
        <v>-23.463999999999999</v>
      </c>
      <c r="D8" s="165">
        <v>-23.463999999999999</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c r="A9" s="193">
        <f>YampaRiverInflow.TotalOutflow!A9</f>
        <v>43709</v>
      </c>
      <c r="B9" s="165">
        <v>-18.527999999999999</v>
      </c>
      <c r="C9" s="165">
        <v>-18.527999999999999</v>
      </c>
      <c r="D9" s="165">
        <v>-18.527999999999999</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c r="A10" s="193">
        <f>YampaRiverInflow.TotalOutflow!A10</f>
        <v>43739</v>
      </c>
      <c r="B10" s="165">
        <v>-16.021000000000001</v>
      </c>
      <c r="C10" s="165">
        <v>-16.021000000000001</v>
      </c>
      <c r="D10" s="165">
        <v>-16.021000000000001</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c r="A11" s="193">
        <f>YampaRiverInflow.TotalOutflow!A11</f>
        <v>43770</v>
      </c>
      <c r="B11" s="165">
        <v>1.1180000000000001</v>
      </c>
      <c r="C11" s="165">
        <v>1.1180000000000001</v>
      </c>
      <c r="D11" s="165">
        <v>1.1180000000000001</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c r="A12" s="193">
        <f>YampaRiverInflow.TotalOutflow!A12</f>
        <v>43800</v>
      </c>
      <c r="B12" s="165">
        <v>17.396999999999998</v>
      </c>
      <c r="C12" s="165">
        <v>17.396999999999998</v>
      </c>
      <c r="D12" s="165">
        <v>17.396999999999998</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c r="A13" s="193">
        <f>YampaRiverInflow.TotalOutflow!A13</f>
        <v>43831</v>
      </c>
      <c r="B13" s="165">
        <v>-19.324000000000002</v>
      </c>
      <c r="C13" s="165">
        <v>-19.324000000000002</v>
      </c>
      <c r="D13" s="165">
        <v>-19.324000000000002</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c r="A14" s="193">
        <f>YampaRiverInflow.TotalOutflow!A14</f>
        <v>43862</v>
      </c>
      <c r="B14" s="165">
        <v>-25.341000000000001</v>
      </c>
      <c r="C14" s="165">
        <v>-25.341000000000001</v>
      </c>
      <c r="D14" s="165">
        <v>-25.341000000000001</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c r="A15" s="193">
        <f>YampaRiverInflow.TotalOutflow!A15</f>
        <v>43891</v>
      </c>
      <c r="B15" s="165">
        <v>-54.119</v>
      </c>
      <c r="C15" s="165">
        <v>-54.119</v>
      </c>
      <c r="D15" s="165">
        <v>-54.119</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c r="A16" s="193">
        <f>YampaRiverInflow.TotalOutflow!A16</f>
        <v>43922</v>
      </c>
      <c r="B16" s="165">
        <v>-24.183</v>
      </c>
      <c r="C16" s="165">
        <v>-24.183</v>
      </c>
      <c r="D16" s="165">
        <v>-24.183</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c r="A17" s="193">
        <f>YampaRiverInflow.TotalOutflow!A17</f>
        <v>43952</v>
      </c>
      <c r="B17" s="165">
        <v>-22.867000000000001</v>
      </c>
      <c r="C17" s="165">
        <v>-22.867000000000001</v>
      </c>
      <c r="D17" s="165">
        <v>-22.867000000000001</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c r="A18" s="193">
        <f>YampaRiverInflow.TotalOutflow!A18</f>
        <v>43983</v>
      </c>
      <c r="B18" s="165">
        <v>-49.23</v>
      </c>
      <c r="C18" s="165">
        <v>-49.23</v>
      </c>
      <c r="D18" s="165">
        <v>-49.23</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c r="A19" s="193">
        <f>YampaRiverInflow.TotalOutflow!A19</f>
        <v>44013</v>
      </c>
      <c r="B19" s="165">
        <v>-26.099</v>
      </c>
      <c r="C19" s="165">
        <v>-26.099</v>
      </c>
      <c r="D19" s="165">
        <v>-26.099</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c r="A20" s="193">
        <f>YampaRiverInflow.TotalOutflow!A20</f>
        <v>44044</v>
      </c>
      <c r="B20" s="165">
        <v>-23.463999999999999</v>
      </c>
      <c r="C20" s="165">
        <v>-23.463999999999999</v>
      </c>
      <c r="D20" s="165">
        <v>-23.463999999999999</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c r="A21" s="193">
        <f>YampaRiverInflow.TotalOutflow!A21</f>
        <v>44075</v>
      </c>
      <c r="B21" s="165">
        <v>-18.527999999999999</v>
      </c>
      <c r="C21" s="165">
        <v>-18.527999999999999</v>
      </c>
      <c r="D21" s="165">
        <v>-18.527999999999999</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c r="A22" s="193">
        <f>YampaRiverInflow.TotalOutflow!A22</f>
        <v>44105</v>
      </c>
      <c r="B22" s="165">
        <v>-16.021000000000001</v>
      </c>
      <c r="C22" s="165">
        <v>-16.021000000000001</v>
      </c>
      <c r="D22" s="165">
        <v>-16.021000000000001</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c r="A23" s="193">
        <f>YampaRiverInflow.TotalOutflow!A23</f>
        <v>44136</v>
      </c>
      <c r="B23" s="165">
        <v>1.1180000000000001</v>
      </c>
      <c r="C23" s="165">
        <v>1.1180000000000001</v>
      </c>
      <c r="D23" s="165">
        <v>1.1180000000000001</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c r="A24" s="193">
        <f>YampaRiverInflow.TotalOutflow!A24</f>
        <v>44166</v>
      </c>
      <c r="B24" s="165">
        <v>17.396999999999998</v>
      </c>
      <c r="C24" s="165">
        <v>17.396999999999998</v>
      </c>
      <c r="D24" s="165">
        <v>17.396999999999998</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c r="A25" s="193">
        <f>YampaRiverInflow.TotalOutflow!A25</f>
        <v>44197</v>
      </c>
      <c r="B25" s="165">
        <v>-19.324000000000002</v>
      </c>
      <c r="C25" s="165">
        <v>-19.324000000000002</v>
      </c>
      <c r="D25" s="165">
        <v>-19.324000000000002</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c r="A26" s="193">
        <f>YampaRiverInflow.TotalOutflow!A26</f>
        <v>44228</v>
      </c>
      <c r="B26" s="165">
        <v>-25.341000000000001</v>
      </c>
      <c r="C26" s="165">
        <v>-25.341000000000001</v>
      </c>
      <c r="D26" s="165">
        <v>-25.341000000000001</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c r="A27" s="193">
        <f>YampaRiverInflow.TotalOutflow!A27</f>
        <v>44256</v>
      </c>
      <c r="B27" s="165">
        <v>-54.119</v>
      </c>
      <c r="C27" s="165">
        <v>-54.119</v>
      </c>
      <c r="D27" s="165">
        <v>-54.119</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c r="A28" s="193">
        <f>YampaRiverInflow.TotalOutflow!A28</f>
        <v>44287</v>
      </c>
      <c r="B28" s="165">
        <v>-24.183</v>
      </c>
      <c r="C28" s="165">
        <v>-24.183</v>
      </c>
      <c r="D28" s="165">
        <v>-24.183</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c r="A29" s="193">
        <f>YampaRiverInflow.TotalOutflow!A29</f>
        <v>44317</v>
      </c>
      <c r="B29" s="165">
        <v>-22.867000000000001</v>
      </c>
      <c r="C29" s="165">
        <v>-22.867000000000001</v>
      </c>
      <c r="D29" s="165">
        <v>-22.867000000000001</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c r="A30" s="193">
        <f>YampaRiverInflow.TotalOutflow!A30</f>
        <v>44348</v>
      </c>
      <c r="B30" s="165">
        <v>-49.23</v>
      </c>
      <c r="C30" s="165">
        <v>-49.23</v>
      </c>
      <c r="D30" s="165">
        <v>-49.23</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c r="A31" s="193">
        <f>YampaRiverInflow.TotalOutflow!A31</f>
        <v>44378</v>
      </c>
      <c r="B31" s="165">
        <v>-26.099</v>
      </c>
      <c r="C31" s="165">
        <v>-26.099</v>
      </c>
      <c r="D31" s="165">
        <v>-26.099</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c r="A32" s="193">
        <f>YampaRiverInflow.TotalOutflow!A32</f>
        <v>44409</v>
      </c>
      <c r="B32" s="165">
        <v>-23.463999999999999</v>
      </c>
      <c r="C32" s="165">
        <v>-23.463999999999999</v>
      </c>
      <c r="D32" s="165">
        <v>-23.463999999999999</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c r="A33" s="193">
        <f>YampaRiverInflow.TotalOutflow!A33</f>
        <v>44440</v>
      </c>
      <c r="B33" s="165">
        <v>-18.527999999999999</v>
      </c>
      <c r="C33" s="165">
        <v>-18.527999999999999</v>
      </c>
      <c r="D33" s="165">
        <v>-18.527999999999999</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c r="A34" s="193">
        <f>YampaRiverInflow.TotalOutflow!A34</f>
        <v>44470</v>
      </c>
      <c r="B34" s="165">
        <v>-16.021000000000001</v>
      </c>
      <c r="C34" s="165">
        <v>-16.021000000000001</v>
      </c>
      <c r="D34" s="165">
        <v>-16.021000000000001</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c r="A35" s="193">
        <f>YampaRiverInflow.TotalOutflow!A35</f>
        <v>44501</v>
      </c>
      <c r="B35" s="165">
        <v>1.1180000000000001</v>
      </c>
      <c r="C35" s="165">
        <v>1.1180000000000001</v>
      </c>
      <c r="D35" s="165">
        <v>1.1180000000000001</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c r="A36" s="193">
        <f>YampaRiverInflow.TotalOutflow!A36</f>
        <v>44531</v>
      </c>
      <c r="B36" s="165">
        <v>17.396999999999998</v>
      </c>
      <c r="C36" s="165">
        <v>17.396999999999998</v>
      </c>
      <c r="D36" s="165">
        <v>17.396999999999998</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c r="A37" s="193">
        <f>YampaRiverInflow.TotalOutflow!A37</f>
        <v>44562</v>
      </c>
      <c r="B37" s="165">
        <v>-19.324000000000002</v>
      </c>
      <c r="C37" s="165">
        <v>-19.324000000000002</v>
      </c>
      <c r="D37" s="165">
        <v>-19.324000000000002</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c r="A38" s="193">
        <f>YampaRiverInflow.TotalOutflow!A38</f>
        <v>44593</v>
      </c>
      <c r="B38" s="165">
        <v>-25.341000000000001</v>
      </c>
      <c r="C38" s="165">
        <v>-25.341000000000001</v>
      </c>
      <c r="D38" s="165">
        <v>-25.341000000000001</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c r="A39" s="193">
        <f>YampaRiverInflow.TotalOutflow!A39</f>
        <v>44621</v>
      </c>
      <c r="B39" s="165">
        <v>-54.119</v>
      </c>
      <c r="C39" s="165">
        <v>-54.119</v>
      </c>
      <c r="D39" s="165">
        <v>-54.119</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c r="A40" s="193">
        <f>YampaRiverInflow.TotalOutflow!A40</f>
        <v>44652</v>
      </c>
      <c r="B40" s="165">
        <v>-24.183</v>
      </c>
      <c r="C40" s="165">
        <v>-24.183</v>
      </c>
      <c r="D40" s="165">
        <v>-24.183</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c r="A41" s="193">
        <f>YampaRiverInflow.TotalOutflow!A41</f>
        <v>44682</v>
      </c>
      <c r="B41" s="165">
        <v>-22.867000000000001</v>
      </c>
      <c r="C41" s="165">
        <v>-22.867000000000001</v>
      </c>
      <c r="D41" s="165">
        <v>-22.867000000000001</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c r="A42" s="193">
        <f>YampaRiverInflow.TotalOutflow!A42</f>
        <v>44713</v>
      </c>
      <c r="B42" s="165">
        <v>-49.23</v>
      </c>
      <c r="C42" s="165">
        <v>-49.23</v>
      </c>
      <c r="D42" s="165">
        <v>-49.23</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c r="A43" s="193">
        <f>YampaRiverInflow.TotalOutflow!A43</f>
        <v>44743</v>
      </c>
      <c r="B43" s="165">
        <v>-26.099</v>
      </c>
      <c r="C43" s="165">
        <v>-26.099</v>
      </c>
      <c r="D43" s="165">
        <v>-26.099</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c r="A44" s="193">
        <f>YampaRiverInflow.TotalOutflow!A44</f>
        <v>44774</v>
      </c>
      <c r="B44" s="165">
        <v>-23.463999999999999</v>
      </c>
      <c r="C44" s="165">
        <v>-23.463999999999999</v>
      </c>
      <c r="D44" s="165">
        <v>-23.463999999999999</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c r="A45" s="193">
        <f>YampaRiverInflow.TotalOutflow!A45</f>
        <v>44805</v>
      </c>
      <c r="B45" s="165">
        <v>-18.527999999999999</v>
      </c>
      <c r="C45" s="165">
        <v>-18.527999999999999</v>
      </c>
      <c r="D45" s="165">
        <v>-18.527999999999999</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c r="A46" s="193">
        <f>YampaRiverInflow.TotalOutflow!A46</f>
        <v>44835</v>
      </c>
      <c r="B46" s="165">
        <v>-16.021000000000001</v>
      </c>
      <c r="C46" s="165">
        <v>-16.021000000000001</v>
      </c>
      <c r="D46" s="165">
        <v>-16.021000000000001</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c r="A47" s="193">
        <f>YampaRiverInflow.TotalOutflow!A47</f>
        <v>44866</v>
      </c>
      <c r="B47" s="165">
        <v>1.1180000000000001</v>
      </c>
      <c r="C47" s="165">
        <v>1.1180000000000001</v>
      </c>
      <c r="D47" s="165">
        <v>1.1180000000000001</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c r="A48" s="193">
        <f>YampaRiverInflow.TotalOutflow!A48</f>
        <v>44896</v>
      </c>
      <c r="B48" s="165">
        <v>17.396999999999998</v>
      </c>
      <c r="C48" s="165">
        <v>17.396999999999998</v>
      </c>
      <c r="D48" s="165">
        <v>17.396999999999998</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c r="A49" s="193">
        <f>YampaRiverInflow.TotalOutflow!A49</f>
        <v>44927</v>
      </c>
      <c r="B49" s="165">
        <v>-19.324000000000002</v>
      </c>
      <c r="C49" s="165">
        <v>-19.324000000000002</v>
      </c>
      <c r="D49" s="165">
        <v>-19.324000000000002</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c r="A50" s="193">
        <f>YampaRiverInflow.TotalOutflow!A50</f>
        <v>44958</v>
      </c>
      <c r="B50" s="165">
        <v>-25.341000000000001</v>
      </c>
      <c r="C50" s="165">
        <v>-25.341000000000001</v>
      </c>
      <c r="D50" s="165">
        <v>-25.341000000000001</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c r="A51" s="193">
        <f>YampaRiverInflow.TotalOutflow!A51</f>
        <v>44986</v>
      </c>
      <c r="B51" s="165">
        <v>-54.119</v>
      </c>
      <c r="C51" s="165">
        <v>-54.119</v>
      </c>
      <c r="D51" s="165">
        <v>-54.119</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c r="A52" s="193">
        <f>YampaRiverInflow.TotalOutflow!A52</f>
        <v>45017</v>
      </c>
      <c r="B52" s="165">
        <v>-24.183</v>
      </c>
      <c r="C52" s="165">
        <v>-24.183</v>
      </c>
      <c r="D52" s="165">
        <v>-24.183</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c r="A53" s="193">
        <f>YampaRiverInflow.TotalOutflow!A53</f>
        <v>45047</v>
      </c>
      <c r="B53" s="165">
        <v>-22.867000000000001</v>
      </c>
      <c r="C53" s="165">
        <v>-22.867000000000001</v>
      </c>
      <c r="D53" s="165">
        <v>-22.867000000000001</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c r="A54" s="193">
        <f>YampaRiverInflow.TotalOutflow!A54</f>
        <v>45078</v>
      </c>
      <c r="B54" s="165">
        <v>-49.23</v>
      </c>
      <c r="C54" s="165">
        <v>-49.23</v>
      </c>
      <c r="D54" s="165">
        <v>-49.23</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c r="A55" s="193">
        <f>YampaRiverInflow.TotalOutflow!A55</f>
        <v>45108</v>
      </c>
      <c r="B55" s="165">
        <v>-26.099</v>
      </c>
      <c r="C55" s="165">
        <v>-26.099</v>
      </c>
      <c r="D55" s="165">
        <v>-26.099</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c r="A56" s="193">
        <f>YampaRiverInflow.TotalOutflow!A56</f>
        <v>45139</v>
      </c>
      <c r="B56" s="165">
        <v>-23.463999999999999</v>
      </c>
      <c r="C56" s="165">
        <v>-23.463999999999999</v>
      </c>
      <c r="D56" s="165">
        <v>-23.463999999999999</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c r="A57" s="193">
        <f>YampaRiverInflow.TotalOutflow!A57</f>
        <v>45170</v>
      </c>
      <c r="B57" s="165">
        <v>-18.527999999999999</v>
      </c>
      <c r="C57" s="165">
        <v>-18.527999999999999</v>
      </c>
      <c r="D57" s="165">
        <v>-18.527999999999999</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c r="A58" s="193">
        <f>YampaRiverInflow.TotalOutflow!A58</f>
        <v>45200</v>
      </c>
      <c r="B58" s="165">
        <v>-16.021000000000001</v>
      </c>
      <c r="C58" s="165">
        <v>-16.021000000000001</v>
      </c>
      <c r="D58" s="165">
        <v>-16.021000000000001</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c r="A59" s="193">
        <f>YampaRiverInflow.TotalOutflow!A59</f>
        <v>45231</v>
      </c>
      <c r="B59" s="165">
        <v>1.1180000000000001</v>
      </c>
      <c r="C59" s="165">
        <v>1.1180000000000001</v>
      </c>
      <c r="D59" s="165">
        <v>1.1180000000000001</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c r="A60" s="193">
        <f>YampaRiverInflow.TotalOutflow!A60</f>
        <v>45261</v>
      </c>
      <c r="B60" s="165">
        <v>17.396999999999998</v>
      </c>
      <c r="C60" s="165">
        <v>17.396999999999998</v>
      </c>
      <c r="D60" s="165">
        <v>17.396999999999998</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c r="A61" s="193">
        <f>YampaRiverInflow.TotalOutflow!A61</f>
        <v>45292</v>
      </c>
      <c r="B61" s="165">
        <v>-19.324000000000002</v>
      </c>
      <c r="C61" s="165">
        <v>-19.324000000000002</v>
      </c>
      <c r="D61" s="165">
        <v>-19.324000000000002</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c r="A62" s="193">
        <f>YampaRiverInflow.TotalOutflow!A62</f>
        <v>45323</v>
      </c>
      <c r="B62" s="165">
        <v>-25.341000000000001</v>
      </c>
      <c r="C62" s="165">
        <v>-25.341000000000001</v>
      </c>
      <c r="D62" s="165">
        <v>-25.341000000000001</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c r="A63" s="193">
        <f>YampaRiverInflow.TotalOutflow!A63</f>
        <v>45352</v>
      </c>
      <c r="B63" s="165">
        <v>-54.119</v>
      </c>
      <c r="C63" s="165">
        <v>-54.119</v>
      </c>
      <c r="D63" s="165">
        <v>-54.119</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c r="A64" s="193">
        <f>YampaRiverInflow.TotalOutflow!A64</f>
        <v>45383</v>
      </c>
      <c r="B64" s="165">
        <v>-24.183</v>
      </c>
      <c r="C64" s="165">
        <v>-24.183</v>
      </c>
      <c r="D64" s="165">
        <v>-24.183</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c r="A65" s="193">
        <f>YampaRiverInflow.TotalOutflow!A65</f>
        <v>45413</v>
      </c>
      <c r="B65" s="165">
        <v>-22.867000000000001</v>
      </c>
      <c r="C65" s="165">
        <v>-22.867000000000001</v>
      </c>
      <c r="D65" s="165">
        <v>-22.867000000000001</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c r="A66" s="193">
        <f>YampaRiverInflow.TotalOutflow!A66</f>
        <v>45444</v>
      </c>
      <c r="B66" s="165">
        <v>-49.23</v>
      </c>
      <c r="C66" s="165">
        <v>-49.23</v>
      </c>
      <c r="D66" s="165">
        <v>-49.23</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c r="A67" s="193">
        <f>YampaRiverInflow.TotalOutflow!A67</f>
        <v>45474</v>
      </c>
      <c r="B67" s="165">
        <v>-26.099</v>
      </c>
      <c r="C67" s="165">
        <v>-26.099</v>
      </c>
      <c r="D67" s="165">
        <v>-26.099</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c r="A68" s="193">
        <f>YampaRiverInflow.TotalOutflow!A68</f>
        <v>45505</v>
      </c>
      <c r="B68" s="165">
        <v>-23.463999999999999</v>
      </c>
      <c r="C68" s="165">
        <v>-23.463999999999999</v>
      </c>
      <c r="D68" s="165">
        <v>-23.463999999999999</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c r="A69" s="193">
        <f>YampaRiverInflow.TotalOutflow!A69</f>
        <v>45536</v>
      </c>
      <c r="B69" s="165">
        <v>-18.527999999999999</v>
      </c>
      <c r="C69" s="165">
        <v>-18.527999999999999</v>
      </c>
      <c r="D69" s="165">
        <v>-18.527999999999999</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cols>
    <col min="1" max="54" width="9.140625" style="216" customWidth="1"/>
    <col min="55" max="16384" width="18.7109375" style="216"/>
  </cols>
  <sheetData>
    <row r="1" spans="1:54"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c r="A4" s="193">
        <f>YampaRiverInflow.TotalOutflow!A4</f>
        <v>43556</v>
      </c>
      <c r="B4" s="165">
        <v>11.789</v>
      </c>
      <c r="C4" s="165">
        <v>11.789</v>
      </c>
      <c r="D4" s="165">
        <v>11.789</v>
      </c>
      <c r="E4" s="235">
        <f ca="1">INDEX(INDIRECT("DvsToPkr_"&amp;E$2+YEAR($A4)-YEAR($A$4)),MONTH($A4))/1000</f>
        <v>-50.832999999999998</v>
      </c>
      <c r="F4" s="235">
        <f t="shared" ref="F4:AI12"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19" ca="1" si="1">INDEX(INDIRECT("DvsToPkr_"&amp;AJ$2+YEAR($A4)-YEAR($A$4)),MONTH($A4))/1000</f>
        <v>23.699870000000001</v>
      </c>
      <c r="AK4" s="235">
        <f t="shared" ca="1" si="1"/>
        <v>14.320200000000002</v>
      </c>
      <c r="AL4" s="235">
        <f t="shared" ca="1" si="1"/>
        <v>23.981204488899998</v>
      </c>
      <c r="AM4" s="235">
        <f t="shared" ca="1" si="1"/>
        <v>12.6252825743</v>
      </c>
    </row>
    <row r="5" spans="1:54" ht="15">
      <c r="A5" s="193">
        <f>YampaRiverInflow.TotalOutflow!A5</f>
        <v>43586</v>
      </c>
      <c r="B5" s="165">
        <v>12.654999999999999</v>
      </c>
      <c r="C5" s="165">
        <v>12.654999999999999</v>
      </c>
      <c r="D5" s="165">
        <v>12.654999999999999</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c r="A6" s="193">
        <f>YampaRiverInflow.TotalOutflow!A6</f>
        <v>43617</v>
      </c>
      <c r="B6" s="165">
        <v>10.955</v>
      </c>
      <c r="C6" s="165">
        <v>10.955</v>
      </c>
      <c r="D6" s="165">
        <v>10.955</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c r="A7" s="193">
        <f>YampaRiverInflow.TotalOutflow!A7</f>
        <v>43647</v>
      </c>
      <c r="B7" s="165">
        <v>19.113</v>
      </c>
      <c r="C7" s="165">
        <v>19.113</v>
      </c>
      <c r="D7" s="165">
        <v>19.113</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c r="A8" s="193">
        <f>YampaRiverInflow.TotalOutflow!A8</f>
        <v>43678</v>
      </c>
      <c r="B8" s="165">
        <v>19.506</v>
      </c>
      <c r="C8" s="165">
        <v>19.506</v>
      </c>
      <c r="D8" s="165">
        <v>19.506</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c r="A9" s="193">
        <f>YampaRiverInflow.TotalOutflow!A9</f>
        <v>43709</v>
      </c>
      <c r="B9" s="165">
        <v>14.227</v>
      </c>
      <c r="C9" s="165">
        <v>14.227</v>
      </c>
      <c r="D9" s="165">
        <v>14.227</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c r="A10" s="193">
        <f>YampaRiverInflow.TotalOutflow!A10</f>
        <v>43739</v>
      </c>
      <c r="B10" s="165">
        <v>23.503</v>
      </c>
      <c r="C10" s="165">
        <v>23.503</v>
      </c>
      <c r="D10" s="165">
        <v>23.503</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c r="A11" s="193">
        <f>YampaRiverInflow.TotalOutflow!A11</f>
        <v>43770</v>
      </c>
      <c r="B11" s="165">
        <v>13.778</v>
      </c>
      <c r="C11" s="165">
        <v>13.778</v>
      </c>
      <c r="D11" s="165">
        <v>13.778</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c r="A12" s="193">
        <f>YampaRiverInflow.TotalOutflow!A12</f>
        <v>43800</v>
      </c>
      <c r="B12" s="165">
        <v>21.765999999999998</v>
      </c>
      <c r="C12" s="165">
        <v>21.765999999999998</v>
      </c>
      <c r="D12" s="165">
        <v>21.765999999999998</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c r="A13" s="193">
        <f>YampaRiverInflow.TotalOutflow!A13</f>
        <v>43831</v>
      </c>
      <c r="B13" s="165">
        <v>18.477</v>
      </c>
      <c r="C13" s="165">
        <v>18.477</v>
      </c>
      <c r="D13" s="165">
        <v>18.477</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c r="A14" s="193">
        <f>YampaRiverInflow.TotalOutflow!A14</f>
        <v>43862</v>
      </c>
      <c r="B14" s="165">
        <v>11.012</v>
      </c>
      <c r="C14" s="165">
        <v>11.012</v>
      </c>
      <c r="D14" s="165">
        <v>11.012</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c r="A15" s="193">
        <f>YampaRiverInflow.TotalOutflow!A15</f>
        <v>43891</v>
      </c>
      <c r="B15" s="165">
        <v>5.101</v>
      </c>
      <c r="C15" s="165">
        <v>5.101</v>
      </c>
      <c r="D15" s="165">
        <v>5.101</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c r="A16" s="193">
        <f>YampaRiverInflow.TotalOutflow!A16</f>
        <v>43922</v>
      </c>
      <c r="B16" s="165">
        <v>11.789</v>
      </c>
      <c r="C16" s="165">
        <v>11.789</v>
      </c>
      <c r="D16" s="165">
        <v>11.789</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c r="A17" s="193">
        <f>YampaRiverInflow.TotalOutflow!A17</f>
        <v>43952</v>
      </c>
      <c r="B17" s="165">
        <v>12.654999999999999</v>
      </c>
      <c r="C17" s="165">
        <v>12.654999999999999</v>
      </c>
      <c r="D17" s="165">
        <v>12.654999999999999</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c r="A18" s="193">
        <f>YampaRiverInflow.TotalOutflow!A18</f>
        <v>43983</v>
      </c>
      <c r="B18" s="165">
        <v>10.955</v>
      </c>
      <c r="C18" s="165">
        <v>10.955</v>
      </c>
      <c r="D18" s="165">
        <v>10.955</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c r="A19" s="193">
        <f>YampaRiverInflow.TotalOutflow!A19</f>
        <v>44013</v>
      </c>
      <c r="B19" s="165">
        <v>19.113</v>
      </c>
      <c r="C19" s="165">
        <v>19.113</v>
      </c>
      <c r="D19" s="165">
        <v>19.113</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c r="A20" s="193">
        <f>YampaRiverInflow.TotalOutflow!A20</f>
        <v>44044</v>
      </c>
      <c r="B20" s="165">
        <v>19.506</v>
      </c>
      <c r="C20" s="165">
        <v>19.506</v>
      </c>
      <c r="D20" s="165">
        <v>19.506</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c r="A21" s="193">
        <f>YampaRiverInflow.TotalOutflow!A21</f>
        <v>44075</v>
      </c>
      <c r="B21" s="165">
        <v>14.227</v>
      </c>
      <c r="C21" s="165">
        <v>14.227</v>
      </c>
      <c r="D21" s="165">
        <v>14.227</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c r="A22" s="193">
        <f>YampaRiverInflow.TotalOutflow!A22</f>
        <v>44105</v>
      </c>
      <c r="B22" s="165">
        <v>23.503</v>
      </c>
      <c r="C22" s="165">
        <v>23.503</v>
      </c>
      <c r="D22" s="165">
        <v>23.503</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c r="A23" s="193">
        <f>YampaRiverInflow.TotalOutflow!A23</f>
        <v>44136</v>
      </c>
      <c r="B23" s="165">
        <v>13.778</v>
      </c>
      <c r="C23" s="165">
        <v>13.778</v>
      </c>
      <c r="D23" s="165">
        <v>13.778</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c r="A24" s="193">
        <f>YampaRiverInflow.TotalOutflow!A24</f>
        <v>44166</v>
      </c>
      <c r="B24" s="165">
        <v>21.765999999999998</v>
      </c>
      <c r="C24" s="165">
        <v>21.765999999999998</v>
      </c>
      <c r="D24" s="165">
        <v>21.765999999999998</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c r="A25" s="193">
        <f>YampaRiverInflow.TotalOutflow!A25</f>
        <v>44197</v>
      </c>
      <c r="B25" s="165">
        <v>18.477</v>
      </c>
      <c r="C25" s="165">
        <v>18.477</v>
      </c>
      <c r="D25" s="165">
        <v>18.477</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c r="A26" s="193">
        <f>YampaRiverInflow.TotalOutflow!A26</f>
        <v>44228</v>
      </c>
      <c r="B26" s="165">
        <v>11.012</v>
      </c>
      <c r="C26" s="165">
        <v>11.012</v>
      </c>
      <c r="D26" s="165">
        <v>11.012</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c r="A27" s="193">
        <f>YampaRiverInflow.TotalOutflow!A27</f>
        <v>44256</v>
      </c>
      <c r="B27" s="165">
        <v>5.101</v>
      </c>
      <c r="C27" s="165">
        <v>5.101</v>
      </c>
      <c r="D27" s="165">
        <v>5.101</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c r="A28" s="193">
        <f>YampaRiverInflow.TotalOutflow!A28</f>
        <v>44287</v>
      </c>
      <c r="B28" s="165">
        <v>11.789</v>
      </c>
      <c r="C28" s="165">
        <v>11.789</v>
      </c>
      <c r="D28" s="165">
        <v>11.789</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c r="A29" s="193">
        <f>YampaRiverInflow.TotalOutflow!A29</f>
        <v>44317</v>
      </c>
      <c r="B29" s="165">
        <v>12.654999999999999</v>
      </c>
      <c r="C29" s="165">
        <v>12.654999999999999</v>
      </c>
      <c r="D29" s="165">
        <v>12.654999999999999</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c r="A30" s="193">
        <f>YampaRiverInflow.TotalOutflow!A30</f>
        <v>44348</v>
      </c>
      <c r="B30" s="165">
        <v>10.955</v>
      </c>
      <c r="C30" s="165">
        <v>10.955</v>
      </c>
      <c r="D30" s="165">
        <v>10.955</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c r="A31" s="193">
        <f>YampaRiverInflow.TotalOutflow!A31</f>
        <v>44378</v>
      </c>
      <c r="B31" s="165">
        <v>19.113</v>
      </c>
      <c r="C31" s="165">
        <v>19.113</v>
      </c>
      <c r="D31" s="165">
        <v>19.113</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c r="A32" s="193">
        <f>YampaRiverInflow.TotalOutflow!A32</f>
        <v>44409</v>
      </c>
      <c r="B32" s="165">
        <v>19.506</v>
      </c>
      <c r="C32" s="165">
        <v>19.506</v>
      </c>
      <c r="D32" s="165">
        <v>19.506</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c r="A33" s="193">
        <f>YampaRiverInflow.TotalOutflow!A33</f>
        <v>44440</v>
      </c>
      <c r="B33" s="165">
        <v>14.227</v>
      </c>
      <c r="C33" s="165">
        <v>14.227</v>
      </c>
      <c r="D33" s="165">
        <v>14.227</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c r="A34" s="193">
        <f>YampaRiverInflow.TotalOutflow!A34</f>
        <v>44470</v>
      </c>
      <c r="B34" s="165">
        <v>23.503</v>
      </c>
      <c r="C34" s="165">
        <v>23.503</v>
      </c>
      <c r="D34" s="165">
        <v>23.503</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c r="A35" s="193">
        <f>YampaRiverInflow.TotalOutflow!A35</f>
        <v>44501</v>
      </c>
      <c r="B35" s="165">
        <v>13.778</v>
      </c>
      <c r="C35" s="165">
        <v>13.778</v>
      </c>
      <c r="D35" s="165">
        <v>13.778</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c r="A36" s="193">
        <f>YampaRiverInflow.TotalOutflow!A36</f>
        <v>44531</v>
      </c>
      <c r="B36" s="165">
        <v>21.765999999999998</v>
      </c>
      <c r="C36" s="165">
        <v>21.765999999999998</v>
      </c>
      <c r="D36" s="165">
        <v>21.765999999999998</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c r="A37" s="193">
        <f>YampaRiverInflow.TotalOutflow!A37</f>
        <v>44562</v>
      </c>
      <c r="B37" s="165">
        <v>18.477</v>
      </c>
      <c r="C37" s="165">
        <v>18.477</v>
      </c>
      <c r="D37" s="165">
        <v>18.477</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c r="A38" s="193">
        <f>YampaRiverInflow.TotalOutflow!A38</f>
        <v>44593</v>
      </c>
      <c r="B38" s="165">
        <v>11.012</v>
      </c>
      <c r="C38" s="165">
        <v>11.012</v>
      </c>
      <c r="D38" s="165">
        <v>11.012</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c r="A39" s="193">
        <f>YampaRiverInflow.TotalOutflow!A39</f>
        <v>44621</v>
      </c>
      <c r="B39" s="165">
        <v>5.101</v>
      </c>
      <c r="C39" s="165">
        <v>5.101</v>
      </c>
      <c r="D39" s="165">
        <v>5.101</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c r="A40" s="193">
        <f>YampaRiverInflow.TotalOutflow!A40</f>
        <v>44652</v>
      </c>
      <c r="B40" s="165">
        <v>11.789</v>
      </c>
      <c r="C40" s="165">
        <v>11.789</v>
      </c>
      <c r="D40" s="165">
        <v>11.789</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c r="A41" s="193">
        <f>YampaRiverInflow.TotalOutflow!A41</f>
        <v>44682</v>
      </c>
      <c r="B41" s="165">
        <v>12.654999999999999</v>
      </c>
      <c r="C41" s="165">
        <v>12.654999999999999</v>
      </c>
      <c r="D41" s="165">
        <v>12.654999999999999</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c r="A42" s="193">
        <f>YampaRiverInflow.TotalOutflow!A42</f>
        <v>44713</v>
      </c>
      <c r="B42" s="165">
        <v>10.955</v>
      </c>
      <c r="C42" s="165">
        <v>10.955</v>
      </c>
      <c r="D42" s="165">
        <v>10.955</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c r="A43" s="193">
        <f>YampaRiverInflow.TotalOutflow!A43</f>
        <v>44743</v>
      </c>
      <c r="B43" s="165">
        <v>19.113</v>
      </c>
      <c r="C43" s="165">
        <v>19.113</v>
      </c>
      <c r="D43" s="165">
        <v>19.113</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c r="A44" s="193">
        <f>YampaRiverInflow.TotalOutflow!A44</f>
        <v>44774</v>
      </c>
      <c r="B44" s="165">
        <v>19.506</v>
      </c>
      <c r="C44" s="165">
        <v>19.506</v>
      </c>
      <c r="D44" s="165">
        <v>19.506</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c r="A45" s="193">
        <f>YampaRiverInflow.TotalOutflow!A45</f>
        <v>44805</v>
      </c>
      <c r="B45" s="165">
        <v>14.227</v>
      </c>
      <c r="C45" s="165">
        <v>14.227</v>
      </c>
      <c r="D45" s="165">
        <v>14.227</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c r="A46" s="193">
        <f>YampaRiverInflow.TotalOutflow!A46</f>
        <v>44835</v>
      </c>
      <c r="B46" s="165">
        <v>23.503</v>
      </c>
      <c r="C46" s="165">
        <v>23.503</v>
      </c>
      <c r="D46" s="165">
        <v>23.503</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c r="A47" s="193">
        <f>YampaRiverInflow.TotalOutflow!A47</f>
        <v>44866</v>
      </c>
      <c r="B47" s="165">
        <v>13.778</v>
      </c>
      <c r="C47" s="165">
        <v>13.778</v>
      </c>
      <c r="D47" s="165">
        <v>13.778</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c r="A48" s="193">
        <f>YampaRiverInflow.TotalOutflow!A48</f>
        <v>44896</v>
      </c>
      <c r="B48" s="165">
        <v>21.765999999999998</v>
      </c>
      <c r="C48" s="165">
        <v>21.765999999999998</v>
      </c>
      <c r="D48" s="165">
        <v>21.765999999999998</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c r="A49" s="193">
        <f>YampaRiverInflow.TotalOutflow!A49</f>
        <v>44927</v>
      </c>
      <c r="B49" s="165">
        <v>18.477</v>
      </c>
      <c r="C49" s="165">
        <v>18.477</v>
      </c>
      <c r="D49" s="165">
        <v>18.477</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c r="A50" s="193">
        <f>YampaRiverInflow.TotalOutflow!A50</f>
        <v>44958</v>
      </c>
      <c r="B50" s="165">
        <v>11.012</v>
      </c>
      <c r="C50" s="165">
        <v>11.012</v>
      </c>
      <c r="D50" s="165">
        <v>11.012</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c r="A51" s="193">
        <f>YampaRiverInflow.TotalOutflow!A51</f>
        <v>44986</v>
      </c>
      <c r="B51" s="165">
        <v>5.101</v>
      </c>
      <c r="C51" s="165">
        <v>5.101</v>
      </c>
      <c r="D51" s="165">
        <v>5.101</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c r="A52" s="193">
        <f>YampaRiverInflow.TotalOutflow!A52</f>
        <v>45017</v>
      </c>
      <c r="B52" s="165">
        <v>11.789</v>
      </c>
      <c r="C52" s="165">
        <v>11.789</v>
      </c>
      <c r="D52" s="165">
        <v>11.789</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c r="A53" s="193">
        <f>YampaRiverInflow.TotalOutflow!A53</f>
        <v>45047</v>
      </c>
      <c r="B53" s="165">
        <v>12.654999999999999</v>
      </c>
      <c r="C53" s="165">
        <v>12.654999999999999</v>
      </c>
      <c r="D53" s="165">
        <v>12.654999999999999</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c r="A54" s="193">
        <f>YampaRiverInflow.TotalOutflow!A54</f>
        <v>45078</v>
      </c>
      <c r="B54" s="165">
        <v>10.955</v>
      </c>
      <c r="C54" s="165">
        <v>10.955</v>
      </c>
      <c r="D54" s="165">
        <v>10.955</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c r="A55" s="193">
        <f>YampaRiverInflow.TotalOutflow!A55</f>
        <v>45108</v>
      </c>
      <c r="B55" s="165">
        <v>19.113</v>
      </c>
      <c r="C55" s="165">
        <v>19.113</v>
      </c>
      <c r="D55" s="165">
        <v>19.113</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c r="A56" s="193">
        <f>YampaRiverInflow.TotalOutflow!A56</f>
        <v>45139</v>
      </c>
      <c r="B56" s="165">
        <v>19.506</v>
      </c>
      <c r="C56" s="165">
        <v>19.506</v>
      </c>
      <c r="D56" s="165">
        <v>19.506</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c r="A57" s="193">
        <f>YampaRiverInflow.TotalOutflow!A57</f>
        <v>45170</v>
      </c>
      <c r="B57" s="165">
        <v>14.227</v>
      </c>
      <c r="C57" s="165">
        <v>14.227</v>
      </c>
      <c r="D57" s="165">
        <v>14.227</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c r="A58" s="193">
        <f>YampaRiverInflow.TotalOutflow!A58</f>
        <v>45200</v>
      </c>
      <c r="B58" s="165">
        <v>23.503</v>
      </c>
      <c r="C58" s="165">
        <v>23.503</v>
      </c>
      <c r="D58" s="165">
        <v>23.503</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c r="A59" s="193">
        <f>YampaRiverInflow.TotalOutflow!A59</f>
        <v>45231</v>
      </c>
      <c r="B59" s="165">
        <v>13.778</v>
      </c>
      <c r="C59" s="165">
        <v>13.778</v>
      </c>
      <c r="D59" s="165">
        <v>13.778</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c r="A60" s="193">
        <f>YampaRiverInflow.TotalOutflow!A60</f>
        <v>45261</v>
      </c>
      <c r="B60" s="165">
        <v>21.765999999999998</v>
      </c>
      <c r="C60" s="165">
        <v>21.765999999999998</v>
      </c>
      <c r="D60" s="165">
        <v>21.765999999999998</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c r="A61" s="193">
        <f>YampaRiverInflow.TotalOutflow!A61</f>
        <v>45292</v>
      </c>
      <c r="B61" s="165">
        <v>18.477</v>
      </c>
      <c r="C61" s="165">
        <v>18.477</v>
      </c>
      <c r="D61" s="165">
        <v>18.477</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c r="A62" s="193">
        <f>YampaRiverInflow.TotalOutflow!A62</f>
        <v>45323</v>
      </c>
      <c r="B62" s="165">
        <v>11.012</v>
      </c>
      <c r="C62" s="165">
        <v>11.012</v>
      </c>
      <c r="D62" s="165">
        <v>11.012</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c r="A63" s="193">
        <f>YampaRiverInflow.TotalOutflow!A63</f>
        <v>45352</v>
      </c>
      <c r="B63" s="165">
        <v>5.101</v>
      </c>
      <c r="C63" s="165">
        <v>5.101</v>
      </c>
      <c r="D63" s="165">
        <v>5.101</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c r="A64" s="193">
        <f>YampaRiverInflow.TotalOutflow!A64</f>
        <v>45383</v>
      </c>
      <c r="B64" s="165">
        <v>11.789</v>
      </c>
      <c r="C64" s="165">
        <v>11.789</v>
      </c>
      <c r="D64" s="165">
        <v>11.789</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c r="A65" s="193">
        <f>YampaRiverInflow.TotalOutflow!A65</f>
        <v>45413</v>
      </c>
      <c r="B65" s="165">
        <v>12.654999999999999</v>
      </c>
      <c r="C65" s="165">
        <v>12.654999999999999</v>
      </c>
      <c r="D65" s="165">
        <v>12.654999999999999</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c r="A66" s="193">
        <f>YampaRiverInflow.TotalOutflow!A66</f>
        <v>45444</v>
      </c>
      <c r="B66" s="165">
        <v>10.955</v>
      </c>
      <c r="C66" s="165">
        <v>10.955</v>
      </c>
      <c r="D66" s="165">
        <v>10.955</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c r="A67" s="193">
        <f>YampaRiverInflow.TotalOutflow!A67</f>
        <v>45474</v>
      </c>
      <c r="B67" s="165">
        <v>19.113</v>
      </c>
      <c r="C67" s="165">
        <v>19.113</v>
      </c>
      <c r="D67" s="165">
        <v>19.113</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c r="A68" s="193">
        <f>YampaRiverInflow.TotalOutflow!A68</f>
        <v>45505</v>
      </c>
      <c r="B68" s="165">
        <v>19.506</v>
      </c>
      <c r="C68" s="165">
        <v>19.506</v>
      </c>
      <c r="D68" s="165">
        <v>19.506</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c r="A69" s="193">
        <f>YampaRiverInflow.TotalOutflow!A69</f>
        <v>45536</v>
      </c>
      <c r="B69" s="165">
        <v>14.227</v>
      </c>
      <c r="C69" s="165">
        <v>14.227</v>
      </c>
      <c r="D69" s="165">
        <v>14.227</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c r="AI72" s="235"/>
      <c r="AJ72" s="235"/>
      <c r="AK72" s="235"/>
      <c r="AL72" s="235"/>
      <c r="AM72" s="235"/>
      <c r="ALQ72" s="216" t="e">
        <v>#N/A</v>
      </c>
    </row>
    <row r="73" spans="1:1005" ht="12.75" customHeight="1">
      <c r="E73" s="235"/>
      <c r="AI73" s="235"/>
      <c r="AJ73" s="235"/>
      <c r="AK73" s="235"/>
      <c r="AL73" s="235"/>
      <c r="AM73" s="235"/>
    </row>
    <row r="74" spans="1:1005" ht="12.75" customHeight="1">
      <c r="AI74" s="235"/>
      <c r="AJ74" s="235"/>
      <c r="AK74" s="235"/>
      <c r="AL74" s="235"/>
      <c r="AM74" s="235"/>
    </row>
    <row r="75" spans="1:1005" ht="12.75" customHeight="1">
      <c r="AI75" s="235"/>
      <c r="AJ75" s="235"/>
      <c r="AK75" s="235"/>
      <c r="AL75" s="235"/>
      <c r="AM75" s="235"/>
    </row>
    <row r="76" spans="1:1005" ht="12.75" customHeight="1">
      <c r="AI76" s="235"/>
      <c r="AJ76" s="235"/>
      <c r="AK76" s="235"/>
      <c r="AL76" s="235"/>
      <c r="AM76" s="235"/>
    </row>
    <row r="77" spans="1:1005" ht="12.75" customHeight="1">
      <c r="AI77" s="235"/>
      <c r="AJ77" s="235"/>
      <c r="AK77" s="235"/>
      <c r="AL77" s="235"/>
      <c r="AM77" s="235"/>
    </row>
    <row r="78" spans="1:1005" ht="12.75" customHeight="1">
      <c r="AI78" s="235"/>
      <c r="AJ78" s="235"/>
      <c r="AK78" s="235"/>
      <c r="AL78" s="235"/>
      <c r="AM78" s="235"/>
    </row>
    <row r="79" spans="1:1005" ht="12.75" customHeight="1">
      <c r="AI79" s="235"/>
      <c r="AJ79" s="235"/>
      <c r="AK79" s="235"/>
      <c r="AL79" s="235"/>
      <c r="AM79" s="235"/>
    </row>
    <row r="80" spans="1:1005" ht="12.75" customHeight="1">
      <c r="AI80" s="235"/>
      <c r="AJ80" s="235"/>
      <c r="AK80" s="235"/>
      <c r="AL80" s="235"/>
      <c r="AM80" s="235"/>
    </row>
    <row r="81" spans="35:39" ht="12.75" customHeight="1">
      <c r="AI81" s="235"/>
      <c r="AJ81" s="235"/>
      <c r="AK81" s="235"/>
      <c r="AL81" s="235"/>
      <c r="AM81" s="235"/>
    </row>
    <row r="82" spans="35:39" ht="12.75" customHeight="1">
      <c r="AI82" s="235"/>
      <c r="AJ82" s="235"/>
      <c r="AK82" s="235"/>
      <c r="AL82" s="235"/>
      <c r="AM82" s="235"/>
    </row>
    <row r="83" spans="35:39" ht="12.75" customHeight="1">
      <c r="AI83" s="235"/>
      <c r="AJ83" s="235"/>
      <c r="AK83" s="235"/>
      <c r="AL83" s="235"/>
      <c r="AM83" s="235"/>
    </row>
    <row r="84" spans="35:39" ht="12.75" customHeight="1">
      <c r="AI84" s="235"/>
      <c r="AJ84" s="235"/>
      <c r="AK84" s="235"/>
      <c r="AL84" s="235"/>
      <c r="AM84" s="235"/>
    </row>
    <row r="85" spans="35:39" ht="12.75" customHeight="1">
      <c r="AI85" s="235"/>
      <c r="AJ85" s="235"/>
      <c r="AK85" s="235"/>
      <c r="AL85" s="235"/>
      <c r="AM85" s="235"/>
    </row>
    <row r="86" spans="35:39" ht="12.75" customHeight="1">
      <c r="AI86" s="235"/>
      <c r="AJ86" s="235"/>
      <c r="AK86" s="235"/>
      <c r="AL86" s="235"/>
      <c r="AM86" s="235"/>
    </row>
    <row r="87" spans="35:39" ht="12.75" customHeight="1">
      <c r="AI87" s="235"/>
      <c r="AJ87" s="235"/>
      <c r="AK87" s="235"/>
      <c r="AL87" s="235"/>
      <c r="AM87" s="235"/>
    </row>
    <row r="88" spans="35:39" ht="12.75" customHeight="1">
      <c r="AI88" s="235"/>
      <c r="AJ88" s="235"/>
      <c r="AK88" s="235"/>
      <c r="AL88" s="235"/>
      <c r="AM88" s="235"/>
    </row>
    <row r="89" spans="35:39" ht="12.75" customHeight="1">
      <c r="AI89" s="235"/>
      <c r="AJ89" s="235"/>
      <c r="AK89" s="235"/>
      <c r="AL89" s="235"/>
      <c r="AM89" s="235"/>
    </row>
    <row r="90" spans="35:39" ht="12.75" customHeight="1">
      <c r="AI90" s="235"/>
      <c r="AJ90" s="235"/>
      <c r="AK90" s="235"/>
      <c r="AL90" s="235"/>
      <c r="AM90" s="235"/>
    </row>
    <row r="91" spans="35:39" ht="12.75" customHeight="1">
      <c r="AI91" s="235"/>
      <c r="AJ91" s="235"/>
      <c r="AK91" s="235"/>
      <c r="AL91" s="235"/>
      <c r="AM91" s="235"/>
    </row>
    <row r="92" spans="35:39" ht="12.75" customHeight="1">
      <c r="AI92" s="235"/>
      <c r="AJ92" s="235"/>
      <c r="AK92" s="235"/>
      <c r="AL92" s="235"/>
      <c r="AM92" s="235"/>
    </row>
    <row r="93" spans="35:39" ht="12.75" customHeight="1">
      <c r="AI93" s="235"/>
      <c r="AJ93" s="235"/>
      <c r="AK93" s="235"/>
      <c r="AL93" s="235"/>
      <c r="AM93" s="235"/>
    </row>
    <row r="94" spans="35:39" ht="12.75" customHeight="1">
      <c r="AI94" s="235"/>
      <c r="AJ94" s="235"/>
      <c r="AK94" s="235"/>
      <c r="AL94" s="235"/>
      <c r="AM94" s="235"/>
    </row>
    <row r="95" spans="35:39" ht="12.75" customHeight="1">
      <c r="AI95" s="235"/>
      <c r="AJ95" s="235"/>
      <c r="AK95" s="235"/>
      <c r="AL95" s="235"/>
      <c r="AM95" s="235"/>
    </row>
    <row r="96" spans="35:39" ht="12.75" customHeight="1">
      <c r="AI96" s="235"/>
      <c r="AJ96" s="235"/>
      <c r="AK96" s="235"/>
      <c r="AL96" s="235"/>
      <c r="AM96" s="235"/>
    </row>
    <row r="97" spans="35:39" ht="12.75" customHeight="1">
      <c r="AI97" s="235"/>
      <c r="AJ97" s="235"/>
      <c r="AK97" s="235"/>
      <c r="AL97" s="235"/>
      <c r="AM97" s="235"/>
    </row>
    <row r="98" spans="35:39" ht="12.75" customHeight="1">
      <c r="AI98" s="235"/>
      <c r="AJ98" s="235"/>
      <c r="AK98" s="235"/>
      <c r="AL98" s="235"/>
      <c r="AM98" s="235"/>
    </row>
    <row r="99" spans="35:39" ht="12.75" customHeight="1">
      <c r="AI99" s="235"/>
      <c r="AJ99" s="235"/>
      <c r="AK99" s="235"/>
      <c r="AL99" s="235"/>
      <c r="AM99" s="235"/>
    </row>
    <row r="100" spans="35:39" ht="12.75" customHeight="1">
      <c r="AI100" s="235"/>
      <c r="AJ100" s="235"/>
      <c r="AK100" s="235"/>
      <c r="AL100" s="235"/>
      <c r="AM100" s="235"/>
    </row>
    <row r="101" spans="35:39" ht="12.75" customHeight="1">
      <c r="AI101" s="235"/>
      <c r="AJ101" s="235"/>
      <c r="AK101" s="235"/>
      <c r="AL101" s="235"/>
      <c r="AM101" s="235"/>
    </row>
    <row r="102" spans="35:39" ht="12.75" customHeight="1">
      <c r="AI102" s="235"/>
      <c r="AJ102" s="235"/>
      <c r="AK102" s="235"/>
      <c r="AL102" s="235"/>
      <c r="AM102" s="235"/>
    </row>
    <row r="103" spans="35:39" ht="12.75" customHeight="1">
      <c r="AI103" s="235"/>
      <c r="AJ103" s="235"/>
      <c r="AK103" s="235"/>
      <c r="AL103" s="235"/>
      <c r="AM103" s="235"/>
    </row>
    <row r="104" spans="35:39" ht="12.75" customHeight="1">
      <c r="AI104" s="235"/>
      <c r="AJ104" s="235"/>
      <c r="AK104" s="235"/>
      <c r="AL104" s="235"/>
      <c r="AM104" s="235"/>
    </row>
    <row r="105" spans="35:39" ht="12.75" customHeight="1">
      <c r="AI105" s="235"/>
      <c r="AJ105" s="235"/>
      <c r="AK105" s="235"/>
      <c r="AL105" s="235"/>
      <c r="AM105" s="235"/>
    </row>
    <row r="106" spans="35:39" ht="12.75" customHeight="1">
      <c r="AI106" s="235"/>
      <c r="AJ106" s="235"/>
      <c r="AK106" s="235"/>
      <c r="AL106" s="235"/>
      <c r="AM106" s="235"/>
    </row>
    <row r="107" spans="35:39" ht="12.75" customHeight="1">
      <c r="AI107" s="235"/>
      <c r="AJ107" s="235"/>
      <c r="AK107" s="235"/>
      <c r="AL107" s="235"/>
      <c r="AM107" s="235"/>
    </row>
    <row r="108" spans="35:39" ht="12.75" customHeight="1">
      <c r="AI108" s="235"/>
      <c r="AJ108" s="235"/>
      <c r="AK108" s="235"/>
      <c r="AL108" s="235"/>
      <c r="AM108" s="235"/>
    </row>
    <row r="109" spans="35:39" ht="12.75" customHeight="1">
      <c r="AI109" s="235"/>
      <c r="AJ109" s="235"/>
      <c r="AK109" s="235"/>
      <c r="AL109" s="235"/>
      <c r="AM109" s="235"/>
    </row>
    <row r="110" spans="35:39" ht="12.75" customHeight="1">
      <c r="AI110" s="235"/>
      <c r="AJ110" s="235"/>
      <c r="AK110" s="235"/>
      <c r="AL110" s="235"/>
      <c r="AM110" s="235"/>
    </row>
    <row r="111" spans="35:39" ht="12.75" customHeight="1">
      <c r="AI111" s="235"/>
      <c r="AJ111" s="235"/>
      <c r="AK111" s="235"/>
      <c r="AL111" s="235"/>
      <c r="AM111" s="235"/>
    </row>
    <row r="112" spans="35:39" ht="12.75" customHeight="1">
      <c r="AI112" s="235"/>
      <c r="AJ112" s="235"/>
      <c r="AK112" s="235"/>
      <c r="AL112" s="235"/>
      <c r="AM112" s="235"/>
    </row>
    <row r="113" spans="35:39" ht="12.75" customHeight="1">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c r="B1" s="337" t="s">
        <v>20</v>
      </c>
      <c r="C1" s="337"/>
      <c r="D1" s="337"/>
      <c r="F1" s="337" t="s">
        <v>21</v>
      </c>
      <c r="G1" s="337"/>
      <c r="I1" s="337" t="s">
        <v>24</v>
      </c>
      <c r="J1" s="337"/>
      <c r="K1" s="337"/>
      <c r="L1" s="337"/>
      <c r="N1" s="337" t="s">
        <v>40</v>
      </c>
      <c r="O1" s="337"/>
      <c r="P1" s="13"/>
      <c r="R1" s="339" t="s">
        <v>156</v>
      </c>
      <c r="S1" s="339"/>
      <c r="X1">
        <v>2</v>
      </c>
      <c r="Y1" t="s">
        <v>3</v>
      </c>
    </row>
    <row r="2" spans="2:55" ht="15.75" thickBot="1">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c r="B6" s="8">
        <v>4</v>
      </c>
      <c r="C6" s="4" t="s">
        <v>6</v>
      </c>
      <c r="D6" s="4" t="s">
        <v>14</v>
      </c>
      <c r="F6" s="7">
        <v>1</v>
      </c>
      <c r="G6" s="6">
        <v>1981</v>
      </c>
      <c r="I6" s="7">
        <v>4</v>
      </c>
      <c r="J6" s="6" t="s">
        <v>31</v>
      </c>
      <c r="K6" s="6">
        <v>2012</v>
      </c>
      <c r="L6" s="6">
        <v>62</v>
      </c>
      <c r="N6" s="4" t="s">
        <v>5</v>
      </c>
      <c r="O6" s="4" t="s">
        <v>45</v>
      </c>
      <c r="P6" s="112">
        <v>4</v>
      </c>
      <c r="R6" s="171">
        <v>35</v>
      </c>
      <c r="S6" s="172">
        <f>Comparison!$C$3</f>
        <v>66</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c r="F25" s="7">
        <v>20</v>
      </c>
      <c r="G25" s="6">
        <v>2000</v>
      </c>
      <c r="I25" s="7">
        <v>23</v>
      </c>
      <c r="J25" s="6"/>
      <c r="K25" s="6"/>
      <c r="L25" s="6">
        <v>45</v>
      </c>
      <c r="AD25" s="49">
        <v>1999</v>
      </c>
      <c r="AE25" s="60"/>
      <c r="AF25" s="50">
        <v>76</v>
      </c>
      <c r="AG25" s="50">
        <v>70</v>
      </c>
      <c r="AH25" s="50">
        <v>160</v>
      </c>
      <c r="AI25" s="51">
        <v>3</v>
      </c>
    </row>
    <row r="26" spans="2:55" ht="15">
      <c r="F26" s="7">
        <v>21</v>
      </c>
      <c r="G26" s="6">
        <v>2001</v>
      </c>
      <c r="I26" s="7">
        <v>24</v>
      </c>
      <c r="J26" s="6"/>
      <c r="K26" s="6"/>
      <c r="L26" s="6">
        <v>46</v>
      </c>
      <c r="AD26" s="49">
        <v>2000</v>
      </c>
      <c r="AE26" s="79"/>
      <c r="AF26" s="50">
        <v>232</v>
      </c>
      <c r="AG26" s="50">
        <v>190</v>
      </c>
      <c r="AH26" s="50">
        <v>232</v>
      </c>
      <c r="AI26" s="51">
        <v>8</v>
      </c>
    </row>
    <row r="27" spans="2:55" ht="15">
      <c r="F27" s="7">
        <v>22</v>
      </c>
      <c r="G27" s="6">
        <v>2002</v>
      </c>
      <c r="I27" s="7">
        <v>25</v>
      </c>
      <c r="J27" s="6"/>
      <c r="K27" s="6"/>
      <c r="L27" s="6">
        <v>47</v>
      </c>
      <c r="AD27" s="49">
        <v>2001</v>
      </c>
      <c r="AE27" s="61"/>
      <c r="AF27" s="50">
        <v>210</v>
      </c>
      <c r="AG27" s="50">
        <v>132</v>
      </c>
      <c r="AH27" s="50">
        <v>210</v>
      </c>
      <c r="AI27" s="51">
        <v>1</v>
      </c>
    </row>
    <row r="28" spans="2:55" ht="15">
      <c r="F28" s="7">
        <v>23</v>
      </c>
      <c r="G28" s="6">
        <v>2003</v>
      </c>
      <c r="I28" s="7">
        <v>26</v>
      </c>
      <c r="J28" s="6"/>
      <c r="K28" s="6"/>
      <c r="L28" s="6">
        <v>48</v>
      </c>
      <c r="AD28" s="49">
        <v>2002</v>
      </c>
      <c r="AE28" s="62"/>
      <c r="AF28" s="50">
        <v>229</v>
      </c>
      <c r="AG28" s="50">
        <v>105</v>
      </c>
      <c r="AH28" s="50">
        <v>210</v>
      </c>
      <c r="AI28" s="51">
        <v>2</v>
      </c>
    </row>
    <row r="29" spans="2:55" ht="15">
      <c r="F29" s="7">
        <v>24</v>
      </c>
      <c r="G29" s="6">
        <v>2004</v>
      </c>
      <c r="I29" s="7">
        <v>27</v>
      </c>
      <c r="J29" s="6"/>
      <c r="K29" s="6"/>
      <c r="L29" s="6">
        <v>49</v>
      </c>
      <c r="AD29" s="49">
        <v>2003</v>
      </c>
      <c r="AE29" s="80"/>
      <c r="AF29" s="50">
        <v>245</v>
      </c>
      <c r="AG29" s="50">
        <v>199</v>
      </c>
      <c r="AH29" s="50">
        <v>238</v>
      </c>
      <c r="AI29" s="51">
        <v>3</v>
      </c>
    </row>
    <row r="30" spans="2:55" ht="15">
      <c r="F30" s="7">
        <v>25</v>
      </c>
      <c r="G30" s="6">
        <v>2005</v>
      </c>
      <c r="I30" s="7">
        <v>28</v>
      </c>
      <c r="J30" s="6"/>
      <c r="K30" s="6"/>
      <c r="L30" s="6">
        <v>50</v>
      </c>
      <c r="AD30" s="49">
        <v>2004</v>
      </c>
      <c r="AE30" s="63"/>
      <c r="AF30" s="50">
        <v>243</v>
      </c>
      <c r="AG30" s="50">
        <v>103</v>
      </c>
      <c r="AH30" s="50">
        <v>133</v>
      </c>
      <c r="AI30" s="51">
        <v>8</v>
      </c>
    </row>
    <row r="31" spans="2:55" ht="15">
      <c r="F31" s="7">
        <v>26</v>
      </c>
      <c r="G31" s="6">
        <v>2006</v>
      </c>
      <c r="I31" s="7">
        <v>29</v>
      </c>
      <c r="J31" s="6"/>
      <c r="K31" s="6"/>
      <c r="L31" s="6">
        <v>51</v>
      </c>
      <c r="AD31" s="49">
        <v>2005</v>
      </c>
      <c r="AE31" s="81"/>
      <c r="AF31" s="50">
        <v>246</v>
      </c>
      <c r="AG31" s="50">
        <v>134</v>
      </c>
      <c r="AH31" s="50">
        <v>158</v>
      </c>
      <c r="AI31" s="51">
        <v>1</v>
      </c>
    </row>
    <row r="32" spans="2:55" ht="15">
      <c r="F32" s="7">
        <v>27</v>
      </c>
      <c r="G32" s="6">
        <v>2007</v>
      </c>
      <c r="I32" s="7">
        <v>30</v>
      </c>
      <c r="J32" s="5"/>
      <c r="K32" s="5"/>
      <c r="L32" s="6">
        <v>52</v>
      </c>
      <c r="AD32" s="49">
        <v>2006</v>
      </c>
      <c r="AE32" s="63"/>
      <c r="AF32" s="50">
        <v>243</v>
      </c>
      <c r="AG32" s="50">
        <v>103</v>
      </c>
      <c r="AH32" s="50">
        <v>133</v>
      </c>
      <c r="AI32" s="51">
        <v>2</v>
      </c>
    </row>
    <row r="33" spans="6:35" ht="15">
      <c r="F33" s="7">
        <v>28</v>
      </c>
      <c r="G33" s="6">
        <v>2008</v>
      </c>
      <c r="I33" s="7">
        <v>31</v>
      </c>
      <c r="J33" s="5"/>
      <c r="K33" s="5"/>
      <c r="L33" s="6">
        <v>53</v>
      </c>
      <c r="AD33" s="49">
        <v>2007</v>
      </c>
      <c r="AE33" s="84"/>
      <c r="AF33" s="50">
        <v>241</v>
      </c>
      <c r="AG33" s="50">
        <v>133</v>
      </c>
      <c r="AH33" s="50">
        <v>115</v>
      </c>
      <c r="AI33" s="51">
        <v>3</v>
      </c>
    </row>
    <row r="34" spans="6:35" ht="15">
      <c r="F34" s="7">
        <v>29</v>
      </c>
      <c r="G34" s="6">
        <v>2009</v>
      </c>
      <c r="I34" s="7">
        <v>32</v>
      </c>
      <c r="J34" s="5"/>
      <c r="K34" s="5"/>
      <c r="L34" s="6">
        <v>54</v>
      </c>
      <c r="AD34" s="49">
        <v>2008</v>
      </c>
      <c r="AE34" s="85"/>
      <c r="AF34" s="50">
        <v>251</v>
      </c>
      <c r="AG34" s="50">
        <v>182</v>
      </c>
      <c r="AH34" s="50">
        <v>125</v>
      </c>
      <c r="AI34" s="51">
        <v>8</v>
      </c>
    </row>
    <row r="35" spans="6:35" ht="15">
      <c r="F35" s="7">
        <v>30</v>
      </c>
      <c r="G35" s="6">
        <v>2010</v>
      </c>
      <c r="I35" s="7">
        <v>33</v>
      </c>
      <c r="J35" s="5"/>
      <c r="K35" s="5"/>
      <c r="L35" s="6">
        <v>55</v>
      </c>
      <c r="AD35" s="49">
        <v>2009</v>
      </c>
      <c r="AE35" s="82"/>
      <c r="AF35" s="50">
        <v>255</v>
      </c>
      <c r="AG35" s="50">
        <v>225</v>
      </c>
      <c r="AH35" s="50">
        <v>225</v>
      </c>
      <c r="AI35" s="51">
        <v>1</v>
      </c>
    </row>
    <row r="36" spans="6:35" ht="15">
      <c r="F36" s="7">
        <v>31</v>
      </c>
      <c r="G36" s="112">
        <v>2011</v>
      </c>
      <c r="I36" s="7">
        <v>34</v>
      </c>
      <c r="J36" s="5"/>
      <c r="K36" s="5"/>
      <c r="L36" s="6">
        <v>56</v>
      </c>
      <c r="AD36" s="49">
        <v>2010</v>
      </c>
      <c r="AE36" s="83"/>
      <c r="AF36" s="50">
        <v>254</v>
      </c>
      <c r="AG36" s="50">
        <v>197</v>
      </c>
      <c r="AH36" s="50">
        <v>140</v>
      </c>
      <c r="AI36" s="51">
        <v>2</v>
      </c>
    </row>
    <row r="37" spans="6:35" ht="15">
      <c r="F37" s="7">
        <v>32</v>
      </c>
      <c r="G37" s="112">
        <v>2012</v>
      </c>
      <c r="I37" s="7">
        <v>35</v>
      </c>
      <c r="J37" s="5"/>
      <c r="K37" s="5"/>
      <c r="L37" s="6">
        <v>57</v>
      </c>
      <c r="AD37" s="49" t="s">
        <v>53</v>
      </c>
      <c r="AE37" s="64"/>
      <c r="AF37" s="50">
        <v>0</v>
      </c>
      <c r="AG37" s="50">
        <v>0</v>
      </c>
      <c r="AH37" s="50">
        <v>0</v>
      </c>
      <c r="AI37" s="51">
        <v>-4142</v>
      </c>
    </row>
    <row r="38" spans="6:35" ht="15">
      <c r="F38" s="7">
        <v>33</v>
      </c>
      <c r="G38" s="112">
        <v>2013</v>
      </c>
      <c r="I38" s="7">
        <v>36</v>
      </c>
      <c r="J38" s="5"/>
      <c r="K38" s="5"/>
      <c r="L38" s="6">
        <v>58</v>
      </c>
      <c r="AD38" s="49" t="s">
        <v>54</v>
      </c>
      <c r="AE38" s="64"/>
      <c r="AF38" s="50">
        <v>0</v>
      </c>
      <c r="AG38" s="50">
        <v>0</v>
      </c>
      <c r="AH38" s="50">
        <v>0</v>
      </c>
      <c r="AI38" s="51">
        <v>-4142</v>
      </c>
    </row>
    <row r="39" spans="6:35" ht="15.75" thickBot="1">
      <c r="F39" s="7">
        <v>34</v>
      </c>
      <c r="G39" s="112">
        <v>2014</v>
      </c>
      <c r="I39" s="7">
        <v>37</v>
      </c>
      <c r="J39" s="5"/>
      <c r="K39" s="5"/>
      <c r="L39" s="6">
        <v>59</v>
      </c>
      <c r="AD39" s="65" t="s">
        <v>55</v>
      </c>
      <c r="AE39" s="66"/>
      <c r="AF39" s="67">
        <v>0</v>
      </c>
      <c r="AG39" s="67">
        <v>0</v>
      </c>
      <c r="AH39" s="67">
        <v>0</v>
      </c>
      <c r="AI39" s="68">
        <v>-4142</v>
      </c>
    </row>
    <row r="40" spans="6:35" ht="15">
      <c r="F40" s="7">
        <v>35</v>
      </c>
      <c r="G40" s="112">
        <v>2015</v>
      </c>
      <c r="I40" s="7">
        <v>38</v>
      </c>
      <c r="J40" s="5"/>
      <c r="K40" s="5"/>
      <c r="L40" s="6">
        <v>60</v>
      </c>
    </row>
    <row r="41" spans="6:35" ht="15">
      <c r="F41" s="7">
        <v>36</v>
      </c>
      <c r="G41" s="5"/>
      <c r="I41" s="7">
        <v>39</v>
      </c>
      <c r="J41" s="5"/>
      <c r="K41" s="5"/>
      <c r="L41" s="5"/>
    </row>
    <row r="42" spans="6:35" ht="15">
      <c r="F42" s="7">
        <v>37</v>
      </c>
      <c r="G42" s="5"/>
      <c r="I42" s="7">
        <v>40</v>
      </c>
      <c r="J42" s="5"/>
      <c r="K42" s="5"/>
      <c r="L42" s="5"/>
    </row>
    <row r="43" spans="6:35" ht="15">
      <c r="F43" s="7">
        <v>38</v>
      </c>
      <c r="G43" s="5"/>
      <c r="I43" s="7">
        <v>41</v>
      </c>
      <c r="J43" s="5"/>
      <c r="K43" s="5"/>
      <c r="L43" s="5"/>
    </row>
    <row r="44" spans="6:35" ht="15">
      <c r="F44" s="7">
        <v>39</v>
      </c>
      <c r="G44" s="5"/>
      <c r="I44" s="7">
        <v>42</v>
      </c>
      <c r="J44" s="5"/>
      <c r="K44" s="5"/>
      <c r="L44" s="5"/>
    </row>
    <row r="45" spans="6:35" ht="15">
      <c r="F45" s="7">
        <v>40</v>
      </c>
      <c r="G45" s="5"/>
      <c r="I45" s="7">
        <v>43</v>
      </c>
      <c r="J45" s="5"/>
      <c r="K45" s="5"/>
      <c r="L45" s="5"/>
    </row>
    <row r="46" spans="6:35" ht="15">
      <c r="F46" s="7">
        <v>41</v>
      </c>
      <c r="G46" s="5"/>
      <c r="I46" s="7">
        <v>44</v>
      </c>
      <c r="J46" s="5"/>
      <c r="K46" s="5"/>
      <c r="L46" s="5"/>
    </row>
    <row r="47" spans="6:35" ht="15">
      <c r="F47" s="7">
        <v>42</v>
      </c>
      <c r="G47" s="5"/>
      <c r="I47" s="7">
        <v>45</v>
      </c>
      <c r="J47" s="5"/>
      <c r="K47" s="5"/>
      <c r="L47" s="5"/>
    </row>
    <row r="48" spans="6:35" ht="15">
      <c r="F48" s="7">
        <v>43</v>
      </c>
      <c r="G48" s="5"/>
      <c r="I48" s="7">
        <v>46</v>
      </c>
      <c r="J48" s="5"/>
      <c r="K48" s="5"/>
      <c r="L48" s="5"/>
    </row>
    <row r="49" spans="1:38" ht="15">
      <c r="F49" s="7">
        <v>44</v>
      </c>
      <c r="G49" s="5"/>
      <c r="I49" s="7">
        <v>47</v>
      </c>
      <c r="J49" s="5"/>
      <c r="K49" s="5"/>
      <c r="L49" s="5"/>
    </row>
    <row r="50" spans="1:38" ht="15">
      <c r="F50" s="7">
        <v>45</v>
      </c>
      <c r="G50" s="5"/>
      <c r="I50" s="7">
        <v>48</v>
      </c>
      <c r="J50" s="5"/>
      <c r="K50" s="5"/>
      <c r="L50" s="5"/>
    </row>
    <row r="51" spans="1:38" ht="15">
      <c r="F51" s="7">
        <v>46</v>
      </c>
      <c r="G51" s="5"/>
      <c r="I51" s="7">
        <v>49</v>
      </c>
      <c r="J51" s="5"/>
      <c r="K51" s="5"/>
      <c r="L51" s="5"/>
    </row>
    <row r="52" spans="1:38" ht="15">
      <c r="F52" s="7">
        <v>47</v>
      </c>
      <c r="G52" s="5"/>
      <c r="I52" s="7">
        <v>50</v>
      </c>
      <c r="J52" s="5"/>
      <c r="K52" s="5"/>
      <c r="L52" s="5"/>
    </row>
    <row r="53" spans="1:38" ht="15">
      <c r="F53" s="7">
        <v>48</v>
      </c>
      <c r="G53" s="5"/>
    </row>
    <row r="54" spans="1:38" ht="15">
      <c r="F54" s="7">
        <v>49</v>
      </c>
      <c r="G54" s="5"/>
    </row>
    <row r="55" spans="1:38" ht="15">
      <c r="F55" s="7">
        <v>50</v>
      </c>
      <c r="G55" s="5"/>
    </row>
    <row r="56" spans="1:38" ht="15"/>
    <row r="57" spans="1:38" ht="15"/>
    <row r="58" spans="1:38" ht="15"/>
    <row r="59" spans="1:38" ht="15"/>
    <row r="60" spans="1:38" ht="1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c r="A61" s="180"/>
    </row>
    <row r="62" spans="1:38" ht="12.75" customHeight="1">
      <c r="A62" s="180"/>
    </row>
    <row r="63" spans="1:38" ht="12.75" customHeight="1">
      <c r="A63" s="180"/>
    </row>
    <row r="64" spans="1:38" ht="12.75" customHeight="1">
      <c r="A64" s="180"/>
    </row>
    <row r="65" spans="1:1" ht="12.75" customHeight="1">
      <c r="A65" s="180"/>
    </row>
    <row r="66" spans="1:1" ht="12.75" customHeight="1">
      <c r="A66" s="180"/>
    </row>
    <row r="67" spans="1:1" ht="12.75" customHeight="1">
      <c r="A67" s="180"/>
    </row>
    <row r="68" spans="1:1" ht="12.75" customHeight="1">
      <c r="A68" s="180"/>
    </row>
    <row r="69" spans="1:1" ht="12.75" customHeight="1">
      <c r="A69" s="180"/>
    </row>
    <row r="70" spans="1:1" ht="12.75" customHeight="1">
      <c r="A70" s="180"/>
    </row>
    <row r="71" spans="1:1" ht="12.75" customHeight="1">
      <c r="A71" s="180"/>
    </row>
    <row r="72" spans="1:1" ht="12.75" customHeight="1">
      <c r="A72" s="180"/>
    </row>
    <row r="73" spans="1:1" ht="12.75" customHeight="1">
      <c r="A73" s="180"/>
    </row>
    <row r="74" spans="1:1" ht="12.75" customHeight="1">
      <c r="A74" s="180"/>
    </row>
    <row r="75" spans="1:1" ht="12.75" customHeight="1">
      <c r="A75" s="180"/>
    </row>
    <row r="76" spans="1:1" ht="12.75" customHeight="1">
      <c r="A76" s="180"/>
    </row>
    <row r="77" spans="1:1" ht="12.75" customHeight="1">
      <c r="A77" s="180"/>
    </row>
    <row r="78" spans="1:1" ht="12.75" customHeight="1">
      <c r="A78" s="180"/>
    </row>
    <row r="79" spans="1:1" ht="12.75" customHeight="1">
      <c r="A79" s="180"/>
    </row>
    <row r="80" spans="1:1" ht="12.75" customHeight="1">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cols>
    <col min="1" max="1" width="8.42578125" style="1" customWidth="1"/>
    <col min="2" max="31" width="8" style="1" customWidth="1"/>
    <col min="32" max="36" width="8" customWidth="1"/>
  </cols>
  <sheetData>
    <row r="1" spans="1:1" ht="15"/>
    <row r="2" spans="1:1" ht="15"/>
    <row r="3" spans="1:1" ht="15"/>
    <row r="4" spans="1:1" ht="15"/>
    <row r="5" spans="1:1" ht="15">
      <c r="A5" s="36"/>
    </row>
    <row r="6" spans="1:1" ht="15">
      <c r="A6" s="36"/>
    </row>
    <row r="7" spans="1:1" ht="15">
      <c r="A7" s="36"/>
    </row>
    <row r="8" spans="1:1" ht="15">
      <c r="A8" s="36"/>
    </row>
    <row r="9" spans="1:1" ht="15">
      <c r="A9" s="36"/>
    </row>
    <row r="10" spans="1:1" ht="15">
      <c r="A10" s="36"/>
    </row>
    <row r="11" spans="1:1" ht="15">
      <c r="A11" s="36"/>
    </row>
    <row r="12" spans="1:1" ht="15">
      <c r="A12" s="36"/>
    </row>
    <row r="13" spans="1:1" ht="15">
      <c r="A13" s="36"/>
    </row>
    <row r="14" spans="1:1" ht="15">
      <c r="A14" s="36"/>
    </row>
    <row r="15" spans="1:1" ht="15">
      <c r="A15" s="36"/>
    </row>
    <row r="16" spans="1:1" ht="15">
      <c r="A16" s="36"/>
    </row>
    <row r="17" spans="1:1" ht="15">
      <c r="A17" s="36"/>
    </row>
    <row r="18" spans="1:1" ht="15">
      <c r="A18" s="36"/>
    </row>
    <row r="19" spans="1:1" ht="15">
      <c r="A19" s="36"/>
    </row>
    <row r="20" spans="1:1" ht="15">
      <c r="A20" s="36"/>
    </row>
    <row r="21" spans="1:1" ht="15">
      <c r="A21" s="36"/>
    </row>
    <row r="22" spans="1:1" ht="15">
      <c r="A22" s="36"/>
    </row>
    <row r="23" spans="1:1" ht="15">
      <c r="A23" s="36"/>
    </row>
    <row r="24" spans="1:1" ht="15">
      <c r="A24" s="36"/>
    </row>
    <row r="25" spans="1:1" ht="15">
      <c r="A25" s="36"/>
    </row>
    <row r="26" spans="1:1" ht="15">
      <c r="A26" s="36"/>
    </row>
    <row r="27" spans="1:1" ht="15">
      <c r="A27" s="36"/>
    </row>
    <row r="28" spans="1:1" ht="15">
      <c r="A28" s="36"/>
    </row>
    <row r="29" spans="1:1" ht="15">
      <c r="A29" s="36"/>
    </row>
    <row r="30" spans="1:1" ht="15">
      <c r="A30" s="36"/>
    </row>
    <row r="31" spans="1:1" ht="15">
      <c r="A31" s="36"/>
    </row>
    <row r="32" spans="1:1" ht="15">
      <c r="A32" s="36"/>
    </row>
    <row r="33" spans="1:1" ht="15">
      <c r="A33" s="36"/>
    </row>
    <row r="34" spans="1:1" ht="15">
      <c r="A34" s="36"/>
    </row>
    <row r="35" spans="1:1" ht="15">
      <c r="A35" s="36"/>
    </row>
    <row r="36" spans="1:1" ht="15">
      <c r="A36" s="36"/>
    </row>
    <row r="37" spans="1:1" ht="15">
      <c r="A37" s="36"/>
    </row>
    <row r="38" spans="1:1" ht="15">
      <c r="A38" s="36"/>
    </row>
    <row r="39" spans="1:1" ht="15">
      <c r="A39" s="36"/>
    </row>
    <row r="40" spans="1:1" ht="15">
      <c r="A40" s="36"/>
    </row>
    <row r="41" spans="1:1" ht="15">
      <c r="A41" s="36"/>
    </row>
    <row r="42" spans="1:1" ht="15">
      <c r="A42" s="36"/>
    </row>
    <row r="43" spans="1:1" ht="15">
      <c r="A43" s="36"/>
    </row>
    <row r="44" spans="1:1" ht="15">
      <c r="A44" s="36"/>
    </row>
    <row r="45" spans="1:1" ht="15">
      <c r="A45" s="36"/>
    </row>
    <row r="46" spans="1:1" ht="15">
      <c r="A46" s="36"/>
    </row>
    <row r="47" spans="1:1" ht="15">
      <c r="A47" s="36"/>
    </row>
    <row r="48" spans="1:1" ht="15">
      <c r="A48" s="36"/>
    </row>
    <row r="49" spans="1:1" ht="15">
      <c r="A49" s="36"/>
    </row>
    <row r="50" spans="1:1" ht="15">
      <c r="A50" s="36"/>
    </row>
    <row r="51" spans="1:1" ht="15">
      <c r="A51" s="36"/>
    </row>
    <row r="52" spans="1:1" ht="15">
      <c r="A52" s="36"/>
    </row>
    <row r="53" spans="1:1" ht="15">
      <c r="A53" s="36"/>
    </row>
    <row r="54" spans="1:1" ht="15">
      <c r="A54" s="36"/>
    </row>
    <row r="55" spans="1:1" ht="15">
      <c r="A55" s="36"/>
    </row>
    <row r="56" spans="1:1" ht="15">
      <c r="A56" s="36"/>
    </row>
    <row r="57" spans="1:1" ht="15">
      <c r="A57" s="36"/>
    </row>
    <row r="58" spans="1:1" ht="15">
      <c r="A58" s="36"/>
    </row>
    <row r="59" spans="1:1" ht="15">
      <c r="A59" s="36"/>
    </row>
    <row r="60" spans="1:1" ht="15">
      <c r="A60" s="36"/>
    </row>
    <row r="61" spans="1:1" ht="15">
      <c r="A61" s="36"/>
    </row>
    <row r="62" spans="1:1" ht="15">
      <c r="A62" s="36"/>
    </row>
    <row r="63" spans="1:1" ht="15">
      <c r="A63" s="36"/>
    </row>
    <row r="64" spans="1:1" ht="15">
      <c r="A64" s="36"/>
    </row>
    <row r="65" spans="1:1" ht="1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4 Q85:T116 N115:O116"/>
    </sheetView>
  </sheetViews>
  <sheetFormatPr defaultColWidth="18.7109375" defaultRowHeight="12.75" customHeight="1"/>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row r="2" spans="1:20" ht="15"/>
    <row r="3" spans="1:20" ht="15">
      <c r="A3" s="45" t="s">
        <v>62</v>
      </c>
      <c r="B3" s="117">
        <v>3090</v>
      </c>
    </row>
    <row r="4" spans="1:20" ht="15">
      <c r="A4" s="45" t="s">
        <v>63</v>
      </c>
      <c r="B4">
        <v>3089</v>
      </c>
    </row>
    <row r="5" spans="1:20" ht="15">
      <c r="A5" s="45" t="s">
        <v>64</v>
      </c>
      <c r="B5">
        <v>3088</v>
      </c>
    </row>
    <row r="6" spans="1:20" ht="15"/>
    <row r="7" spans="1:20" ht="15">
      <c r="A7" s="45" t="s">
        <v>65</v>
      </c>
      <c r="B7" s="36">
        <f>MIN(BlueMesaInflow.Unregulated!A4:'BlueMesaInflow.Unregulated'!A35)</f>
        <v>43556</v>
      </c>
    </row>
    <row r="8" spans="1:20" ht="15">
      <c r="A8" s="45" t="s">
        <v>66</v>
      </c>
      <c r="B8" s="36">
        <f>MAX(BlueMesaInflow.Unregulated!A4:'BlueMesaInflow.Unregulated'!A35)</f>
        <v>44501</v>
      </c>
    </row>
    <row r="9" spans="1:20" ht="15">
      <c r="B9">
        <v>1000</v>
      </c>
    </row>
    <row r="10" spans="1:20" ht="1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c r="A13" s="310">
        <v>43556</v>
      </c>
      <c r="B13" s="182">
        <v>88.93</v>
      </c>
      <c r="C13" s="182">
        <v>119.4</v>
      </c>
      <c r="D13" s="182">
        <v>55.9</v>
      </c>
      <c r="E13" s="182">
        <v>1032.5899999999999</v>
      </c>
      <c r="F13" s="182">
        <v>86.63</v>
      </c>
      <c r="G13" s="182">
        <v>103.83</v>
      </c>
      <c r="H13" s="182">
        <v>172</v>
      </c>
      <c r="I13" s="182">
        <v>9.3000000000000007</v>
      </c>
      <c r="J13" s="182">
        <v>18</v>
      </c>
      <c r="K13" s="182">
        <v>173.16</v>
      </c>
      <c r="L13" s="182">
        <v>38</v>
      </c>
      <c r="M13" s="182">
        <v>150.08000000000001</v>
      </c>
      <c r="N13" s="182">
        <v>13.538</v>
      </c>
      <c r="O13" s="182">
        <v>8.0909999999999993</v>
      </c>
      <c r="P13" s="182">
        <v>4.6829999999999998</v>
      </c>
      <c r="Q13" s="182">
        <v>-3.6219999999999999</v>
      </c>
      <c r="R13" s="182">
        <v>-16.655999999999999</v>
      </c>
      <c r="S13" s="182">
        <v>-24.183</v>
      </c>
      <c r="T13" s="182">
        <v>11.789</v>
      </c>
    </row>
    <row r="14" spans="1:20" ht="15">
      <c r="A14" s="310">
        <v>43586</v>
      </c>
      <c r="B14" s="182">
        <v>255.06</v>
      </c>
      <c r="C14" s="182">
        <v>333.7</v>
      </c>
      <c r="D14" s="182">
        <v>107.15</v>
      </c>
      <c r="E14" s="182">
        <v>2292.11</v>
      </c>
      <c r="F14" s="182">
        <v>159.09</v>
      </c>
      <c r="G14" s="182">
        <v>290.67</v>
      </c>
      <c r="H14" s="182">
        <v>290</v>
      </c>
      <c r="I14" s="182">
        <v>30.02</v>
      </c>
      <c r="J14" s="182">
        <v>61</v>
      </c>
      <c r="K14" s="182">
        <v>428.14</v>
      </c>
      <c r="L14" s="182">
        <v>154</v>
      </c>
      <c r="M14" s="182">
        <v>307.11</v>
      </c>
      <c r="N14" s="182">
        <v>10.744999999999999</v>
      </c>
      <c r="O14" s="182">
        <v>6.4219999999999997</v>
      </c>
      <c r="P14" s="182">
        <v>3.7170000000000001</v>
      </c>
      <c r="Q14" s="182">
        <v>2.0209999999999999</v>
      </c>
      <c r="R14" s="182">
        <v>-11.449</v>
      </c>
      <c r="S14" s="182">
        <v>-22.867000000000001</v>
      </c>
      <c r="T14" s="182">
        <v>12.654999999999999</v>
      </c>
    </row>
    <row r="15" spans="1:20" ht="15">
      <c r="A15" s="310">
        <v>43617</v>
      </c>
      <c r="B15" s="182">
        <v>301.19</v>
      </c>
      <c r="C15" s="182">
        <v>373.59</v>
      </c>
      <c r="D15" s="182">
        <v>195.8</v>
      </c>
      <c r="E15" s="182">
        <v>2608.15</v>
      </c>
      <c r="F15" s="182">
        <v>252.89</v>
      </c>
      <c r="G15" s="182">
        <v>330.61</v>
      </c>
      <c r="H15" s="182">
        <v>265</v>
      </c>
      <c r="I15" s="182">
        <v>44.29</v>
      </c>
      <c r="J15" s="182">
        <v>91</v>
      </c>
      <c r="K15" s="182">
        <v>338.2</v>
      </c>
      <c r="L15" s="182">
        <v>175</v>
      </c>
      <c r="M15" s="182">
        <v>207.75</v>
      </c>
      <c r="N15" s="182">
        <v>7.7389999999999999</v>
      </c>
      <c r="O15" s="182">
        <v>4.625</v>
      </c>
      <c r="P15" s="182">
        <v>2.677</v>
      </c>
      <c r="Q15" s="182">
        <v>-3.3969999999999998</v>
      </c>
      <c r="R15" s="182">
        <v>-16.117000000000001</v>
      </c>
      <c r="S15" s="182">
        <v>-49.23</v>
      </c>
      <c r="T15" s="182">
        <v>10.955</v>
      </c>
    </row>
    <row r="16" spans="1:20" ht="15">
      <c r="A16" s="310">
        <v>43647</v>
      </c>
      <c r="B16" s="182">
        <v>134.82</v>
      </c>
      <c r="C16" s="182">
        <v>163.31</v>
      </c>
      <c r="D16" s="182">
        <v>116.16</v>
      </c>
      <c r="E16" s="182">
        <v>1067.1500000000001</v>
      </c>
      <c r="F16" s="182">
        <v>136.38</v>
      </c>
      <c r="G16" s="182">
        <v>144.88999999999999</v>
      </c>
      <c r="H16" s="182">
        <v>53</v>
      </c>
      <c r="I16" s="182">
        <v>21.38</v>
      </c>
      <c r="J16" s="182">
        <v>28</v>
      </c>
      <c r="K16" s="182">
        <v>80.510000000000005</v>
      </c>
      <c r="L16" s="182">
        <v>63</v>
      </c>
      <c r="M16" s="182">
        <v>75.069999999999993</v>
      </c>
      <c r="N16" s="182">
        <v>39.279000000000003</v>
      </c>
      <c r="O16" s="182">
        <v>23.474</v>
      </c>
      <c r="P16" s="182">
        <v>13.587</v>
      </c>
      <c r="Q16" s="182">
        <v>-2.1280000000000001</v>
      </c>
      <c r="R16" s="182">
        <v>-11.625</v>
      </c>
      <c r="S16" s="182">
        <v>-26.099</v>
      </c>
      <c r="T16" s="182">
        <v>19.113</v>
      </c>
    </row>
    <row r="17" spans="1:20" ht="15">
      <c r="A17" s="310">
        <v>43678</v>
      </c>
      <c r="B17" s="182">
        <v>66.59</v>
      </c>
      <c r="C17" s="182">
        <v>80.900000000000006</v>
      </c>
      <c r="D17" s="182">
        <v>52.17</v>
      </c>
      <c r="E17" s="182">
        <v>439.54</v>
      </c>
      <c r="F17" s="182">
        <v>57.68</v>
      </c>
      <c r="G17" s="182">
        <v>71.41</v>
      </c>
      <c r="H17" s="182">
        <v>32.799999999999997</v>
      </c>
      <c r="I17" s="182">
        <v>10.23</v>
      </c>
      <c r="J17" s="182">
        <v>17.32</v>
      </c>
      <c r="K17" s="182">
        <v>19.440000000000001</v>
      </c>
      <c r="L17" s="182">
        <v>33.22</v>
      </c>
      <c r="M17" s="182">
        <v>46.36</v>
      </c>
      <c r="N17" s="182">
        <v>53.576999999999998</v>
      </c>
      <c r="O17" s="182">
        <v>32.020000000000003</v>
      </c>
      <c r="P17" s="182">
        <v>18.533000000000001</v>
      </c>
      <c r="Q17" s="182">
        <v>0.35299999999999998</v>
      </c>
      <c r="R17" s="182">
        <v>-11.122</v>
      </c>
      <c r="S17" s="182">
        <v>-23.463999999999999</v>
      </c>
      <c r="T17" s="182">
        <v>19.506</v>
      </c>
    </row>
    <row r="18" spans="1:20" ht="15">
      <c r="A18" s="310">
        <v>43709</v>
      </c>
      <c r="B18" s="182">
        <v>35.950000000000003</v>
      </c>
      <c r="C18" s="182">
        <v>45.43</v>
      </c>
      <c r="D18" s="182">
        <v>32.54</v>
      </c>
      <c r="E18" s="182">
        <v>318.52999999999997</v>
      </c>
      <c r="F18" s="182">
        <v>35.97</v>
      </c>
      <c r="G18" s="182">
        <v>39</v>
      </c>
      <c r="H18" s="182">
        <v>28.14</v>
      </c>
      <c r="I18" s="182">
        <v>6.82</v>
      </c>
      <c r="J18" s="182">
        <v>13.71</v>
      </c>
      <c r="K18" s="182">
        <v>14.03</v>
      </c>
      <c r="L18" s="182">
        <v>25.43</v>
      </c>
      <c r="M18" s="182">
        <v>63.79</v>
      </c>
      <c r="N18" s="182">
        <v>46.512999999999998</v>
      </c>
      <c r="O18" s="182">
        <v>27.797999999999998</v>
      </c>
      <c r="P18" s="182">
        <v>16.088999999999999</v>
      </c>
      <c r="Q18" s="182">
        <v>1.4410000000000001</v>
      </c>
      <c r="R18" s="182">
        <v>-12.321</v>
      </c>
      <c r="S18" s="182">
        <v>-18.527999999999999</v>
      </c>
      <c r="T18" s="182">
        <v>14.227</v>
      </c>
    </row>
    <row r="19" spans="1:20" ht="15">
      <c r="A19" s="310">
        <v>43739</v>
      </c>
      <c r="B19" s="182">
        <v>32.15</v>
      </c>
      <c r="C19" s="182">
        <v>40.44</v>
      </c>
      <c r="D19" s="182">
        <v>35.83</v>
      </c>
      <c r="E19" s="182">
        <v>349.01</v>
      </c>
      <c r="F19" s="182">
        <v>38.65</v>
      </c>
      <c r="G19" s="182">
        <v>34.67</v>
      </c>
      <c r="H19" s="182">
        <v>27</v>
      </c>
      <c r="I19" s="182">
        <v>5.71</v>
      </c>
      <c r="J19" s="182">
        <v>10.86</v>
      </c>
      <c r="K19" s="182">
        <v>22.99</v>
      </c>
      <c r="L19" s="182">
        <v>19.95</v>
      </c>
      <c r="M19" s="182">
        <v>68.12</v>
      </c>
      <c r="N19" s="182">
        <v>41.783999999999999</v>
      </c>
      <c r="O19" s="182">
        <v>24.972000000000001</v>
      </c>
      <c r="P19" s="182">
        <v>14.452999999999999</v>
      </c>
      <c r="Q19" s="182">
        <v>4.9660000000000002</v>
      </c>
      <c r="R19" s="182">
        <v>-3.5379999999999998</v>
      </c>
      <c r="S19" s="182">
        <v>-16.021000000000001</v>
      </c>
      <c r="T19" s="182">
        <v>23.503</v>
      </c>
    </row>
    <row r="20" spans="1:20" ht="15">
      <c r="A20" s="310">
        <v>43770</v>
      </c>
      <c r="B20" s="182">
        <v>29.25</v>
      </c>
      <c r="C20" s="182">
        <v>35.46</v>
      </c>
      <c r="D20" s="182">
        <v>38.119999999999997</v>
      </c>
      <c r="E20" s="182">
        <v>418.75</v>
      </c>
      <c r="F20" s="182">
        <v>41.27</v>
      </c>
      <c r="G20" s="182">
        <v>31.15</v>
      </c>
      <c r="H20" s="182">
        <v>25.46</v>
      </c>
      <c r="I20" s="182">
        <v>4.55</v>
      </c>
      <c r="J20" s="182">
        <v>7.75</v>
      </c>
      <c r="K20" s="182">
        <v>28.45</v>
      </c>
      <c r="L20" s="182">
        <v>16.760000000000002</v>
      </c>
      <c r="M20" s="182">
        <v>52.09</v>
      </c>
      <c r="N20" s="182">
        <v>25.408999999999999</v>
      </c>
      <c r="O20" s="182">
        <v>15.185</v>
      </c>
      <c r="P20" s="182">
        <v>8.7889999999999997</v>
      </c>
      <c r="Q20" s="182">
        <v>6.3620000000000001</v>
      </c>
      <c r="R20" s="182">
        <v>-18.954000000000001</v>
      </c>
      <c r="S20" s="182">
        <v>1.1180000000000001</v>
      </c>
      <c r="T20" s="182">
        <v>13.778</v>
      </c>
    </row>
    <row r="21" spans="1:20" ht="15">
      <c r="A21" s="310">
        <v>43800</v>
      </c>
      <c r="B21" s="182">
        <v>24.96</v>
      </c>
      <c r="C21" s="182">
        <v>31.06</v>
      </c>
      <c r="D21" s="182">
        <v>30.35</v>
      </c>
      <c r="E21" s="182">
        <v>329.58</v>
      </c>
      <c r="F21" s="182">
        <v>27.74</v>
      </c>
      <c r="G21" s="182">
        <v>26.76</v>
      </c>
      <c r="H21" s="182">
        <v>22.16</v>
      </c>
      <c r="I21" s="182">
        <v>4.05</v>
      </c>
      <c r="J21" s="182">
        <v>6.44</v>
      </c>
      <c r="K21" s="182">
        <v>24.59</v>
      </c>
      <c r="L21" s="182">
        <v>15.26</v>
      </c>
      <c r="M21" s="182">
        <v>42.58</v>
      </c>
      <c r="N21" s="182">
        <v>26.545000000000002</v>
      </c>
      <c r="O21" s="182">
        <v>15.864000000000001</v>
      </c>
      <c r="P21" s="182">
        <v>9.1820000000000004</v>
      </c>
      <c r="Q21" s="182">
        <v>6.4660000000000002</v>
      </c>
      <c r="R21" s="182">
        <v>-12.368</v>
      </c>
      <c r="S21" s="182">
        <v>17.396999999999998</v>
      </c>
      <c r="T21" s="182">
        <v>21.765999999999998</v>
      </c>
    </row>
    <row r="22" spans="1:20" ht="15">
      <c r="A22" s="310">
        <v>43831</v>
      </c>
      <c r="B22" s="182">
        <v>24.48</v>
      </c>
      <c r="C22" s="182">
        <v>29.94</v>
      </c>
      <c r="D22" s="182">
        <v>28.41</v>
      </c>
      <c r="E22" s="182">
        <v>329.05</v>
      </c>
      <c r="F22" s="182">
        <v>34.79</v>
      </c>
      <c r="G22" s="182">
        <v>26.23</v>
      </c>
      <c r="H22" s="182">
        <v>21.19</v>
      </c>
      <c r="I22" s="182">
        <v>4.09</v>
      </c>
      <c r="J22" s="182">
        <v>5.62</v>
      </c>
      <c r="K22" s="182">
        <v>24.67</v>
      </c>
      <c r="L22" s="182">
        <v>14.48</v>
      </c>
      <c r="M22" s="182">
        <v>36.39</v>
      </c>
      <c r="N22" s="182">
        <v>44.917000000000002</v>
      </c>
      <c r="O22" s="182">
        <v>26.844000000000001</v>
      </c>
      <c r="P22" s="182">
        <v>15.537000000000001</v>
      </c>
      <c r="Q22" s="182">
        <v>7.032</v>
      </c>
      <c r="R22" s="182">
        <v>-16.47</v>
      </c>
      <c r="S22" s="182">
        <v>-19.324000000000002</v>
      </c>
      <c r="T22" s="182">
        <v>18.477</v>
      </c>
    </row>
    <row r="23" spans="1:20" ht="15">
      <c r="A23" s="310">
        <v>43862</v>
      </c>
      <c r="B23" s="182">
        <v>22.04</v>
      </c>
      <c r="C23" s="182">
        <v>27.84</v>
      </c>
      <c r="D23" s="182">
        <v>26.21</v>
      </c>
      <c r="E23" s="182">
        <v>371.7</v>
      </c>
      <c r="F23" s="182">
        <v>38.85</v>
      </c>
      <c r="G23" s="182">
        <v>24.32</v>
      </c>
      <c r="H23" s="182">
        <v>26.77</v>
      </c>
      <c r="I23" s="182">
        <v>3.62</v>
      </c>
      <c r="J23" s="182">
        <v>4.9800000000000004</v>
      </c>
      <c r="K23" s="182">
        <v>22.94</v>
      </c>
      <c r="L23" s="182">
        <v>12.62</v>
      </c>
      <c r="M23" s="182">
        <v>30.73</v>
      </c>
      <c r="N23" s="182">
        <v>46.936999999999998</v>
      </c>
      <c r="O23" s="182">
        <v>28.052</v>
      </c>
      <c r="P23" s="182">
        <v>16.236000000000001</v>
      </c>
      <c r="Q23" s="182">
        <v>-1.353</v>
      </c>
      <c r="R23" s="182">
        <v>-13.319000000000001</v>
      </c>
      <c r="S23" s="182">
        <v>-25.341000000000001</v>
      </c>
      <c r="T23" s="182">
        <v>11.012</v>
      </c>
    </row>
    <row r="24" spans="1:20" ht="15">
      <c r="A24" s="310">
        <v>43891</v>
      </c>
      <c r="B24" s="182">
        <v>34.159999999999997</v>
      </c>
      <c r="C24" s="182">
        <v>43.19</v>
      </c>
      <c r="D24" s="182">
        <v>47.46</v>
      </c>
      <c r="E24" s="182">
        <v>585.07000000000005</v>
      </c>
      <c r="F24" s="182">
        <v>85.95</v>
      </c>
      <c r="G24" s="182">
        <v>37.68</v>
      </c>
      <c r="H24" s="182">
        <v>80.150000000000006</v>
      </c>
      <c r="I24" s="182">
        <v>4.1399999999999997</v>
      </c>
      <c r="J24" s="182">
        <v>7.55</v>
      </c>
      <c r="K24" s="182">
        <v>67</v>
      </c>
      <c r="L24" s="182">
        <v>19.14</v>
      </c>
      <c r="M24" s="182">
        <v>44.48</v>
      </c>
      <c r="N24" s="182">
        <v>19.032</v>
      </c>
      <c r="O24" s="182">
        <v>11.374000000000001</v>
      </c>
      <c r="P24" s="182">
        <v>6.5830000000000002</v>
      </c>
      <c r="Q24" s="182">
        <v>-6.4580000000000002</v>
      </c>
      <c r="R24" s="182">
        <v>-15.355</v>
      </c>
      <c r="S24" s="182">
        <v>-54.119</v>
      </c>
      <c r="T24" s="182">
        <v>5.101</v>
      </c>
    </row>
    <row r="25" spans="1:20" ht="15">
      <c r="A25" s="310">
        <v>43922</v>
      </c>
      <c r="B25" s="182">
        <v>63.41</v>
      </c>
      <c r="C25" s="182">
        <v>82.54</v>
      </c>
      <c r="D25" s="182">
        <v>64.97</v>
      </c>
      <c r="E25" s="182">
        <v>746.63</v>
      </c>
      <c r="F25" s="182">
        <v>96.73</v>
      </c>
      <c r="G25" s="182">
        <v>72.47</v>
      </c>
      <c r="H25" s="182">
        <v>119.66</v>
      </c>
      <c r="I25" s="182">
        <v>7.7</v>
      </c>
      <c r="J25" s="182">
        <v>18.53</v>
      </c>
      <c r="K25" s="182">
        <v>164.92</v>
      </c>
      <c r="L25" s="182">
        <v>40.840000000000003</v>
      </c>
      <c r="M25" s="182">
        <v>97.69</v>
      </c>
      <c r="N25" s="182">
        <v>16.100000000000001</v>
      </c>
      <c r="O25" s="182">
        <v>9.6219999999999999</v>
      </c>
      <c r="P25" s="182">
        <v>5.569</v>
      </c>
      <c r="Q25" s="182">
        <v>-3.6219999999999999</v>
      </c>
      <c r="R25" s="182">
        <v>-16.655999999999999</v>
      </c>
      <c r="S25" s="182">
        <v>-24.183</v>
      </c>
      <c r="T25" s="182">
        <v>11.789</v>
      </c>
    </row>
    <row r="26" spans="1:20" ht="15">
      <c r="A26" s="310">
        <v>43952</v>
      </c>
      <c r="B26" s="182">
        <v>155.6</v>
      </c>
      <c r="C26" s="182">
        <v>192.54</v>
      </c>
      <c r="D26" s="182">
        <v>116.46</v>
      </c>
      <c r="E26" s="182">
        <v>1624.85</v>
      </c>
      <c r="F26" s="182">
        <v>163.33000000000001</v>
      </c>
      <c r="G26" s="182">
        <v>171.43</v>
      </c>
      <c r="H26" s="182">
        <v>221.37</v>
      </c>
      <c r="I26" s="182">
        <v>23.3</v>
      </c>
      <c r="J26" s="182">
        <v>61.91</v>
      </c>
      <c r="K26" s="182">
        <v>402.45</v>
      </c>
      <c r="L26" s="182">
        <v>123.4</v>
      </c>
      <c r="M26" s="182">
        <v>179.79</v>
      </c>
      <c r="N26" s="182">
        <v>13.246</v>
      </c>
      <c r="O26" s="182">
        <v>7.9169999999999998</v>
      </c>
      <c r="P26" s="182">
        <v>4.5819999999999999</v>
      </c>
      <c r="Q26" s="182">
        <v>2.0209999999999999</v>
      </c>
      <c r="R26" s="182">
        <v>-11.449</v>
      </c>
      <c r="S26" s="182">
        <v>-22.867000000000001</v>
      </c>
      <c r="T26" s="182">
        <v>12.654999999999999</v>
      </c>
    </row>
    <row r="27" spans="1:20" ht="15">
      <c r="A27" s="310">
        <v>43983</v>
      </c>
      <c r="B27" s="182">
        <v>177.05</v>
      </c>
      <c r="C27" s="182">
        <v>205.81</v>
      </c>
      <c r="D27" s="182">
        <v>179.95</v>
      </c>
      <c r="E27" s="182">
        <v>1654.32</v>
      </c>
      <c r="F27" s="182">
        <v>216.87</v>
      </c>
      <c r="G27" s="182">
        <v>187.27</v>
      </c>
      <c r="H27" s="182">
        <v>141.52000000000001</v>
      </c>
      <c r="I27" s="182">
        <v>30.54</v>
      </c>
      <c r="J27" s="182">
        <v>49.36</v>
      </c>
      <c r="K27" s="182">
        <v>267.68</v>
      </c>
      <c r="L27" s="182">
        <v>114.77</v>
      </c>
      <c r="M27" s="182">
        <v>90.71</v>
      </c>
      <c r="N27" s="182">
        <v>8.8480000000000008</v>
      </c>
      <c r="O27" s="182">
        <v>5.2880000000000003</v>
      </c>
      <c r="P27" s="182">
        <v>3.0609999999999999</v>
      </c>
      <c r="Q27" s="182">
        <v>-3.3969999999999998</v>
      </c>
      <c r="R27" s="182">
        <v>-16.117000000000001</v>
      </c>
      <c r="S27" s="182">
        <v>-49.23</v>
      </c>
      <c r="T27" s="182">
        <v>10.955</v>
      </c>
    </row>
    <row r="28" spans="1:20" ht="15">
      <c r="A28" s="310">
        <v>44013</v>
      </c>
      <c r="B28" s="182">
        <v>62.06</v>
      </c>
      <c r="C28" s="182">
        <v>69.89</v>
      </c>
      <c r="D28" s="182">
        <v>98.65</v>
      </c>
      <c r="E28" s="182">
        <v>403.5</v>
      </c>
      <c r="F28" s="182">
        <v>106.24</v>
      </c>
      <c r="G28" s="182">
        <v>64.319999999999993</v>
      </c>
      <c r="H28" s="182">
        <v>22.75</v>
      </c>
      <c r="I28" s="182">
        <v>10.79</v>
      </c>
      <c r="J28" s="182">
        <v>17.920000000000002</v>
      </c>
      <c r="K28" s="182">
        <v>32.450000000000003</v>
      </c>
      <c r="L28" s="182">
        <v>40.409999999999997</v>
      </c>
      <c r="M28" s="182">
        <v>25.22</v>
      </c>
      <c r="N28" s="182">
        <v>43.137999999999998</v>
      </c>
      <c r="O28" s="182">
        <v>25.780999999999999</v>
      </c>
      <c r="P28" s="182">
        <v>14.922000000000001</v>
      </c>
      <c r="Q28" s="182">
        <v>-2.1280000000000001</v>
      </c>
      <c r="R28" s="182">
        <v>-11.625</v>
      </c>
      <c r="S28" s="182">
        <v>-26.099</v>
      </c>
      <c r="T28" s="182">
        <v>19.113</v>
      </c>
    </row>
    <row r="29" spans="1:20" ht="15">
      <c r="A29" s="310">
        <v>44044</v>
      </c>
      <c r="B29" s="182">
        <v>44.99</v>
      </c>
      <c r="C29" s="182">
        <v>52.99</v>
      </c>
      <c r="D29" s="182">
        <v>46.5</v>
      </c>
      <c r="E29" s="182">
        <v>256.41000000000003</v>
      </c>
      <c r="F29" s="182">
        <v>46.83</v>
      </c>
      <c r="G29" s="182">
        <v>47.14</v>
      </c>
      <c r="H29" s="182">
        <v>19.059999999999999</v>
      </c>
      <c r="I29" s="182">
        <v>7.19</v>
      </c>
      <c r="J29" s="182">
        <v>14.76</v>
      </c>
      <c r="K29" s="182">
        <v>13.04</v>
      </c>
      <c r="L29" s="182">
        <v>26.34</v>
      </c>
      <c r="M29" s="182">
        <v>30.25</v>
      </c>
      <c r="N29" s="182">
        <v>58.177</v>
      </c>
      <c r="O29" s="182">
        <v>34.768999999999998</v>
      </c>
      <c r="P29" s="182">
        <v>20.123999999999999</v>
      </c>
      <c r="Q29" s="182">
        <v>0.35299999999999998</v>
      </c>
      <c r="R29" s="182">
        <v>-11.122</v>
      </c>
      <c r="S29" s="182">
        <v>-23.463999999999999</v>
      </c>
      <c r="T29" s="182">
        <v>19.506</v>
      </c>
    </row>
    <row r="30" spans="1:20" ht="15">
      <c r="A30" s="310">
        <v>44075</v>
      </c>
      <c r="B30" s="182">
        <v>29.14</v>
      </c>
      <c r="C30" s="182">
        <v>36.58</v>
      </c>
      <c r="D30" s="182">
        <v>33.159999999999997</v>
      </c>
      <c r="E30" s="182">
        <v>287.22000000000003</v>
      </c>
      <c r="F30" s="182">
        <v>32.590000000000003</v>
      </c>
      <c r="G30" s="182">
        <v>31.22</v>
      </c>
      <c r="H30" s="182">
        <v>26.35</v>
      </c>
      <c r="I30" s="182">
        <v>6.14</v>
      </c>
      <c r="J30" s="182">
        <v>14.65</v>
      </c>
      <c r="K30" s="182">
        <v>7.72</v>
      </c>
      <c r="L30" s="182">
        <v>25.59</v>
      </c>
      <c r="M30" s="182">
        <v>62.17</v>
      </c>
      <c r="N30" s="182">
        <v>44.707000000000001</v>
      </c>
      <c r="O30" s="182">
        <v>26.719000000000001</v>
      </c>
      <c r="P30" s="182">
        <v>15.465</v>
      </c>
      <c r="Q30" s="182">
        <v>1.4410000000000001</v>
      </c>
      <c r="R30" s="182">
        <v>-12.321</v>
      </c>
      <c r="S30" s="182">
        <v>-18.527999999999999</v>
      </c>
      <c r="T30" s="182">
        <v>14.227</v>
      </c>
    </row>
    <row r="31" spans="1:20" ht="15">
      <c r="A31" s="310">
        <v>44105</v>
      </c>
      <c r="B31" s="182">
        <v>32.44</v>
      </c>
      <c r="C31" s="182">
        <v>41.03</v>
      </c>
      <c r="D31" s="182">
        <v>36.479999999999997</v>
      </c>
      <c r="E31" s="182">
        <v>360.64</v>
      </c>
      <c r="F31" s="182">
        <v>41.95</v>
      </c>
      <c r="G31" s="182">
        <v>35.090000000000003</v>
      </c>
      <c r="H31" s="182">
        <v>28.18</v>
      </c>
      <c r="I31" s="182">
        <v>6.01</v>
      </c>
      <c r="J31" s="182">
        <v>10.8</v>
      </c>
      <c r="K31" s="182">
        <v>23.2</v>
      </c>
      <c r="L31" s="182">
        <v>19.95</v>
      </c>
      <c r="M31" s="182">
        <v>68.36</v>
      </c>
      <c r="N31" s="182">
        <v>45.334000000000003</v>
      </c>
      <c r="O31" s="182">
        <v>26.062999999999999</v>
      </c>
      <c r="P31" s="182">
        <v>10.205</v>
      </c>
      <c r="Q31" s="182">
        <v>4.9660000000000002</v>
      </c>
      <c r="R31" s="182">
        <v>-3.5379999999999998</v>
      </c>
      <c r="S31" s="182">
        <v>-16.021000000000001</v>
      </c>
      <c r="T31" s="182">
        <v>23.503</v>
      </c>
    </row>
    <row r="32" spans="1:20" ht="15">
      <c r="A32" s="310">
        <v>44136</v>
      </c>
      <c r="B32" s="182">
        <v>29.78</v>
      </c>
      <c r="C32" s="182">
        <v>36.5</v>
      </c>
      <c r="D32" s="182">
        <v>39.49</v>
      </c>
      <c r="E32" s="182">
        <v>446.66</v>
      </c>
      <c r="F32" s="182">
        <v>48.32</v>
      </c>
      <c r="G32" s="182">
        <v>31.91</v>
      </c>
      <c r="H32" s="182">
        <v>27.69</v>
      </c>
      <c r="I32" s="182">
        <v>5.0199999999999996</v>
      </c>
      <c r="J32" s="182">
        <v>7.67</v>
      </c>
      <c r="K32" s="182">
        <v>28.98</v>
      </c>
      <c r="L32" s="182">
        <v>16.75</v>
      </c>
      <c r="M32" s="182">
        <v>52.45</v>
      </c>
      <c r="N32" s="182">
        <v>24.812999999999999</v>
      </c>
      <c r="O32" s="182">
        <v>27.687000000000001</v>
      </c>
      <c r="P32" s="182">
        <v>1.476</v>
      </c>
      <c r="Q32" s="182">
        <v>6.3620000000000001</v>
      </c>
      <c r="R32" s="182">
        <v>-18.954000000000001</v>
      </c>
      <c r="S32" s="182">
        <v>1.1180000000000001</v>
      </c>
      <c r="T32" s="182">
        <v>13.778</v>
      </c>
    </row>
    <row r="33" spans="1:20" ht="15">
      <c r="A33" s="310">
        <v>44166</v>
      </c>
      <c r="B33" s="182">
        <v>25.64</v>
      </c>
      <c r="C33" s="182">
        <v>32.43</v>
      </c>
      <c r="D33" s="182">
        <v>31.99</v>
      </c>
      <c r="E33" s="182">
        <v>362.53</v>
      </c>
      <c r="F33" s="182">
        <v>34.85</v>
      </c>
      <c r="G33" s="182">
        <v>27.74</v>
      </c>
      <c r="H33" s="182">
        <v>25.07</v>
      </c>
      <c r="I33" s="182">
        <v>4.68</v>
      </c>
      <c r="J33" s="182">
        <v>6.34</v>
      </c>
      <c r="K33" s="182">
        <v>25.27</v>
      </c>
      <c r="L33" s="182">
        <v>15.25</v>
      </c>
      <c r="M33" s="182">
        <v>43.02</v>
      </c>
      <c r="N33" s="182">
        <v>25.312999999999999</v>
      </c>
      <c r="O33" s="182">
        <v>19.867999999999999</v>
      </c>
      <c r="P33" s="182">
        <v>6.306</v>
      </c>
      <c r="Q33" s="182">
        <v>6.4660000000000002</v>
      </c>
      <c r="R33" s="182">
        <v>-12.368</v>
      </c>
      <c r="S33" s="182">
        <v>17.396999999999998</v>
      </c>
      <c r="T33" s="182">
        <v>21.765999999999998</v>
      </c>
    </row>
    <row r="34" spans="1:20" ht="15">
      <c r="A34" s="310">
        <v>44197</v>
      </c>
      <c r="B34" s="182">
        <v>24.31</v>
      </c>
      <c r="C34" s="182">
        <v>31.25</v>
      </c>
      <c r="D34" s="182">
        <v>30.31</v>
      </c>
      <c r="E34" s="182">
        <v>361.18</v>
      </c>
      <c r="F34" s="182">
        <v>40.340000000000003</v>
      </c>
      <c r="G34" s="182">
        <v>26.51</v>
      </c>
      <c r="H34" s="182">
        <v>21.92</v>
      </c>
      <c r="I34" s="182">
        <v>4.3499999999999996</v>
      </c>
      <c r="J34" s="182">
        <v>5.39</v>
      </c>
      <c r="K34" s="182">
        <v>25.07</v>
      </c>
      <c r="L34" s="182">
        <v>13.58</v>
      </c>
      <c r="M34" s="182">
        <v>36.299999999999997</v>
      </c>
      <c r="N34" s="182">
        <v>31.82</v>
      </c>
      <c r="O34" s="182">
        <v>39.982999999999997</v>
      </c>
      <c r="P34" s="182">
        <v>10.772</v>
      </c>
      <c r="Q34" s="182">
        <v>7.032</v>
      </c>
      <c r="R34" s="182">
        <v>-16.47</v>
      </c>
      <c r="S34" s="182">
        <v>-19.324000000000002</v>
      </c>
      <c r="T34" s="182">
        <v>18.477</v>
      </c>
    </row>
    <row r="35" spans="1:20" ht="15">
      <c r="A35" s="310">
        <v>44228</v>
      </c>
      <c r="B35" s="182">
        <v>22.39</v>
      </c>
      <c r="C35" s="182">
        <v>28.83</v>
      </c>
      <c r="D35" s="182">
        <v>27.66</v>
      </c>
      <c r="E35" s="182">
        <v>392.99</v>
      </c>
      <c r="F35" s="182">
        <v>44.54</v>
      </c>
      <c r="G35" s="182">
        <v>24.89</v>
      </c>
      <c r="H35" s="182">
        <v>30.25</v>
      </c>
      <c r="I35" s="182">
        <v>3.8</v>
      </c>
      <c r="J35" s="182">
        <v>4.74</v>
      </c>
      <c r="K35" s="182">
        <v>27.87</v>
      </c>
      <c r="L35" s="182">
        <v>12.38</v>
      </c>
      <c r="M35" s="182">
        <v>32.25</v>
      </c>
      <c r="N35" s="182">
        <v>39.637999999999998</v>
      </c>
      <c r="O35" s="182">
        <v>42.996000000000002</v>
      </c>
      <c r="P35" s="182">
        <v>8.7650000000000006</v>
      </c>
      <c r="Q35" s="182">
        <v>-1.353</v>
      </c>
      <c r="R35" s="182">
        <v>-13.319000000000001</v>
      </c>
      <c r="S35" s="182">
        <v>-25.341000000000001</v>
      </c>
      <c r="T35" s="182">
        <v>11.012</v>
      </c>
    </row>
    <row r="36" spans="1:20" ht="15">
      <c r="A36" s="310">
        <v>44256</v>
      </c>
      <c r="B36" s="182">
        <v>36.020000000000003</v>
      </c>
      <c r="C36" s="182">
        <v>46.35</v>
      </c>
      <c r="D36" s="182">
        <v>52.6</v>
      </c>
      <c r="E36" s="182">
        <v>665.38</v>
      </c>
      <c r="F36" s="182">
        <v>102.32</v>
      </c>
      <c r="G36" s="182">
        <v>40.04</v>
      </c>
      <c r="H36" s="182">
        <v>92.34</v>
      </c>
      <c r="I36" s="182">
        <v>4.4400000000000004</v>
      </c>
      <c r="J36" s="182">
        <v>8.6</v>
      </c>
      <c r="K36" s="182">
        <v>76.75</v>
      </c>
      <c r="L36" s="182">
        <v>22.1</v>
      </c>
      <c r="M36" s="182">
        <v>52.65</v>
      </c>
      <c r="N36" s="182">
        <v>39.96</v>
      </c>
      <c r="O36" s="182">
        <v>3.2210000000000001</v>
      </c>
      <c r="P36" s="182">
        <v>13.571</v>
      </c>
      <c r="Q36" s="182">
        <v>-6.4580000000000002</v>
      </c>
      <c r="R36" s="182">
        <v>-15.355</v>
      </c>
      <c r="S36" s="182">
        <v>-54.119</v>
      </c>
      <c r="T36" s="182">
        <v>5.101</v>
      </c>
    </row>
    <row r="37" spans="1:20" ht="15">
      <c r="A37" s="88">
        <v>44287</v>
      </c>
      <c r="B37" s="118">
        <v>77.08</v>
      </c>
      <c r="C37" s="118">
        <v>100.63</v>
      </c>
      <c r="D37" s="118">
        <v>85.43</v>
      </c>
      <c r="E37" s="118">
        <v>1055.51</v>
      </c>
      <c r="F37" s="118">
        <v>133.5</v>
      </c>
      <c r="G37" s="118">
        <v>88.26</v>
      </c>
      <c r="H37" s="118">
        <v>170.42</v>
      </c>
      <c r="I37" s="118">
        <v>8.76</v>
      </c>
      <c r="J37" s="118">
        <v>23.32</v>
      </c>
      <c r="K37" s="118">
        <v>215.16</v>
      </c>
      <c r="L37" s="118">
        <v>52.61</v>
      </c>
      <c r="M37" s="122">
        <v>130.33000000000001</v>
      </c>
      <c r="N37" s="118">
        <v>28.946999999999999</v>
      </c>
      <c r="O37" s="118">
        <v>5.1769999999999996</v>
      </c>
      <c r="P37" s="122">
        <v>14.946999999999999</v>
      </c>
      <c r="Q37" s="181">
        <v>-3.6219999999999999</v>
      </c>
      <c r="R37" s="181">
        <v>-16.655999999999999</v>
      </c>
      <c r="S37" s="181">
        <v>-24.183</v>
      </c>
      <c r="T37" s="181">
        <v>11.789</v>
      </c>
    </row>
    <row r="38" spans="1:20" ht="15">
      <c r="A38" s="88">
        <v>44317</v>
      </c>
      <c r="B38" s="118">
        <v>221.07</v>
      </c>
      <c r="C38" s="118">
        <v>281.23</v>
      </c>
      <c r="D38" s="118">
        <v>163.75</v>
      </c>
      <c r="E38" s="118">
        <v>2342.9899999999998</v>
      </c>
      <c r="F38" s="118">
        <v>245.16</v>
      </c>
      <c r="G38" s="118">
        <v>247.09</v>
      </c>
      <c r="H38" s="118">
        <v>277.11</v>
      </c>
      <c r="I38" s="118">
        <v>28.28</v>
      </c>
      <c r="J38" s="118">
        <v>71.430000000000007</v>
      </c>
      <c r="K38" s="118">
        <v>531.97</v>
      </c>
      <c r="L38" s="118">
        <v>146.12</v>
      </c>
      <c r="M38" s="122">
        <v>266.7</v>
      </c>
      <c r="N38" s="118">
        <v>28.844000000000001</v>
      </c>
      <c r="O38" s="118">
        <v>-9.91</v>
      </c>
      <c r="P38" s="122">
        <v>10.859</v>
      </c>
      <c r="Q38" s="181">
        <v>2.0209999999999999</v>
      </c>
      <c r="R38" s="181">
        <v>-11.449</v>
      </c>
      <c r="S38" s="181">
        <v>-22.867000000000001</v>
      </c>
      <c r="T38" s="181">
        <v>12.654999999999999</v>
      </c>
    </row>
    <row r="39" spans="1:20" ht="15">
      <c r="A39" s="88">
        <v>44348</v>
      </c>
      <c r="B39" s="118">
        <v>261.05</v>
      </c>
      <c r="C39" s="118">
        <v>314.85000000000002</v>
      </c>
      <c r="D39" s="118">
        <v>299.23</v>
      </c>
      <c r="E39" s="118">
        <v>2666.05</v>
      </c>
      <c r="F39" s="118">
        <v>389.71</v>
      </c>
      <c r="G39" s="118">
        <v>281.04000000000002</v>
      </c>
      <c r="H39" s="118">
        <v>223.57</v>
      </c>
      <c r="I39" s="118">
        <v>41.72</v>
      </c>
      <c r="J39" s="118">
        <v>70.349999999999994</v>
      </c>
      <c r="K39" s="118">
        <v>420.22</v>
      </c>
      <c r="L39" s="118">
        <v>151.61000000000001</v>
      </c>
      <c r="M39" s="122">
        <v>180.42</v>
      </c>
      <c r="N39" s="118">
        <v>26.245999999999999</v>
      </c>
      <c r="O39" s="118">
        <v>-20.177</v>
      </c>
      <c r="P39" s="122">
        <v>10.722</v>
      </c>
      <c r="Q39" s="181">
        <v>-3.3969999999999998</v>
      </c>
      <c r="R39" s="181">
        <v>-16.117000000000001</v>
      </c>
      <c r="S39" s="181">
        <v>-49.23</v>
      </c>
      <c r="T39" s="181">
        <v>10.955</v>
      </c>
    </row>
    <row r="40" spans="1:20" ht="15">
      <c r="A40" s="87">
        <v>44378</v>
      </c>
      <c r="B40" s="119">
        <v>116.85</v>
      </c>
      <c r="C40" s="119">
        <v>137.63</v>
      </c>
      <c r="D40" s="119">
        <v>177.52</v>
      </c>
      <c r="E40" s="119">
        <v>1090.8399999999999</v>
      </c>
      <c r="F40" s="119">
        <v>210.17</v>
      </c>
      <c r="G40" s="119">
        <v>123.17</v>
      </c>
      <c r="H40" s="119">
        <v>65.989999999999995</v>
      </c>
      <c r="I40" s="119">
        <v>20.14</v>
      </c>
      <c r="J40" s="119">
        <v>29.01</v>
      </c>
      <c r="K40" s="119">
        <v>100.03</v>
      </c>
      <c r="L40" s="119">
        <v>67.39</v>
      </c>
      <c r="M40" s="123">
        <v>65.19</v>
      </c>
      <c r="N40" s="119">
        <v>34.121000000000002</v>
      </c>
      <c r="O40" s="119">
        <v>26.33</v>
      </c>
      <c r="P40" s="123">
        <v>19.248000000000001</v>
      </c>
      <c r="Q40" s="182">
        <v>-2.1280000000000001</v>
      </c>
      <c r="R40" s="182">
        <v>-11.625</v>
      </c>
      <c r="S40" s="182">
        <v>-26.099</v>
      </c>
      <c r="T40" s="182">
        <v>19.113</v>
      </c>
    </row>
    <row r="41" spans="1:20" ht="15">
      <c r="A41" s="88">
        <v>44409</v>
      </c>
      <c r="B41" s="118">
        <v>63.46</v>
      </c>
      <c r="C41" s="118">
        <v>75.010000000000005</v>
      </c>
      <c r="D41" s="118">
        <v>76.510000000000005</v>
      </c>
      <c r="E41" s="118">
        <v>499.88</v>
      </c>
      <c r="F41" s="118">
        <v>88.63</v>
      </c>
      <c r="G41" s="118">
        <v>66.88</v>
      </c>
      <c r="H41" s="118">
        <v>45.09</v>
      </c>
      <c r="I41" s="118">
        <v>10.3</v>
      </c>
      <c r="J41" s="118">
        <v>19.8</v>
      </c>
      <c r="K41" s="118">
        <v>25.12</v>
      </c>
      <c r="L41" s="118">
        <v>38.630000000000003</v>
      </c>
      <c r="M41" s="122">
        <v>43.52</v>
      </c>
      <c r="N41" s="118">
        <v>38.881</v>
      </c>
      <c r="O41" s="118">
        <v>44.189</v>
      </c>
      <c r="P41" s="122">
        <v>17.199000000000002</v>
      </c>
      <c r="Q41" s="181">
        <v>0.35299999999999998</v>
      </c>
      <c r="R41" s="181">
        <v>-11.122</v>
      </c>
      <c r="S41" s="181">
        <v>-23.463999999999999</v>
      </c>
      <c r="T41" s="181">
        <v>19.506</v>
      </c>
    </row>
    <row r="42" spans="1:20" ht="15">
      <c r="A42" s="88">
        <v>44440</v>
      </c>
      <c r="B42" s="118">
        <v>38.04</v>
      </c>
      <c r="C42" s="118">
        <v>46.81</v>
      </c>
      <c r="D42" s="118">
        <v>45.87</v>
      </c>
      <c r="E42" s="118">
        <v>408.21</v>
      </c>
      <c r="F42" s="118">
        <v>55.11</v>
      </c>
      <c r="G42" s="118">
        <v>40.659999999999997</v>
      </c>
      <c r="H42" s="118">
        <v>43.19</v>
      </c>
      <c r="I42" s="118">
        <v>7.37</v>
      </c>
      <c r="J42" s="118">
        <v>17.47</v>
      </c>
      <c r="K42" s="118">
        <v>18.899999999999999</v>
      </c>
      <c r="L42" s="118">
        <v>32.4</v>
      </c>
      <c r="M42" s="122">
        <v>65.16</v>
      </c>
      <c r="N42" s="118">
        <v>37.773000000000003</v>
      </c>
      <c r="O42" s="118">
        <v>39.543999999999997</v>
      </c>
      <c r="P42" s="122">
        <v>13.558</v>
      </c>
      <c r="Q42" s="181">
        <v>1.4410000000000001</v>
      </c>
      <c r="R42" s="181">
        <v>-12.321</v>
      </c>
      <c r="S42" s="181">
        <v>-18.527999999999999</v>
      </c>
      <c r="T42" s="181">
        <v>14.227</v>
      </c>
    </row>
    <row r="43" spans="1:20" ht="15">
      <c r="A43" s="87">
        <v>44470</v>
      </c>
      <c r="B43" s="119"/>
      <c r="C43" s="119"/>
      <c r="D43" s="119"/>
      <c r="E43" s="119"/>
      <c r="F43" s="119"/>
      <c r="G43" s="119"/>
      <c r="H43" s="119"/>
      <c r="I43" s="119"/>
      <c r="J43" s="119"/>
      <c r="K43" s="119"/>
      <c r="L43" s="119"/>
      <c r="M43" s="123"/>
      <c r="N43" s="119">
        <v>45.334000000000003</v>
      </c>
      <c r="O43" s="119">
        <v>26.062999999999999</v>
      </c>
      <c r="P43" s="123"/>
      <c r="Q43" s="182">
        <v>4.9660000000000002</v>
      </c>
      <c r="R43" s="182">
        <v>-3.5379999999999998</v>
      </c>
      <c r="S43" s="182">
        <v>-16.021000000000001</v>
      </c>
      <c r="T43" s="182">
        <v>23.503</v>
      </c>
    </row>
    <row r="44" spans="1:20" ht="15">
      <c r="A44" s="88">
        <v>44501</v>
      </c>
      <c r="B44" s="118"/>
      <c r="C44" s="118"/>
      <c r="D44" s="118"/>
      <c r="E44" s="118"/>
      <c r="F44" s="118"/>
      <c r="G44" s="118"/>
      <c r="H44" s="118"/>
      <c r="I44" s="118"/>
      <c r="J44" s="118"/>
      <c r="K44" s="118"/>
      <c r="L44" s="118"/>
      <c r="M44" s="122"/>
      <c r="N44" s="118">
        <v>24.812999999999999</v>
      </c>
      <c r="O44" s="118">
        <v>27.687000000000001</v>
      </c>
      <c r="P44" s="122"/>
      <c r="Q44" s="181">
        <v>6.3620000000000001</v>
      </c>
      <c r="R44" s="181">
        <v>-18.954000000000001</v>
      </c>
      <c r="S44" s="181">
        <v>1.1180000000000001</v>
      </c>
      <c r="T44" s="181">
        <v>13.778</v>
      </c>
    </row>
    <row r="45" spans="1:20" ht="15">
      <c r="A45" s="309">
        <v>44075</v>
      </c>
      <c r="K45" s="45"/>
      <c r="L45" s="114"/>
      <c r="M45" s="163"/>
      <c r="N45"/>
      <c r="O45"/>
      <c r="Q45" s="180"/>
      <c r="R45" s="180"/>
      <c r="S45" s="180"/>
      <c r="T45" s="180"/>
    </row>
    <row r="46" spans="1:20" ht="1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c r="A49" s="312">
        <v>43556</v>
      </c>
      <c r="B49" s="120">
        <v>136.82</v>
      </c>
      <c r="C49" s="120">
        <v>170.06</v>
      </c>
      <c r="D49" s="120">
        <v>97.68</v>
      </c>
      <c r="E49" s="120">
        <v>1770.15</v>
      </c>
      <c r="F49" s="120">
        <v>174.63</v>
      </c>
      <c r="G49" s="120">
        <v>153.94999999999999</v>
      </c>
      <c r="H49" s="120">
        <v>255</v>
      </c>
      <c r="I49" s="120">
        <v>13.82</v>
      </c>
      <c r="J49" s="120">
        <v>27</v>
      </c>
      <c r="K49" s="120">
        <v>302.19</v>
      </c>
      <c r="L49" s="120">
        <v>58</v>
      </c>
      <c r="M49" s="122">
        <v>241.34</v>
      </c>
      <c r="N49" s="120">
        <v>34.844000000000001</v>
      </c>
      <c r="O49" s="120">
        <v>20.824000000000002</v>
      </c>
      <c r="P49" s="122">
        <v>12.053000000000001</v>
      </c>
      <c r="Q49" s="181">
        <v>-3.6219999999999999</v>
      </c>
      <c r="R49" s="181">
        <v>-16.655999999999999</v>
      </c>
      <c r="S49" s="181">
        <v>-24.183</v>
      </c>
      <c r="T49" s="181">
        <v>11.789</v>
      </c>
    </row>
    <row r="50" spans="1:20" ht="15">
      <c r="A50" s="312">
        <v>43586</v>
      </c>
      <c r="B50" s="120">
        <v>392.4</v>
      </c>
      <c r="C50" s="120">
        <v>475.27</v>
      </c>
      <c r="D50" s="120">
        <v>187.23</v>
      </c>
      <c r="E50" s="120">
        <v>3929.33</v>
      </c>
      <c r="F50" s="120">
        <v>320.69</v>
      </c>
      <c r="G50" s="120">
        <v>430.99</v>
      </c>
      <c r="H50" s="120">
        <v>435</v>
      </c>
      <c r="I50" s="120">
        <v>44.61</v>
      </c>
      <c r="J50" s="120">
        <v>91</v>
      </c>
      <c r="K50" s="120">
        <v>747.14</v>
      </c>
      <c r="L50" s="120">
        <v>235</v>
      </c>
      <c r="M50" s="122">
        <v>493.86</v>
      </c>
      <c r="N50" s="120">
        <v>19.364000000000001</v>
      </c>
      <c r="O50" s="120">
        <v>11.573</v>
      </c>
      <c r="P50" s="122">
        <v>6.6980000000000004</v>
      </c>
      <c r="Q50" s="181">
        <v>2.0209999999999999</v>
      </c>
      <c r="R50" s="181">
        <v>-11.449</v>
      </c>
      <c r="S50" s="181">
        <v>-22.867000000000001</v>
      </c>
      <c r="T50" s="181">
        <v>12.654999999999999</v>
      </c>
    </row>
    <row r="51" spans="1:20" ht="15">
      <c r="A51" s="312">
        <v>43617</v>
      </c>
      <c r="B51" s="120">
        <v>463.37</v>
      </c>
      <c r="C51" s="120">
        <v>532.08000000000004</v>
      </c>
      <c r="D51" s="120">
        <v>342.13</v>
      </c>
      <c r="E51" s="120">
        <v>4471.12</v>
      </c>
      <c r="F51" s="120">
        <v>509.77</v>
      </c>
      <c r="G51" s="120">
        <v>490.21</v>
      </c>
      <c r="H51" s="120">
        <v>395</v>
      </c>
      <c r="I51" s="120">
        <v>65.81</v>
      </c>
      <c r="J51" s="120">
        <v>136</v>
      </c>
      <c r="K51" s="120">
        <v>590.17999999999995</v>
      </c>
      <c r="L51" s="120">
        <v>265</v>
      </c>
      <c r="M51" s="122">
        <v>334.08</v>
      </c>
      <c r="N51" s="120">
        <v>9.5860000000000003</v>
      </c>
      <c r="O51" s="120">
        <v>5.7290000000000001</v>
      </c>
      <c r="P51" s="122">
        <v>3.3159999999999998</v>
      </c>
      <c r="Q51" s="181">
        <v>-3.3969999999999998</v>
      </c>
      <c r="R51" s="181">
        <v>-16.117000000000001</v>
      </c>
      <c r="S51" s="181">
        <v>-49.23</v>
      </c>
      <c r="T51" s="181">
        <v>10.955</v>
      </c>
    </row>
    <row r="52" spans="1:20" ht="15">
      <c r="A52" s="312">
        <v>43647</v>
      </c>
      <c r="B52" s="120">
        <v>207.41</v>
      </c>
      <c r="C52" s="120">
        <v>232.59</v>
      </c>
      <c r="D52" s="120">
        <v>202.97</v>
      </c>
      <c r="E52" s="120">
        <v>1829.4</v>
      </c>
      <c r="F52" s="120">
        <v>274.92</v>
      </c>
      <c r="G52" s="120">
        <v>214.84</v>
      </c>
      <c r="H52" s="120">
        <v>85</v>
      </c>
      <c r="I52" s="120">
        <v>31.77</v>
      </c>
      <c r="J52" s="120">
        <v>41</v>
      </c>
      <c r="K52" s="120">
        <v>140.49</v>
      </c>
      <c r="L52" s="120">
        <v>97</v>
      </c>
      <c r="M52" s="122">
        <v>120.72</v>
      </c>
      <c r="N52" s="120">
        <v>42.186999999999998</v>
      </c>
      <c r="O52" s="120">
        <v>25.212</v>
      </c>
      <c r="P52" s="122">
        <v>14.593</v>
      </c>
      <c r="Q52" s="181">
        <v>-2.1280000000000001</v>
      </c>
      <c r="R52" s="181">
        <v>-11.625</v>
      </c>
      <c r="S52" s="181">
        <v>-26.099</v>
      </c>
      <c r="T52" s="181">
        <v>19.113</v>
      </c>
    </row>
    <row r="53" spans="1:20" ht="15">
      <c r="A53" s="312">
        <v>43678</v>
      </c>
      <c r="B53" s="120">
        <v>99.26</v>
      </c>
      <c r="C53" s="120">
        <v>112.98</v>
      </c>
      <c r="D53" s="120">
        <v>88.29</v>
      </c>
      <c r="E53" s="120">
        <v>764.96</v>
      </c>
      <c r="F53" s="120">
        <v>113.25</v>
      </c>
      <c r="G53" s="120">
        <v>103.16</v>
      </c>
      <c r="H53" s="120">
        <v>58.35</v>
      </c>
      <c r="I53" s="120">
        <v>14.7</v>
      </c>
      <c r="J53" s="120">
        <v>26.52</v>
      </c>
      <c r="K53" s="120">
        <v>33.89</v>
      </c>
      <c r="L53" s="120">
        <v>52.29</v>
      </c>
      <c r="M53" s="122">
        <v>70.37</v>
      </c>
      <c r="N53" s="120">
        <v>48.25</v>
      </c>
      <c r="O53" s="120">
        <v>28.835999999999999</v>
      </c>
      <c r="P53" s="122">
        <v>16.690000000000001</v>
      </c>
      <c r="Q53" s="181">
        <v>0.35299999999999998</v>
      </c>
      <c r="R53" s="181">
        <v>-11.122</v>
      </c>
      <c r="S53" s="181">
        <v>-23.463999999999999</v>
      </c>
      <c r="T53" s="181">
        <v>19.506</v>
      </c>
    </row>
    <row r="54" spans="1:20" ht="15">
      <c r="A54" s="312">
        <v>43709</v>
      </c>
      <c r="B54" s="120">
        <v>51.48</v>
      </c>
      <c r="C54" s="120">
        <v>61.91</v>
      </c>
      <c r="D54" s="120">
        <v>53.42</v>
      </c>
      <c r="E54" s="120">
        <v>564.77</v>
      </c>
      <c r="F54" s="120">
        <v>68.75</v>
      </c>
      <c r="G54" s="120">
        <v>54.51</v>
      </c>
      <c r="H54" s="120">
        <v>56.16</v>
      </c>
      <c r="I54" s="120">
        <v>9.41</v>
      </c>
      <c r="J54" s="120">
        <v>22.11</v>
      </c>
      <c r="K54" s="120">
        <v>24.43</v>
      </c>
      <c r="L54" s="120">
        <v>41.07</v>
      </c>
      <c r="M54" s="122">
        <v>90.08</v>
      </c>
      <c r="N54" s="120">
        <v>50.515000000000001</v>
      </c>
      <c r="O54" s="120">
        <v>30.189</v>
      </c>
      <c r="P54" s="122">
        <v>17.472999999999999</v>
      </c>
      <c r="Q54" s="181">
        <v>1.4410000000000001</v>
      </c>
      <c r="R54" s="181">
        <v>-12.321</v>
      </c>
      <c r="S54" s="181">
        <v>-18.527999999999999</v>
      </c>
      <c r="T54" s="181">
        <v>14.227</v>
      </c>
    </row>
    <row r="55" spans="1:20" ht="15">
      <c r="A55" s="312">
        <v>43739</v>
      </c>
      <c r="B55" s="120">
        <v>43.7</v>
      </c>
      <c r="C55" s="120">
        <v>53.4</v>
      </c>
      <c r="D55" s="120">
        <v>57.15</v>
      </c>
      <c r="E55" s="120">
        <v>633.53</v>
      </c>
      <c r="F55" s="120">
        <v>71.87</v>
      </c>
      <c r="G55" s="120">
        <v>46.42</v>
      </c>
      <c r="H55" s="120">
        <v>61.25</v>
      </c>
      <c r="I55" s="120">
        <v>7.5</v>
      </c>
      <c r="J55" s="120">
        <v>18.64</v>
      </c>
      <c r="K55" s="120">
        <v>40</v>
      </c>
      <c r="L55" s="120">
        <v>33.22</v>
      </c>
      <c r="M55" s="122">
        <v>87.58</v>
      </c>
      <c r="N55" s="120">
        <v>47.552999999999997</v>
      </c>
      <c r="O55" s="120">
        <v>28.419</v>
      </c>
      <c r="P55" s="122">
        <v>16.449000000000002</v>
      </c>
      <c r="Q55" s="181">
        <v>4.9660000000000002</v>
      </c>
      <c r="R55" s="181">
        <v>-3.5379999999999998</v>
      </c>
      <c r="S55" s="181">
        <v>-16.021000000000001</v>
      </c>
      <c r="T55" s="181">
        <v>23.503</v>
      </c>
    </row>
    <row r="56" spans="1:20" ht="15">
      <c r="A56" s="312">
        <v>43770</v>
      </c>
      <c r="B56" s="120">
        <v>33.58</v>
      </c>
      <c r="C56" s="120">
        <v>41.23</v>
      </c>
      <c r="D56" s="120">
        <v>48.08</v>
      </c>
      <c r="E56" s="120">
        <v>536.82000000000005</v>
      </c>
      <c r="F56" s="120">
        <v>59.9</v>
      </c>
      <c r="G56" s="120">
        <v>35.96</v>
      </c>
      <c r="H56" s="120">
        <v>39.630000000000003</v>
      </c>
      <c r="I56" s="120">
        <v>5.78</v>
      </c>
      <c r="J56" s="120">
        <v>10.37</v>
      </c>
      <c r="K56" s="120">
        <v>36.36</v>
      </c>
      <c r="L56" s="120">
        <v>20.34</v>
      </c>
      <c r="M56" s="122">
        <v>55.71</v>
      </c>
      <c r="N56" s="120">
        <v>31.995999999999999</v>
      </c>
      <c r="O56" s="120">
        <v>19.122</v>
      </c>
      <c r="P56" s="122">
        <v>11.068</v>
      </c>
      <c r="Q56" s="181">
        <v>6.3620000000000001</v>
      </c>
      <c r="R56" s="181">
        <v>-18.954000000000001</v>
      </c>
      <c r="S56" s="181">
        <v>1.1180000000000001</v>
      </c>
      <c r="T56" s="181">
        <v>13.778</v>
      </c>
    </row>
    <row r="57" spans="1:20" ht="15">
      <c r="A57" s="312">
        <v>43800</v>
      </c>
      <c r="B57" s="120">
        <v>27.42</v>
      </c>
      <c r="C57" s="120">
        <v>34.9</v>
      </c>
      <c r="D57" s="120">
        <v>34.65</v>
      </c>
      <c r="E57" s="120">
        <v>409.45</v>
      </c>
      <c r="F57" s="120">
        <v>39.39</v>
      </c>
      <c r="G57" s="120">
        <v>29.7</v>
      </c>
      <c r="H57" s="120">
        <v>29.97</v>
      </c>
      <c r="I57" s="120">
        <v>5.25</v>
      </c>
      <c r="J57" s="120">
        <v>7.22</v>
      </c>
      <c r="K57" s="120">
        <v>27.88</v>
      </c>
      <c r="L57" s="120">
        <v>17.010000000000002</v>
      </c>
      <c r="M57" s="122">
        <v>46.76</v>
      </c>
      <c r="N57" s="120">
        <v>26.478000000000002</v>
      </c>
      <c r="O57" s="120">
        <v>15.824</v>
      </c>
      <c r="P57" s="122">
        <v>9.1590000000000007</v>
      </c>
      <c r="Q57" s="181">
        <v>6.4660000000000002</v>
      </c>
      <c r="R57" s="181">
        <v>-12.368</v>
      </c>
      <c r="S57" s="181">
        <v>17.396999999999998</v>
      </c>
      <c r="T57" s="181">
        <v>21.765999999999998</v>
      </c>
    </row>
    <row r="58" spans="1:20" ht="15">
      <c r="A58" s="312">
        <v>43831</v>
      </c>
      <c r="B58" s="120">
        <v>25.59</v>
      </c>
      <c r="C58" s="120">
        <v>33.25</v>
      </c>
      <c r="D58" s="120">
        <v>33.58</v>
      </c>
      <c r="E58" s="120">
        <v>409.1</v>
      </c>
      <c r="F58" s="120">
        <v>45.46</v>
      </c>
      <c r="G58" s="120">
        <v>28.01</v>
      </c>
      <c r="H58" s="120">
        <v>25.35</v>
      </c>
      <c r="I58" s="120">
        <v>4.87</v>
      </c>
      <c r="J58" s="120">
        <v>5.92</v>
      </c>
      <c r="K58" s="120">
        <v>27.76</v>
      </c>
      <c r="L58" s="120">
        <v>14.7</v>
      </c>
      <c r="M58" s="122">
        <v>39.01</v>
      </c>
      <c r="N58" s="120">
        <v>42.406999999999996</v>
      </c>
      <c r="O58" s="120">
        <v>25.344000000000001</v>
      </c>
      <c r="P58" s="122">
        <v>14.669</v>
      </c>
      <c r="Q58" s="181">
        <v>7.032</v>
      </c>
      <c r="R58" s="181">
        <v>-16.47</v>
      </c>
      <c r="S58" s="181">
        <v>-19.324000000000002</v>
      </c>
      <c r="T58" s="181">
        <v>18.477</v>
      </c>
    </row>
    <row r="59" spans="1:20" ht="15">
      <c r="A59" s="312">
        <v>43862</v>
      </c>
      <c r="B59" s="120">
        <v>23.58</v>
      </c>
      <c r="C59" s="120">
        <v>30.45</v>
      </c>
      <c r="D59" s="120">
        <v>30.45</v>
      </c>
      <c r="E59" s="120">
        <v>445.68</v>
      </c>
      <c r="F59" s="120">
        <v>49.49</v>
      </c>
      <c r="G59" s="120">
        <v>26.21</v>
      </c>
      <c r="H59" s="120">
        <v>36.36</v>
      </c>
      <c r="I59" s="120">
        <v>4.04</v>
      </c>
      <c r="J59" s="120">
        <v>5.27</v>
      </c>
      <c r="K59" s="120">
        <v>31.11</v>
      </c>
      <c r="L59" s="120">
        <v>13.51</v>
      </c>
      <c r="M59" s="122">
        <v>36.619999999999997</v>
      </c>
      <c r="N59" s="120">
        <v>42.694000000000003</v>
      </c>
      <c r="O59" s="120">
        <v>25.515999999999998</v>
      </c>
      <c r="P59" s="122">
        <v>14.768000000000001</v>
      </c>
      <c r="Q59" s="181">
        <v>-1.353</v>
      </c>
      <c r="R59" s="181">
        <v>-13.319000000000001</v>
      </c>
      <c r="S59" s="181">
        <v>-25.341000000000001</v>
      </c>
      <c r="T59" s="181">
        <v>11.012</v>
      </c>
    </row>
    <row r="60" spans="1:20" ht="15">
      <c r="A60" s="312">
        <v>43891</v>
      </c>
      <c r="B60" s="120">
        <v>39.369999999999997</v>
      </c>
      <c r="C60" s="120">
        <v>50.95</v>
      </c>
      <c r="D60" s="120">
        <v>58.86</v>
      </c>
      <c r="E60" s="120">
        <v>774.67</v>
      </c>
      <c r="F60" s="120">
        <v>115.01</v>
      </c>
      <c r="G60" s="120">
        <v>43.74</v>
      </c>
      <c r="H60" s="120">
        <v>116.98</v>
      </c>
      <c r="I60" s="120">
        <v>4.7300000000000004</v>
      </c>
      <c r="J60" s="120">
        <v>10.29</v>
      </c>
      <c r="K60" s="120">
        <v>88.88</v>
      </c>
      <c r="L60" s="120">
        <v>26.71</v>
      </c>
      <c r="M60" s="122">
        <v>59.55</v>
      </c>
      <c r="N60" s="120">
        <v>33.192</v>
      </c>
      <c r="O60" s="120">
        <v>19.837</v>
      </c>
      <c r="P60" s="122">
        <v>11.481</v>
      </c>
      <c r="Q60" s="181">
        <v>-6.4580000000000002</v>
      </c>
      <c r="R60" s="181">
        <v>-15.355</v>
      </c>
      <c r="S60" s="181">
        <v>-54.119</v>
      </c>
      <c r="T60" s="181">
        <v>5.101</v>
      </c>
    </row>
    <row r="61" spans="1:20" ht="15">
      <c r="A61" s="312">
        <v>43922</v>
      </c>
      <c r="B61" s="120">
        <v>92.91</v>
      </c>
      <c r="C61" s="120">
        <v>120.74</v>
      </c>
      <c r="D61" s="120">
        <v>102.28</v>
      </c>
      <c r="E61" s="120">
        <v>1306.3499999999999</v>
      </c>
      <c r="F61" s="120">
        <v>164.17</v>
      </c>
      <c r="G61" s="120">
        <v>105.82</v>
      </c>
      <c r="H61" s="120">
        <v>214</v>
      </c>
      <c r="I61" s="120">
        <v>10.17</v>
      </c>
      <c r="J61" s="120">
        <v>27.74</v>
      </c>
      <c r="K61" s="120">
        <v>260.11</v>
      </c>
      <c r="L61" s="120">
        <v>63.31</v>
      </c>
      <c r="M61" s="122">
        <v>164.32</v>
      </c>
      <c r="N61" s="120">
        <v>32.081000000000003</v>
      </c>
      <c r="O61" s="120">
        <v>19.172999999999998</v>
      </c>
      <c r="P61" s="122">
        <v>11.097</v>
      </c>
      <c r="Q61" s="181">
        <v>-3.6219999999999999</v>
      </c>
      <c r="R61" s="181">
        <v>-16.655999999999999</v>
      </c>
      <c r="S61" s="181">
        <v>-24.183</v>
      </c>
      <c r="T61" s="181">
        <v>11.789</v>
      </c>
    </row>
    <row r="62" spans="1:20" ht="15">
      <c r="A62" s="312">
        <v>43952</v>
      </c>
      <c r="B62" s="120">
        <v>275.73</v>
      </c>
      <c r="C62" s="120">
        <v>351.46</v>
      </c>
      <c r="D62" s="120">
        <v>212.36</v>
      </c>
      <c r="E62" s="120">
        <v>3063.16</v>
      </c>
      <c r="F62" s="120">
        <v>323.23</v>
      </c>
      <c r="G62" s="120">
        <v>307.64</v>
      </c>
      <c r="H62" s="120">
        <v>346.91</v>
      </c>
      <c r="I62" s="120">
        <v>33.520000000000003</v>
      </c>
      <c r="J62" s="120">
        <v>83.88</v>
      </c>
      <c r="K62" s="120">
        <v>656.97</v>
      </c>
      <c r="L62" s="120">
        <v>174.31</v>
      </c>
      <c r="M62" s="122">
        <v>354.94</v>
      </c>
      <c r="N62" s="120">
        <v>18.72</v>
      </c>
      <c r="O62" s="120">
        <v>11.188000000000001</v>
      </c>
      <c r="P62" s="122">
        <v>6.476</v>
      </c>
      <c r="Q62" s="181">
        <v>2.0209999999999999</v>
      </c>
      <c r="R62" s="181">
        <v>-11.449</v>
      </c>
      <c r="S62" s="181">
        <v>-22.867000000000001</v>
      </c>
      <c r="T62" s="181">
        <v>12.654999999999999</v>
      </c>
    </row>
    <row r="63" spans="1:20" ht="15">
      <c r="A63" s="312">
        <v>43983</v>
      </c>
      <c r="B63" s="120">
        <v>338.23</v>
      </c>
      <c r="C63" s="120">
        <v>415.2</v>
      </c>
      <c r="D63" s="120">
        <v>388.98</v>
      </c>
      <c r="E63" s="120">
        <v>3563.73</v>
      </c>
      <c r="F63" s="120">
        <v>522.76</v>
      </c>
      <c r="G63" s="120">
        <v>366.15</v>
      </c>
      <c r="H63" s="120">
        <v>306.08999999999997</v>
      </c>
      <c r="I63" s="120">
        <v>52.16</v>
      </c>
      <c r="J63" s="120">
        <v>91.16</v>
      </c>
      <c r="K63" s="120">
        <v>567.12</v>
      </c>
      <c r="L63" s="120">
        <v>191.7</v>
      </c>
      <c r="M63" s="122">
        <v>248.5</v>
      </c>
      <c r="N63" s="120">
        <v>7.9</v>
      </c>
      <c r="O63" s="120">
        <v>4.7210000000000001</v>
      </c>
      <c r="P63" s="122">
        <v>2.7330000000000001</v>
      </c>
      <c r="Q63" s="181">
        <v>-3.3969999999999998</v>
      </c>
      <c r="R63" s="181">
        <v>-16.117000000000001</v>
      </c>
      <c r="S63" s="181">
        <v>-49.23</v>
      </c>
      <c r="T63" s="181">
        <v>10.955</v>
      </c>
    </row>
    <row r="64" spans="1:20" ht="15">
      <c r="A64" s="312">
        <v>44013</v>
      </c>
      <c r="B64" s="120">
        <v>151.91</v>
      </c>
      <c r="C64" s="120">
        <v>178.61</v>
      </c>
      <c r="D64" s="120">
        <v>239.56</v>
      </c>
      <c r="E64" s="120">
        <v>1567.61</v>
      </c>
      <c r="F64" s="120">
        <v>291.37</v>
      </c>
      <c r="G64" s="120">
        <v>159.37</v>
      </c>
      <c r="H64" s="120">
        <v>96.19</v>
      </c>
      <c r="I64" s="120">
        <v>25.33</v>
      </c>
      <c r="J64" s="120">
        <v>37.72</v>
      </c>
      <c r="K64" s="120">
        <v>145.13</v>
      </c>
      <c r="L64" s="120">
        <v>89.2</v>
      </c>
      <c r="M64" s="122">
        <v>89.31</v>
      </c>
      <c r="N64" s="120">
        <v>42.067</v>
      </c>
      <c r="O64" s="120">
        <v>25.140999999999998</v>
      </c>
      <c r="P64" s="122">
        <v>14.551</v>
      </c>
      <c r="Q64" s="181">
        <v>-2.1280000000000001</v>
      </c>
      <c r="R64" s="181">
        <v>-11.625</v>
      </c>
      <c r="S64" s="181">
        <v>-26.099</v>
      </c>
      <c r="T64" s="181">
        <v>19.113</v>
      </c>
    </row>
    <row r="65" spans="1:20" ht="15">
      <c r="A65" s="312">
        <v>44044</v>
      </c>
      <c r="B65" s="120">
        <v>78.14</v>
      </c>
      <c r="C65" s="120">
        <v>92.21</v>
      </c>
      <c r="D65" s="120">
        <v>100.5</v>
      </c>
      <c r="E65" s="120">
        <v>693.8</v>
      </c>
      <c r="F65" s="120">
        <v>119.4</v>
      </c>
      <c r="G65" s="120">
        <v>82.49</v>
      </c>
      <c r="H65" s="120">
        <v>58.92</v>
      </c>
      <c r="I65" s="120">
        <v>12.14</v>
      </c>
      <c r="J65" s="120">
        <v>23.65</v>
      </c>
      <c r="K65" s="120">
        <v>33.36</v>
      </c>
      <c r="L65" s="120">
        <v>47.11</v>
      </c>
      <c r="M65" s="122">
        <v>55.95</v>
      </c>
      <c r="N65" s="120">
        <v>53.396999999999998</v>
      </c>
      <c r="O65" s="120">
        <v>31.911999999999999</v>
      </c>
      <c r="P65" s="122">
        <v>18.471</v>
      </c>
      <c r="Q65" s="181">
        <v>0.35299999999999998</v>
      </c>
      <c r="R65" s="181">
        <v>-11.122</v>
      </c>
      <c r="S65" s="181">
        <v>-23.463999999999999</v>
      </c>
      <c r="T65" s="181">
        <v>19.506</v>
      </c>
    </row>
    <row r="66" spans="1:20" ht="15">
      <c r="A66" s="312">
        <v>44075</v>
      </c>
      <c r="B66" s="120">
        <v>45.37</v>
      </c>
      <c r="C66" s="120">
        <v>55.77</v>
      </c>
      <c r="D66" s="120">
        <v>56.51</v>
      </c>
      <c r="E66" s="120">
        <v>493.43</v>
      </c>
      <c r="F66" s="120">
        <v>69.95</v>
      </c>
      <c r="G66" s="120">
        <v>48.42</v>
      </c>
      <c r="H66" s="120">
        <v>57.67</v>
      </c>
      <c r="I66" s="120">
        <v>8.4499999999999993</v>
      </c>
      <c r="J66" s="120">
        <v>21.07</v>
      </c>
      <c r="K66" s="120">
        <v>24.24</v>
      </c>
      <c r="L66" s="120">
        <v>39.18</v>
      </c>
      <c r="M66" s="122">
        <v>71.010000000000005</v>
      </c>
      <c r="N66" s="120">
        <v>41.636000000000003</v>
      </c>
      <c r="O66" s="120">
        <v>24.882999999999999</v>
      </c>
      <c r="P66" s="122">
        <v>14.401999999999999</v>
      </c>
      <c r="Q66" s="181">
        <v>1.4410000000000001</v>
      </c>
      <c r="R66" s="181">
        <v>-12.321</v>
      </c>
      <c r="S66" s="181">
        <v>-18.527999999999999</v>
      </c>
      <c r="T66" s="181">
        <v>14.227</v>
      </c>
    </row>
    <row r="67" spans="1:20" ht="15">
      <c r="A67" s="312">
        <v>44105</v>
      </c>
      <c r="B67" s="120">
        <v>42.75</v>
      </c>
      <c r="C67" s="120">
        <v>52.14</v>
      </c>
      <c r="D67" s="120">
        <v>55.69</v>
      </c>
      <c r="E67" s="120">
        <v>609.33000000000004</v>
      </c>
      <c r="F67" s="120">
        <v>69.11</v>
      </c>
      <c r="G67" s="120">
        <v>45.4</v>
      </c>
      <c r="H67" s="120">
        <v>57.91</v>
      </c>
      <c r="I67" s="120">
        <v>7.23</v>
      </c>
      <c r="J67" s="120">
        <v>17.88</v>
      </c>
      <c r="K67" s="120">
        <v>38.75</v>
      </c>
      <c r="L67" s="120">
        <v>32.07</v>
      </c>
      <c r="M67" s="122">
        <v>85.24</v>
      </c>
      <c r="N67" s="120">
        <v>45.334000000000003</v>
      </c>
      <c r="O67" s="120">
        <v>26.062999999999999</v>
      </c>
      <c r="P67" s="122">
        <v>10.205</v>
      </c>
      <c r="Q67" s="181">
        <v>4.9660000000000002</v>
      </c>
      <c r="R67" s="181">
        <v>-3.5379999999999998</v>
      </c>
      <c r="S67" s="181">
        <v>-16.021000000000001</v>
      </c>
      <c r="T67" s="181">
        <v>23.503</v>
      </c>
    </row>
    <row r="68" spans="1:20" ht="15">
      <c r="A68" s="312">
        <v>44136</v>
      </c>
      <c r="B68" s="120">
        <v>32.130000000000003</v>
      </c>
      <c r="C68" s="120">
        <v>39.28</v>
      </c>
      <c r="D68" s="120">
        <v>45.62</v>
      </c>
      <c r="E68" s="120">
        <v>495.81</v>
      </c>
      <c r="F68" s="120">
        <v>55.3</v>
      </c>
      <c r="G68" s="120">
        <v>34.380000000000003</v>
      </c>
      <c r="H68" s="120">
        <v>35.31</v>
      </c>
      <c r="I68" s="120">
        <v>5.36</v>
      </c>
      <c r="J68" s="120">
        <v>9.5299999999999994</v>
      </c>
      <c r="K68" s="120">
        <v>34.090000000000003</v>
      </c>
      <c r="L68" s="120">
        <v>18.940000000000001</v>
      </c>
      <c r="M68" s="122">
        <v>52.74</v>
      </c>
      <c r="N68" s="120">
        <v>24.812999999999999</v>
      </c>
      <c r="O68" s="120">
        <v>27.687000000000001</v>
      </c>
      <c r="P68" s="122">
        <v>1.476</v>
      </c>
      <c r="Q68" s="181">
        <v>6.3620000000000001</v>
      </c>
      <c r="R68" s="181">
        <v>-18.954000000000001</v>
      </c>
      <c r="S68" s="181">
        <v>1.1180000000000001</v>
      </c>
      <c r="T68" s="181">
        <v>13.778</v>
      </c>
    </row>
    <row r="69" spans="1:20" ht="15">
      <c r="A69" s="312">
        <v>44166</v>
      </c>
      <c r="B69" s="120">
        <v>25.64</v>
      </c>
      <c r="C69" s="120">
        <v>32.43</v>
      </c>
      <c r="D69" s="120">
        <v>31.99</v>
      </c>
      <c r="E69" s="120">
        <v>362.53</v>
      </c>
      <c r="F69" s="120">
        <v>34.85</v>
      </c>
      <c r="G69" s="120">
        <v>27.74</v>
      </c>
      <c r="H69" s="120">
        <v>25.07</v>
      </c>
      <c r="I69" s="120">
        <v>4.68</v>
      </c>
      <c r="J69" s="120">
        <v>6.34</v>
      </c>
      <c r="K69" s="120">
        <v>25.27</v>
      </c>
      <c r="L69" s="120">
        <v>15.25</v>
      </c>
      <c r="M69" s="122">
        <v>43.02</v>
      </c>
      <c r="N69" s="120">
        <v>25.312999999999999</v>
      </c>
      <c r="O69" s="120">
        <v>19.867999999999999</v>
      </c>
      <c r="P69" s="122">
        <v>6.306</v>
      </c>
      <c r="Q69" s="181">
        <v>6.4660000000000002</v>
      </c>
      <c r="R69" s="181">
        <v>-12.368</v>
      </c>
      <c r="S69" s="181">
        <v>17.396999999999998</v>
      </c>
      <c r="T69" s="181">
        <v>21.765999999999998</v>
      </c>
    </row>
    <row r="70" spans="1:20" ht="15">
      <c r="A70" s="312">
        <v>44197</v>
      </c>
      <c r="B70" s="120">
        <v>24.31</v>
      </c>
      <c r="C70" s="120">
        <v>31.25</v>
      </c>
      <c r="D70" s="120">
        <v>30.31</v>
      </c>
      <c r="E70" s="120">
        <v>361.18</v>
      </c>
      <c r="F70" s="120">
        <v>40.340000000000003</v>
      </c>
      <c r="G70" s="120">
        <v>26.51</v>
      </c>
      <c r="H70" s="120">
        <v>21.92</v>
      </c>
      <c r="I70" s="120">
        <v>4.3499999999999996</v>
      </c>
      <c r="J70" s="120">
        <v>5.39</v>
      </c>
      <c r="K70" s="120">
        <v>25.07</v>
      </c>
      <c r="L70" s="120">
        <v>13.58</v>
      </c>
      <c r="M70" s="122">
        <v>36.299999999999997</v>
      </c>
      <c r="N70" s="120">
        <v>31.82</v>
      </c>
      <c r="O70" s="120">
        <v>39.982999999999997</v>
      </c>
      <c r="P70" s="122">
        <v>10.772</v>
      </c>
      <c r="Q70" s="181">
        <v>7.032</v>
      </c>
      <c r="R70" s="181">
        <v>-16.47</v>
      </c>
      <c r="S70" s="181">
        <v>-19.324000000000002</v>
      </c>
      <c r="T70" s="181">
        <v>18.477</v>
      </c>
    </row>
    <row r="71" spans="1:20" ht="15">
      <c r="A71" s="312">
        <v>44228</v>
      </c>
      <c r="B71" s="120">
        <v>22.39</v>
      </c>
      <c r="C71" s="120">
        <v>28.83</v>
      </c>
      <c r="D71" s="120">
        <v>27.66</v>
      </c>
      <c r="E71" s="120">
        <v>392.99</v>
      </c>
      <c r="F71" s="120">
        <v>44.54</v>
      </c>
      <c r="G71" s="120">
        <v>24.89</v>
      </c>
      <c r="H71" s="120">
        <v>30.25</v>
      </c>
      <c r="I71" s="120">
        <v>3.8</v>
      </c>
      <c r="J71" s="120">
        <v>4.74</v>
      </c>
      <c r="K71" s="120">
        <v>27.87</v>
      </c>
      <c r="L71" s="120">
        <v>12.38</v>
      </c>
      <c r="M71" s="122">
        <v>32.25</v>
      </c>
      <c r="N71" s="120">
        <v>39.637999999999998</v>
      </c>
      <c r="O71" s="120">
        <v>42.996000000000002</v>
      </c>
      <c r="P71" s="122">
        <v>8.7650000000000006</v>
      </c>
      <c r="Q71" s="181">
        <v>-1.353</v>
      </c>
      <c r="R71" s="181">
        <v>-13.319000000000001</v>
      </c>
      <c r="S71" s="181">
        <v>-25.341000000000001</v>
      </c>
      <c r="T71" s="181">
        <v>11.012</v>
      </c>
    </row>
    <row r="72" spans="1:20" ht="15">
      <c r="A72" s="312">
        <v>44256</v>
      </c>
      <c r="B72" s="120">
        <v>36.020000000000003</v>
      </c>
      <c r="C72" s="120">
        <v>46.35</v>
      </c>
      <c r="D72" s="120">
        <v>52.6</v>
      </c>
      <c r="E72" s="120">
        <v>665.38</v>
      </c>
      <c r="F72" s="120">
        <v>102.32</v>
      </c>
      <c r="G72" s="120">
        <v>40.04</v>
      </c>
      <c r="H72" s="120">
        <v>92.34</v>
      </c>
      <c r="I72" s="120">
        <v>4.4400000000000004</v>
      </c>
      <c r="J72" s="120">
        <v>8.6</v>
      </c>
      <c r="K72" s="120">
        <v>76.75</v>
      </c>
      <c r="L72" s="120">
        <v>22.1</v>
      </c>
      <c r="M72" s="122">
        <v>52.65</v>
      </c>
      <c r="N72" s="120">
        <v>39.96</v>
      </c>
      <c r="O72" s="120">
        <v>3.2210000000000001</v>
      </c>
      <c r="P72" s="122">
        <v>13.571</v>
      </c>
      <c r="Q72" s="181">
        <v>-6.4580000000000002</v>
      </c>
      <c r="R72" s="181">
        <v>-15.355</v>
      </c>
      <c r="S72" s="181">
        <v>-54.119</v>
      </c>
      <c r="T72" s="181">
        <v>5.101</v>
      </c>
    </row>
    <row r="73" spans="1:20" ht="15">
      <c r="A73" s="88">
        <v>44287</v>
      </c>
      <c r="B73" s="120">
        <v>77.08</v>
      </c>
      <c r="C73" s="120">
        <v>100.63</v>
      </c>
      <c r="D73" s="120">
        <v>85.43</v>
      </c>
      <c r="E73" s="120">
        <v>1055.51</v>
      </c>
      <c r="F73" s="120">
        <v>133.5</v>
      </c>
      <c r="G73" s="120">
        <v>88.26</v>
      </c>
      <c r="H73" s="120">
        <v>170.42</v>
      </c>
      <c r="I73" s="120">
        <v>8.76</v>
      </c>
      <c r="J73" s="120">
        <v>23.32</v>
      </c>
      <c r="K73" s="120">
        <v>215.16</v>
      </c>
      <c r="L73" s="120">
        <v>52.61</v>
      </c>
      <c r="M73" s="122">
        <v>130.33000000000001</v>
      </c>
      <c r="N73" s="120">
        <v>28.946999999999999</v>
      </c>
      <c r="O73" s="120">
        <v>5.1769999999999996</v>
      </c>
      <c r="P73" s="122">
        <v>14.946999999999999</v>
      </c>
      <c r="Q73" s="181">
        <v>-3.6219999999999999</v>
      </c>
      <c r="R73" s="181">
        <v>-16.655999999999999</v>
      </c>
      <c r="S73" s="181">
        <v>-24.183</v>
      </c>
      <c r="T73" s="181">
        <v>11.789</v>
      </c>
    </row>
    <row r="74" spans="1:20" ht="15">
      <c r="A74" s="88">
        <v>44317</v>
      </c>
      <c r="B74" s="120">
        <v>221.07</v>
      </c>
      <c r="C74" s="120">
        <v>281.23</v>
      </c>
      <c r="D74" s="120">
        <v>163.75</v>
      </c>
      <c r="E74" s="120">
        <v>2342.9899999999998</v>
      </c>
      <c r="F74" s="120">
        <v>245.16</v>
      </c>
      <c r="G74" s="120">
        <v>247.09</v>
      </c>
      <c r="H74" s="120">
        <v>277.11</v>
      </c>
      <c r="I74" s="120">
        <v>28.28</v>
      </c>
      <c r="J74" s="120">
        <v>71.430000000000007</v>
      </c>
      <c r="K74" s="120">
        <v>531.97</v>
      </c>
      <c r="L74" s="120">
        <v>146.12</v>
      </c>
      <c r="M74" s="122">
        <v>266.7</v>
      </c>
      <c r="N74" s="120">
        <v>28.844000000000001</v>
      </c>
      <c r="O74" s="120">
        <v>-9.91</v>
      </c>
      <c r="P74" s="122">
        <v>10.859</v>
      </c>
      <c r="Q74" s="181">
        <v>2.0209999999999999</v>
      </c>
      <c r="R74" s="181">
        <v>-11.449</v>
      </c>
      <c r="S74" s="181">
        <v>-22.867000000000001</v>
      </c>
      <c r="T74" s="181">
        <v>12.654999999999999</v>
      </c>
    </row>
    <row r="75" spans="1:20" ht="15">
      <c r="A75" s="88">
        <v>44348</v>
      </c>
      <c r="B75" s="120">
        <v>261.05</v>
      </c>
      <c r="C75" s="120">
        <v>314.85000000000002</v>
      </c>
      <c r="D75" s="120">
        <v>299.23</v>
      </c>
      <c r="E75" s="120">
        <v>2666.05</v>
      </c>
      <c r="F75" s="120">
        <v>389.71</v>
      </c>
      <c r="G75" s="120">
        <v>281.04000000000002</v>
      </c>
      <c r="H75" s="120">
        <v>223.57</v>
      </c>
      <c r="I75" s="120">
        <v>41.72</v>
      </c>
      <c r="J75" s="120">
        <v>70.349999999999994</v>
      </c>
      <c r="K75" s="120">
        <v>420.22</v>
      </c>
      <c r="L75" s="120">
        <v>151.61000000000001</v>
      </c>
      <c r="M75" s="122">
        <v>180.42</v>
      </c>
      <c r="N75" s="120">
        <v>26.245999999999999</v>
      </c>
      <c r="O75" s="120">
        <v>-20.177</v>
      </c>
      <c r="P75" s="122">
        <v>10.722</v>
      </c>
      <c r="Q75" s="181">
        <v>-3.3969999999999998</v>
      </c>
      <c r="R75" s="181">
        <v>-16.117000000000001</v>
      </c>
      <c r="S75" s="181">
        <v>-49.23</v>
      </c>
      <c r="T75" s="181">
        <v>10.955</v>
      </c>
    </row>
    <row r="76" spans="1:20" ht="15">
      <c r="A76" s="87">
        <v>44378</v>
      </c>
      <c r="B76" s="121">
        <v>116.85</v>
      </c>
      <c r="C76" s="121">
        <v>137.63</v>
      </c>
      <c r="D76" s="121">
        <v>177.52</v>
      </c>
      <c r="E76" s="121">
        <v>1090.8399999999999</v>
      </c>
      <c r="F76" s="121">
        <v>210.17</v>
      </c>
      <c r="G76" s="121">
        <v>123.17</v>
      </c>
      <c r="H76" s="121">
        <v>65.989999999999995</v>
      </c>
      <c r="I76" s="121">
        <v>20.14</v>
      </c>
      <c r="J76" s="121">
        <v>29.01</v>
      </c>
      <c r="K76" s="121">
        <v>100.03</v>
      </c>
      <c r="L76" s="121">
        <v>67.39</v>
      </c>
      <c r="M76" s="123">
        <v>65.19</v>
      </c>
      <c r="N76" s="121">
        <v>34.121000000000002</v>
      </c>
      <c r="O76" s="121">
        <v>26.33</v>
      </c>
      <c r="P76" s="123">
        <v>19.248000000000001</v>
      </c>
      <c r="Q76" s="182">
        <v>-2.1280000000000001</v>
      </c>
      <c r="R76" s="182">
        <v>-11.625</v>
      </c>
      <c r="S76" s="182">
        <v>-26.099</v>
      </c>
      <c r="T76" s="182">
        <v>19.113</v>
      </c>
    </row>
    <row r="77" spans="1:20" ht="15">
      <c r="A77" s="88">
        <v>44409</v>
      </c>
      <c r="B77" s="120">
        <v>63.46</v>
      </c>
      <c r="C77" s="120">
        <v>75.010000000000005</v>
      </c>
      <c r="D77" s="120">
        <v>76.510000000000005</v>
      </c>
      <c r="E77" s="120">
        <v>499.88</v>
      </c>
      <c r="F77" s="120">
        <v>88.63</v>
      </c>
      <c r="G77" s="120">
        <v>66.88</v>
      </c>
      <c r="H77" s="120">
        <v>45.09</v>
      </c>
      <c r="I77" s="120">
        <v>10.3</v>
      </c>
      <c r="J77" s="120">
        <v>19.8</v>
      </c>
      <c r="K77" s="120">
        <v>25.12</v>
      </c>
      <c r="L77" s="120">
        <v>38.630000000000003</v>
      </c>
      <c r="M77" s="122">
        <v>43.52</v>
      </c>
      <c r="N77" s="120">
        <v>38.881</v>
      </c>
      <c r="O77" s="120">
        <v>44.189</v>
      </c>
      <c r="P77" s="122">
        <v>17.199000000000002</v>
      </c>
      <c r="Q77" s="181">
        <v>0.35299999999999998</v>
      </c>
      <c r="R77" s="181">
        <v>-11.122</v>
      </c>
      <c r="S77" s="181">
        <v>-23.463999999999999</v>
      </c>
      <c r="T77" s="181">
        <v>19.506</v>
      </c>
    </row>
    <row r="78" spans="1:20" ht="15">
      <c r="A78" s="88">
        <v>44440</v>
      </c>
      <c r="B78" s="120">
        <v>38.04</v>
      </c>
      <c r="C78" s="120">
        <v>46.81</v>
      </c>
      <c r="D78" s="120">
        <v>45.87</v>
      </c>
      <c r="E78" s="120">
        <v>408.21</v>
      </c>
      <c r="F78" s="120">
        <v>55.11</v>
      </c>
      <c r="G78" s="120">
        <v>40.659999999999997</v>
      </c>
      <c r="H78" s="120">
        <v>43.19</v>
      </c>
      <c r="I78" s="120">
        <v>7.37</v>
      </c>
      <c r="J78" s="120">
        <v>17.47</v>
      </c>
      <c r="K78" s="120">
        <v>18.899999999999999</v>
      </c>
      <c r="L78" s="120">
        <v>32.4</v>
      </c>
      <c r="M78" s="122">
        <v>65.16</v>
      </c>
      <c r="N78" s="120">
        <v>37.773000000000003</v>
      </c>
      <c r="O78" s="120">
        <v>39.543999999999997</v>
      </c>
      <c r="P78" s="122">
        <v>13.558</v>
      </c>
      <c r="Q78" s="181">
        <v>1.4410000000000001</v>
      </c>
      <c r="R78" s="181">
        <v>-12.321</v>
      </c>
      <c r="S78" s="181">
        <v>-18.527999999999999</v>
      </c>
      <c r="T78" s="181">
        <v>14.227</v>
      </c>
    </row>
    <row r="79" spans="1:20" ht="15">
      <c r="A79" s="87">
        <v>44470</v>
      </c>
      <c r="B79" s="121"/>
      <c r="C79" s="121"/>
      <c r="D79" s="121"/>
      <c r="E79" s="121"/>
      <c r="F79" s="121"/>
      <c r="G79" s="121"/>
      <c r="H79" s="121"/>
      <c r="I79" s="121"/>
      <c r="J79" s="121"/>
      <c r="K79" s="121"/>
      <c r="L79" s="121"/>
      <c r="M79" s="123"/>
      <c r="N79" s="121">
        <v>45.334000000000003</v>
      </c>
      <c r="O79" s="121">
        <v>26.062999999999999</v>
      </c>
      <c r="P79" s="123"/>
      <c r="Q79" s="182">
        <v>4.9660000000000002</v>
      </c>
      <c r="R79" s="182">
        <v>-3.5379999999999998</v>
      </c>
      <c r="S79" s="182">
        <v>-16.021000000000001</v>
      </c>
      <c r="T79" s="182">
        <v>23.503</v>
      </c>
    </row>
    <row r="80" spans="1:20" ht="15">
      <c r="A80" s="88">
        <v>44501</v>
      </c>
      <c r="B80" s="120"/>
      <c r="C80" s="120"/>
      <c r="D80" s="120"/>
      <c r="E80" s="120"/>
      <c r="F80" s="120"/>
      <c r="G80" s="120"/>
      <c r="H80" s="120"/>
      <c r="I80" s="120"/>
      <c r="J80" s="120"/>
      <c r="K80" s="120"/>
      <c r="L80" s="120"/>
      <c r="M80" s="122"/>
      <c r="N80" s="120">
        <v>24.812999999999999</v>
      </c>
      <c r="O80" s="120">
        <v>27.687000000000001</v>
      </c>
      <c r="P80" s="122"/>
      <c r="Q80" s="181">
        <v>6.3620000000000001</v>
      </c>
      <c r="R80" s="181">
        <v>-18.954000000000001</v>
      </c>
      <c r="S80" s="181">
        <v>1.1180000000000001</v>
      </c>
      <c r="T80" s="181">
        <v>13.778</v>
      </c>
    </row>
    <row r="81" spans="1:20" ht="15">
      <c r="K81" s="45"/>
      <c r="L81" s="114"/>
      <c r="M81" s="163"/>
      <c r="N81"/>
      <c r="O81"/>
      <c r="Q81" s="180"/>
      <c r="R81" s="180"/>
      <c r="S81" s="180"/>
      <c r="T81" s="180"/>
    </row>
    <row r="82" spans="1:20" ht="1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c r="A85" s="312">
        <v>43556</v>
      </c>
      <c r="B85" s="122">
        <v>83</v>
      </c>
      <c r="C85" s="122">
        <v>105</v>
      </c>
      <c r="D85" s="122">
        <v>80</v>
      </c>
      <c r="E85" s="122">
        <v>1300</v>
      </c>
      <c r="F85" s="122">
        <v>145</v>
      </c>
      <c r="G85" s="122">
        <v>95</v>
      </c>
      <c r="H85" s="122">
        <v>198</v>
      </c>
      <c r="I85" s="122">
        <v>6</v>
      </c>
      <c r="J85" s="122">
        <v>21</v>
      </c>
      <c r="K85" s="122">
        <v>280</v>
      </c>
      <c r="L85" s="122">
        <v>45</v>
      </c>
      <c r="M85" s="122">
        <v>155</v>
      </c>
      <c r="N85" s="122">
        <v>28.946999999999999</v>
      </c>
      <c r="O85" s="122">
        <v>5.1769999999999996</v>
      </c>
      <c r="P85" s="122">
        <v>14.946999999999999</v>
      </c>
      <c r="Q85" s="181">
        <v>-3.6219999999999999</v>
      </c>
      <c r="R85" s="181">
        <v>-16.655999999999999</v>
      </c>
      <c r="S85" s="181">
        <v>-24.183</v>
      </c>
      <c r="T85" s="181">
        <v>11.789</v>
      </c>
    </row>
    <row r="86" spans="1:20" ht="15">
      <c r="A86" s="312">
        <v>43586</v>
      </c>
      <c r="B86" s="122">
        <v>270</v>
      </c>
      <c r="C86" s="122">
        <v>350</v>
      </c>
      <c r="D86" s="122">
        <v>130</v>
      </c>
      <c r="E86" s="122">
        <v>3000</v>
      </c>
      <c r="F86" s="122">
        <v>180</v>
      </c>
      <c r="G86" s="122">
        <v>305</v>
      </c>
      <c r="H86" s="122">
        <v>340</v>
      </c>
      <c r="I86" s="122">
        <v>30</v>
      </c>
      <c r="J86" s="122">
        <v>75</v>
      </c>
      <c r="K86" s="122">
        <v>550</v>
      </c>
      <c r="L86" s="122">
        <v>185</v>
      </c>
      <c r="M86" s="122">
        <v>395</v>
      </c>
      <c r="N86" s="122">
        <v>28.844000000000001</v>
      </c>
      <c r="O86" s="122">
        <v>-9.91</v>
      </c>
      <c r="P86" s="122">
        <v>10.859</v>
      </c>
      <c r="Q86" s="181">
        <v>2.0209999999999999</v>
      </c>
      <c r="R86" s="181">
        <v>-11.449</v>
      </c>
      <c r="S86" s="181">
        <v>-22.867000000000001</v>
      </c>
      <c r="T86" s="181">
        <v>12.654999999999999</v>
      </c>
    </row>
    <row r="87" spans="1:20" ht="15">
      <c r="A87" s="312">
        <v>43617</v>
      </c>
      <c r="B87" s="122">
        <v>420</v>
      </c>
      <c r="C87" s="122">
        <v>500</v>
      </c>
      <c r="D87" s="122">
        <v>255</v>
      </c>
      <c r="E87" s="122">
        <v>3600</v>
      </c>
      <c r="F87" s="122">
        <v>310</v>
      </c>
      <c r="G87" s="122">
        <v>455</v>
      </c>
      <c r="H87" s="122">
        <v>315</v>
      </c>
      <c r="I87" s="122">
        <v>61</v>
      </c>
      <c r="J87" s="122">
        <v>110</v>
      </c>
      <c r="K87" s="122">
        <v>480</v>
      </c>
      <c r="L87" s="122">
        <v>210</v>
      </c>
      <c r="M87" s="122">
        <v>300</v>
      </c>
      <c r="N87" s="122">
        <v>26.245999999999999</v>
      </c>
      <c r="O87" s="122">
        <v>-20.177</v>
      </c>
      <c r="P87" s="122">
        <v>10.722</v>
      </c>
      <c r="Q87" s="181">
        <v>-3.3969999999999998</v>
      </c>
      <c r="R87" s="181">
        <v>-16.117000000000001</v>
      </c>
      <c r="S87" s="181">
        <v>-49.23</v>
      </c>
      <c r="T87" s="181">
        <v>10.955</v>
      </c>
    </row>
    <row r="88" spans="1:20" ht="15">
      <c r="A88" s="312">
        <v>43647</v>
      </c>
      <c r="B88" s="122">
        <v>152</v>
      </c>
      <c r="C88" s="122">
        <v>180</v>
      </c>
      <c r="D88" s="122">
        <v>165</v>
      </c>
      <c r="E88" s="122">
        <v>1300</v>
      </c>
      <c r="F88" s="122">
        <v>195</v>
      </c>
      <c r="G88" s="122">
        <v>160</v>
      </c>
      <c r="H88" s="122">
        <v>67</v>
      </c>
      <c r="I88" s="122">
        <v>25</v>
      </c>
      <c r="J88" s="122">
        <v>34</v>
      </c>
      <c r="K88" s="122">
        <v>90</v>
      </c>
      <c r="L88" s="122">
        <v>75</v>
      </c>
      <c r="M88" s="122">
        <v>80</v>
      </c>
      <c r="N88" s="122">
        <v>34.121000000000002</v>
      </c>
      <c r="O88" s="122">
        <v>26.33</v>
      </c>
      <c r="P88" s="122">
        <v>19.248000000000001</v>
      </c>
      <c r="Q88" s="181">
        <v>-2.1280000000000001</v>
      </c>
      <c r="R88" s="181">
        <v>-11.625</v>
      </c>
      <c r="S88" s="181">
        <v>-26.099</v>
      </c>
      <c r="T88" s="181">
        <v>19.113</v>
      </c>
    </row>
    <row r="89" spans="1:20" ht="15">
      <c r="A89" s="312">
        <v>43678</v>
      </c>
      <c r="B89" s="122">
        <v>66</v>
      </c>
      <c r="C89" s="122">
        <v>78</v>
      </c>
      <c r="D89" s="122">
        <v>67</v>
      </c>
      <c r="E89" s="122">
        <v>550</v>
      </c>
      <c r="F89" s="122">
        <v>75</v>
      </c>
      <c r="G89" s="122">
        <v>71</v>
      </c>
      <c r="H89" s="122">
        <v>54</v>
      </c>
      <c r="I89" s="122">
        <v>11</v>
      </c>
      <c r="J89" s="122">
        <v>20</v>
      </c>
      <c r="K89" s="122">
        <v>24</v>
      </c>
      <c r="L89" s="122">
        <v>39</v>
      </c>
      <c r="M89" s="122">
        <v>50</v>
      </c>
      <c r="N89" s="122">
        <v>38.881</v>
      </c>
      <c r="O89" s="122">
        <v>44.189</v>
      </c>
      <c r="P89" s="122">
        <v>17.199000000000002</v>
      </c>
      <c r="Q89" s="181">
        <v>0.35299999999999998</v>
      </c>
      <c r="R89" s="181">
        <v>-11.122</v>
      </c>
      <c r="S89" s="181">
        <v>-23.463999999999999</v>
      </c>
      <c r="T89" s="181">
        <v>19.506</v>
      </c>
    </row>
    <row r="90" spans="1:20" ht="15">
      <c r="A90" s="312">
        <v>43709</v>
      </c>
      <c r="B90" s="122">
        <v>47</v>
      </c>
      <c r="C90" s="122">
        <v>58</v>
      </c>
      <c r="D90" s="122">
        <v>41</v>
      </c>
      <c r="E90" s="122">
        <v>430</v>
      </c>
      <c r="F90" s="122">
        <v>50</v>
      </c>
      <c r="G90" s="122">
        <v>52</v>
      </c>
      <c r="H90" s="122">
        <v>52</v>
      </c>
      <c r="I90" s="122">
        <v>8</v>
      </c>
      <c r="J90" s="122">
        <v>17</v>
      </c>
      <c r="K90" s="122">
        <v>17</v>
      </c>
      <c r="L90" s="122">
        <v>31</v>
      </c>
      <c r="M90" s="122">
        <v>62</v>
      </c>
      <c r="N90" s="122">
        <v>37.773000000000003</v>
      </c>
      <c r="O90" s="122">
        <v>39.543999999999997</v>
      </c>
      <c r="P90" s="122">
        <v>13.558</v>
      </c>
      <c r="Q90" s="181">
        <v>1.4410000000000001</v>
      </c>
      <c r="R90" s="181">
        <v>-12.321</v>
      </c>
      <c r="S90" s="181">
        <v>-18.527999999999999</v>
      </c>
      <c r="T90" s="181">
        <v>14.227</v>
      </c>
    </row>
    <row r="91" spans="1:20" ht="15">
      <c r="A91" s="312">
        <v>43739</v>
      </c>
      <c r="B91" s="122">
        <v>44.26</v>
      </c>
      <c r="C91" s="122">
        <v>54.36</v>
      </c>
      <c r="D91" s="122">
        <v>45.19</v>
      </c>
      <c r="E91" s="122">
        <v>530.48</v>
      </c>
      <c r="F91" s="122">
        <v>55.4</v>
      </c>
      <c r="G91" s="122">
        <v>48.34</v>
      </c>
      <c r="H91" s="122">
        <v>53.27</v>
      </c>
      <c r="I91" s="122">
        <v>7.04</v>
      </c>
      <c r="J91" s="122">
        <v>15.36</v>
      </c>
      <c r="K91" s="122">
        <v>30.16</v>
      </c>
      <c r="L91" s="122">
        <v>27.3</v>
      </c>
      <c r="M91" s="122">
        <v>73.83</v>
      </c>
      <c r="N91" s="122">
        <v>45.334000000000003</v>
      </c>
      <c r="O91" s="122">
        <v>26.062999999999999</v>
      </c>
      <c r="P91" s="122">
        <v>10.205</v>
      </c>
      <c r="Q91" s="181">
        <v>4.9660000000000002</v>
      </c>
      <c r="R91" s="181">
        <v>-3.5379999999999998</v>
      </c>
      <c r="S91" s="181">
        <v>-16.021000000000001</v>
      </c>
      <c r="T91" s="181">
        <v>23.503</v>
      </c>
    </row>
    <row r="92" spans="1:20" ht="15">
      <c r="A92" s="312">
        <v>43770</v>
      </c>
      <c r="B92" s="122">
        <v>33.56</v>
      </c>
      <c r="C92" s="122">
        <v>41.13</v>
      </c>
      <c r="D92" s="122">
        <v>40.61</v>
      </c>
      <c r="E92" s="122">
        <v>481.33</v>
      </c>
      <c r="F92" s="122">
        <v>49.55</v>
      </c>
      <c r="G92" s="122">
        <v>36.4</v>
      </c>
      <c r="H92" s="122">
        <v>35.79</v>
      </c>
      <c r="I92" s="122">
        <v>5.26</v>
      </c>
      <c r="J92" s="122">
        <v>8.6999999999999993</v>
      </c>
      <c r="K92" s="122">
        <v>30.57</v>
      </c>
      <c r="L92" s="122">
        <v>17.87</v>
      </c>
      <c r="M92" s="122">
        <v>52.3</v>
      </c>
      <c r="N92" s="122">
        <v>24.812999999999999</v>
      </c>
      <c r="O92" s="122">
        <v>27.687000000000001</v>
      </c>
      <c r="P92" s="122">
        <v>1.476</v>
      </c>
      <c r="Q92" s="181">
        <v>6.3620000000000001</v>
      </c>
      <c r="R92" s="181">
        <v>-18.954000000000001</v>
      </c>
      <c r="S92" s="181">
        <v>1.1180000000000001</v>
      </c>
      <c r="T92" s="181">
        <v>13.778</v>
      </c>
    </row>
    <row r="93" spans="1:20" ht="15">
      <c r="A93" s="312">
        <v>43800</v>
      </c>
      <c r="B93" s="122">
        <v>25.64</v>
      </c>
      <c r="C93" s="122">
        <v>32.43</v>
      </c>
      <c r="D93" s="122">
        <v>31.99</v>
      </c>
      <c r="E93" s="122">
        <v>362.53</v>
      </c>
      <c r="F93" s="122">
        <v>34.85</v>
      </c>
      <c r="G93" s="122">
        <v>27.74</v>
      </c>
      <c r="H93" s="122">
        <v>25.07</v>
      </c>
      <c r="I93" s="122">
        <v>4.68</v>
      </c>
      <c r="J93" s="122">
        <v>6.34</v>
      </c>
      <c r="K93" s="122">
        <v>25.27</v>
      </c>
      <c r="L93" s="122">
        <v>15.25</v>
      </c>
      <c r="M93" s="122">
        <v>43.02</v>
      </c>
      <c r="N93" s="122">
        <v>25.312999999999999</v>
      </c>
      <c r="O93" s="122">
        <v>19.867999999999999</v>
      </c>
      <c r="P93" s="122">
        <v>6.306</v>
      </c>
      <c r="Q93" s="181">
        <v>6.4660000000000002</v>
      </c>
      <c r="R93" s="181">
        <v>-12.368</v>
      </c>
      <c r="S93" s="181">
        <v>17.396999999999998</v>
      </c>
      <c r="T93" s="181">
        <v>21.765999999999998</v>
      </c>
    </row>
    <row r="94" spans="1:20" ht="15">
      <c r="A94" s="312">
        <v>43831</v>
      </c>
      <c r="B94" s="122">
        <v>24.31</v>
      </c>
      <c r="C94" s="122">
        <v>31.25</v>
      </c>
      <c r="D94" s="122">
        <v>30.31</v>
      </c>
      <c r="E94" s="122">
        <v>361.18</v>
      </c>
      <c r="F94" s="122">
        <v>40.340000000000003</v>
      </c>
      <c r="G94" s="122">
        <v>26.51</v>
      </c>
      <c r="H94" s="122">
        <v>21.92</v>
      </c>
      <c r="I94" s="122">
        <v>4.3499999999999996</v>
      </c>
      <c r="J94" s="122">
        <v>5.39</v>
      </c>
      <c r="K94" s="122">
        <v>25.07</v>
      </c>
      <c r="L94" s="122">
        <v>13.58</v>
      </c>
      <c r="M94" s="122">
        <v>36.299999999999997</v>
      </c>
      <c r="N94" s="122">
        <v>31.82</v>
      </c>
      <c r="O94" s="122">
        <v>39.982999999999997</v>
      </c>
      <c r="P94" s="122">
        <v>10.772</v>
      </c>
      <c r="Q94" s="181">
        <v>7.032</v>
      </c>
      <c r="R94" s="181">
        <v>-16.47</v>
      </c>
      <c r="S94" s="181">
        <v>-19.324000000000002</v>
      </c>
      <c r="T94" s="181">
        <v>18.477</v>
      </c>
    </row>
    <row r="95" spans="1:20" ht="15">
      <c r="A95" s="312">
        <v>43862</v>
      </c>
      <c r="B95" s="122">
        <v>22.39</v>
      </c>
      <c r="C95" s="122">
        <v>28.83</v>
      </c>
      <c r="D95" s="122">
        <v>27.66</v>
      </c>
      <c r="E95" s="122">
        <v>392.99</v>
      </c>
      <c r="F95" s="122">
        <v>44.54</v>
      </c>
      <c r="G95" s="122">
        <v>24.89</v>
      </c>
      <c r="H95" s="122">
        <v>30.25</v>
      </c>
      <c r="I95" s="122">
        <v>3.8</v>
      </c>
      <c r="J95" s="122">
        <v>4.74</v>
      </c>
      <c r="K95" s="122">
        <v>27.87</v>
      </c>
      <c r="L95" s="122">
        <v>12.38</v>
      </c>
      <c r="M95" s="122">
        <v>32.25</v>
      </c>
      <c r="N95" s="122">
        <v>39.637999999999998</v>
      </c>
      <c r="O95" s="122">
        <v>42.996000000000002</v>
      </c>
      <c r="P95" s="122">
        <v>8.7650000000000006</v>
      </c>
      <c r="Q95" s="181">
        <v>-1.353</v>
      </c>
      <c r="R95" s="181">
        <v>-13.319000000000001</v>
      </c>
      <c r="S95" s="181">
        <v>-25.341000000000001</v>
      </c>
      <c r="T95" s="181">
        <v>11.012</v>
      </c>
    </row>
    <row r="96" spans="1:20" ht="15">
      <c r="A96" s="312">
        <v>43891</v>
      </c>
      <c r="B96" s="122">
        <v>36.020000000000003</v>
      </c>
      <c r="C96" s="122">
        <v>46.35</v>
      </c>
      <c r="D96" s="122">
        <v>52.6</v>
      </c>
      <c r="E96" s="122">
        <v>665.38</v>
      </c>
      <c r="F96" s="122">
        <v>102.32</v>
      </c>
      <c r="G96" s="122">
        <v>40.04</v>
      </c>
      <c r="H96" s="122">
        <v>92.34</v>
      </c>
      <c r="I96" s="122">
        <v>4.4400000000000004</v>
      </c>
      <c r="J96" s="122">
        <v>8.6</v>
      </c>
      <c r="K96" s="122">
        <v>76.75</v>
      </c>
      <c r="L96" s="122">
        <v>22.1</v>
      </c>
      <c r="M96" s="122">
        <v>52.65</v>
      </c>
      <c r="N96" s="122">
        <v>39.96</v>
      </c>
      <c r="O96" s="122">
        <v>3.2210000000000001</v>
      </c>
      <c r="P96" s="122">
        <v>13.571</v>
      </c>
      <c r="Q96" s="181">
        <v>-6.4580000000000002</v>
      </c>
      <c r="R96" s="181">
        <v>-15.355</v>
      </c>
      <c r="S96" s="181">
        <v>-54.119</v>
      </c>
      <c r="T96" s="181">
        <v>5.101</v>
      </c>
    </row>
    <row r="97" spans="1:20" ht="15">
      <c r="A97" s="312">
        <v>43922</v>
      </c>
      <c r="B97" s="122">
        <v>77.08</v>
      </c>
      <c r="C97" s="122">
        <v>100.63</v>
      </c>
      <c r="D97" s="122">
        <v>85.43</v>
      </c>
      <c r="E97" s="122">
        <v>1055.51</v>
      </c>
      <c r="F97" s="122">
        <v>133.5</v>
      </c>
      <c r="G97" s="122">
        <v>88.26</v>
      </c>
      <c r="H97" s="122">
        <v>170.42</v>
      </c>
      <c r="I97" s="122">
        <v>8.76</v>
      </c>
      <c r="J97" s="122">
        <v>23.32</v>
      </c>
      <c r="K97" s="122">
        <v>215.16</v>
      </c>
      <c r="L97" s="122">
        <v>52.61</v>
      </c>
      <c r="M97" s="122">
        <v>130.33000000000001</v>
      </c>
      <c r="N97" s="122">
        <v>28.946999999999999</v>
      </c>
      <c r="O97" s="122">
        <v>5.1769999999999996</v>
      </c>
      <c r="P97" s="122">
        <v>14.946999999999999</v>
      </c>
      <c r="Q97" s="181">
        <v>-3.6219999999999999</v>
      </c>
      <c r="R97" s="181">
        <v>-16.655999999999999</v>
      </c>
      <c r="S97" s="181">
        <v>-24.183</v>
      </c>
      <c r="T97" s="181">
        <v>11.789</v>
      </c>
    </row>
    <row r="98" spans="1:20" ht="15">
      <c r="A98" s="312">
        <v>43952</v>
      </c>
      <c r="B98" s="122">
        <v>221.07</v>
      </c>
      <c r="C98" s="122">
        <v>281.23</v>
      </c>
      <c r="D98" s="122">
        <v>163.75</v>
      </c>
      <c r="E98" s="122">
        <v>2342.9899999999998</v>
      </c>
      <c r="F98" s="122">
        <v>245.16</v>
      </c>
      <c r="G98" s="122">
        <v>247.09</v>
      </c>
      <c r="H98" s="122">
        <v>277.11</v>
      </c>
      <c r="I98" s="122">
        <v>28.28</v>
      </c>
      <c r="J98" s="122">
        <v>71.430000000000007</v>
      </c>
      <c r="K98" s="122">
        <v>531.97</v>
      </c>
      <c r="L98" s="122">
        <v>146.12</v>
      </c>
      <c r="M98" s="122">
        <v>266.7</v>
      </c>
      <c r="N98" s="122">
        <v>28.844000000000001</v>
      </c>
      <c r="O98" s="122">
        <v>-9.91</v>
      </c>
      <c r="P98" s="122">
        <v>10.859</v>
      </c>
      <c r="Q98" s="181">
        <v>2.0209999999999999</v>
      </c>
      <c r="R98" s="181">
        <v>-11.449</v>
      </c>
      <c r="S98" s="181">
        <v>-22.867000000000001</v>
      </c>
      <c r="T98" s="181">
        <v>12.654999999999999</v>
      </c>
    </row>
    <row r="99" spans="1:20" ht="15">
      <c r="A99" s="312">
        <v>43983</v>
      </c>
      <c r="B99" s="122">
        <v>261.05</v>
      </c>
      <c r="C99" s="122">
        <v>314.85000000000002</v>
      </c>
      <c r="D99" s="122">
        <v>299.23</v>
      </c>
      <c r="E99" s="122">
        <v>2666.05</v>
      </c>
      <c r="F99" s="122">
        <v>389.71</v>
      </c>
      <c r="G99" s="122">
        <v>281.04000000000002</v>
      </c>
      <c r="H99" s="122">
        <v>223.57</v>
      </c>
      <c r="I99" s="122">
        <v>41.72</v>
      </c>
      <c r="J99" s="122">
        <v>70.349999999999994</v>
      </c>
      <c r="K99" s="122">
        <v>420.22</v>
      </c>
      <c r="L99" s="122">
        <v>151.61000000000001</v>
      </c>
      <c r="M99" s="122">
        <v>180.42</v>
      </c>
      <c r="N99" s="122">
        <v>26.245999999999999</v>
      </c>
      <c r="O99" s="122">
        <v>-20.177</v>
      </c>
      <c r="P99" s="122">
        <v>10.722</v>
      </c>
      <c r="Q99" s="181">
        <v>-3.3969999999999998</v>
      </c>
      <c r="R99" s="181">
        <v>-16.117000000000001</v>
      </c>
      <c r="S99" s="181">
        <v>-49.23</v>
      </c>
      <c r="T99" s="181">
        <v>10.955</v>
      </c>
    </row>
    <row r="100" spans="1:20" ht="15">
      <c r="A100" s="312">
        <v>44013</v>
      </c>
      <c r="B100" s="122">
        <v>116.85</v>
      </c>
      <c r="C100" s="122">
        <v>137.63</v>
      </c>
      <c r="D100" s="122">
        <v>177.52</v>
      </c>
      <c r="E100" s="122">
        <v>1090.8399999999999</v>
      </c>
      <c r="F100" s="122">
        <v>210.17</v>
      </c>
      <c r="G100" s="122">
        <v>123.17</v>
      </c>
      <c r="H100" s="122">
        <v>65.989999999999995</v>
      </c>
      <c r="I100" s="122">
        <v>20.14</v>
      </c>
      <c r="J100" s="122">
        <v>29.01</v>
      </c>
      <c r="K100" s="122">
        <v>100.03</v>
      </c>
      <c r="L100" s="122">
        <v>67.39</v>
      </c>
      <c r="M100" s="122">
        <v>65.19</v>
      </c>
      <c r="N100" s="122">
        <v>34.121000000000002</v>
      </c>
      <c r="O100" s="122">
        <v>26.33</v>
      </c>
      <c r="P100" s="122">
        <v>19.248000000000001</v>
      </c>
      <c r="Q100" s="181">
        <v>-2.1280000000000001</v>
      </c>
      <c r="R100" s="181">
        <v>-11.625</v>
      </c>
      <c r="S100" s="181">
        <v>-26.099</v>
      </c>
      <c r="T100" s="181">
        <v>19.113</v>
      </c>
    </row>
    <row r="101" spans="1:20" ht="15">
      <c r="A101" s="312">
        <v>44044</v>
      </c>
      <c r="B101" s="122">
        <v>63.46</v>
      </c>
      <c r="C101" s="122">
        <v>75.010000000000005</v>
      </c>
      <c r="D101" s="122">
        <v>76.510000000000005</v>
      </c>
      <c r="E101" s="122">
        <v>499.88</v>
      </c>
      <c r="F101" s="122">
        <v>88.63</v>
      </c>
      <c r="G101" s="122">
        <v>66.88</v>
      </c>
      <c r="H101" s="122">
        <v>45.09</v>
      </c>
      <c r="I101" s="122">
        <v>10.3</v>
      </c>
      <c r="J101" s="122">
        <v>19.8</v>
      </c>
      <c r="K101" s="122">
        <v>25.12</v>
      </c>
      <c r="L101" s="122">
        <v>38.630000000000003</v>
      </c>
      <c r="M101" s="122">
        <v>43.52</v>
      </c>
      <c r="N101" s="122">
        <v>38.881</v>
      </c>
      <c r="O101" s="122">
        <v>44.189</v>
      </c>
      <c r="P101" s="122">
        <v>17.199000000000002</v>
      </c>
      <c r="Q101" s="181">
        <v>0.35299999999999998</v>
      </c>
      <c r="R101" s="181">
        <v>-11.122</v>
      </c>
      <c r="S101" s="181">
        <v>-23.463999999999999</v>
      </c>
      <c r="T101" s="181">
        <v>19.506</v>
      </c>
    </row>
    <row r="102" spans="1:20" ht="15">
      <c r="A102" s="312">
        <v>44075</v>
      </c>
      <c r="B102" s="122">
        <v>38.04</v>
      </c>
      <c r="C102" s="122">
        <v>46.81</v>
      </c>
      <c r="D102" s="122">
        <v>45.87</v>
      </c>
      <c r="E102" s="122">
        <v>408.21</v>
      </c>
      <c r="F102" s="122">
        <v>55.11</v>
      </c>
      <c r="G102" s="122">
        <v>40.659999999999997</v>
      </c>
      <c r="H102" s="122">
        <v>43.19</v>
      </c>
      <c r="I102" s="122">
        <v>7.37</v>
      </c>
      <c r="J102" s="122">
        <v>17.47</v>
      </c>
      <c r="K102" s="122">
        <v>18.899999999999999</v>
      </c>
      <c r="L102" s="122">
        <v>32.4</v>
      </c>
      <c r="M102" s="122">
        <v>65.16</v>
      </c>
      <c r="N102" s="122">
        <v>37.773000000000003</v>
      </c>
      <c r="O102" s="122">
        <v>39.543999999999997</v>
      </c>
      <c r="P102" s="122">
        <v>13.558</v>
      </c>
      <c r="Q102" s="181">
        <v>1.4410000000000001</v>
      </c>
      <c r="R102" s="181">
        <v>-12.321</v>
      </c>
      <c r="S102" s="181">
        <v>-18.527999999999999</v>
      </c>
      <c r="T102" s="181">
        <v>14.227</v>
      </c>
    </row>
    <row r="103" spans="1:20" ht="15">
      <c r="A103" s="312">
        <v>44105</v>
      </c>
      <c r="B103" s="122">
        <v>38.25</v>
      </c>
      <c r="C103" s="122">
        <v>46.89</v>
      </c>
      <c r="D103" s="122">
        <v>48.63</v>
      </c>
      <c r="E103" s="122">
        <v>512.25</v>
      </c>
      <c r="F103" s="122">
        <v>59.05</v>
      </c>
      <c r="G103" s="122">
        <v>40.76</v>
      </c>
      <c r="H103" s="122">
        <v>46.89</v>
      </c>
      <c r="I103" s="122">
        <v>6.66</v>
      </c>
      <c r="J103" s="122">
        <v>15.64</v>
      </c>
      <c r="K103" s="122">
        <v>32.32</v>
      </c>
      <c r="L103" s="122">
        <v>28.11</v>
      </c>
      <c r="M103" s="122">
        <v>76.3</v>
      </c>
      <c r="N103" s="122">
        <v>45.334000000000003</v>
      </c>
      <c r="O103" s="122">
        <v>26.062999999999999</v>
      </c>
      <c r="P103" s="122">
        <v>10.205</v>
      </c>
      <c r="Q103" s="181">
        <v>4.9660000000000002</v>
      </c>
      <c r="R103" s="181">
        <v>-3.5379999999999998</v>
      </c>
      <c r="S103" s="181">
        <v>-16.021000000000001</v>
      </c>
      <c r="T103" s="181">
        <v>23.503</v>
      </c>
    </row>
    <row r="104" spans="1:20" ht="15">
      <c r="A104" s="312">
        <v>44136</v>
      </c>
      <c r="B104" s="122">
        <v>31.12</v>
      </c>
      <c r="C104" s="122">
        <v>38.090000000000003</v>
      </c>
      <c r="D104" s="122">
        <v>42.1</v>
      </c>
      <c r="E104" s="122">
        <v>472.92</v>
      </c>
      <c r="F104" s="122">
        <v>51.13</v>
      </c>
      <c r="G104" s="122">
        <v>33.299999999999997</v>
      </c>
      <c r="H104" s="122">
        <v>33.51</v>
      </c>
      <c r="I104" s="122">
        <v>5.1100000000000003</v>
      </c>
      <c r="J104" s="122">
        <v>8.7799999999999994</v>
      </c>
      <c r="K104" s="122">
        <v>31.63</v>
      </c>
      <c r="L104" s="122">
        <v>18.13</v>
      </c>
      <c r="M104" s="122">
        <v>53.16</v>
      </c>
      <c r="N104" s="122">
        <v>24.812999999999999</v>
      </c>
      <c r="O104" s="122">
        <v>27.687000000000001</v>
      </c>
      <c r="P104" s="122">
        <v>1.476</v>
      </c>
      <c r="Q104" s="181">
        <v>6.3620000000000001</v>
      </c>
      <c r="R104" s="181">
        <v>-18.954000000000001</v>
      </c>
      <c r="S104" s="181">
        <v>1.1180000000000001</v>
      </c>
      <c r="T104" s="181">
        <v>13.778</v>
      </c>
    </row>
    <row r="105" spans="1:20" ht="15">
      <c r="A105" s="312">
        <v>44166</v>
      </c>
      <c r="B105" s="122">
        <v>25.64</v>
      </c>
      <c r="C105" s="122">
        <v>32.43</v>
      </c>
      <c r="D105" s="122">
        <v>31.99</v>
      </c>
      <c r="E105" s="122">
        <v>362.53</v>
      </c>
      <c r="F105" s="122">
        <v>34.85</v>
      </c>
      <c r="G105" s="122">
        <v>27.74</v>
      </c>
      <c r="H105" s="122">
        <v>25.07</v>
      </c>
      <c r="I105" s="122">
        <v>4.68</v>
      </c>
      <c r="J105" s="122">
        <v>6.34</v>
      </c>
      <c r="K105" s="122">
        <v>25.27</v>
      </c>
      <c r="L105" s="122">
        <v>15.25</v>
      </c>
      <c r="M105" s="122">
        <v>43.02</v>
      </c>
      <c r="N105" s="122">
        <v>25.312999999999999</v>
      </c>
      <c r="O105" s="122">
        <v>19.867999999999999</v>
      </c>
      <c r="P105" s="122">
        <v>6.306</v>
      </c>
      <c r="Q105" s="181">
        <v>6.4660000000000002</v>
      </c>
      <c r="R105" s="181">
        <v>-12.368</v>
      </c>
      <c r="S105" s="181">
        <v>17.396999999999998</v>
      </c>
      <c r="T105" s="181">
        <v>21.765999999999998</v>
      </c>
    </row>
    <row r="106" spans="1:20" ht="15">
      <c r="A106" s="312">
        <v>44197</v>
      </c>
      <c r="B106" s="122">
        <v>24.31</v>
      </c>
      <c r="C106" s="122">
        <v>31.25</v>
      </c>
      <c r="D106" s="122">
        <v>30.31</v>
      </c>
      <c r="E106" s="122">
        <v>361.18</v>
      </c>
      <c r="F106" s="122">
        <v>40.340000000000003</v>
      </c>
      <c r="G106" s="122">
        <v>26.51</v>
      </c>
      <c r="H106" s="122">
        <v>21.92</v>
      </c>
      <c r="I106" s="122">
        <v>4.3499999999999996</v>
      </c>
      <c r="J106" s="122">
        <v>5.39</v>
      </c>
      <c r="K106" s="122">
        <v>25.07</v>
      </c>
      <c r="L106" s="122">
        <v>13.58</v>
      </c>
      <c r="M106" s="122">
        <v>36.299999999999997</v>
      </c>
      <c r="N106" s="122">
        <v>31.82</v>
      </c>
      <c r="O106" s="122">
        <v>39.982999999999997</v>
      </c>
      <c r="P106" s="122">
        <v>10.772</v>
      </c>
      <c r="Q106" s="181">
        <v>7.032</v>
      </c>
      <c r="R106" s="181">
        <v>-16.47</v>
      </c>
      <c r="S106" s="181">
        <v>-19.324000000000002</v>
      </c>
      <c r="T106" s="181">
        <v>18.477</v>
      </c>
    </row>
    <row r="107" spans="1:20" ht="15">
      <c r="A107" s="312">
        <v>44228</v>
      </c>
      <c r="B107" s="122">
        <v>22.39</v>
      </c>
      <c r="C107" s="122">
        <v>28.83</v>
      </c>
      <c r="D107" s="122">
        <v>27.66</v>
      </c>
      <c r="E107" s="122">
        <v>392.99</v>
      </c>
      <c r="F107" s="122">
        <v>44.54</v>
      </c>
      <c r="G107" s="122">
        <v>24.89</v>
      </c>
      <c r="H107" s="122">
        <v>30.25</v>
      </c>
      <c r="I107" s="122">
        <v>3.8</v>
      </c>
      <c r="J107" s="122">
        <v>4.74</v>
      </c>
      <c r="K107" s="122">
        <v>27.87</v>
      </c>
      <c r="L107" s="122">
        <v>12.38</v>
      </c>
      <c r="M107" s="122">
        <v>32.25</v>
      </c>
      <c r="N107" s="122">
        <v>39.637999999999998</v>
      </c>
      <c r="O107" s="122">
        <v>42.996000000000002</v>
      </c>
      <c r="P107" s="122">
        <v>8.7650000000000006</v>
      </c>
      <c r="Q107" s="181">
        <v>-1.353</v>
      </c>
      <c r="R107" s="181">
        <v>-13.319000000000001</v>
      </c>
      <c r="S107" s="181">
        <v>-25.341000000000001</v>
      </c>
      <c r="T107" s="181">
        <v>11.012</v>
      </c>
    </row>
    <row r="108" spans="1:20" ht="15">
      <c r="A108" s="312">
        <v>44256</v>
      </c>
      <c r="B108" s="122">
        <v>36.020000000000003</v>
      </c>
      <c r="C108" s="122">
        <v>46.35</v>
      </c>
      <c r="D108" s="122">
        <v>52.6</v>
      </c>
      <c r="E108" s="122">
        <v>665.38</v>
      </c>
      <c r="F108" s="122">
        <v>102.32</v>
      </c>
      <c r="G108" s="122">
        <v>40.04</v>
      </c>
      <c r="H108" s="122">
        <v>92.34</v>
      </c>
      <c r="I108" s="122">
        <v>4.4400000000000004</v>
      </c>
      <c r="J108" s="122">
        <v>8.6</v>
      </c>
      <c r="K108" s="122">
        <v>76.75</v>
      </c>
      <c r="L108" s="122">
        <v>22.1</v>
      </c>
      <c r="M108" s="122">
        <v>52.65</v>
      </c>
      <c r="N108" s="122">
        <v>39.96</v>
      </c>
      <c r="O108" s="122">
        <v>3.2210000000000001</v>
      </c>
      <c r="P108" s="122">
        <v>13.571</v>
      </c>
      <c r="Q108" s="181">
        <v>-6.4580000000000002</v>
      </c>
      <c r="R108" s="181">
        <v>-15.355</v>
      </c>
      <c r="S108" s="181">
        <v>-54.119</v>
      </c>
      <c r="T108" s="181">
        <v>5.101</v>
      </c>
    </row>
    <row r="109" spans="1:20" ht="15">
      <c r="A109" s="88">
        <v>44287</v>
      </c>
      <c r="B109" s="122">
        <v>77.08</v>
      </c>
      <c r="C109" s="122">
        <v>100.63</v>
      </c>
      <c r="D109" s="122">
        <v>85.43</v>
      </c>
      <c r="E109" s="122">
        <v>1055.51</v>
      </c>
      <c r="F109" s="122">
        <v>133.5</v>
      </c>
      <c r="G109" s="122">
        <v>88.26</v>
      </c>
      <c r="H109" s="122">
        <v>170.42</v>
      </c>
      <c r="I109" s="122">
        <v>8.76</v>
      </c>
      <c r="J109" s="122">
        <v>23.32</v>
      </c>
      <c r="K109" s="122">
        <v>215.16</v>
      </c>
      <c r="L109" s="122">
        <v>52.61</v>
      </c>
      <c r="M109" s="122">
        <v>130.33000000000001</v>
      </c>
      <c r="N109" s="122">
        <v>28.946999999999999</v>
      </c>
      <c r="O109" s="122">
        <v>5.1769999999999996</v>
      </c>
      <c r="P109" s="122">
        <v>14.946999999999999</v>
      </c>
      <c r="Q109" s="181">
        <v>-3.6219999999999999</v>
      </c>
      <c r="R109" s="181">
        <v>-16.655999999999999</v>
      </c>
      <c r="S109" s="181">
        <v>-24.183</v>
      </c>
      <c r="T109" s="181">
        <v>11.789</v>
      </c>
    </row>
    <row r="110" spans="1:20" ht="15">
      <c r="A110" s="88">
        <v>44317</v>
      </c>
      <c r="B110" s="122">
        <v>221.07</v>
      </c>
      <c r="C110" s="122">
        <v>281.23</v>
      </c>
      <c r="D110" s="122">
        <v>163.75</v>
      </c>
      <c r="E110" s="122">
        <v>2342.9899999999998</v>
      </c>
      <c r="F110" s="122">
        <v>245.16</v>
      </c>
      <c r="G110" s="122">
        <v>247.09</v>
      </c>
      <c r="H110" s="122">
        <v>277.11</v>
      </c>
      <c r="I110" s="122">
        <v>28.28</v>
      </c>
      <c r="J110" s="122">
        <v>71.430000000000007</v>
      </c>
      <c r="K110" s="122">
        <v>531.97</v>
      </c>
      <c r="L110" s="122">
        <v>146.12</v>
      </c>
      <c r="M110" s="122">
        <v>266.7</v>
      </c>
      <c r="N110" s="122">
        <v>28.844000000000001</v>
      </c>
      <c r="O110" s="122">
        <v>-9.91</v>
      </c>
      <c r="P110" s="122">
        <v>10.859</v>
      </c>
      <c r="Q110" s="181">
        <v>2.0209999999999999</v>
      </c>
      <c r="R110" s="181">
        <v>-11.449</v>
      </c>
      <c r="S110" s="181">
        <v>-22.867000000000001</v>
      </c>
      <c r="T110" s="181">
        <v>12.654999999999999</v>
      </c>
    </row>
    <row r="111" spans="1:20" ht="15">
      <c r="A111" s="88">
        <v>44348</v>
      </c>
      <c r="B111" s="122">
        <v>261.05</v>
      </c>
      <c r="C111" s="122">
        <v>314.85000000000002</v>
      </c>
      <c r="D111" s="122">
        <v>299.23</v>
      </c>
      <c r="E111" s="122">
        <v>2666.05</v>
      </c>
      <c r="F111" s="122">
        <v>389.71</v>
      </c>
      <c r="G111" s="122">
        <v>281.04000000000002</v>
      </c>
      <c r="H111" s="122">
        <v>223.57</v>
      </c>
      <c r="I111" s="122">
        <v>41.72</v>
      </c>
      <c r="J111" s="122">
        <v>70.349999999999994</v>
      </c>
      <c r="K111" s="122">
        <v>420.22</v>
      </c>
      <c r="L111" s="122">
        <v>151.61000000000001</v>
      </c>
      <c r="M111" s="122">
        <v>180.42</v>
      </c>
      <c r="N111" s="122">
        <v>26.245999999999999</v>
      </c>
      <c r="O111" s="122">
        <v>-20.177</v>
      </c>
      <c r="P111" s="122">
        <v>10.722</v>
      </c>
      <c r="Q111" s="181">
        <v>-3.3969999999999998</v>
      </c>
      <c r="R111" s="181">
        <v>-16.117000000000001</v>
      </c>
      <c r="S111" s="181">
        <v>-49.23</v>
      </c>
      <c r="T111" s="181">
        <v>10.955</v>
      </c>
    </row>
    <row r="112" spans="1:20" ht="15">
      <c r="A112" s="87">
        <v>44378</v>
      </c>
      <c r="B112" s="123">
        <v>116.85</v>
      </c>
      <c r="C112" s="123">
        <v>137.63</v>
      </c>
      <c r="D112" s="123">
        <v>177.52</v>
      </c>
      <c r="E112" s="123">
        <v>1090.8399999999999</v>
      </c>
      <c r="F112" s="123">
        <v>210.17</v>
      </c>
      <c r="G112" s="123">
        <v>123.17</v>
      </c>
      <c r="H112" s="123">
        <v>65.989999999999995</v>
      </c>
      <c r="I112" s="123">
        <v>20.14</v>
      </c>
      <c r="J112" s="123">
        <v>29.01</v>
      </c>
      <c r="K112" s="123">
        <v>100.03</v>
      </c>
      <c r="L112" s="123">
        <v>67.39</v>
      </c>
      <c r="M112" s="123">
        <v>65.19</v>
      </c>
      <c r="N112" s="123">
        <v>34.121000000000002</v>
      </c>
      <c r="O112" s="123">
        <v>26.33</v>
      </c>
      <c r="P112" s="123">
        <v>19.248000000000001</v>
      </c>
      <c r="Q112" s="182">
        <v>-2.1280000000000001</v>
      </c>
      <c r="R112" s="182">
        <v>-11.625</v>
      </c>
      <c r="S112" s="182">
        <v>-26.099</v>
      </c>
      <c r="T112" s="182">
        <v>19.113</v>
      </c>
    </row>
    <row r="113" spans="1:20" ht="15">
      <c r="A113" s="88">
        <v>44409</v>
      </c>
      <c r="B113" s="122">
        <v>63.46</v>
      </c>
      <c r="C113" s="122">
        <v>75.010000000000005</v>
      </c>
      <c r="D113" s="122">
        <v>76.510000000000005</v>
      </c>
      <c r="E113" s="122">
        <v>499.88</v>
      </c>
      <c r="F113" s="122">
        <v>88.63</v>
      </c>
      <c r="G113" s="122">
        <v>66.88</v>
      </c>
      <c r="H113" s="122">
        <v>45.09</v>
      </c>
      <c r="I113" s="122">
        <v>10.3</v>
      </c>
      <c r="J113" s="122">
        <v>19.8</v>
      </c>
      <c r="K113" s="122">
        <v>25.12</v>
      </c>
      <c r="L113" s="122">
        <v>38.630000000000003</v>
      </c>
      <c r="M113" s="122">
        <v>43.52</v>
      </c>
      <c r="N113" s="122">
        <v>38.881</v>
      </c>
      <c r="O113" s="122">
        <v>44.189</v>
      </c>
      <c r="P113" s="122">
        <v>17.199000000000002</v>
      </c>
      <c r="Q113" s="181">
        <v>0.35299999999999998</v>
      </c>
      <c r="R113" s="181">
        <v>-11.122</v>
      </c>
      <c r="S113" s="181">
        <v>-23.463999999999999</v>
      </c>
      <c r="T113" s="181">
        <v>19.506</v>
      </c>
    </row>
    <row r="114" spans="1:20" ht="15">
      <c r="A114" s="88">
        <v>44440</v>
      </c>
      <c r="B114" s="122">
        <v>38.04</v>
      </c>
      <c r="C114" s="122">
        <v>46.81</v>
      </c>
      <c r="D114" s="122">
        <v>45.87</v>
      </c>
      <c r="E114" s="122">
        <v>408.21</v>
      </c>
      <c r="F114" s="122">
        <v>55.11</v>
      </c>
      <c r="G114" s="122">
        <v>40.659999999999997</v>
      </c>
      <c r="H114" s="122">
        <v>43.19</v>
      </c>
      <c r="I114" s="122">
        <v>7.37</v>
      </c>
      <c r="J114" s="122">
        <v>17.47</v>
      </c>
      <c r="K114" s="122">
        <v>18.899999999999999</v>
      </c>
      <c r="L114" s="122">
        <v>32.4</v>
      </c>
      <c r="M114" s="122">
        <v>65.16</v>
      </c>
      <c r="N114" s="122">
        <v>37.773000000000003</v>
      </c>
      <c r="O114" s="122">
        <v>39.543999999999997</v>
      </c>
      <c r="P114" s="122">
        <v>13.558</v>
      </c>
      <c r="Q114" s="181">
        <v>1.4410000000000001</v>
      </c>
      <c r="R114" s="181">
        <v>-12.321</v>
      </c>
      <c r="S114" s="181">
        <v>-18.527999999999999</v>
      </c>
      <c r="T114" s="181">
        <v>14.227</v>
      </c>
    </row>
    <row r="115" spans="1:20" ht="15">
      <c r="A115" s="87">
        <v>44470</v>
      </c>
      <c r="B115" s="123"/>
      <c r="C115" s="123"/>
      <c r="D115" s="123"/>
      <c r="E115" s="123"/>
      <c r="F115" s="123"/>
      <c r="G115" s="123"/>
      <c r="H115" s="123"/>
      <c r="I115" s="123"/>
      <c r="J115" s="123"/>
      <c r="K115" s="123"/>
      <c r="L115" s="123"/>
      <c r="M115" s="123"/>
      <c r="N115" s="123">
        <v>45.334000000000003</v>
      </c>
      <c r="O115" s="123">
        <v>26.062999999999999</v>
      </c>
      <c r="P115" s="123"/>
      <c r="Q115" s="182">
        <v>4.9660000000000002</v>
      </c>
      <c r="R115" s="182">
        <v>-3.5379999999999998</v>
      </c>
      <c r="S115" s="182">
        <v>-16.021000000000001</v>
      </c>
      <c r="T115" s="182">
        <v>23.503</v>
      </c>
    </row>
    <row r="116" spans="1:20" ht="15">
      <c r="A116" s="88">
        <v>44501</v>
      </c>
      <c r="B116" s="122"/>
      <c r="C116" s="122"/>
      <c r="D116" s="122"/>
      <c r="E116" s="122"/>
      <c r="F116" s="122"/>
      <c r="G116" s="122"/>
      <c r="H116" s="122"/>
      <c r="I116" s="122"/>
      <c r="J116" s="122"/>
      <c r="K116" s="122"/>
      <c r="L116" s="122"/>
      <c r="M116" s="122"/>
      <c r="N116" s="122">
        <v>24.812999999999999</v>
      </c>
      <c r="O116" s="122">
        <v>27.687000000000001</v>
      </c>
      <c r="P116" s="122"/>
      <c r="Q116" s="181">
        <v>6.3620000000000001</v>
      </c>
      <c r="R116" s="181">
        <v>-18.954000000000001</v>
      </c>
      <c r="S116" s="181">
        <v>1.1180000000000001</v>
      </c>
      <c r="T116" s="181">
        <v>13.778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c r="A4" s="244">
        <f>PowellInflow.Unregulated!A4</f>
        <v>43556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c r="A5" s="244">
        <f>PowellInflow.Unregulated!A5</f>
        <v>43586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c r="A6" s="244">
        <f>PowellInflow.Unregulated!A6</f>
        <v>43617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c r="A7" s="244">
        <f>PowellInflow.Unregulated!A7</f>
        <v>43647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c r="A8" s="244">
        <f>PowellInflow.Unregulated!A8</f>
        <v>43678</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c r="A9" s="244">
        <f>PowellInflow.Unregulated!A9</f>
        <v>43709</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c r="A10" s="244">
        <f>PowellInflow.Unregulated!A10</f>
        <v>43739</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c r="A11" s="244">
        <f>PowellInflow.Unregulated!A11</f>
        <v>43770</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c r="A12" s="244">
        <f>PowellInflow.Unregulated!A12</f>
        <v>43800</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c r="A13" s="244">
        <f>PowellInflow.Unregulated!A13</f>
        <v>43831</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c r="A14" s="244">
        <f>PowellInflow.Unregulated!A14</f>
        <v>43862</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c r="A15" s="244">
        <f>PowellInflow.Unregulated!A15</f>
        <v>43891</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c r="A16" s="244">
        <f>PowellInflow.Unregulated!A16</f>
        <v>43922</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c r="A17" s="244">
        <f>PowellInflow.Unregulated!A17</f>
        <v>43952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c r="A18" s="244">
        <f>PowellInflow.Unregulated!A18</f>
        <v>43983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c r="A19" s="244">
        <f>PowellInflow.Unregulated!A19</f>
        <v>44013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c r="A20" s="244">
        <f>PowellInflow.Unregulated!A20</f>
        <v>44044</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c r="A21" s="244">
        <f>PowellInflow.Unregulated!A21</f>
        <v>44075</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c r="A22" s="244">
        <f>PowellInflow.Unregulated!A22</f>
        <v>44105</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c r="A23" s="244">
        <f>PowellInflow.Unregulated!A23</f>
        <v>44136</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c r="A24" s="244">
        <f>PowellInflow.Unregulated!A24</f>
        <v>44166</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c r="A25" s="244">
        <f>PowellInflow.Unregulated!A25</f>
        <v>44197</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c r="A26" s="244">
        <f>PowellInflow.Unregulated!A26</f>
        <v>44228</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c r="A27" s="244">
        <f>PowellInflow.Unregulated!A27</f>
        <v>44256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c r="A28" s="244">
        <f>PowellInflow.Unregulated!A28</f>
        <v>44287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c r="A29" s="244">
        <f>PowellInflow.Unregulated!A29</f>
        <v>44317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c r="A30" s="244">
        <f>PowellInflow.Unregulated!A30</f>
        <v>44348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c r="A31" s="244">
        <f>PowellInflow.Unregulated!A31</f>
        <v>44378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c r="A32" s="244">
        <f>PowellInflow.Unregulated!A32</f>
        <v>44409</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c r="A33" s="244">
        <f>PowellInflow.Unregulated!A33</f>
        <v>44440</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c r="A34" s="244">
        <f>PowellInflow.Unregulated!A34</f>
        <v>44470</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c r="A35" s="244">
        <f>PowellInflow.Unregulated!A35</f>
        <v>44501</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c r="A36" s="244">
        <f>PowellInflow.Unregulated!A36</f>
        <v>44531</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c r="A37" s="244">
        <f>PowellInflow.Unregulated!A37</f>
        <v>44562</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c r="A38" s="244">
        <f>PowellInflow.Unregulated!A38</f>
        <v>44593</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c r="A39" s="244">
        <f>PowellInflow.Unregulated!A39</f>
        <v>44621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c r="A40" s="244">
        <f>PowellInflow.Unregulated!A40</f>
        <v>44652</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c r="A41" s="244">
        <f>PowellInflow.Unregulated!A41</f>
        <v>44682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c r="A42" s="244">
        <f>PowellInflow.Unregulated!A42</f>
        <v>44713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c r="A43" s="244">
        <f>PowellInflow.Unregulated!A43</f>
        <v>44743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c r="A44" s="244">
        <f>PowellInflow.Unregulated!A44</f>
        <v>44774</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c r="A45" s="244">
        <f>PowellInflow.Unregulated!A45</f>
        <v>44805</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c r="A46" s="244">
        <f>PowellInflow.Unregulated!A46</f>
        <v>44835</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c r="A47" s="244">
        <f>PowellInflow.Unregulated!A47</f>
        <v>44866</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c r="A48" s="244">
        <f>PowellInflow.Unregulated!A48</f>
        <v>44896</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c r="A49" s="244">
        <f>PowellInflow.Unregulated!A49</f>
        <v>44927</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c r="A50" s="244">
        <f>PowellInflow.Unregulated!A50</f>
        <v>44958</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c r="A51" s="244">
        <f>PowellInflow.Unregulated!A51</f>
        <v>44986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c r="A52" s="244">
        <f>PowellInflow.Unregulated!A52</f>
        <v>45017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c r="A53" s="244">
        <f>PowellInflow.Unregulated!A53</f>
        <v>45047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c r="A54" s="244">
        <f>PowellInflow.Unregulated!A54</f>
        <v>45078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c r="A55" s="244">
        <f>PowellInflow.Unregulated!A55</f>
        <v>45108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c r="A56" s="244">
        <f>PowellInflow.Unregulated!A56</f>
        <v>45139</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c r="A57" s="244">
        <f>PowellInflow.Unregulated!A57</f>
        <v>45170</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c r="A58" s="244">
        <f>PowellInflow.Unregulated!A58</f>
        <v>45200</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c r="A59" s="244">
        <f>PowellInflow.Unregulated!A59</f>
        <v>45231</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c r="A60" s="244">
        <f>PowellInflow.Unregulated!A60</f>
        <v>45261</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c r="A61" s="244">
        <f>PowellInflow.Unregulated!A61</f>
        <v>45292</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c r="A62" s="244">
        <f>PowellInflow.Unregulated!A62</f>
        <v>45323</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c r="A63" s="244">
        <f>PowellInflow.Unregulated!A63</f>
        <v>45352</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c r="A64" s="244">
        <f>PowellInflow.Unregulated!A64</f>
        <v>45383</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c r="A65" s="244">
        <f>PowellInflow.Unregulated!A65</f>
        <v>45413</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c r="A66" s="244">
        <f>PowellInflow.Unregulated!A66</f>
        <v>45444</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c r="A67" s="244">
        <f>PowellInflow.Unregulated!A67</f>
        <v>45474</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c r="A68" s="244">
        <f>PowellInflow.Unregulated!A68</f>
        <v>45505</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c r="A69" s="244">
        <f>PowellInflow.Unregulated!A69</f>
        <v>45536</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cols>
    <col min="1" max="1" width="10.5703125" bestFit="1" customWidth="1"/>
  </cols>
  <sheetData>
    <row r="1" spans="1:39" s="180" customFormat="1"/>
    <row r="2" spans="1:39">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cols>
    <col min="1" max="1" width="9.140625" customWidth="1"/>
  </cols>
  <sheetData>
    <row r="2" ht="15" customHeight="1"/>
    <row r="3" ht="15" customHeight="1"/>
    <row r="4" ht="15" customHeight="1"/>
    <row r="5" ht="15" customHeight="1"/>
    <row r="6" ht="15" customHeight="1"/>
    <row r="7" ht="15" customHeight="1"/>
    <row r="8" ht="15" customHeight="1"/>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cols>
    <col min="1" max="36" width="9.140625" customWidth="1"/>
    <col min="37" max="42" width="16.7109375" customWidth="1"/>
  </cols>
  <sheetData>
    <row r="1" spans="1:42" s="163" customFormat="1"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cols>
    <col min="1" max="1" width="10.85546875" bestFit="1" customWidth="1"/>
    <col min="2" max="35" width="9.140625" customWidth="1"/>
    <col min="36" max="36" width="9.140625" style="163" customWidth="1"/>
    <col min="37" max="42" width="16.7109375" customWidth="1"/>
  </cols>
  <sheetData>
    <row r="1" spans="1:42" ht="1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cols>
    <col min="1" max="35" width="9.140625" customWidth="1"/>
    <col min="36" max="36" width="9.140625" style="163" customWidth="1"/>
    <col min="37" max="42" width="16.7109375" customWidth="1"/>
  </cols>
  <sheetData>
    <row r="1" spans="1:42" ht="1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cols>
    <col min="1" max="36" width="9.140625" customWidth="1"/>
    <col min="37" max="42" width="16.7109375" customWidth="1"/>
  </cols>
  <sheetData>
    <row r="1" spans="1:42"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cols>
    <col min="1" max="36" width="9.140625" customWidth="1"/>
    <col min="37" max="42" width="16.7109375" customWidth="1"/>
    <col min="43" max="55" width="9.140625" customWidth="1"/>
  </cols>
  <sheetData>
    <row r="1" spans="1:55"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cols>
    <col min="1" max="31" width="9.140625" customWidth="1"/>
  </cols>
  <sheetData>
    <row r="1" spans="1:31" ht="1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cols>
    <col min="3" max="5" width="10.7109375" customWidth="1"/>
  </cols>
  <sheetData>
    <row r="5" spans="3:5" ht="15" customHeight="1">
      <c r="C5">
        <f>IF(GainsImpToNIB!B4="","",GainsImpToNIB!B4/1000)</f>
        <v>-3.6219999999999998E-3</v>
      </c>
      <c r="D5">
        <f>IF(GainsImpToNIB!C4="","",GainsImpToNIB!C4/1000)</f>
        <v>-3.6219999999999998E-3</v>
      </c>
      <c r="E5">
        <f>IF(GainsImpToNIB!D4="","",GainsImpToNIB!D4/1000)</f>
        <v>-3.6219999999999998E-3</v>
      </c>
    </row>
    <row r="6" spans="3:5" ht="15" customHeight="1">
      <c r="C6">
        <f>IF(GainsImpToNIB!B5="","",GainsImpToNIB!B5/1000)</f>
        <v>2.0209999999999998E-3</v>
      </c>
      <c r="D6">
        <f>IF(GainsImpToNIB!C5="","",GainsImpToNIB!C5/1000)</f>
        <v>2.0209999999999998E-3</v>
      </c>
      <c r="E6">
        <f>IF(GainsImpToNIB!D5="","",GainsImpToNIB!D5/1000)</f>
        <v>2.0209999999999998E-3</v>
      </c>
    </row>
    <row r="7" spans="3:5" ht="15" customHeight="1">
      <c r="C7">
        <f>IF(GainsImpToNIB!B6="","",GainsImpToNIB!B6/1000)</f>
        <v>-3.3969999999999998E-3</v>
      </c>
      <c r="D7">
        <f>IF(GainsImpToNIB!C6="","",GainsImpToNIB!C6/1000)</f>
        <v>-3.3969999999999998E-3</v>
      </c>
      <c r="E7">
        <f>IF(GainsImpToNIB!D6="","",GainsImpToNIB!D6/1000)</f>
        <v>-3.3969999999999998E-3</v>
      </c>
    </row>
    <row r="8" spans="3:5" ht="15" customHeight="1">
      <c r="C8">
        <f>IF(GainsImpToNIB!B7="","",GainsImpToNIB!B7/1000)</f>
        <v>-2.1280000000000001E-3</v>
      </c>
      <c r="D8">
        <f>IF(GainsImpToNIB!C7="","",GainsImpToNIB!C7/1000)</f>
        <v>-2.1280000000000001E-3</v>
      </c>
      <c r="E8">
        <f>IF(GainsImpToNIB!D7="","",GainsImpToNIB!D7/1000)</f>
        <v>-2.1280000000000001E-3</v>
      </c>
    </row>
    <row r="9" spans="3:5" ht="15" customHeight="1">
      <c r="C9">
        <f>IF(GainsImpToNIB!B8="","",GainsImpToNIB!B8/1000)</f>
        <v>3.5299999999999996E-4</v>
      </c>
      <c r="D9">
        <f>IF(GainsImpToNIB!C8="","",GainsImpToNIB!C8/1000)</f>
        <v>3.5299999999999996E-4</v>
      </c>
      <c r="E9">
        <f>IF(GainsImpToNIB!D8="","",GainsImpToNIB!D8/1000)</f>
        <v>3.5299999999999996E-4</v>
      </c>
    </row>
    <row r="10" spans="3:5" ht="15" customHeight="1">
      <c r="C10">
        <f>IF(GainsImpToNIB!B9="","",GainsImpToNIB!B9/1000)</f>
        <v>1.441E-3</v>
      </c>
      <c r="D10">
        <f>IF(GainsImpToNIB!C9="","",GainsImpToNIB!C9/1000)</f>
        <v>1.441E-3</v>
      </c>
      <c r="E10">
        <f>IF(GainsImpToNIB!D9="","",GainsImpToNIB!D9/1000)</f>
        <v>1.441E-3</v>
      </c>
    </row>
    <row r="11" spans="3:5" ht="15" customHeight="1">
      <c r="C11">
        <f>IF(GainsImpToNIB!B10="","",GainsImpToNIB!B10/1000)</f>
        <v>4.9659999999999999E-3</v>
      </c>
      <c r="D11">
        <f>IF(GainsImpToNIB!C10="","",GainsImpToNIB!C10/1000)</f>
        <v>4.9659999999999999E-3</v>
      </c>
      <c r="E11">
        <f>IF(GainsImpToNIB!D10="","",GainsImpToNIB!D10/1000)</f>
        <v>4.9659999999999999E-3</v>
      </c>
    </row>
    <row r="12" spans="3:5" ht="15" customHeight="1">
      <c r="C12">
        <f>IF(GainsImpToNIB!B11="","",GainsImpToNIB!B11/1000)</f>
        <v>6.3620000000000005E-3</v>
      </c>
      <c r="D12">
        <f>IF(GainsImpToNIB!C11="","",GainsImpToNIB!C11/1000)</f>
        <v>6.3620000000000005E-3</v>
      </c>
      <c r="E12">
        <f>IF(GainsImpToNIB!D11="","",GainsImpToNIB!D11/1000)</f>
        <v>6.3620000000000005E-3</v>
      </c>
    </row>
    <row r="13" spans="3:5" ht="15" customHeight="1">
      <c r="C13">
        <f>IF(GainsImpToNIB!B12="","",GainsImpToNIB!B12/1000)</f>
        <v>6.4660000000000004E-3</v>
      </c>
      <c r="D13">
        <f>IF(GainsImpToNIB!C12="","",GainsImpToNIB!C12/1000)</f>
        <v>6.4660000000000004E-3</v>
      </c>
      <c r="E13">
        <f>IF(GainsImpToNIB!D12="","",GainsImpToNIB!D12/1000)</f>
        <v>6.4660000000000004E-3</v>
      </c>
    </row>
    <row r="14" spans="3:5" ht="15" customHeight="1">
      <c r="C14">
        <f>IF(GainsImpToNIB!B13="","",GainsImpToNIB!B13/1000)</f>
        <v>7.0320000000000001E-3</v>
      </c>
      <c r="D14">
        <f>IF(GainsImpToNIB!C13="","",GainsImpToNIB!C13/1000)</f>
        <v>7.0320000000000001E-3</v>
      </c>
      <c r="E14">
        <f>IF(GainsImpToNIB!D13="","",GainsImpToNIB!D13/1000)</f>
        <v>7.0320000000000001E-3</v>
      </c>
    </row>
    <row r="15" spans="3:5" ht="15" customHeight="1">
      <c r="C15">
        <f>IF(GainsImpToNIB!B14="","",GainsImpToNIB!B14/1000)</f>
        <v>-1.353E-3</v>
      </c>
      <c r="D15">
        <f>IF(GainsImpToNIB!C14="","",GainsImpToNIB!C14/1000)</f>
        <v>-1.353E-3</v>
      </c>
      <c r="E15">
        <f>IF(GainsImpToNIB!D14="","",GainsImpToNIB!D14/1000)</f>
        <v>-1.353E-3</v>
      </c>
    </row>
    <row r="16" spans="3:5" ht="15" customHeight="1">
      <c r="C16">
        <f>IF(GainsImpToNIB!B15="","",GainsImpToNIB!B15/1000)</f>
        <v>-6.4580000000000002E-3</v>
      </c>
      <c r="D16">
        <f>IF(GainsImpToNIB!C15="","",GainsImpToNIB!C15/1000)</f>
        <v>-6.4580000000000002E-3</v>
      </c>
      <c r="E16">
        <f>IF(GainsImpToNIB!D15="","",GainsImpToNIB!D15/1000)</f>
        <v>-6.4580000000000002E-3</v>
      </c>
    </row>
    <row r="17" spans="3:5" ht="15" customHeight="1">
      <c r="C17">
        <f>IF(GainsImpToNIB!B16="","",GainsImpToNIB!B16/1000)</f>
        <v>-3.6219999999999998E-3</v>
      </c>
      <c r="D17">
        <f>IF(GainsImpToNIB!C16="","",GainsImpToNIB!C16/1000)</f>
        <v>-3.6219999999999998E-3</v>
      </c>
      <c r="E17">
        <f>IF(GainsImpToNIB!D16="","",GainsImpToNIB!D16/1000)</f>
        <v>-3.6219999999999998E-3</v>
      </c>
    </row>
    <row r="18" spans="3:5" ht="15" customHeight="1">
      <c r="C18">
        <f>IF(GainsImpToNIB!B17="","",GainsImpToNIB!B17/1000)</f>
        <v>2.0209999999999998E-3</v>
      </c>
      <c r="D18">
        <f>IF(GainsImpToNIB!C17="","",GainsImpToNIB!C17/1000)</f>
        <v>2.0209999999999998E-3</v>
      </c>
      <c r="E18">
        <f>IF(GainsImpToNIB!D17="","",GainsImpToNIB!D17/1000)</f>
        <v>2.0209999999999998E-3</v>
      </c>
    </row>
    <row r="19" spans="3:5" ht="15" customHeight="1">
      <c r="C19">
        <f>IF(GainsImpToNIB!B18="","",GainsImpToNIB!B18/1000)</f>
        <v>-3.3969999999999998E-3</v>
      </c>
      <c r="D19">
        <f>IF(GainsImpToNIB!C18="","",GainsImpToNIB!C18/1000)</f>
        <v>-3.3969999999999998E-3</v>
      </c>
      <c r="E19">
        <f>IF(GainsImpToNIB!D18="","",GainsImpToNIB!D18/1000)</f>
        <v>-3.3969999999999998E-3</v>
      </c>
    </row>
    <row r="20" spans="3:5" ht="15" customHeight="1">
      <c r="C20">
        <f>IF(GainsImpToNIB!B19="","",GainsImpToNIB!B19/1000)</f>
        <v>-2.1280000000000001E-3</v>
      </c>
      <c r="D20">
        <f>IF(GainsImpToNIB!C19="","",GainsImpToNIB!C19/1000)</f>
        <v>-2.1280000000000001E-3</v>
      </c>
      <c r="E20">
        <f>IF(GainsImpToNIB!D19="","",GainsImpToNIB!D19/1000)</f>
        <v>-2.1280000000000001E-3</v>
      </c>
    </row>
    <row r="21" spans="3:5" ht="15" customHeight="1">
      <c r="C21">
        <f>IF(GainsImpToNIB!B20="","",GainsImpToNIB!B20/1000)</f>
        <v>3.5299999999999996E-4</v>
      </c>
      <c r="D21">
        <f>IF(GainsImpToNIB!C20="","",GainsImpToNIB!C20/1000)</f>
        <v>3.5299999999999996E-4</v>
      </c>
      <c r="E21">
        <f>IF(GainsImpToNIB!D20="","",GainsImpToNIB!D20/1000)</f>
        <v>3.5299999999999996E-4</v>
      </c>
    </row>
    <row r="22" spans="3:5" ht="15" customHeight="1">
      <c r="C22">
        <f>IF(GainsImpToNIB!B21="","",GainsImpToNIB!B21/1000)</f>
        <v>1.441E-3</v>
      </c>
      <c r="D22">
        <f>IF(GainsImpToNIB!C21="","",GainsImpToNIB!C21/1000)</f>
        <v>1.441E-3</v>
      </c>
      <c r="E22">
        <f>IF(GainsImpToNIB!D21="","",GainsImpToNIB!D21/1000)</f>
        <v>1.441E-3</v>
      </c>
    </row>
    <row r="23" spans="3:5" ht="15" customHeight="1">
      <c r="C23">
        <f>IF(GainsImpToNIB!B22="","",GainsImpToNIB!B22/1000)</f>
        <v>4.9659999999999999E-3</v>
      </c>
      <c r="D23">
        <f>IF(GainsImpToNIB!C22="","",GainsImpToNIB!C22/1000)</f>
        <v>4.9659999999999999E-3</v>
      </c>
      <c r="E23">
        <f>IF(GainsImpToNIB!D22="","",GainsImpToNIB!D22/1000)</f>
        <v>4.9659999999999999E-3</v>
      </c>
    </row>
    <row r="24" spans="3:5" ht="15" customHeight="1">
      <c r="C24">
        <f>IF(GainsImpToNIB!B23="","",GainsImpToNIB!B23/1000)</f>
        <v>6.3620000000000005E-3</v>
      </c>
      <c r="D24">
        <f>IF(GainsImpToNIB!C23="","",GainsImpToNIB!C23/1000)</f>
        <v>6.3620000000000005E-3</v>
      </c>
      <c r="E24">
        <f>IF(GainsImpToNIB!D23="","",GainsImpToNIB!D23/1000)</f>
        <v>6.3620000000000005E-3</v>
      </c>
    </row>
    <row r="25" spans="3:5" ht="15" customHeight="1">
      <c r="C25">
        <f>IF(GainsImpToNIB!B24="","",GainsImpToNIB!B24/1000)</f>
        <v>6.4660000000000004E-3</v>
      </c>
      <c r="D25">
        <f>IF(GainsImpToNIB!C24="","",GainsImpToNIB!C24/1000)</f>
        <v>6.4660000000000004E-3</v>
      </c>
      <c r="E25">
        <f>IF(GainsImpToNIB!D24="","",GainsImpToNIB!D24/1000)</f>
        <v>6.4660000000000004E-3</v>
      </c>
    </row>
    <row r="26" spans="3:5" ht="15" customHeight="1">
      <c r="C26">
        <f>IF(GainsImpToNIB!B25="","",GainsImpToNIB!B25/1000)</f>
        <v>7.0320000000000001E-3</v>
      </c>
      <c r="D26">
        <f>IF(GainsImpToNIB!C25="","",GainsImpToNIB!C25/1000)</f>
        <v>7.0320000000000001E-3</v>
      </c>
      <c r="E26">
        <f>IF(GainsImpToNIB!D25="","",GainsImpToNIB!D25/1000)</f>
        <v>7.0320000000000001E-3</v>
      </c>
    </row>
    <row r="27" spans="3:5" ht="15" customHeight="1">
      <c r="C27">
        <f>IF(GainsImpToNIB!B26="","",GainsImpToNIB!B26/1000)</f>
        <v>-1.353E-3</v>
      </c>
      <c r="D27">
        <f>IF(GainsImpToNIB!C26="","",GainsImpToNIB!C26/1000)</f>
        <v>-1.353E-3</v>
      </c>
      <c r="E27">
        <f>IF(GainsImpToNIB!D26="","",GainsImpToNIB!D26/1000)</f>
        <v>-1.353E-3</v>
      </c>
    </row>
    <row r="28" spans="3:5" ht="15" customHeight="1">
      <c r="C28">
        <f>IF(GainsImpToNIB!B27="","",GainsImpToNIB!B27/1000)</f>
        <v>-6.4580000000000002E-3</v>
      </c>
      <c r="D28">
        <f>IF(GainsImpToNIB!C27="","",GainsImpToNIB!C27/1000)</f>
        <v>-6.4580000000000002E-3</v>
      </c>
      <c r="E28">
        <f>IF(GainsImpToNIB!D27="","",GainsImpToNIB!D27/1000)</f>
        <v>-6.4580000000000002E-3</v>
      </c>
    </row>
    <row r="29" spans="3:5" ht="15" customHeight="1">
      <c r="C29">
        <f>IF(GainsImpToNIB!B28="","",GainsImpToNIB!B28/1000)</f>
        <v>-3.6219999999999998E-3</v>
      </c>
      <c r="D29">
        <f>IF(GainsImpToNIB!C28="","",GainsImpToNIB!C28/1000)</f>
        <v>-3.6219999999999998E-3</v>
      </c>
      <c r="E29">
        <f>IF(GainsImpToNIB!D28="","",GainsImpToNIB!D28/1000)</f>
        <v>-3.6219999999999998E-3</v>
      </c>
    </row>
    <row r="30" spans="3:5" ht="15" customHeight="1">
      <c r="C30">
        <f>IF(GainsImpToNIB!B29="","",GainsImpToNIB!B29/1000)</f>
        <v>2.0209999999999998E-3</v>
      </c>
      <c r="D30">
        <f>IF(GainsImpToNIB!C29="","",GainsImpToNIB!C29/1000)</f>
        <v>2.0209999999999998E-3</v>
      </c>
      <c r="E30">
        <f>IF(GainsImpToNIB!D29="","",GainsImpToNIB!D29/1000)</f>
        <v>2.0209999999999998E-3</v>
      </c>
    </row>
    <row r="31" spans="3:5" ht="15" customHeight="1">
      <c r="C31">
        <f>IF(GainsImpToNIB!B30="","",GainsImpToNIB!B30/1000)</f>
        <v>-3.3969999999999998E-3</v>
      </c>
      <c r="D31">
        <f>IF(GainsImpToNIB!C30="","",GainsImpToNIB!C30/1000)</f>
        <v>-3.3969999999999998E-3</v>
      </c>
      <c r="E31">
        <f>IF(GainsImpToNIB!D30="","",GainsImpToNIB!D30/1000)</f>
        <v>-3.3969999999999998E-3</v>
      </c>
    </row>
    <row r="32" spans="3:5" ht="15" customHeight="1">
      <c r="C32">
        <f>IF(GainsImpToNIB!B31="","",GainsImpToNIB!B31/1000)</f>
        <v>-2.1280000000000001E-3</v>
      </c>
      <c r="D32">
        <f>IF(GainsImpToNIB!C31="","",GainsImpToNIB!C31/1000)</f>
        <v>-2.1280000000000001E-3</v>
      </c>
      <c r="E32">
        <f>IF(GainsImpToNIB!D31="","",GainsImpToNIB!D31/1000)</f>
        <v>-2.1280000000000001E-3</v>
      </c>
    </row>
    <row r="33" spans="3:5" ht="15" customHeight="1">
      <c r="C33">
        <f>IF(GainsImpToNIB!B32="","",GainsImpToNIB!B32/1000)</f>
        <v>3.5299999999999996E-4</v>
      </c>
      <c r="D33">
        <f>IF(GainsImpToNIB!C32="","",GainsImpToNIB!C32/1000)</f>
        <v>3.5299999999999996E-4</v>
      </c>
      <c r="E33">
        <f>IF(GainsImpToNIB!D32="","",GainsImpToNIB!D32/1000)</f>
        <v>3.5299999999999996E-4</v>
      </c>
    </row>
    <row r="34" spans="3:5" ht="15" customHeight="1">
      <c r="C34">
        <f>IF(GainsImpToNIB!B33="","",GainsImpToNIB!B33/1000)</f>
        <v>1.441E-3</v>
      </c>
      <c r="D34">
        <f>IF(GainsImpToNIB!C33="","",GainsImpToNIB!C33/1000)</f>
        <v>1.441E-3</v>
      </c>
      <c r="E34">
        <f>IF(GainsImpToNIB!D33="","",GainsImpToNIB!D33/1000)</f>
        <v>1.441E-3</v>
      </c>
    </row>
    <row r="35" spans="3:5" ht="15" customHeight="1">
      <c r="C35">
        <f>IF(GainsImpToNIB!B34="","",GainsImpToNIB!B34/1000)</f>
        <v>4.9659999999999999E-3</v>
      </c>
      <c r="D35">
        <f>IF(GainsImpToNIB!C34="","",GainsImpToNIB!C34/1000)</f>
        <v>4.9659999999999999E-3</v>
      </c>
      <c r="E35">
        <f>IF(GainsImpToNIB!D34="","",GainsImpToNIB!D34/1000)</f>
        <v>4.9659999999999999E-3</v>
      </c>
    </row>
    <row r="36" spans="3:5" ht="15" customHeight="1">
      <c r="C36">
        <f>IF(GainsImpToNIB!B35="","",GainsImpToNIB!B35/1000)</f>
        <v>6.3620000000000005E-3</v>
      </c>
      <c r="D36">
        <f>IF(GainsImpToNIB!C35="","",GainsImpToNIB!C35/1000)</f>
        <v>6.3620000000000005E-3</v>
      </c>
      <c r="E36">
        <f>IF(GainsImpToNIB!D35="","",GainsImpToNIB!D35/1000)</f>
        <v>6.3620000000000005E-3</v>
      </c>
    </row>
    <row r="37" spans="3:5" ht="15" customHeight="1">
      <c r="C37">
        <f>IF(GainsImpToNIB!B36="","",GainsImpToNIB!B36/1000)</f>
        <v>6.4660000000000004E-3</v>
      </c>
      <c r="D37">
        <f>IF(GainsImpToNIB!C36="","",GainsImpToNIB!C36/1000)</f>
        <v>6.4660000000000004E-3</v>
      </c>
      <c r="E37">
        <f>IF(GainsImpToNIB!D36="","",GainsImpToNIB!D36/1000)</f>
        <v>6.4660000000000004E-3</v>
      </c>
    </row>
    <row r="38" spans="3:5" ht="15" customHeight="1">
      <c r="C38">
        <f>IF(GainsImpToNIB!B37="","",GainsImpToNIB!B37/1000)</f>
        <v>7.0320000000000001E-3</v>
      </c>
      <c r="D38">
        <f>IF(GainsImpToNIB!C37="","",GainsImpToNIB!C37/1000)</f>
        <v>7.0320000000000001E-3</v>
      </c>
      <c r="E38">
        <f>IF(GainsImpToNIB!D37="","",GainsImpToNIB!D37/1000)</f>
        <v>7.0320000000000001E-3</v>
      </c>
    </row>
    <row r="39" spans="3:5" ht="15" customHeight="1">
      <c r="C39">
        <f>IF(GainsImpToNIB!B38="","",GainsImpToNIB!B38/1000)</f>
        <v>-1.353E-3</v>
      </c>
      <c r="D39">
        <f>IF(GainsImpToNIB!C38="","",GainsImpToNIB!C38/1000)</f>
        <v>-1.353E-3</v>
      </c>
      <c r="E39">
        <f>IF(GainsImpToNIB!D38="","",GainsImpToNIB!D38/1000)</f>
        <v>-1.353E-3</v>
      </c>
    </row>
    <row r="40" spans="3:5" ht="15" customHeight="1">
      <c r="C40">
        <f>IF(GainsImpToNIB!B39="","",GainsImpToNIB!B39/1000)</f>
        <v>-6.4580000000000002E-3</v>
      </c>
      <c r="D40">
        <f>IF(GainsImpToNIB!C39="","",GainsImpToNIB!C39/1000)</f>
        <v>-6.4580000000000002E-3</v>
      </c>
      <c r="E40">
        <f>IF(GainsImpToNIB!D39="","",GainsImpToNIB!D39/1000)</f>
        <v>-6.4580000000000002E-3</v>
      </c>
    </row>
    <row r="41" spans="3:5" ht="15" customHeight="1">
      <c r="C41">
        <f>IF(GainsImpToNIB!B40="","",GainsImpToNIB!B40/1000)</f>
        <v>-3.6219999999999998E-3</v>
      </c>
      <c r="D41">
        <f>IF(GainsImpToNIB!C40="","",GainsImpToNIB!C40/1000)</f>
        <v>-3.6219999999999998E-3</v>
      </c>
      <c r="E41">
        <f>IF(GainsImpToNIB!D40="","",GainsImpToNIB!D40/1000)</f>
        <v>-3.6219999999999998E-3</v>
      </c>
    </row>
    <row r="42" spans="3:5" ht="15" customHeight="1">
      <c r="C42">
        <f>IF(GainsImpToNIB!B41="","",GainsImpToNIB!B41/1000)</f>
        <v>2.0209999999999998E-3</v>
      </c>
      <c r="D42">
        <f>IF(GainsImpToNIB!C41="","",GainsImpToNIB!C41/1000)</f>
        <v>2.0209999999999998E-3</v>
      </c>
      <c r="E42">
        <f>IF(GainsImpToNIB!D41="","",GainsImpToNIB!D41/1000)</f>
        <v>2.0209999999999998E-3</v>
      </c>
    </row>
    <row r="43" spans="3:5" ht="15" customHeight="1">
      <c r="C43">
        <f>IF(GainsImpToNIB!B42="","",GainsImpToNIB!B42/1000)</f>
        <v>-3.3969999999999998E-3</v>
      </c>
      <c r="D43">
        <f>IF(GainsImpToNIB!C42="","",GainsImpToNIB!C42/1000)</f>
        <v>-3.3969999999999998E-3</v>
      </c>
      <c r="E43">
        <f>IF(GainsImpToNIB!D42="","",GainsImpToNIB!D42/1000)</f>
        <v>-3.3969999999999998E-3</v>
      </c>
    </row>
    <row r="44" spans="3:5">
      <c r="C44">
        <f>IF(GainsImpToNIB!B43="","",GainsImpToNIB!B43/1000)</f>
        <v>-2.1280000000000001E-3</v>
      </c>
      <c r="D44">
        <f>IF(GainsImpToNIB!C43="","",GainsImpToNIB!C43/1000)</f>
        <v>-2.1280000000000001E-3</v>
      </c>
      <c r="E44">
        <f>IF(GainsImpToNIB!D43="","",GainsImpToNIB!D43/1000)</f>
        <v>-2.1280000000000001E-3</v>
      </c>
    </row>
    <row r="45" spans="3:5">
      <c r="C45">
        <f>IF(GainsImpToNIB!B44="","",GainsImpToNIB!B44/1000)</f>
        <v>3.5299999999999996E-4</v>
      </c>
      <c r="D45">
        <f>IF(GainsImpToNIB!C44="","",GainsImpToNIB!C44/1000)</f>
        <v>3.5299999999999996E-4</v>
      </c>
      <c r="E45">
        <f>IF(GainsImpToNIB!D44="","",GainsImpToNIB!D44/1000)</f>
        <v>3.5299999999999996E-4</v>
      </c>
    </row>
    <row r="46" spans="3:5">
      <c r="C46">
        <f>IF(GainsImpToNIB!B45="","",GainsImpToNIB!B45/1000)</f>
        <v>1.441E-3</v>
      </c>
      <c r="D46">
        <f>IF(GainsImpToNIB!C45="","",GainsImpToNIB!C45/1000)</f>
        <v>1.441E-3</v>
      </c>
      <c r="E46">
        <f>IF(GainsImpToNIB!D45="","",GainsImpToNIB!D45/1000)</f>
        <v>1.441E-3</v>
      </c>
    </row>
    <row r="47" spans="3:5">
      <c r="C47">
        <f>IF(GainsImpToNIB!B46="","",GainsImpToNIB!B46/1000)</f>
        <v>4.9659999999999999E-3</v>
      </c>
      <c r="D47">
        <f>IF(GainsImpToNIB!C46="","",GainsImpToNIB!C46/1000)</f>
        <v>4.9659999999999999E-3</v>
      </c>
      <c r="E47">
        <f>IF(GainsImpToNIB!D46="","",GainsImpToNIB!D46/1000)</f>
        <v>4.9659999999999999E-3</v>
      </c>
    </row>
    <row r="48" spans="3:5">
      <c r="C48">
        <f>IF(GainsImpToNIB!B47="","",GainsImpToNIB!B47/1000)</f>
        <v>6.3620000000000005E-3</v>
      </c>
      <c r="D48">
        <f>IF(GainsImpToNIB!C47="","",GainsImpToNIB!C47/1000)</f>
        <v>6.3620000000000005E-3</v>
      </c>
      <c r="E48">
        <f>IF(GainsImpToNIB!D47="","",GainsImpToNIB!D47/1000)</f>
        <v>6.3620000000000005E-3</v>
      </c>
    </row>
    <row r="49" spans="3:5">
      <c r="C49">
        <f>IF(GainsImpToNIB!B48="","",GainsImpToNIB!B48/1000)</f>
        <v>6.4660000000000004E-3</v>
      </c>
      <c r="D49">
        <f>IF(GainsImpToNIB!C48="","",GainsImpToNIB!C48/1000)</f>
        <v>6.4660000000000004E-3</v>
      </c>
      <c r="E49">
        <f>IF(GainsImpToNIB!D48="","",GainsImpToNIB!D48/1000)</f>
        <v>6.4660000000000004E-3</v>
      </c>
    </row>
    <row r="50" spans="3:5">
      <c r="C50">
        <f>IF(GainsImpToNIB!B49="","",GainsImpToNIB!B49/1000)</f>
        <v>7.0320000000000001E-3</v>
      </c>
      <c r="D50">
        <f>IF(GainsImpToNIB!C49="","",GainsImpToNIB!C49/1000)</f>
        <v>7.0320000000000001E-3</v>
      </c>
      <c r="E50">
        <f>IF(GainsImpToNIB!D49="","",GainsImpToNIB!D49/1000)</f>
        <v>7.0320000000000001E-3</v>
      </c>
    </row>
    <row r="51" spans="3:5">
      <c r="C51">
        <f>IF(GainsImpToNIB!B50="","",GainsImpToNIB!B50/1000)</f>
        <v>-1.353E-3</v>
      </c>
      <c r="D51">
        <f>IF(GainsImpToNIB!C50="","",GainsImpToNIB!C50/1000)</f>
        <v>-1.353E-3</v>
      </c>
      <c r="E51">
        <f>IF(GainsImpToNIB!D50="","",GainsImpToNIB!D50/1000)</f>
        <v>-1.353E-3</v>
      </c>
    </row>
    <row r="52" spans="3:5">
      <c r="C52">
        <f>IF(GainsImpToNIB!B51="","",GainsImpToNIB!B51/1000)</f>
        <v>-6.4580000000000002E-3</v>
      </c>
      <c r="D52">
        <f>IF(GainsImpToNIB!C51="","",GainsImpToNIB!C51/1000)</f>
        <v>-6.4580000000000002E-3</v>
      </c>
      <c r="E52">
        <f>IF(GainsImpToNIB!D51="","",GainsImpToNIB!D51/1000)</f>
        <v>-6.4580000000000002E-3</v>
      </c>
    </row>
    <row r="53" spans="3:5">
      <c r="C53">
        <f>IF(GainsImpToNIB!B52="","",GainsImpToNIB!B52/1000)</f>
        <v>-3.6219999999999998E-3</v>
      </c>
      <c r="D53">
        <f>IF(GainsImpToNIB!C52="","",GainsImpToNIB!C52/1000)</f>
        <v>-3.6219999999999998E-3</v>
      </c>
      <c r="E53">
        <f>IF(GainsImpToNIB!D52="","",GainsImpToNIB!D52/1000)</f>
        <v>-3.6219999999999998E-3</v>
      </c>
    </row>
    <row r="54" spans="3:5">
      <c r="C54">
        <f>IF(GainsImpToNIB!B53="","",GainsImpToNIB!B53/1000)</f>
        <v>2.0209999999999998E-3</v>
      </c>
      <c r="D54">
        <f>IF(GainsImpToNIB!C53="","",GainsImpToNIB!C53/1000)</f>
        <v>2.0209999999999998E-3</v>
      </c>
      <c r="E54">
        <f>IF(GainsImpToNIB!D53="","",GainsImpToNIB!D53/1000)</f>
        <v>2.0209999999999998E-3</v>
      </c>
    </row>
    <row r="55" spans="3:5">
      <c r="C55">
        <f>IF(GainsImpToNIB!B54="","",GainsImpToNIB!B54/1000)</f>
        <v>-3.3969999999999998E-3</v>
      </c>
      <c r="D55">
        <f>IF(GainsImpToNIB!C54="","",GainsImpToNIB!C54/1000)</f>
        <v>-3.3969999999999998E-3</v>
      </c>
      <c r="E55">
        <f>IF(GainsImpToNIB!D54="","",GainsImpToNIB!D54/1000)</f>
        <v>-3.3969999999999998E-3</v>
      </c>
    </row>
    <row r="56" spans="3:5">
      <c r="C56">
        <f>IF(GainsImpToNIB!B55="","",GainsImpToNIB!B55/1000)</f>
        <v>-2.1280000000000001E-3</v>
      </c>
      <c r="D56">
        <f>IF(GainsImpToNIB!C55="","",GainsImpToNIB!C55/1000)</f>
        <v>-2.1280000000000001E-3</v>
      </c>
      <c r="E56">
        <f>IF(GainsImpToNIB!D55="","",GainsImpToNIB!D55/1000)</f>
        <v>-2.1280000000000001E-3</v>
      </c>
    </row>
    <row r="57" spans="3:5">
      <c r="C57">
        <f>IF(GainsImpToNIB!B56="","",GainsImpToNIB!B56/1000)</f>
        <v>3.5299999999999996E-4</v>
      </c>
      <c r="D57">
        <f>IF(GainsImpToNIB!C56="","",GainsImpToNIB!C56/1000)</f>
        <v>3.5299999999999996E-4</v>
      </c>
      <c r="E57">
        <f>IF(GainsImpToNIB!D56="","",GainsImpToNIB!D56/1000)</f>
        <v>3.5299999999999996E-4</v>
      </c>
    </row>
    <row r="58" spans="3:5">
      <c r="C58">
        <f>IF(GainsImpToNIB!B57="","",GainsImpToNIB!B57/1000)</f>
        <v>1.441E-3</v>
      </c>
      <c r="D58">
        <f>IF(GainsImpToNIB!C57="","",GainsImpToNIB!C57/1000)</f>
        <v>1.441E-3</v>
      </c>
      <c r="E58">
        <f>IF(GainsImpToNIB!D57="","",GainsImpToNIB!D57/1000)</f>
        <v>1.441E-3</v>
      </c>
    </row>
    <row r="59" spans="3:5">
      <c r="C59">
        <f>IF(GainsImpToNIB!B58="","",GainsImpToNIB!B58/1000)</f>
        <v>4.9659999999999999E-3</v>
      </c>
      <c r="D59">
        <f>IF(GainsImpToNIB!C58="","",GainsImpToNIB!C58/1000)</f>
        <v>4.9659999999999999E-3</v>
      </c>
      <c r="E59">
        <f>IF(GainsImpToNIB!D58="","",GainsImpToNIB!D58/1000)</f>
        <v>4.9659999999999999E-3</v>
      </c>
    </row>
    <row r="60" spans="3:5">
      <c r="C60">
        <f>IF(GainsImpToNIB!B59="","",GainsImpToNIB!B59/1000)</f>
        <v>6.3620000000000005E-3</v>
      </c>
      <c r="D60">
        <f>IF(GainsImpToNIB!C59="","",GainsImpToNIB!C59/1000)</f>
        <v>6.3620000000000005E-3</v>
      </c>
      <c r="E60">
        <f>IF(GainsImpToNIB!D59="","",GainsImpToNIB!D59/1000)</f>
        <v>6.3620000000000005E-3</v>
      </c>
    </row>
    <row r="61" spans="3:5">
      <c r="C61">
        <f>IF(GainsImpToNIB!B60="","",GainsImpToNIB!B60/1000)</f>
        <v>6.4660000000000004E-3</v>
      </c>
      <c r="D61">
        <f>IF(GainsImpToNIB!C60="","",GainsImpToNIB!C60/1000)</f>
        <v>6.4660000000000004E-3</v>
      </c>
      <c r="E61">
        <f>IF(GainsImpToNIB!D60="","",GainsImpToNIB!D60/1000)</f>
        <v>6.4660000000000004E-3</v>
      </c>
    </row>
    <row r="62" spans="3:5">
      <c r="C62">
        <f>IF(GainsImpToNIB!B61="","",GainsImpToNIB!B61/1000)</f>
        <v>7.0320000000000001E-3</v>
      </c>
      <c r="D62">
        <f>IF(GainsImpToNIB!C61="","",GainsImpToNIB!C61/1000)</f>
        <v>7.0320000000000001E-3</v>
      </c>
      <c r="E62">
        <f>IF(GainsImpToNIB!D61="","",GainsImpToNIB!D61/1000)</f>
        <v>7.0320000000000001E-3</v>
      </c>
    </row>
    <row r="63" spans="3:5">
      <c r="C63">
        <f>IF(GainsImpToNIB!B62="","",GainsImpToNIB!B62/1000)</f>
        <v>-1.353E-3</v>
      </c>
      <c r="D63">
        <f>IF(GainsImpToNIB!C62="","",GainsImpToNIB!C62/1000)</f>
        <v>-1.353E-3</v>
      </c>
      <c r="E63">
        <f>IF(GainsImpToNIB!D62="","",GainsImpToNIB!D62/1000)</f>
        <v>-1.353E-3</v>
      </c>
    </row>
    <row r="64" spans="3:5">
      <c r="C64">
        <f>IF(GainsImpToNIB!B63="","",GainsImpToNIB!B63/1000)</f>
        <v>-6.4580000000000002E-3</v>
      </c>
      <c r="D64">
        <f>IF(GainsImpToNIB!C63="","",GainsImpToNIB!C63/1000)</f>
        <v>-6.4580000000000002E-3</v>
      </c>
      <c r="E64">
        <f>IF(GainsImpToNIB!D63="","",GainsImpToNIB!D63/1000)</f>
        <v>-6.4580000000000002E-3</v>
      </c>
    </row>
    <row r="65" spans="3:5">
      <c r="C65">
        <f>IF(GainsImpToNIB!B64="","",GainsImpToNIB!B64/1000)</f>
        <v>-3.6219999999999998E-3</v>
      </c>
      <c r="D65">
        <f>IF(GainsImpToNIB!C64="","",GainsImpToNIB!C64/1000)</f>
        <v>-3.6219999999999998E-3</v>
      </c>
      <c r="E65">
        <f>IF(GainsImpToNIB!D64="","",GainsImpToNIB!D64/1000)</f>
        <v>-3.6219999999999998E-3</v>
      </c>
    </row>
    <row r="66" spans="3:5">
      <c r="C66">
        <f>IF(GainsImpToNIB!B65="","",GainsImpToNIB!B65/1000)</f>
        <v>2.0209999999999998E-3</v>
      </c>
      <c r="D66">
        <f>IF(GainsImpToNIB!C65="","",GainsImpToNIB!C65/1000)</f>
        <v>2.0209999999999998E-3</v>
      </c>
      <c r="E66">
        <f>IF(GainsImpToNIB!D65="","",GainsImpToNIB!D65/1000)</f>
        <v>2.0209999999999998E-3</v>
      </c>
    </row>
    <row r="67" spans="3:5">
      <c r="C67">
        <f>IF(GainsImpToNIB!B66="","",GainsImpToNIB!B66/1000)</f>
        <v>-3.3969999999999998E-3</v>
      </c>
      <c r="D67">
        <f>IF(GainsImpToNIB!C66="","",GainsImpToNIB!C66/1000)</f>
        <v>-3.3969999999999998E-3</v>
      </c>
      <c r="E67">
        <f>IF(GainsImpToNIB!D66="","",GainsImpToNIB!D66/1000)</f>
        <v>-3.3969999999999998E-3</v>
      </c>
    </row>
    <row r="68" spans="3:5">
      <c r="C68">
        <f>IF(GainsImpToNIB!B67="","",GainsImpToNIB!B67/1000)</f>
        <v>-2.1280000000000001E-3</v>
      </c>
      <c r="D68">
        <f>IF(GainsImpToNIB!C67="","",GainsImpToNIB!C67/1000)</f>
        <v>-2.1280000000000001E-3</v>
      </c>
      <c r="E68">
        <f>IF(GainsImpToNIB!D67="","",GainsImpToNIB!D67/1000)</f>
        <v>-2.1280000000000001E-3</v>
      </c>
    </row>
    <row r="69" spans="3:5">
      <c r="C69">
        <f>IF(GainsImpToNIB!B68="","",GainsImpToNIB!B68/1000)</f>
        <v>3.5299999999999996E-4</v>
      </c>
      <c r="D69">
        <f>IF(GainsImpToNIB!C68="","",GainsImpToNIB!C68/1000)</f>
        <v>3.5299999999999996E-4</v>
      </c>
      <c r="E69">
        <f>IF(GainsImpToNIB!D68="","",GainsImpToNIB!D68/1000)</f>
        <v>3.5299999999999996E-4</v>
      </c>
    </row>
    <row r="70" spans="3:5">
      <c r="C70">
        <f>IF(GainsImpToNIB!B69="","",GainsImpToNIB!B69/1000)</f>
        <v>1.441E-3</v>
      </c>
      <c r="D70">
        <f>IF(GainsImpToNIB!C69="","",GainsImpToNIB!C69/1000)</f>
        <v>1.441E-3</v>
      </c>
      <c r="E70">
        <f>IF(GainsImpToNIB!D69="","",GainsImpToNIB!D69/1000)</f>
        <v>1.441E-3</v>
      </c>
    </row>
    <row r="71" spans="3:5">
      <c r="C71" t="str">
        <f>IF(GainsImpToNIB!B70="","",GainsImpToNIB!B70/1000)</f>
        <v/>
      </c>
      <c r="D71" t="str">
        <f>IF(GainsImpToNIB!C70="","",GainsImpToNIB!C70/1000)</f>
        <v/>
      </c>
      <c r="E71" t="str">
        <f>IF(GainsImpToNIB!D70="","",GainsImpToNIB!D70/1000)</f>
        <v/>
      </c>
    </row>
    <row r="72" spans="3:5">
      <c r="C72" t="str">
        <f>IF(GainsImpToNIB!B71="","",GainsImpToNIB!B71/1000)</f>
        <v/>
      </c>
      <c r="D72" t="str">
        <f>IF(GainsImpToNIB!C71="","",GainsImpToNIB!C71/1000)</f>
        <v/>
      </c>
      <c r="E72" t="str">
        <f>IF(GainsImpToNIB!D71="","",GainsImpToNIB!D71/1000)</f>
        <v/>
      </c>
    </row>
    <row r="73" spans="3:5">
      <c r="C73" t="str">
        <f>IF(GainsImpToNIB!B72="","",GainsImpToNIB!B72/1000)</f>
        <v/>
      </c>
      <c r="D73" t="str">
        <f>IF(GainsImpToNIB!C72="","",GainsImpToNIB!C72/1000)</f>
        <v/>
      </c>
      <c r="E73" t="str">
        <f>IF(GainsImpToNIB!D72="","",GainsImpToNIB!D72/1000)</f>
        <v/>
      </c>
    </row>
    <row r="74" spans="3:5">
      <c r="C74" t="str">
        <f>IF(GainsImpToNIB!B73="","",GainsImpToNIB!B73/1000)</f>
        <v/>
      </c>
      <c r="D74" t="str">
        <f>IF(GainsImpToNIB!C73="","",GainsImpToNIB!C73/1000)</f>
        <v/>
      </c>
      <c r="E74" t="str">
        <f>IF(GainsImpToNIB!D73="","",GainsImpToNIB!D73/1000)</f>
        <v/>
      </c>
    </row>
    <row r="75" spans="3:5">
      <c r="C75" t="str">
        <f>IF(GainsImpToNIB!B74="","",GainsImpToNIB!B74/1000)</f>
        <v/>
      </c>
      <c r="D75" t="str">
        <f>IF(GainsImpToNIB!C74="","",GainsImpToNIB!C74/1000)</f>
        <v/>
      </c>
      <c r="E75" t="str">
        <f>IF(GainsImpToNIB!D74="","",GainsImpToNIB!D74/1000)</f>
        <v/>
      </c>
    </row>
    <row r="76" spans="3:5">
      <c r="C76" t="str">
        <f>IF(GainsImpToNIB!B75="","",GainsImpToNIB!B75/1000)</f>
        <v/>
      </c>
      <c r="D76" t="str">
        <f>IF(GainsImpToNIB!C75="","",GainsImpToNIB!C75/1000)</f>
        <v/>
      </c>
      <c r="E76" t="str">
        <f>IF(GainsImpToNIB!D75="","",GainsImpToNIB!D75/1000)</f>
        <v/>
      </c>
    </row>
    <row r="77" spans="3:5">
      <c r="C77" t="str">
        <f>IF(GainsImpToNIB!B76="","",GainsImpToNIB!B76/1000)</f>
        <v/>
      </c>
      <c r="D77" t="str">
        <f>IF(GainsImpToNIB!C76="","",GainsImpToNIB!C76/1000)</f>
        <v/>
      </c>
      <c r="E77" t="str">
        <f>IF(GainsImpToNIB!D76="","",GainsImpToNIB!D76/1000)</f>
        <v/>
      </c>
    </row>
    <row r="78" spans="3:5">
      <c r="C78" t="str">
        <f>IF(GainsImpToNIB!B77="","",GainsImpToNIB!B77/1000)</f>
        <v/>
      </c>
      <c r="D78" t="str">
        <f>IF(GainsImpToNIB!C77="","",GainsImpToNIB!C77/1000)</f>
        <v/>
      </c>
      <c r="E78" t="str">
        <f>IF(GainsImpToNIB!D77="","",GainsImpToNIB!D77/1000)</f>
        <v/>
      </c>
    </row>
    <row r="79" spans="3:5">
      <c r="C79" t="str">
        <f>IF(GainsImpToNIB!B78="","",GainsImpToNIB!B78/1000)</f>
        <v/>
      </c>
      <c r="D79" t="str">
        <f>IF(GainsImpToNIB!C78="","",GainsImpToNIB!C78/1000)</f>
        <v/>
      </c>
      <c r="E79" t="str">
        <f>IF(GainsImpToNIB!D78="","",GainsImpToNIB!D78/1000)</f>
        <v/>
      </c>
    </row>
    <row r="80" spans="3:5">
      <c r="C80" t="str">
        <f>IF(GainsImpToNIB!B79="","",GainsImpToNIB!B79/1000)</f>
        <v/>
      </c>
      <c r="D80" t="str">
        <f>IF(GainsImpToNIB!C79="","",GainsImpToNIB!C79/1000)</f>
        <v/>
      </c>
      <c r="E80" t="str">
        <f>IF(GainsImpToNIB!D79="","",GainsImpToNIB!D79/1000)</f>
        <v/>
      </c>
    </row>
    <row r="81" spans="3:5">
      <c r="C81" t="str">
        <f>IF(GainsImpToNIB!B80="","",GainsImpToNIB!B80/1000)</f>
        <v/>
      </c>
      <c r="D81" t="str">
        <f>IF(GainsImpToNIB!C80="","",GainsImpToNIB!C80/1000)</f>
        <v/>
      </c>
      <c r="E81" t="str">
        <f>IF(GainsImpToNIB!D80="","",GainsImpToNIB!D80/1000)</f>
        <v/>
      </c>
    </row>
    <row r="82" spans="3:5">
      <c r="C82" t="str">
        <f>IF(GainsImpToNIB!B81="","",GainsImpToNIB!B81/1000)</f>
        <v/>
      </c>
      <c r="D82" t="str">
        <f>IF(GainsImpToNIB!C81="","",GainsImpToNIB!C81/1000)</f>
        <v/>
      </c>
      <c r="E82" t="str">
        <f>IF(GainsImpToNIB!D81="","",GainsImpToNIB!D81/1000)</f>
        <v/>
      </c>
    </row>
    <row r="83" spans="3:5">
      <c r="C83" t="str">
        <f>IF(GainsImpToNIB!B82="","",GainsImpToNIB!B82/1000)</f>
        <v/>
      </c>
      <c r="D83" t="str">
        <f>IF(GainsImpToNIB!C82="","",GainsImpToNIB!C82/1000)</f>
        <v/>
      </c>
      <c r="E83" t="str">
        <f>IF(GainsImpToNIB!D82="","",GainsImpToNIB!D82/1000)</f>
        <v/>
      </c>
    </row>
    <row r="84" spans="3:5">
      <c r="C84" t="str">
        <f>IF(GainsImpToNIB!B83="","",GainsImpToNIB!B83/1000)</f>
        <v/>
      </c>
      <c r="D84" t="str">
        <f>IF(GainsImpToNIB!C83="","",GainsImpToNIB!C83/1000)</f>
        <v/>
      </c>
      <c r="E84" t="str">
        <f>IF(GainsImpToNIB!D83="","",GainsImpToNIB!D83/1000)</f>
        <v/>
      </c>
    </row>
    <row r="85" spans="3:5">
      <c r="C85" t="str">
        <f>IF(GainsImpToNIB!B84="","",GainsImpToNIB!B84/1000)</f>
        <v/>
      </c>
      <c r="D85" t="str">
        <f>IF(GainsImpToNIB!C84="","",GainsImpToNIB!C84/1000)</f>
        <v/>
      </c>
      <c r="E85" t="str">
        <f>IF(GainsImpToNIB!D84="","",GainsImpToNIB!D84/1000)</f>
        <v/>
      </c>
    </row>
    <row r="86" spans="3:5">
      <c r="C86" t="str">
        <f>IF(GainsImpToNIB!B85="","",GainsImpToNIB!B85/1000)</f>
        <v/>
      </c>
      <c r="D86" t="str">
        <f>IF(GainsImpToNIB!C85="","",GainsImpToNIB!C85/1000)</f>
        <v/>
      </c>
      <c r="E86" t="str">
        <f>IF(GainsImpToNIB!D85="","",GainsImpToNIB!D85/1000)</f>
        <v/>
      </c>
    </row>
    <row r="87" spans="3:5">
      <c r="C87" t="str">
        <f>IF(GainsImpToNIB!B86="","",GainsImpToNIB!B86/1000)</f>
        <v/>
      </c>
      <c r="D87" t="str">
        <f>IF(GainsImpToNIB!C86="","",GainsImpToNIB!C86/1000)</f>
        <v/>
      </c>
      <c r="E87" t="str">
        <f>IF(GainsImpToNIB!D86="","",GainsImpToNIB!D86/1000)</f>
        <v/>
      </c>
    </row>
    <row r="88" spans="3:5">
      <c r="C88" t="str">
        <f>IF(GainsImpToNIB!B87="","",GainsImpToNIB!B87/1000)</f>
        <v/>
      </c>
      <c r="D88" t="str">
        <f>IF(GainsImpToNIB!C87="","",GainsImpToNIB!C87/1000)</f>
        <v/>
      </c>
      <c r="E88" t="str">
        <f>IF(GainsImpToNIB!D87="","",GainsImpToNIB!D87/1000)</f>
        <v/>
      </c>
    </row>
    <row r="89" spans="3:5">
      <c r="C89" t="str">
        <f>IF(GainsImpToNIB!B88="","",GainsImpToNIB!B88/1000)</f>
        <v/>
      </c>
      <c r="D89" t="str">
        <f>IF(GainsImpToNIB!C88="","",GainsImpToNIB!C88/1000)</f>
        <v/>
      </c>
      <c r="E89" t="str">
        <f>IF(GainsImpToNIB!D88="","",GainsImpToNIB!D88/1000)</f>
        <v/>
      </c>
    </row>
    <row r="90" spans="3:5">
      <c r="C90" t="str">
        <f>IF(GainsImpToNIB!B89="","",GainsImpToNIB!B89/1000)</f>
        <v/>
      </c>
      <c r="D90" t="str">
        <f>IF(GainsImpToNIB!C89="","",GainsImpToNIB!C89/1000)</f>
        <v/>
      </c>
      <c r="E90" t="str">
        <f>IF(GainsImpToNIB!D89="","",GainsImpToNIB!D89/1000)</f>
        <v/>
      </c>
    </row>
    <row r="91" spans="3:5">
      <c r="C91" t="str">
        <f>IF(GainsImpToNIB!B90="","",GainsImpToNIB!B90/1000)</f>
        <v/>
      </c>
      <c r="D91" t="str">
        <f>IF(GainsImpToNIB!C90="","",GainsImpToNIB!C90/1000)</f>
        <v/>
      </c>
      <c r="E91" t="str">
        <f>IF(GainsImpToNIB!D90="","",GainsImpToNIB!D90/1000)</f>
        <v/>
      </c>
    </row>
    <row r="92" spans="3:5">
      <c r="C92" t="str">
        <f>IF(GainsImpToNIB!B91="","",GainsImpToNIB!B91/1000)</f>
        <v/>
      </c>
      <c r="D92" t="str">
        <f>IF(GainsImpToNIB!C91="","",GainsImpToNIB!C91/1000)</f>
        <v/>
      </c>
      <c r="E92" t="str">
        <f>IF(GainsImpToNIB!D91="","",GainsImpToNIB!D91/1000)</f>
        <v/>
      </c>
    </row>
    <row r="93" spans="3:5">
      <c r="C93" t="str">
        <f>IF(GainsImpToNIB!B92="","",GainsImpToNIB!B92/1000)</f>
        <v/>
      </c>
      <c r="D93" t="str">
        <f>IF(GainsImpToNIB!C92="","",GainsImpToNIB!C92/1000)</f>
        <v/>
      </c>
      <c r="E93" t="str">
        <f>IF(GainsImpToNIB!D92="","",GainsImpToNIB!D92/1000)</f>
        <v/>
      </c>
    </row>
    <row r="94" spans="3:5">
      <c r="C94" t="str">
        <f>IF(GainsImpToNIB!B93="","",GainsImpToNIB!B93/1000)</f>
        <v/>
      </c>
      <c r="D94" t="str">
        <f>IF(GainsImpToNIB!C93="","",GainsImpToNIB!C93/1000)</f>
        <v/>
      </c>
      <c r="E94" t="str">
        <f>IF(GainsImpToNIB!D93="","",GainsImpToNIB!D93/1000)</f>
        <v/>
      </c>
    </row>
    <row r="95" spans="3:5">
      <c r="C95" t="str">
        <f>IF(GainsImpToNIB!B94="","",GainsImpToNIB!B94/1000)</f>
        <v/>
      </c>
      <c r="D95" t="str">
        <f>IF(GainsImpToNIB!C94="","",GainsImpToNIB!C94/1000)</f>
        <v/>
      </c>
      <c r="E95" t="str">
        <f>IF(GainsImpToNIB!D94="","",GainsImpToNIB!D94/1000)</f>
        <v/>
      </c>
    </row>
    <row r="96" spans="3:5">
      <c r="C96" t="str">
        <f>IF(GainsImpToNIB!B95="","",GainsImpToNIB!B95/1000)</f>
        <v/>
      </c>
      <c r="D96" t="str">
        <f>IF(GainsImpToNIB!C95="","",GainsImpToNIB!C95/1000)</f>
        <v/>
      </c>
      <c r="E96" t="str">
        <f>IF(GainsImpToNIB!D95="","",GainsImpToNIB!D95/1000)</f>
        <v/>
      </c>
    </row>
    <row r="97" spans="3:5">
      <c r="C97" t="str">
        <f>IF(GainsImpToNIB!B96="","",GainsImpToNIB!B96/1000)</f>
        <v/>
      </c>
      <c r="D97" t="str">
        <f>IF(GainsImpToNIB!C96="","",GainsImpToNIB!C96/1000)</f>
        <v/>
      </c>
      <c r="E97" t="str">
        <f>IF(GainsImpToNIB!D96="","",GainsImpToNIB!D96/1000)</f>
        <v/>
      </c>
    </row>
    <row r="98" spans="3:5">
      <c r="C98" t="str">
        <f>IF(GainsImpToNIB!B97="","",GainsImpToNIB!B97/1000)</f>
        <v/>
      </c>
      <c r="D98" t="str">
        <f>IF(GainsImpToNIB!C97="","",GainsImpToNIB!C97/1000)</f>
        <v/>
      </c>
      <c r="E98" t="str">
        <f>IF(GainsImpToNIB!D97="","",GainsImpToNIB!D97/1000)</f>
        <v/>
      </c>
    </row>
    <row r="99" spans="3:5">
      <c r="C99" t="str">
        <f>IF(GainsImpToNIB!B98="","",GainsImpToNIB!B98/1000)</f>
        <v/>
      </c>
      <c r="D99" t="str">
        <f>IF(GainsImpToNIB!C98="","",GainsImpToNIB!C98/1000)</f>
        <v/>
      </c>
      <c r="E99" t="str">
        <f>IF(GainsImpToNIB!D98="","",GainsImpToNIB!D98/1000)</f>
        <v/>
      </c>
    </row>
    <row r="100" spans="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1890</vt:i4>
      </vt:variant>
    </vt:vector>
  </HeadingPairs>
  <TitlesOfParts>
    <vt:vector size="192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apivarnik</cp:lastModifiedBy>
  <cp:lastPrinted>2011-12-21T07:34:54Z</cp:lastPrinted>
  <dcterms:created xsi:type="dcterms:W3CDTF">2011-03-08T17:14:52Z</dcterms:created>
  <dcterms:modified xsi:type="dcterms:W3CDTF">2019-04-11T15:56:09Z</dcterms:modified>
</cp:coreProperties>
</file>