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ohna\Dropbox\HDSR\20231213 Recon-Reid\"/>
    </mc:Choice>
  </mc:AlternateContent>
  <xr:revisionPtr revIDLastSave="0" documentId="13_ncr:1_{B12A710A-402B-4296-A889-8BF0B2AE5494}" xr6:coauthVersionLast="47" xr6:coauthVersionMax="47" xr10:uidLastSave="{00000000-0000-0000-0000-000000000000}"/>
  <bookViews>
    <workbookView xWindow="-120" yWindow="-120" windowWidth="29040" windowHeight="17520" tabRatio="757" xr2:uid="{00000000-000D-0000-FFFF-FFFF00000000}"/>
  </bookViews>
  <sheets>
    <sheet name="README" sheetId="38" r:id="rId1"/>
    <sheet name="Figure 1" sheetId="24" r:id="rId2"/>
    <sheet name="Table 1" sheetId="3" r:id="rId3"/>
    <sheet name="Figure 2" sheetId="25" r:id="rId4"/>
    <sheet name="Table 2" sheetId="4" r:id="rId5"/>
    <sheet name="Table 3" sheetId="21" r:id="rId6"/>
    <sheet name="Table 4" sheetId="5" r:id="rId7"/>
    <sheet name="Table 5" sheetId="6" r:id="rId8"/>
    <sheet name="Table 6" sheetId="7" r:id="rId9"/>
    <sheet name="Table 7" sheetId="8" r:id="rId10"/>
    <sheet name="Table 8" sheetId="1" r:id="rId11"/>
    <sheet name="Table 9" sheetId="23" r:id="rId12"/>
    <sheet name="Figure 3" sheetId="26" r:id="rId13"/>
    <sheet name="Figure 4" sheetId="27" r:id="rId14"/>
    <sheet name="Table 10" sheetId="28" r:id="rId15"/>
    <sheet name="Table 11" sheetId="18" r:id="rId16"/>
    <sheet name="Figure 5" sheetId="29" r:id="rId17"/>
    <sheet name="Figure 6" sheetId="30" r:id="rId18"/>
    <sheet name="Table 12" sheetId="22" r:id="rId19"/>
    <sheet name="Table 13" sheetId="31" r:id="rId20"/>
    <sheet name="Table 14" sheetId="32" r:id="rId21"/>
    <sheet name="Table 15" sheetId="33" r:id="rId22"/>
    <sheet name="Table 16" sheetId="34" r:id="rId23"/>
    <sheet name="Table 17" sheetId="35" r:id="rId24"/>
    <sheet name="Table 18" sheetId="36" r:id="rId25"/>
    <sheet name="Table 19" sheetId="37"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35" l="1"/>
  <c r="I59" i="35"/>
  <c r="H59" i="35"/>
  <c r="G59" i="35"/>
  <c r="F59" i="35"/>
  <c r="E59" i="35"/>
  <c r="D59" i="35"/>
  <c r="C59" i="35"/>
  <c r="J58" i="35"/>
  <c r="I58" i="35"/>
  <c r="H58" i="35"/>
  <c r="G58" i="35"/>
  <c r="F58" i="35"/>
  <c r="E58" i="35"/>
  <c r="D58" i="35"/>
  <c r="C58" i="35"/>
  <c r="J57" i="35"/>
  <c r="I57" i="35"/>
  <c r="H57" i="35"/>
  <c r="G57" i="35"/>
  <c r="F57" i="35"/>
  <c r="E57" i="35"/>
  <c r="D57" i="35"/>
  <c r="C57" i="35"/>
  <c r="J56" i="35"/>
  <c r="I56" i="35"/>
  <c r="H56" i="35"/>
  <c r="G56" i="35"/>
  <c r="F56" i="35"/>
  <c r="E56" i="35"/>
  <c r="D56" i="35"/>
  <c r="C56" i="35"/>
  <c r="J55" i="35"/>
  <c r="I55" i="35"/>
  <c r="H55" i="35"/>
  <c r="G55" i="35"/>
  <c r="F55" i="35"/>
  <c r="E55" i="35"/>
  <c r="D55" i="35"/>
  <c r="C55" i="35"/>
  <c r="J54" i="35"/>
  <c r="I54" i="35"/>
  <c r="H54" i="35"/>
  <c r="G54" i="35"/>
  <c r="F54" i="35"/>
  <c r="E54" i="35"/>
  <c r="D54" i="35"/>
  <c r="C54" i="35"/>
  <c r="J53" i="35"/>
  <c r="I53" i="35"/>
  <c r="H53" i="35"/>
  <c r="G53" i="35"/>
  <c r="F53" i="35"/>
  <c r="E53" i="35"/>
  <c r="D53" i="35"/>
  <c r="C53" i="35"/>
  <c r="J52" i="35"/>
  <c r="I52" i="35"/>
  <c r="H52" i="35"/>
  <c r="G52" i="35"/>
  <c r="F52" i="35"/>
  <c r="E52" i="35"/>
  <c r="D52" i="35"/>
  <c r="C52" i="35"/>
  <c r="J51" i="35"/>
  <c r="I51" i="35"/>
  <c r="H51" i="35"/>
  <c r="G51" i="35"/>
  <c r="F51" i="35"/>
  <c r="E51" i="35"/>
  <c r="D51" i="35"/>
  <c r="C51" i="35"/>
  <c r="J50" i="35"/>
  <c r="I50" i="35"/>
  <c r="H50" i="35"/>
  <c r="G50" i="35"/>
  <c r="F50" i="35"/>
  <c r="E50" i="35"/>
  <c r="D50" i="35"/>
  <c r="C50" i="35"/>
  <c r="J49" i="35"/>
  <c r="I49" i="35"/>
  <c r="H49" i="35"/>
  <c r="G49" i="35"/>
  <c r="F49" i="35"/>
  <c r="E49" i="35"/>
  <c r="D49" i="35"/>
  <c r="C49" i="35"/>
  <c r="J48" i="35"/>
  <c r="I48" i="35"/>
  <c r="H48" i="35"/>
  <c r="G48" i="35"/>
  <c r="F48" i="35"/>
  <c r="E48" i="35"/>
  <c r="D48" i="35"/>
  <c r="C48" i="35"/>
  <c r="J47" i="35"/>
  <c r="I47" i="35"/>
  <c r="H47" i="35"/>
  <c r="G47" i="35"/>
  <c r="F47" i="35"/>
  <c r="E47" i="35"/>
  <c r="D47" i="35"/>
  <c r="C47" i="35"/>
  <c r="J46" i="35"/>
  <c r="I46" i="35"/>
  <c r="H46" i="35"/>
  <c r="G46" i="35"/>
  <c r="F46" i="35"/>
  <c r="E46" i="35"/>
  <c r="D46" i="35"/>
  <c r="C46" i="35"/>
  <c r="J45" i="35"/>
  <c r="I45" i="35"/>
  <c r="H45" i="35"/>
  <c r="G45" i="35"/>
  <c r="F45" i="35"/>
  <c r="E45" i="35"/>
  <c r="D45" i="35"/>
  <c r="C45" i="35"/>
  <c r="J44" i="35"/>
  <c r="I44" i="35"/>
  <c r="H44" i="35"/>
  <c r="G44" i="35"/>
  <c r="F44" i="35"/>
  <c r="E44" i="35"/>
  <c r="D44" i="35"/>
  <c r="C44" i="35"/>
  <c r="J43" i="35"/>
  <c r="I43" i="35"/>
  <c r="H43" i="35"/>
  <c r="G43" i="35"/>
  <c r="F43" i="35"/>
  <c r="E43" i="35"/>
  <c r="D43" i="35"/>
  <c r="C43" i="35"/>
  <c r="J42" i="35"/>
  <c r="I42" i="35"/>
  <c r="H42" i="35"/>
  <c r="G42" i="35"/>
  <c r="F42" i="35"/>
  <c r="E42" i="35"/>
  <c r="D42" i="35"/>
  <c r="C42" i="35"/>
  <c r="J41" i="35"/>
  <c r="I41" i="35"/>
  <c r="H41" i="35"/>
  <c r="G41" i="35"/>
  <c r="F41" i="35"/>
  <c r="E41" i="35"/>
  <c r="D41" i="35"/>
  <c r="C41" i="35"/>
  <c r="J40" i="35"/>
  <c r="I40" i="35"/>
  <c r="H40" i="35"/>
  <c r="G40" i="35"/>
  <c r="F40" i="35"/>
  <c r="E40" i="35"/>
  <c r="D40" i="35"/>
  <c r="C40" i="35"/>
  <c r="J39" i="35"/>
  <c r="I39" i="35"/>
  <c r="H39" i="35"/>
  <c r="G39" i="35"/>
  <c r="F39" i="35"/>
  <c r="E39" i="35"/>
  <c r="D39" i="35"/>
  <c r="C39" i="35"/>
  <c r="J38" i="35"/>
  <c r="I38" i="35"/>
  <c r="H38" i="35"/>
  <c r="G38" i="35"/>
  <c r="F38" i="35"/>
  <c r="E38" i="35"/>
  <c r="D38" i="35"/>
  <c r="C38" i="35"/>
  <c r="J37" i="35"/>
  <c r="I37" i="35"/>
  <c r="H37" i="35"/>
  <c r="G37" i="35"/>
  <c r="F37" i="35"/>
  <c r="E37" i="35"/>
  <c r="D37" i="35"/>
  <c r="C37" i="35"/>
  <c r="J36" i="35"/>
  <c r="I36" i="35"/>
  <c r="H36" i="35"/>
  <c r="G36" i="35"/>
  <c r="F36" i="35"/>
  <c r="E36" i="35"/>
  <c r="D36" i="35"/>
  <c r="C36" i="35"/>
  <c r="J35" i="35"/>
  <c r="I35" i="35"/>
  <c r="H35" i="35"/>
  <c r="G35" i="35"/>
  <c r="F35" i="35"/>
  <c r="E35" i="35"/>
  <c r="D35" i="35"/>
  <c r="C35" i="35"/>
  <c r="J34" i="35"/>
  <c r="I34" i="35"/>
  <c r="H34" i="35"/>
  <c r="G34" i="35"/>
  <c r="F34" i="35"/>
  <c r="E34" i="35"/>
  <c r="D34" i="35"/>
  <c r="C34" i="35"/>
  <c r="J33" i="35"/>
  <c r="I33" i="35"/>
  <c r="H33" i="35"/>
  <c r="G33" i="35"/>
  <c r="F33" i="35"/>
  <c r="E33" i="35"/>
  <c r="D33" i="35"/>
  <c r="C33" i="35"/>
  <c r="J32" i="35"/>
  <c r="I32" i="35"/>
  <c r="H32" i="35"/>
  <c r="G32" i="35"/>
  <c r="F32" i="35"/>
  <c r="E32" i="35"/>
  <c r="D32" i="35"/>
  <c r="C32" i="35"/>
  <c r="J31" i="35"/>
  <c r="I31" i="35"/>
  <c r="H31" i="35"/>
  <c r="G31" i="35"/>
  <c r="F31" i="35"/>
  <c r="E31" i="35"/>
  <c r="D31" i="35"/>
  <c r="C31" i="35"/>
  <c r="J30" i="35"/>
  <c r="I30" i="35"/>
  <c r="H30" i="35"/>
  <c r="G30" i="35"/>
  <c r="F30" i="35"/>
  <c r="E30" i="35"/>
  <c r="D30" i="35"/>
  <c r="C30" i="35"/>
  <c r="J29" i="35"/>
  <c r="I29" i="35"/>
  <c r="H29" i="35"/>
  <c r="G29" i="35"/>
  <c r="F29" i="35"/>
  <c r="E29" i="35"/>
  <c r="D29" i="35"/>
  <c r="C29" i="35"/>
  <c r="J28" i="35"/>
  <c r="I28" i="35"/>
  <c r="H28" i="35"/>
  <c r="G28" i="35"/>
  <c r="F28" i="35"/>
  <c r="E28" i="35"/>
  <c r="D28" i="35"/>
  <c r="C28" i="35"/>
  <c r="J27" i="35"/>
  <c r="I27" i="35"/>
  <c r="H27" i="35"/>
  <c r="G27" i="35"/>
  <c r="F27" i="35"/>
  <c r="E27" i="35"/>
  <c r="D27" i="35"/>
  <c r="C27" i="35"/>
  <c r="J26" i="35"/>
  <c r="I26" i="35"/>
  <c r="H26" i="35"/>
  <c r="G26" i="35"/>
  <c r="F26" i="35"/>
  <c r="E26" i="35"/>
  <c r="D26" i="35"/>
  <c r="C26" i="35"/>
  <c r="J25" i="35"/>
  <c r="I25" i="35"/>
  <c r="H25" i="35"/>
  <c r="G25" i="35"/>
  <c r="F25" i="35"/>
  <c r="E25" i="35"/>
  <c r="D25" i="35"/>
  <c r="C25" i="35"/>
  <c r="J24" i="35"/>
  <c r="I24" i="35"/>
  <c r="H24" i="35"/>
  <c r="G24" i="35"/>
  <c r="F24" i="35"/>
  <c r="E24" i="35"/>
  <c r="D24" i="35"/>
  <c r="C24" i="35"/>
  <c r="J23" i="35"/>
  <c r="I23" i="35"/>
  <c r="H23" i="35"/>
  <c r="G23" i="35"/>
  <c r="F23" i="35"/>
  <c r="E23" i="35"/>
  <c r="D23" i="35"/>
  <c r="C23" i="35"/>
  <c r="J22" i="35"/>
  <c r="I22" i="35"/>
  <c r="H22" i="35"/>
  <c r="G22" i="35"/>
  <c r="F22" i="35"/>
  <c r="E22" i="35"/>
  <c r="D22" i="35"/>
  <c r="C22" i="35"/>
  <c r="J21" i="35"/>
  <c r="I21" i="35"/>
  <c r="H21" i="35"/>
  <c r="G21" i="35"/>
  <c r="F21" i="35"/>
  <c r="E21" i="35"/>
  <c r="D21" i="35"/>
  <c r="C21" i="35"/>
  <c r="J20" i="35"/>
  <c r="I20" i="35"/>
  <c r="H20" i="35"/>
  <c r="G20" i="35"/>
  <c r="F20" i="35"/>
  <c r="E20" i="35"/>
  <c r="D20" i="35"/>
  <c r="C20" i="35"/>
  <c r="J19" i="35"/>
  <c r="I19" i="35"/>
  <c r="H19" i="35"/>
  <c r="G19" i="35"/>
  <c r="F19" i="35"/>
  <c r="E19" i="35"/>
  <c r="D19" i="35"/>
  <c r="C19" i="35"/>
  <c r="J18" i="35"/>
  <c r="I18" i="35"/>
  <c r="H18" i="35"/>
  <c r="G18" i="35"/>
  <c r="F18" i="35"/>
  <c r="E18" i="35"/>
  <c r="D18" i="35"/>
  <c r="C18" i="35"/>
  <c r="J17" i="35"/>
  <c r="I17" i="35"/>
  <c r="H17" i="35"/>
  <c r="G17" i="35"/>
  <c r="F17" i="35"/>
  <c r="E17" i="35"/>
  <c r="D17" i="35"/>
  <c r="C17" i="35"/>
  <c r="J16" i="35"/>
  <c r="I16" i="35"/>
  <c r="H16" i="35"/>
  <c r="G16" i="35"/>
  <c r="F16" i="35"/>
  <c r="E16" i="35"/>
  <c r="D16" i="35"/>
  <c r="C16" i="35"/>
  <c r="J15" i="35"/>
  <c r="I15" i="35"/>
  <c r="H15" i="35"/>
  <c r="G15" i="35"/>
  <c r="F15" i="35"/>
  <c r="E15" i="35"/>
  <c r="D15" i="35"/>
  <c r="C15" i="35"/>
  <c r="J14" i="35"/>
  <c r="I14" i="35"/>
  <c r="H14" i="35"/>
  <c r="G14" i="35"/>
  <c r="F14" i="35"/>
  <c r="E14" i="35"/>
  <c r="D14" i="35"/>
  <c r="C14" i="35"/>
  <c r="J13" i="35"/>
  <c r="I13" i="35"/>
  <c r="H13" i="35"/>
  <c r="G13" i="35"/>
  <c r="F13" i="35"/>
  <c r="E13" i="35"/>
  <c r="D13" i="35"/>
  <c r="C13" i="35"/>
  <c r="J12" i="35"/>
  <c r="I12" i="35"/>
  <c r="H12" i="35"/>
  <c r="G12" i="35"/>
  <c r="F12" i="35"/>
  <c r="E12" i="35"/>
  <c r="D12" i="35"/>
  <c r="C12" i="35"/>
  <c r="J11" i="35"/>
  <c r="I11" i="35"/>
  <c r="H11" i="35"/>
  <c r="G11" i="35"/>
  <c r="F11" i="35"/>
  <c r="E11" i="35"/>
  <c r="D11" i="35"/>
  <c r="C11" i="35"/>
  <c r="J10" i="35"/>
  <c r="I10" i="35"/>
  <c r="H10" i="35"/>
  <c r="G10" i="35"/>
  <c r="F10" i="35"/>
  <c r="E10" i="35"/>
  <c r="D10" i="35"/>
  <c r="C10" i="35"/>
  <c r="J9" i="35"/>
  <c r="I9" i="35"/>
  <c r="H9" i="35"/>
  <c r="G9" i="35"/>
  <c r="F9" i="35"/>
  <c r="E9" i="35"/>
  <c r="D9" i="35"/>
  <c r="C9" i="35"/>
  <c r="J8" i="35"/>
  <c r="I8" i="35"/>
  <c r="H8" i="35"/>
  <c r="G8" i="35"/>
  <c r="F8" i="35"/>
  <c r="E8" i="35"/>
  <c r="D8" i="35"/>
  <c r="C8" i="35"/>
  <c r="J7" i="35"/>
  <c r="I7" i="35"/>
  <c r="H7" i="35"/>
  <c r="G7" i="35"/>
  <c r="F7" i="35"/>
  <c r="E7" i="35"/>
  <c r="D7" i="35"/>
  <c r="C7" i="35"/>
  <c r="J6" i="35"/>
  <c r="I6" i="35"/>
  <c r="H6" i="35"/>
  <c r="G6" i="35"/>
  <c r="F6" i="35"/>
  <c r="E6" i="35"/>
  <c r="D6" i="35"/>
  <c r="C6" i="35"/>
  <c r="J5" i="35"/>
  <c r="I5" i="35"/>
  <c r="H5" i="35"/>
  <c r="G5" i="35"/>
  <c r="F5" i="35"/>
  <c r="E5" i="35"/>
  <c r="D5" i="35"/>
  <c r="C5" i="35"/>
  <c r="J4" i="35"/>
  <c r="I4" i="35"/>
  <c r="H4" i="35"/>
  <c r="G4" i="35"/>
  <c r="F4" i="35"/>
  <c r="E4" i="35"/>
  <c r="D4" i="35"/>
  <c r="C4" i="35"/>
  <c r="J59" i="34"/>
  <c r="I59" i="34"/>
  <c r="H59" i="34"/>
  <c r="G59" i="34"/>
  <c r="F59" i="34"/>
  <c r="E59" i="34"/>
  <c r="D59" i="34"/>
  <c r="C59" i="34"/>
  <c r="J58" i="34"/>
  <c r="I58" i="34"/>
  <c r="H58" i="34"/>
  <c r="G58" i="34"/>
  <c r="F58" i="34"/>
  <c r="E58" i="34"/>
  <c r="D58" i="34"/>
  <c r="C58" i="34"/>
  <c r="J57" i="34"/>
  <c r="I57" i="34"/>
  <c r="H57" i="34"/>
  <c r="G57" i="34"/>
  <c r="F57" i="34"/>
  <c r="E57" i="34"/>
  <c r="D57" i="34"/>
  <c r="C57" i="34"/>
  <c r="J56" i="34"/>
  <c r="I56" i="34"/>
  <c r="H56" i="34"/>
  <c r="G56" i="34"/>
  <c r="F56" i="34"/>
  <c r="E56" i="34"/>
  <c r="D56" i="34"/>
  <c r="C56" i="34"/>
  <c r="J55" i="34"/>
  <c r="I55" i="34"/>
  <c r="H55" i="34"/>
  <c r="G55" i="34"/>
  <c r="F55" i="34"/>
  <c r="E55" i="34"/>
  <c r="D55" i="34"/>
  <c r="C55" i="34"/>
  <c r="J54" i="34"/>
  <c r="I54" i="34"/>
  <c r="H54" i="34"/>
  <c r="G54" i="34"/>
  <c r="F54" i="34"/>
  <c r="E54" i="34"/>
  <c r="D54" i="34"/>
  <c r="C54" i="34"/>
  <c r="J53" i="34"/>
  <c r="I53" i="34"/>
  <c r="H53" i="34"/>
  <c r="G53" i="34"/>
  <c r="F53" i="34"/>
  <c r="E53" i="34"/>
  <c r="D53" i="34"/>
  <c r="C53" i="34"/>
  <c r="J52" i="34"/>
  <c r="I52" i="34"/>
  <c r="H52" i="34"/>
  <c r="G52" i="34"/>
  <c r="F52" i="34"/>
  <c r="E52" i="34"/>
  <c r="D52" i="34"/>
  <c r="C52" i="34"/>
  <c r="J51" i="34"/>
  <c r="I51" i="34"/>
  <c r="H51" i="34"/>
  <c r="G51" i="34"/>
  <c r="F51" i="34"/>
  <c r="E51" i="34"/>
  <c r="D51" i="34"/>
  <c r="C51" i="34"/>
  <c r="J50" i="34"/>
  <c r="I50" i="34"/>
  <c r="H50" i="34"/>
  <c r="G50" i="34"/>
  <c r="F50" i="34"/>
  <c r="E50" i="34"/>
  <c r="D50" i="34"/>
  <c r="C50" i="34"/>
  <c r="J49" i="34"/>
  <c r="I49" i="34"/>
  <c r="H49" i="34"/>
  <c r="G49" i="34"/>
  <c r="F49" i="34"/>
  <c r="E49" i="34"/>
  <c r="D49" i="34"/>
  <c r="C49" i="34"/>
  <c r="J48" i="34"/>
  <c r="I48" i="34"/>
  <c r="H48" i="34"/>
  <c r="G48" i="34"/>
  <c r="F48" i="34"/>
  <c r="E48" i="34"/>
  <c r="D48" i="34"/>
  <c r="C48" i="34"/>
  <c r="J47" i="34"/>
  <c r="I47" i="34"/>
  <c r="H47" i="34"/>
  <c r="G47" i="34"/>
  <c r="F47" i="34"/>
  <c r="E47" i="34"/>
  <c r="D47" i="34"/>
  <c r="C47" i="34"/>
  <c r="J46" i="34"/>
  <c r="I46" i="34"/>
  <c r="H46" i="34"/>
  <c r="G46" i="34"/>
  <c r="F46" i="34"/>
  <c r="E46" i="34"/>
  <c r="D46" i="34"/>
  <c r="C46" i="34"/>
  <c r="J45" i="34"/>
  <c r="I45" i="34"/>
  <c r="H45" i="34"/>
  <c r="G45" i="34"/>
  <c r="F45" i="34"/>
  <c r="E45" i="34"/>
  <c r="D45" i="34"/>
  <c r="C45" i="34"/>
  <c r="J44" i="34"/>
  <c r="I44" i="34"/>
  <c r="H44" i="34"/>
  <c r="G44" i="34"/>
  <c r="F44" i="34"/>
  <c r="E44" i="34"/>
  <c r="D44" i="34"/>
  <c r="C44" i="34"/>
  <c r="J43" i="34"/>
  <c r="I43" i="34"/>
  <c r="H43" i="34"/>
  <c r="G43" i="34"/>
  <c r="F43" i="34"/>
  <c r="E43" i="34"/>
  <c r="D43" i="34"/>
  <c r="C43" i="34"/>
  <c r="J42" i="34"/>
  <c r="I42" i="34"/>
  <c r="H42" i="34"/>
  <c r="G42" i="34"/>
  <c r="F42" i="34"/>
  <c r="E42" i="34"/>
  <c r="D42" i="34"/>
  <c r="C42" i="34"/>
  <c r="J41" i="34"/>
  <c r="I41" i="34"/>
  <c r="H41" i="34"/>
  <c r="G41" i="34"/>
  <c r="F41" i="34"/>
  <c r="E41" i="34"/>
  <c r="D41" i="34"/>
  <c r="C41" i="34"/>
  <c r="J40" i="34"/>
  <c r="I40" i="34"/>
  <c r="H40" i="34"/>
  <c r="G40" i="34"/>
  <c r="F40" i="34"/>
  <c r="E40" i="34"/>
  <c r="D40" i="34"/>
  <c r="C40" i="34"/>
  <c r="J39" i="34"/>
  <c r="I39" i="34"/>
  <c r="H39" i="34"/>
  <c r="G39" i="34"/>
  <c r="F39" i="34"/>
  <c r="E39" i="34"/>
  <c r="D39" i="34"/>
  <c r="C39" i="34"/>
  <c r="J38" i="34"/>
  <c r="I38" i="34"/>
  <c r="H38" i="34"/>
  <c r="G38" i="34"/>
  <c r="F38" i="34"/>
  <c r="E38" i="34"/>
  <c r="D38" i="34"/>
  <c r="C38" i="34"/>
  <c r="J37" i="34"/>
  <c r="I37" i="34"/>
  <c r="H37" i="34"/>
  <c r="G37" i="34"/>
  <c r="F37" i="34"/>
  <c r="E37" i="34"/>
  <c r="D37" i="34"/>
  <c r="C37" i="34"/>
  <c r="J36" i="34"/>
  <c r="I36" i="34"/>
  <c r="H36" i="34"/>
  <c r="G36" i="34"/>
  <c r="F36" i="34"/>
  <c r="E36" i="34"/>
  <c r="D36" i="34"/>
  <c r="C36" i="34"/>
  <c r="J35" i="34"/>
  <c r="I35" i="34"/>
  <c r="H35" i="34"/>
  <c r="G35" i="34"/>
  <c r="F35" i="34"/>
  <c r="E35" i="34"/>
  <c r="D35" i="34"/>
  <c r="C35" i="34"/>
  <c r="J34" i="34"/>
  <c r="I34" i="34"/>
  <c r="H34" i="34"/>
  <c r="G34" i="34"/>
  <c r="F34" i="34"/>
  <c r="E34" i="34"/>
  <c r="D34" i="34"/>
  <c r="C34" i="34"/>
  <c r="J33" i="34"/>
  <c r="I33" i="34"/>
  <c r="H33" i="34"/>
  <c r="G33" i="34"/>
  <c r="F33" i="34"/>
  <c r="E33" i="34"/>
  <c r="D33" i="34"/>
  <c r="C33" i="34"/>
  <c r="J32" i="34"/>
  <c r="I32" i="34"/>
  <c r="H32" i="34"/>
  <c r="G32" i="34"/>
  <c r="F32" i="34"/>
  <c r="E32" i="34"/>
  <c r="D32" i="34"/>
  <c r="C32" i="34"/>
  <c r="J31" i="34"/>
  <c r="I31" i="34"/>
  <c r="H31" i="34"/>
  <c r="G31" i="34"/>
  <c r="F31" i="34"/>
  <c r="E31" i="34"/>
  <c r="D31" i="34"/>
  <c r="C31" i="34"/>
  <c r="J30" i="34"/>
  <c r="I30" i="34"/>
  <c r="H30" i="34"/>
  <c r="G30" i="34"/>
  <c r="F30" i="34"/>
  <c r="E30" i="34"/>
  <c r="D30" i="34"/>
  <c r="C30" i="34"/>
  <c r="J29" i="34"/>
  <c r="I29" i="34"/>
  <c r="H29" i="34"/>
  <c r="G29" i="34"/>
  <c r="F29" i="34"/>
  <c r="E29" i="34"/>
  <c r="D29" i="34"/>
  <c r="C29" i="34"/>
  <c r="J28" i="34"/>
  <c r="I28" i="34"/>
  <c r="H28" i="34"/>
  <c r="G28" i="34"/>
  <c r="F28" i="34"/>
  <c r="E28" i="34"/>
  <c r="D28" i="34"/>
  <c r="C28" i="34"/>
  <c r="J27" i="34"/>
  <c r="I27" i="34"/>
  <c r="H27" i="34"/>
  <c r="G27" i="34"/>
  <c r="F27" i="34"/>
  <c r="E27" i="34"/>
  <c r="D27" i="34"/>
  <c r="C27" i="34"/>
  <c r="J26" i="34"/>
  <c r="I26" i="34"/>
  <c r="H26" i="34"/>
  <c r="G26" i="34"/>
  <c r="F26" i="34"/>
  <c r="E26" i="34"/>
  <c r="D26" i="34"/>
  <c r="C26" i="34"/>
  <c r="J25" i="34"/>
  <c r="I25" i="34"/>
  <c r="H25" i="34"/>
  <c r="G25" i="34"/>
  <c r="F25" i="34"/>
  <c r="E25" i="34"/>
  <c r="D25" i="34"/>
  <c r="C25" i="34"/>
  <c r="J24" i="34"/>
  <c r="I24" i="34"/>
  <c r="H24" i="34"/>
  <c r="G24" i="34"/>
  <c r="F24" i="34"/>
  <c r="E24" i="34"/>
  <c r="D24" i="34"/>
  <c r="C24" i="34"/>
  <c r="J23" i="34"/>
  <c r="I23" i="34"/>
  <c r="H23" i="34"/>
  <c r="G23" i="34"/>
  <c r="F23" i="34"/>
  <c r="E23" i="34"/>
  <c r="D23" i="34"/>
  <c r="C23" i="34"/>
  <c r="J22" i="34"/>
  <c r="I22" i="34"/>
  <c r="H22" i="34"/>
  <c r="G22" i="34"/>
  <c r="F22" i="34"/>
  <c r="E22" i="34"/>
  <c r="D22" i="34"/>
  <c r="C22" i="34"/>
  <c r="J21" i="34"/>
  <c r="I21" i="34"/>
  <c r="H21" i="34"/>
  <c r="G21" i="34"/>
  <c r="F21" i="34"/>
  <c r="E21" i="34"/>
  <c r="D21" i="34"/>
  <c r="C21" i="34"/>
  <c r="J20" i="34"/>
  <c r="I20" i="34"/>
  <c r="H20" i="34"/>
  <c r="G20" i="34"/>
  <c r="F20" i="34"/>
  <c r="E20" i="34"/>
  <c r="D20" i="34"/>
  <c r="C20" i="34"/>
  <c r="J19" i="34"/>
  <c r="I19" i="34"/>
  <c r="H19" i="34"/>
  <c r="G19" i="34"/>
  <c r="F19" i="34"/>
  <c r="E19" i="34"/>
  <c r="D19" i="34"/>
  <c r="C19" i="34"/>
  <c r="J18" i="34"/>
  <c r="I18" i="34"/>
  <c r="H18" i="34"/>
  <c r="G18" i="34"/>
  <c r="F18" i="34"/>
  <c r="E18" i="34"/>
  <c r="D18" i="34"/>
  <c r="C18" i="34"/>
  <c r="J17" i="34"/>
  <c r="I17" i="34"/>
  <c r="H17" i="34"/>
  <c r="G17" i="34"/>
  <c r="F17" i="34"/>
  <c r="E17" i="34"/>
  <c r="D17" i="34"/>
  <c r="C17" i="34"/>
  <c r="J16" i="34"/>
  <c r="I16" i="34"/>
  <c r="H16" i="34"/>
  <c r="G16" i="34"/>
  <c r="F16" i="34"/>
  <c r="E16" i="34"/>
  <c r="D16" i="34"/>
  <c r="C16" i="34"/>
  <c r="J15" i="34"/>
  <c r="I15" i="34"/>
  <c r="H15" i="34"/>
  <c r="G15" i="34"/>
  <c r="F15" i="34"/>
  <c r="E15" i="34"/>
  <c r="D15" i="34"/>
  <c r="C15" i="34"/>
  <c r="J14" i="34"/>
  <c r="I14" i="34"/>
  <c r="H14" i="34"/>
  <c r="G14" i="34"/>
  <c r="F14" i="34"/>
  <c r="E14" i="34"/>
  <c r="D14" i="34"/>
  <c r="C14" i="34"/>
  <c r="J13" i="34"/>
  <c r="I13" i="34"/>
  <c r="H13" i="34"/>
  <c r="G13" i="34"/>
  <c r="F13" i="34"/>
  <c r="E13" i="34"/>
  <c r="D13" i="34"/>
  <c r="C13" i="34"/>
  <c r="J12" i="34"/>
  <c r="I12" i="34"/>
  <c r="H12" i="34"/>
  <c r="G12" i="34"/>
  <c r="F12" i="34"/>
  <c r="E12" i="34"/>
  <c r="D12" i="34"/>
  <c r="C12" i="34"/>
  <c r="J11" i="34"/>
  <c r="I11" i="34"/>
  <c r="H11" i="34"/>
  <c r="G11" i="34"/>
  <c r="F11" i="34"/>
  <c r="E11" i="34"/>
  <c r="D11" i="34"/>
  <c r="C11" i="34"/>
  <c r="J10" i="34"/>
  <c r="I10" i="34"/>
  <c r="H10" i="34"/>
  <c r="G10" i="34"/>
  <c r="F10" i="34"/>
  <c r="E10" i="34"/>
  <c r="D10" i="34"/>
  <c r="C10" i="34"/>
  <c r="J9" i="34"/>
  <c r="I9" i="34"/>
  <c r="H9" i="34"/>
  <c r="G9" i="34"/>
  <c r="F9" i="34"/>
  <c r="E9" i="34"/>
  <c r="D9" i="34"/>
  <c r="C9" i="34"/>
  <c r="J8" i="34"/>
  <c r="I8" i="34"/>
  <c r="H8" i="34"/>
  <c r="G8" i="34"/>
  <c r="F8" i="34"/>
  <c r="E8" i="34"/>
  <c r="D8" i="34"/>
  <c r="C8" i="34"/>
  <c r="J7" i="34"/>
  <c r="I7" i="34"/>
  <c r="H7" i="34"/>
  <c r="G7" i="34"/>
  <c r="F7" i="34"/>
  <c r="E7" i="34"/>
  <c r="D7" i="34"/>
  <c r="C7" i="34"/>
  <c r="J6" i="34"/>
  <c r="I6" i="34"/>
  <c r="H6" i="34"/>
  <c r="G6" i="34"/>
  <c r="F6" i="34"/>
  <c r="E6" i="34"/>
  <c r="D6" i="34"/>
  <c r="C6" i="34"/>
  <c r="J5" i="34"/>
  <c r="I5" i="34"/>
  <c r="H5" i="34"/>
  <c r="G5" i="34"/>
  <c r="F5" i="34"/>
  <c r="E5" i="34"/>
  <c r="D5" i="34"/>
  <c r="C5" i="34"/>
  <c r="J4" i="34"/>
  <c r="I4" i="34"/>
  <c r="H4" i="34"/>
  <c r="G4" i="34"/>
  <c r="F4" i="34"/>
  <c r="E4" i="34"/>
  <c r="D4" i="34"/>
  <c r="C4" i="34"/>
  <c r="J59" i="33"/>
  <c r="I59" i="33"/>
  <c r="H59" i="33"/>
  <c r="G59" i="33"/>
  <c r="F59" i="33"/>
  <c r="E59" i="33"/>
  <c r="D59" i="33"/>
  <c r="C59" i="33"/>
  <c r="J58" i="33"/>
  <c r="I58" i="33"/>
  <c r="H58" i="33"/>
  <c r="G58" i="33"/>
  <c r="F58" i="33"/>
  <c r="E58" i="33"/>
  <c r="D58" i="33"/>
  <c r="C58" i="33"/>
  <c r="J57" i="33"/>
  <c r="I57" i="33"/>
  <c r="H57" i="33"/>
  <c r="G57" i="33"/>
  <c r="F57" i="33"/>
  <c r="E57" i="33"/>
  <c r="D57" i="33"/>
  <c r="C57" i="33"/>
  <c r="J56" i="33"/>
  <c r="I56" i="33"/>
  <c r="H56" i="33"/>
  <c r="G56" i="33"/>
  <c r="F56" i="33"/>
  <c r="E56" i="33"/>
  <c r="D56" i="33"/>
  <c r="C56" i="33"/>
  <c r="J55" i="33"/>
  <c r="I55" i="33"/>
  <c r="H55" i="33"/>
  <c r="G55" i="33"/>
  <c r="F55" i="33"/>
  <c r="E55" i="33"/>
  <c r="D55" i="33"/>
  <c r="C55" i="33"/>
  <c r="J54" i="33"/>
  <c r="I54" i="33"/>
  <c r="H54" i="33"/>
  <c r="G54" i="33"/>
  <c r="F54" i="33"/>
  <c r="E54" i="33"/>
  <c r="D54" i="33"/>
  <c r="C54" i="33"/>
  <c r="J53" i="33"/>
  <c r="I53" i="33"/>
  <c r="H53" i="33"/>
  <c r="G53" i="33"/>
  <c r="F53" i="33"/>
  <c r="E53" i="33"/>
  <c r="D53" i="33"/>
  <c r="C53" i="33"/>
  <c r="J52" i="33"/>
  <c r="I52" i="33"/>
  <c r="H52" i="33"/>
  <c r="G52" i="33"/>
  <c r="F52" i="33"/>
  <c r="E52" i="33"/>
  <c r="D52" i="33"/>
  <c r="C52" i="33"/>
  <c r="J51" i="33"/>
  <c r="I51" i="33"/>
  <c r="H51" i="33"/>
  <c r="G51" i="33"/>
  <c r="F51" i="33"/>
  <c r="E51" i="33"/>
  <c r="D51" i="33"/>
  <c r="C51" i="33"/>
  <c r="J50" i="33"/>
  <c r="I50" i="33"/>
  <c r="H50" i="33"/>
  <c r="G50" i="33"/>
  <c r="F50" i="33"/>
  <c r="E50" i="33"/>
  <c r="D50" i="33"/>
  <c r="C50" i="33"/>
  <c r="J49" i="33"/>
  <c r="I49" i="33"/>
  <c r="H49" i="33"/>
  <c r="G49" i="33"/>
  <c r="F49" i="33"/>
  <c r="E49" i="33"/>
  <c r="D49" i="33"/>
  <c r="C49" i="33"/>
  <c r="J48" i="33"/>
  <c r="I48" i="33"/>
  <c r="H48" i="33"/>
  <c r="G48" i="33"/>
  <c r="F48" i="33"/>
  <c r="E48" i="33"/>
  <c r="D48" i="33"/>
  <c r="C48" i="33"/>
  <c r="J47" i="33"/>
  <c r="I47" i="33"/>
  <c r="H47" i="33"/>
  <c r="G47" i="33"/>
  <c r="F47" i="33"/>
  <c r="E47" i="33"/>
  <c r="D47" i="33"/>
  <c r="C47" i="33"/>
  <c r="J46" i="33"/>
  <c r="I46" i="33"/>
  <c r="H46" i="33"/>
  <c r="G46" i="33"/>
  <c r="F46" i="33"/>
  <c r="E46" i="33"/>
  <c r="D46" i="33"/>
  <c r="C46" i="33"/>
  <c r="J45" i="33"/>
  <c r="I45" i="33"/>
  <c r="H45" i="33"/>
  <c r="G45" i="33"/>
  <c r="F45" i="33"/>
  <c r="E45" i="33"/>
  <c r="D45" i="33"/>
  <c r="C45" i="33"/>
  <c r="J44" i="33"/>
  <c r="I44" i="33"/>
  <c r="H44" i="33"/>
  <c r="G44" i="33"/>
  <c r="F44" i="33"/>
  <c r="E44" i="33"/>
  <c r="D44" i="33"/>
  <c r="C44" i="33"/>
  <c r="J43" i="33"/>
  <c r="I43" i="33"/>
  <c r="H43" i="33"/>
  <c r="G43" i="33"/>
  <c r="F43" i="33"/>
  <c r="E43" i="33"/>
  <c r="D43" i="33"/>
  <c r="C43" i="33"/>
  <c r="J42" i="33"/>
  <c r="I42" i="33"/>
  <c r="H42" i="33"/>
  <c r="G42" i="33"/>
  <c r="F42" i="33"/>
  <c r="E42" i="33"/>
  <c r="D42" i="33"/>
  <c r="C42" i="33"/>
  <c r="J41" i="33"/>
  <c r="I41" i="33"/>
  <c r="H41" i="33"/>
  <c r="G41" i="33"/>
  <c r="F41" i="33"/>
  <c r="E41" i="33"/>
  <c r="D41" i="33"/>
  <c r="C41" i="33"/>
  <c r="J40" i="33"/>
  <c r="I40" i="33"/>
  <c r="H40" i="33"/>
  <c r="G40" i="33"/>
  <c r="F40" i="33"/>
  <c r="E40" i="33"/>
  <c r="D40" i="33"/>
  <c r="C40" i="33"/>
  <c r="J39" i="33"/>
  <c r="I39" i="33"/>
  <c r="H39" i="33"/>
  <c r="G39" i="33"/>
  <c r="F39" i="33"/>
  <c r="E39" i="33"/>
  <c r="D39" i="33"/>
  <c r="C39" i="33"/>
  <c r="J38" i="33"/>
  <c r="I38" i="33"/>
  <c r="H38" i="33"/>
  <c r="G38" i="33"/>
  <c r="F38" i="33"/>
  <c r="E38" i="33"/>
  <c r="D38" i="33"/>
  <c r="C38" i="33"/>
  <c r="J37" i="33"/>
  <c r="I37" i="33"/>
  <c r="H37" i="33"/>
  <c r="G37" i="33"/>
  <c r="F37" i="33"/>
  <c r="E37" i="33"/>
  <c r="D37" i="33"/>
  <c r="C37" i="33"/>
  <c r="J36" i="33"/>
  <c r="I36" i="33"/>
  <c r="H36" i="33"/>
  <c r="G36" i="33"/>
  <c r="F36" i="33"/>
  <c r="E36" i="33"/>
  <c r="D36" i="33"/>
  <c r="C36" i="33"/>
  <c r="J35" i="33"/>
  <c r="I35" i="33"/>
  <c r="H35" i="33"/>
  <c r="G35" i="33"/>
  <c r="F35" i="33"/>
  <c r="E35" i="33"/>
  <c r="D35" i="33"/>
  <c r="C35" i="33"/>
  <c r="J34" i="33"/>
  <c r="I34" i="33"/>
  <c r="H34" i="33"/>
  <c r="G34" i="33"/>
  <c r="F34" i="33"/>
  <c r="E34" i="33"/>
  <c r="D34" i="33"/>
  <c r="C34" i="33"/>
  <c r="J33" i="33"/>
  <c r="I33" i="33"/>
  <c r="H33" i="33"/>
  <c r="G33" i="33"/>
  <c r="F33" i="33"/>
  <c r="E33" i="33"/>
  <c r="D33" i="33"/>
  <c r="C33" i="33"/>
  <c r="J32" i="33"/>
  <c r="I32" i="33"/>
  <c r="H32" i="33"/>
  <c r="G32" i="33"/>
  <c r="F32" i="33"/>
  <c r="E32" i="33"/>
  <c r="D32" i="33"/>
  <c r="C32" i="33"/>
  <c r="J31" i="33"/>
  <c r="I31" i="33"/>
  <c r="H31" i="33"/>
  <c r="G31" i="33"/>
  <c r="F31" i="33"/>
  <c r="E31" i="33"/>
  <c r="D31" i="33"/>
  <c r="C31" i="33"/>
  <c r="J30" i="33"/>
  <c r="I30" i="33"/>
  <c r="H30" i="33"/>
  <c r="G30" i="33"/>
  <c r="F30" i="33"/>
  <c r="E30" i="33"/>
  <c r="D30" i="33"/>
  <c r="C30" i="33"/>
  <c r="J29" i="33"/>
  <c r="I29" i="33"/>
  <c r="H29" i="33"/>
  <c r="G29" i="33"/>
  <c r="F29" i="33"/>
  <c r="E29" i="33"/>
  <c r="D29" i="33"/>
  <c r="C29" i="33"/>
  <c r="J28" i="33"/>
  <c r="I28" i="33"/>
  <c r="H28" i="33"/>
  <c r="G28" i="33"/>
  <c r="F28" i="33"/>
  <c r="E28" i="33"/>
  <c r="D28" i="33"/>
  <c r="C28" i="33"/>
  <c r="J27" i="33"/>
  <c r="I27" i="33"/>
  <c r="H27" i="33"/>
  <c r="G27" i="33"/>
  <c r="F27" i="33"/>
  <c r="E27" i="33"/>
  <c r="D27" i="33"/>
  <c r="C27" i="33"/>
  <c r="J26" i="33"/>
  <c r="I26" i="33"/>
  <c r="H26" i="33"/>
  <c r="G26" i="33"/>
  <c r="F26" i="33"/>
  <c r="E26" i="33"/>
  <c r="D26" i="33"/>
  <c r="C26" i="33"/>
  <c r="J25" i="33"/>
  <c r="I25" i="33"/>
  <c r="H25" i="33"/>
  <c r="G25" i="33"/>
  <c r="F25" i="33"/>
  <c r="E25" i="33"/>
  <c r="D25" i="33"/>
  <c r="C25" i="33"/>
  <c r="J24" i="33"/>
  <c r="I24" i="33"/>
  <c r="H24" i="33"/>
  <c r="G24" i="33"/>
  <c r="F24" i="33"/>
  <c r="E24" i="33"/>
  <c r="D24" i="33"/>
  <c r="C24" i="33"/>
  <c r="J23" i="33"/>
  <c r="I23" i="33"/>
  <c r="H23" i="33"/>
  <c r="G23" i="33"/>
  <c r="F23" i="33"/>
  <c r="E23" i="33"/>
  <c r="D23" i="33"/>
  <c r="C23" i="33"/>
  <c r="J22" i="33"/>
  <c r="I22" i="33"/>
  <c r="H22" i="33"/>
  <c r="G22" i="33"/>
  <c r="F22" i="33"/>
  <c r="E22" i="33"/>
  <c r="D22" i="33"/>
  <c r="C22" i="33"/>
  <c r="J21" i="33"/>
  <c r="I21" i="33"/>
  <c r="H21" i="33"/>
  <c r="G21" i="33"/>
  <c r="F21" i="33"/>
  <c r="E21" i="33"/>
  <c r="D21" i="33"/>
  <c r="C21" i="33"/>
  <c r="J20" i="33"/>
  <c r="I20" i="33"/>
  <c r="H20" i="33"/>
  <c r="G20" i="33"/>
  <c r="F20" i="33"/>
  <c r="E20" i="33"/>
  <c r="D20" i="33"/>
  <c r="C20" i="33"/>
  <c r="J19" i="33"/>
  <c r="I19" i="33"/>
  <c r="H19" i="33"/>
  <c r="G19" i="33"/>
  <c r="F19" i="33"/>
  <c r="E19" i="33"/>
  <c r="D19" i="33"/>
  <c r="C19" i="33"/>
  <c r="J18" i="33"/>
  <c r="I18" i="33"/>
  <c r="H18" i="33"/>
  <c r="G18" i="33"/>
  <c r="F18" i="33"/>
  <c r="E18" i="33"/>
  <c r="D18" i="33"/>
  <c r="C18" i="33"/>
  <c r="J17" i="33"/>
  <c r="I17" i="33"/>
  <c r="H17" i="33"/>
  <c r="G17" i="33"/>
  <c r="F17" i="33"/>
  <c r="E17" i="33"/>
  <c r="D17" i="33"/>
  <c r="C17" i="33"/>
  <c r="J16" i="33"/>
  <c r="I16" i="33"/>
  <c r="H16" i="33"/>
  <c r="G16" i="33"/>
  <c r="F16" i="33"/>
  <c r="E16" i="33"/>
  <c r="D16" i="33"/>
  <c r="C16" i="33"/>
  <c r="J15" i="33"/>
  <c r="I15" i="33"/>
  <c r="H15" i="33"/>
  <c r="G15" i="33"/>
  <c r="F15" i="33"/>
  <c r="E15" i="33"/>
  <c r="D15" i="33"/>
  <c r="C15" i="33"/>
  <c r="J14" i="33"/>
  <c r="I14" i="33"/>
  <c r="H14" i="33"/>
  <c r="G14" i="33"/>
  <c r="F14" i="33"/>
  <c r="E14" i="33"/>
  <c r="D14" i="33"/>
  <c r="C14" i="33"/>
  <c r="J13" i="33"/>
  <c r="I13" i="33"/>
  <c r="H13" i="33"/>
  <c r="G13" i="33"/>
  <c r="F13" i="33"/>
  <c r="E13" i="33"/>
  <c r="D13" i="33"/>
  <c r="C13" i="33"/>
  <c r="J12" i="33"/>
  <c r="I12" i="33"/>
  <c r="H12" i="33"/>
  <c r="G12" i="33"/>
  <c r="F12" i="33"/>
  <c r="E12" i="33"/>
  <c r="D12" i="33"/>
  <c r="C12" i="33"/>
  <c r="J11" i="33"/>
  <c r="I11" i="33"/>
  <c r="H11" i="33"/>
  <c r="G11" i="33"/>
  <c r="F11" i="33"/>
  <c r="E11" i="33"/>
  <c r="D11" i="33"/>
  <c r="C11" i="33"/>
  <c r="J10" i="33"/>
  <c r="I10" i="33"/>
  <c r="H10" i="33"/>
  <c r="G10" i="33"/>
  <c r="F10" i="33"/>
  <c r="E10" i="33"/>
  <c r="D10" i="33"/>
  <c r="C10" i="33"/>
  <c r="J9" i="33"/>
  <c r="I9" i="33"/>
  <c r="H9" i="33"/>
  <c r="G9" i="33"/>
  <c r="F9" i="33"/>
  <c r="E9" i="33"/>
  <c r="D9" i="33"/>
  <c r="C9" i="33"/>
  <c r="J8" i="33"/>
  <c r="I8" i="33"/>
  <c r="H8" i="33"/>
  <c r="G8" i="33"/>
  <c r="F8" i="33"/>
  <c r="E8" i="33"/>
  <c r="D8" i="33"/>
  <c r="C8" i="33"/>
  <c r="J7" i="33"/>
  <c r="I7" i="33"/>
  <c r="H7" i="33"/>
  <c r="G7" i="33"/>
  <c r="F7" i="33"/>
  <c r="E7" i="33"/>
  <c r="D7" i="33"/>
  <c r="C7" i="33"/>
  <c r="J6" i="33"/>
  <c r="I6" i="33"/>
  <c r="H6" i="33"/>
  <c r="G6" i="33"/>
  <c r="F6" i="33"/>
  <c r="E6" i="33"/>
  <c r="D6" i="33"/>
  <c r="C6" i="33"/>
  <c r="J5" i="33"/>
  <c r="I5" i="33"/>
  <c r="H5" i="33"/>
  <c r="G5" i="33"/>
  <c r="F5" i="33"/>
  <c r="E5" i="33"/>
  <c r="D5" i="33"/>
  <c r="C5" i="33"/>
  <c r="J4" i="33"/>
  <c r="I4" i="33"/>
  <c r="H4" i="33"/>
  <c r="G4" i="33"/>
  <c r="F4" i="33"/>
  <c r="E4" i="33"/>
  <c r="D4" i="33"/>
  <c r="C4" i="33"/>
  <c r="P1" i="32"/>
  <c r="J51" i="32"/>
  <c r="I51" i="32"/>
  <c r="H51" i="32"/>
  <c r="G51" i="32"/>
  <c r="F51" i="32"/>
  <c r="E51" i="32"/>
  <c r="D51" i="32"/>
  <c r="C51" i="32"/>
  <c r="J50" i="32"/>
  <c r="I50" i="32"/>
  <c r="H50" i="32"/>
  <c r="G50" i="32"/>
  <c r="F50" i="32"/>
  <c r="E50" i="32"/>
  <c r="D50" i="32"/>
  <c r="C50" i="32"/>
  <c r="J49" i="32"/>
  <c r="I49" i="32"/>
  <c r="H49" i="32"/>
  <c r="G49" i="32"/>
  <c r="F49" i="32"/>
  <c r="E49" i="32"/>
  <c r="D49" i="32"/>
  <c r="C49" i="32"/>
  <c r="J48" i="32"/>
  <c r="I48" i="32"/>
  <c r="H48" i="32"/>
  <c r="G48" i="32"/>
  <c r="F48" i="32"/>
  <c r="E48" i="32"/>
  <c r="D48" i="32"/>
  <c r="C48" i="32"/>
  <c r="J47" i="32"/>
  <c r="I47" i="32"/>
  <c r="H47" i="32"/>
  <c r="G47" i="32"/>
  <c r="F47" i="32"/>
  <c r="E47" i="32"/>
  <c r="D47" i="32"/>
  <c r="C47" i="32"/>
  <c r="J46" i="32"/>
  <c r="I46" i="32"/>
  <c r="H46" i="32"/>
  <c r="G46" i="32"/>
  <c r="F46" i="32"/>
  <c r="E46" i="32"/>
  <c r="D46" i="32"/>
  <c r="C46" i="32"/>
  <c r="J45" i="32"/>
  <c r="I45" i="32"/>
  <c r="H45" i="32"/>
  <c r="G45" i="32"/>
  <c r="F45" i="32"/>
  <c r="E45" i="32"/>
  <c r="D45" i="32"/>
  <c r="C45" i="32"/>
  <c r="J44" i="32"/>
  <c r="I44" i="32"/>
  <c r="H44" i="32"/>
  <c r="G44" i="32"/>
  <c r="F44" i="32"/>
  <c r="E44" i="32"/>
  <c r="D44" i="32"/>
  <c r="C44" i="32"/>
  <c r="J43" i="32"/>
  <c r="I43" i="32"/>
  <c r="H43" i="32"/>
  <c r="G43" i="32"/>
  <c r="F43" i="32"/>
  <c r="E43" i="32"/>
  <c r="D43" i="32"/>
  <c r="C43" i="32"/>
  <c r="J42" i="32"/>
  <c r="I42" i="32"/>
  <c r="H42" i="32"/>
  <c r="G42" i="32"/>
  <c r="F42" i="32"/>
  <c r="E42" i="32"/>
  <c r="D42" i="32"/>
  <c r="C42" i="32"/>
  <c r="J41" i="32"/>
  <c r="I41" i="32"/>
  <c r="H41" i="32"/>
  <c r="G41" i="32"/>
  <c r="F41" i="32"/>
  <c r="E41" i="32"/>
  <c r="D41" i="32"/>
  <c r="C41" i="32"/>
  <c r="J40" i="32"/>
  <c r="I40" i="32"/>
  <c r="H40" i="32"/>
  <c r="G40" i="32"/>
  <c r="F40" i="32"/>
  <c r="E40" i="32"/>
  <c r="D40" i="32"/>
  <c r="C40" i="32"/>
  <c r="J39" i="32"/>
  <c r="I39" i="32"/>
  <c r="H39" i="32"/>
  <c r="G39" i="32"/>
  <c r="F39" i="32"/>
  <c r="E39" i="32"/>
  <c r="D39" i="32"/>
  <c r="C39" i="32"/>
  <c r="J38" i="32"/>
  <c r="I38" i="32"/>
  <c r="H38" i="32"/>
  <c r="G38" i="32"/>
  <c r="F38" i="32"/>
  <c r="E38" i="32"/>
  <c r="D38" i="32"/>
  <c r="C38" i="32"/>
  <c r="J37" i="32"/>
  <c r="I37" i="32"/>
  <c r="H37" i="32"/>
  <c r="G37" i="32"/>
  <c r="F37" i="32"/>
  <c r="E37" i="32"/>
  <c r="D37" i="32"/>
  <c r="C37" i="32"/>
  <c r="J36" i="32"/>
  <c r="I36" i="32"/>
  <c r="H36" i="32"/>
  <c r="G36" i="32"/>
  <c r="F36" i="32"/>
  <c r="E36" i="32"/>
  <c r="D36" i="32"/>
  <c r="C36" i="32"/>
  <c r="J35" i="32"/>
  <c r="I35" i="32"/>
  <c r="H35" i="32"/>
  <c r="G35" i="32"/>
  <c r="F35" i="32"/>
  <c r="E35" i="32"/>
  <c r="D35" i="32"/>
  <c r="C35" i="32"/>
  <c r="J34" i="32"/>
  <c r="I34" i="32"/>
  <c r="H34" i="32"/>
  <c r="G34" i="32"/>
  <c r="F34" i="32"/>
  <c r="E34" i="32"/>
  <c r="D34" i="32"/>
  <c r="C34" i="32"/>
  <c r="J33" i="32"/>
  <c r="I33" i="32"/>
  <c r="H33" i="32"/>
  <c r="G33" i="32"/>
  <c r="F33" i="32"/>
  <c r="E33" i="32"/>
  <c r="D33" i="32"/>
  <c r="C33" i="32"/>
  <c r="J32" i="32"/>
  <c r="I32" i="32"/>
  <c r="H32" i="32"/>
  <c r="G32" i="32"/>
  <c r="F32" i="32"/>
  <c r="E32" i="32"/>
  <c r="D32" i="32"/>
  <c r="C32" i="32"/>
  <c r="J31" i="32"/>
  <c r="I31" i="32"/>
  <c r="H31" i="32"/>
  <c r="G31" i="32"/>
  <c r="F31" i="32"/>
  <c r="E31" i="32"/>
  <c r="D31" i="32"/>
  <c r="C31" i="32"/>
  <c r="J30" i="32"/>
  <c r="I30" i="32"/>
  <c r="H30" i="32"/>
  <c r="G30" i="32"/>
  <c r="F30" i="32"/>
  <c r="E30" i="32"/>
  <c r="D30" i="32"/>
  <c r="C30" i="32"/>
  <c r="J29" i="32"/>
  <c r="I29" i="32"/>
  <c r="H29" i="32"/>
  <c r="G29" i="32"/>
  <c r="F29" i="32"/>
  <c r="E29" i="32"/>
  <c r="D29" i="32"/>
  <c r="C29" i="32"/>
  <c r="J28" i="32"/>
  <c r="I28" i="32"/>
  <c r="H28" i="32"/>
  <c r="G28" i="32"/>
  <c r="F28" i="32"/>
  <c r="E28" i="32"/>
  <c r="D28" i="32"/>
  <c r="C28" i="32"/>
  <c r="J27" i="32"/>
  <c r="I27" i="32"/>
  <c r="H27" i="32"/>
  <c r="G27" i="32"/>
  <c r="F27" i="32"/>
  <c r="E27" i="32"/>
  <c r="D27" i="32"/>
  <c r="C27" i="32"/>
  <c r="J26" i="32"/>
  <c r="I26" i="32"/>
  <c r="H26" i="32"/>
  <c r="G26" i="32"/>
  <c r="F26" i="32"/>
  <c r="E26" i="32"/>
  <c r="D26" i="32"/>
  <c r="C26" i="32"/>
  <c r="J25" i="32"/>
  <c r="I25" i="32"/>
  <c r="H25" i="32"/>
  <c r="G25" i="32"/>
  <c r="F25" i="32"/>
  <c r="E25" i="32"/>
  <c r="D25" i="32"/>
  <c r="C25" i="32"/>
  <c r="J24" i="32"/>
  <c r="I24" i="32"/>
  <c r="H24" i="32"/>
  <c r="G24" i="32"/>
  <c r="F24" i="32"/>
  <c r="E24" i="32"/>
  <c r="D24" i="32"/>
  <c r="C24" i="32"/>
  <c r="J23" i="32"/>
  <c r="I23" i="32"/>
  <c r="H23" i="32"/>
  <c r="G23" i="32"/>
  <c r="F23" i="32"/>
  <c r="E23" i="32"/>
  <c r="D23" i="32"/>
  <c r="C23" i="32"/>
  <c r="J22" i="32"/>
  <c r="I22" i="32"/>
  <c r="H22" i="32"/>
  <c r="G22" i="32"/>
  <c r="F22" i="32"/>
  <c r="E22" i="32"/>
  <c r="D22" i="32"/>
  <c r="C22" i="32"/>
  <c r="J21" i="32"/>
  <c r="I21" i="32"/>
  <c r="H21" i="32"/>
  <c r="G21" i="32"/>
  <c r="F21" i="32"/>
  <c r="E21" i="32"/>
  <c r="D21" i="32"/>
  <c r="C21" i="32"/>
  <c r="J20" i="32"/>
  <c r="I20" i="32"/>
  <c r="H20" i="32"/>
  <c r="G20" i="32"/>
  <c r="F20" i="32"/>
  <c r="E20" i="32"/>
  <c r="D20" i="32"/>
  <c r="C20" i="32"/>
  <c r="J19" i="32"/>
  <c r="I19" i="32"/>
  <c r="H19" i="32"/>
  <c r="G19" i="32"/>
  <c r="F19" i="32"/>
  <c r="E19" i="32"/>
  <c r="D19" i="32"/>
  <c r="C19" i="32"/>
  <c r="J18" i="32"/>
  <c r="I18" i="32"/>
  <c r="H18" i="32"/>
  <c r="G18" i="32"/>
  <c r="F18" i="32"/>
  <c r="E18" i="32"/>
  <c r="D18" i="32"/>
  <c r="C18" i="32"/>
  <c r="J17" i="32"/>
  <c r="I17" i="32"/>
  <c r="H17" i="32"/>
  <c r="G17" i="32"/>
  <c r="F17" i="32"/>
  <c r="E17" i="32"/>
  <c r="D17" i="32"/>
  <c r="C17" i="32"/>
  <c r="J16" i="32"/>
  <c r="I16" i="32"/>
  <c r="H16" i="32"/>
  <c r="G16" i="32"/>
  <c r="F16" i="32"/>
  <c r="E16" i="32"/>
  <c r="D16" i="32"/>
  <c r="C16" i="32"/>
  <c r="J15" i="32"/>
  <c r="I15" i="32"/>
  <c r="H15" i="32"/>
  <c r="G15" i="32"/>
  <c r="F15" i="32"/>
  <c r="E15" i="32"/>
  <c r="D15" i="32"/>
  <c r="C15" i="32"/>
  <c r="J14" i="32"/>
  <c r="I14" i="32"/>
  <c r="H14" i="32"/>
  <c r="G14" i="32"/>
  <c r="F14" i="32"/>
  <c r="E14" i="32"/>
  <c r="D14" i="32"/>
  <c r="C14" i="32"/>
  <c r="J13" i="32"/>
  <c r="I13" i="32"/>
  <c r="H13" i="32"/>
  <c r="G13" i="32"/>
  <c r="F13" i="32"/>
  <c r="E13" i="32"/>
  <c r="D13" i="32"/>
  <c r="C13" i="32"/>
  <c r="J12" i="32"/>
  <c r="I12" i="32"/>
  <c r="H12" i="32"/>
  <c r="G12" i="32"/>
  <c r="F12" i="32"/>
  <c r="E12" i="32"/>
  <c r="D12" i="32"/>
  <c r="C12" i="32"/>
  <c r="J11" i="32"/>
  <c r="I11" i="32"/>
  <c r="H11" i="32"/>
  <c r="G11" i="32"/>
  <c r="F11" i="32"/>
  <c r="E11" i="32"/>
  <c r="D11" i="32"/>
  <c r="C11" i="32"/>
  <c r="J10" i="32"/>
  <c r="I10" i="32"/>
  <c r="H10" i="32"/>
  <c r="G10" i="32"/>
  <c r="F10" i="32"/>
  <c r="E10" i="32"/>
  <c r="D10" i="32"/>
  <c r="C10" i="32"/>
  <c r="J9" i="32"/>
  <c r="I9" i="32"/>
  <c r="H9" i="32"/>
  <c r="G9" i="32"/>
  <c r="F9" i="32"/>
  <c r="E9" i="32"/>
  <c r="D9" i="32"/>
  <c r="C9" i="32"/>
  <c r="J8" i="32"/>
  <c r="I8" i="32"/>
  <c r="H8" i="32"/>
  <c r="G8" i="32"/>
  <c r="F8" i="32"/>
  <c r="E8" i="32"/>
  <c r="D8" i="32"/>
  <c r="C8" i="32"/>
  <c r="J7" i="32"/>
  <c r="I7" i="32"/>
  <c r="H7" i="32"/>
  <c r="G7" i="32"/>
  <c r="F7" i="32"/>
  <c r="E7" i="32"/>
  <c r="D7" i="32"/>
  <c r="C7" i="32"/>
  <c r="J6" i="32"/>
  <c r="I6" i="32"/>
  <c r="H6" i="32"/>
  <c r="G6" i="32"/>
  <c r="F6" i="32"/>
  <c r="E6" i="32"/>
  <c r="D6" i="32"/>
  <c r="C6" i="32"/>
  <c r="J5" i="32"/>
  <c r="I5" i="32"/>
  <c r="H5" i="32"/>
  <c r="G5" i="32"/>
  <c r="F5" i="32"/>
  <c r="E5" i="32"/>
  <c r="D5" i="32"/>
  <c r="C5" i="32"/>
  <c r="J4" i="32"/>
  <c r="I4" i="32"/>
  <c r="H4" i="32"/>
  <c r="G4" i="32"/>
  <c r="F4" i="32"/>
  <c r="E4" i="32"/>
  <c r="D4" i="32"/>
  <c r="C4" i="32"/>
  <c r="J51" i="31"/>
  <c r="I51" i="31"/>
  <c r="H51" i="31"/>
  <c r="G51" i="31"/>
  <c r="F51" i="31"/>
  <c r="E51" i="31"/>
  <c r="D51" i="31"/>
  <c r="C51" i="31"/>
  <c r="J50" i="31"/>
  <c r="I50" i="31"/>
  <c r="H50" i="31"/>
  <c r="G50" i="31"/>
  <c r="F50" i="31"/>
  <c r="E50" i="31"/>
  <c r="D50" i="31"/>
  <c r="C50" i="31"/>
  <c r="J49" i="31"/>
  <c r="I49" i="31"/>
  <c r="H49" i="31"/>
  <c r="G49" i="31"/>
  <c r="F49" i="31"/>
  <c r="E49" i="31"/>
  <c r="D49" i="31"/>
  <c r="C49" i="31"/>
  <c r="J48" i="31"/>
  <c r="I48" i="31"/>
  <c r="H48" i="31"/>
  <c r="G48" i="31"/>
  <c r="F48" i="31"/>
  <c r="E48" i="31"/>
  <c r="D48" i="31"/>
  <c r="C48" i="31"/>
  <c r="J47" i="31"/>
  <c r="I47" i="31"/>
  <c r="H47" i="31"/>
  <c r="G47" i="31"/>
  <c r="F47" i="31"/>
  <c r="E47" i="31"/>
  <c r="D47" i="31"/>
  <c r="C47" i="31"/>
  <c r="J46" i="31"/>
  <c r="I46" i="31"/>
  <c r="H46" i="31"/>
  <c r="G46" i="31"/>
  <c r="F46" i="31"/>
  <c r="E46" i="31"/>
  <c r="D46" i="31"/>
  <c r="C46" i="31"/>
  <c r="J45" i="31"/>
  <c r="I45" i="31"/>
  <c r="H45" i="31"/>
  <c r="G45" i="31"/>
  <c r="F45" i="31"/>
  <c r="E45" i="31"/>
  <c r="D45" i="31"/>
  <c r="C45" i="31"/>
  <c r="J44" i="31"/>
  <c r="I44" i="31"/>
  <c r="H44" i="31"/>
  <c r="G44" i="31"/>
  <c r="F44" i="31"/>
  <c r="E44" i="31"/>
  <c r="D44" i="31"/>
  <c r="C44" i="31"/>
  <c r="J43" i="31"/>
  <c r="I43" i="31"/>
  <c r="H43" i="31"/>
  <c r="G43" i="31"/>
  <c r="F43" i="31"/>
  <c r="E43" i="31"/>
  <c r="D43" i="31"/>
  <c r="C43" i="31"/>
  <c r="J42" i="31"/>
  <c r="I42" i="31"/>
  <c r="H42" i="31"/>
  <c r="G42" i="31"/>
  <c r="F42" i="31"/>
  <c r="E42" i="31"/>
  <c r="D42" i="31"/>
  <c r="C42" i="31"/>
  <c r="J41" i="31"/>
  <c r="I41" i="31"/>
  <c r="H41" i="31"/>
  <c r="G41" i="31"/>
  <c r="F41" i="31"/>
  <c r="E41" i="31"/>
  <c r="D41" i="31"/>
  <c r="C41" i="31"/>
  <c r="J40" i="31"/>
  <c r="I40" i="31"/>
  <c r="H40" i="31"/>
  <c r="G40" i="31"/>
  <c r="F40" i="31"/>
  <c r="E40" i="31"/>
  <c r="D40" i="31"/>
  <c r="C40" i="31"/>
  <c r="J39" i="31"/>
  <c r="I39" i="31"/>
  <c r="H39" i="31"/>
  <c r="G39" i="31"/>
  <c r="F39" i="31"/>
  <c r="E39" i="31"/>
  <c r="D39" i="31"/>
  <c r="C39" i="31"/>
  <c r="J38" i="31"/>
  <c r="I38" i="31"/>
  <c r="H38" i="31"/>
  <c r="G38" i="31"/>
  <c r="F38" i="31"/>
  <c r="E38" i="31"/>
  <c r="D38" i="31"/>
  <c r="C38" i="31"/>
  <c r="J37" i="31"/>
  <c r="I37" i="31"/>
  <c r="H37" i="31"/>
  <c r="G37" i="31"/>
  <c r="F37" i="31"/>
  <c r="E37" i="31"/>
  <c r="D37" i="31"/>
  <c r="C37" i="31"/>
  <c r="J36" i="31"/>
  <c r="I36" i="31"/>
  <c r="H36" i="31"/>
  <c r="G36" i="31"/>
  <c r="F36" i="31"/>
  <c r="E36" i="31"/>
  <c r="D36" i="31"/>
  <c r="C36" i="31"/>
  <c r="J35" i="31"/>
  <c r="I35" i="31"/>
  <c r="H35" i="31"/>
  <c r="G35" i="31"/>
  <c r="F35" i="31"/>
  <c r="E35" i="31"/>
  <c r="D35" i="31"/>
  <c r="C35" i="31"/>
  <c r="J34" i="31"/>
  <c r="I34" i="31"/>
  <c r="H34" i="31"/>
  <c r="G34" i="31"/>
  <c r="F34" i="31"/>
  <c r="E34" i="31"/>
  <c r="D34" i="31"/>
  <c r="C34" i="31"/>
  <c r="J33" i="31"/>
  <c r="I33" i="31"/>
  <c r="H33" i="31"/>
  <c r="G33" i="31"/>
  <c r="F33" i="31"/>
  <c r="E33" i="31"/>
  <c r="D33" i="31"/>
  <c r="C33" i="31"/>
  <c r="J32" i="31"/>
  <c r="I32" i="31"/>
  <c r="H32" i="31"/>
  <c r="G32" i="31"/>
  <c r="F32" i="31"/>
  <c r="E32" i="31"/>
  <c r="D32" i="31"/>
  <c r="C32" i="31"/>
  <c r="J31" i="31"/>
  <c r="I31" i="31"/>
  <c r="H31" i="31"/>
  <c r="G31" i="31"/>
  <c r="F31" i="31"/>
  <c r="E31" i="31"/>
  <c r="D31" i="31"/>
  <c r="C31" i="31"/>
  <c r="J30" i="31"/>
  <c r="I30" i="31"/>
  <c r="H30" i="31"/>
  <c r="G30" i="31"/>
  <c r="F30" i="31"/>
  <c r="E30" i="31"/>
  <c r="D30" i="31"/>
  <c r="C30" i="31"/>
  <c r="J29" i="31"/>
  <c r="I29" i="31"/>
  <c r="H29" i="31"/>
  <c r="G29" i="31"/>
  <c r="F29" i="31"/>
  <c r="E29" i="31"/>
  <c r="D29" i="31"/>
  <c r="C29" i="31"/>
  <c r="J28" i="31"/>
  <c r="I28" i="31"/>
  <c r="H28" i="31"/>
  <c r="G28" i="31"/>
  <c r="F28" i="31"/>
  <c r="E28" i="31"/>
  <c r="D28" i="31"/>
  <c r="C28" i="31"/>
  <c r="J27" i="31"/>
  <c r="I27" i="31"/>
  <c r="H27" i="31"/>
  <c r="G27" i="31"/>
  <c r="F27" i="31"/>
  <c r="E27" i="31"/>
  <c r="D27" i="31"/>
  <c r="C27" i="31"/>
  <c r="J26" i="31"/>
  <c r="I26" i="31"/>
  <c r="H26" i="31"/>
  <c r="G26" i="31"/>
  <c r="F26" i="31"/>
  <c r="E26" i="31"/>
  <c r="D26" i="31"/>
  <c r="C26" i="31"/>
  <c r="J25" i="31"/>
  <c r="I25" i="31"/>
  <c r="H25" i="31"/>
  <c r="G25" i="31"/>
  <c r="F25" i="31"/>
  <c r="E25" i="31"/>
  <c r="D25" i="31"/>
  <c r="C25" i="31"/>
  <c r="J24" i="31"/>
  <c r="I24" i="31"/>
  <c r="H24" i="31"/>
  <c r="G24" i="31"/>
  <c r="F24" i="31"/>
  <c r="E24" i="31"/>
  <c r="D24" i="31"/>
  <c r="C24" i="31"/>
  <c r="J23" i="31"/>
  <c r="I23" i="31"/>
  <c r="H23" i="31"/>
  <c r="G23" i="31"/>
  <c r="F23" i="31"/>
  <c r="E23" i="31"/>
  <c r="D23" i="31"/>
  <c r="C23" i="31"/>
  <c r="J22" i="31"/>
  <c r="I22" i="31"/>
  <c r="H22" i="31"/>
  <c r="G22" i="31"/>
  <c r="F22" i="31"/>
  <c r="E22" i="31"/>
  <c r="D22" i="31"/>
  <c r="C22" i="31"/>
  <c r="J21" i="31"/>
  <c r="I21" i="31"/>
  <c r="H21" i="31"/>
  <c r="G21" i="31"/>
  <c r="F21" i="31"/>
  <c r="E21" i="31"/>
  <c r="D21" i="31"/>
  <c r="C21" i="31"/>
  <c r="J20" i="31"/>
  <c r="I20" i="31"/>
  <c r="H20" i="31"/>
  <c r="G20" i="31"/>
  <c r="F20" i="31"/>
  <c r="E20" i="31"/>
  <c r="D20" i="31"/>
  <c r="C20" i="31"/>
  <c r="J19" i="31"/>
  <c r="I19" i="31"/>
  <c r="H19" i="31"/>
  <c r="G19" i="31"/>
  <c r="F19" i="31"/>
  <c r="E19" i="31"/>
  <c r="D19" i="31"/>
  <c r="C19" i="31"/>
  <c r="J18" i="31"/>
  <c r="I18" i="31"/>
  <c r="H18" i="31"/>
  <c r="G18" i="31"/>
  <c r="F18" i="31"/>
  <c r="E18" i="31"/>
  <c r="D18" i="31"/>
  <c r="C18" i="31"/>
  <c r="J17" i="31"/>
  <c r="I17" i="31"/>
  <c r="H17" i="31"/>
  <c r="G17" i="31"/>
  <c r="F17" i="31"/>
  <c r="E17" i="31"/>
  <c r="D17" i="31"/>
  <c r="C17" i="31"/>
  <c r="J16" i="31"/>
  <c r="I16" i="31"/>
  <c r="H16" i="31"/>
  <c r="G16" i="31"/>
  <c r="F16" i="31"/>
  <c r="E16" i="31"/>
  <c r="D16" i="31"/>
  <c r="C16" i="31"/>
  <c r="J15" i="31"/>
  <c r="I15" i="31"/>
  <c r="H15" i="31"/>
  <c r="G15" i="31"/>
  <c r="F15" i="31"/>
  <c r="E15" i="31"/>
  <c r="D15" i="31"/>
  <c r="C15" i="31"/>
  <c r="J14" i="31"/>
  <c r="I14" i="31"/>
  <c r="H14" i="31"/>
  <c r="G14" i="31"/>
  <c r="F14" i="31"/>
  <c r="E14" i="31"/>
  <c r="D14" i="31"/>
  <c r="C14" i="31"/>
  <c r="J13" i="31"/>
  <c r="I13" i="31"/>
  <c r="H13" i="31"/>
  <c r="G13" i="31"/>
  <c r="F13" i="31"/>
  <c r="E13" i="31"/>
  <c r="D13" i="31"/>
  <c r="C13" i="31"/>
  <c r="J12" i="31"/>
  <c r="I12" i="31"/>
  <c r="H12" i="31"/>
  <c r="G12" i="31"/>
  <c r="F12" i="31"/>
  <c r="E12" i="31"/>
  <c r="D12" i="31"/>
  <c r="C12" i="31"/>
  <c r="J11" i="31"/>
  <c r="I11" i="31"/>
  <c r="H11" i="31"/>
  <c r="G11" i="31"/>
  <c r="F11" i="31"/>
  <c r="E11" i="31"/>
  <c r="D11" i="31"/>
  <c r="C11" i="31"/>
  <c r="J10" i="31"/>
  <c r="I10" i="31"/>
  <c r="H10" i="31"/>
  <c r="G10" i="31"/>
  <c r="F10" i="31"/>
  <c r="E10" i="31"/>
  <c r="D10" i="31"/>
  <c r="C10" i="31"/>
  <c r="J9" i="31"/>
  <c r="I9" i="31"/>
  <c r="H9" i="31"/>
  <c r="G9" i="31"/>
  <c r="F9" i="31"/>
  <c r="E9" i="31"/>
  <c r="D9" i="31"/>
  <c r="C9" i="31"/>
  <c r="J8" i="31"/>
  <c r="I8" i="31"/>
  <c r="H8" i="31"/>
  <c r="G8" i="31"/>
  <c r="F8" i="31"/>
  <c r="E8" i="31"/>
  <c r="D8" i="31"/>
  <c r="C8" i="31"/>
  <c r="J7" i="31"/>
  <c r="I7" i="31"/>
  <c r="H7" i="31"/>
  <c r="G7" i="31"/>
  <c r="F7" i="31"/>
  <c r="E7" i="31"/>
  <c r="D7" i="31"/>
  <c r="C7" i="31"/>
  <c r="J6" i="31"/>
  <c r="I6" i="31"/>
  <c r="H6" i="31"/>
  <c r="G6" i="31"/>
  <c r="F6" i="31"/>
  <c r="E6" i="31"/>
  <c r="D6" i="31"/>
  <c r="C6" i="31"/>
  <c r="J5" i="31"/>
  <c r="I5" i="31"/>
  <c r="H5" i="31"/>
  <c r="G5" i="31"/>
  <c r="F5" i="31"/>
  <c r="E5" i="31"/>
  <c r="D5" i="31"/>
  <c r="C5" i="31"/>
  <c r="J4" i="31"/>
  <c r="I4" i="31"/>
  <c r="H4" i="31"/>
  <c r="G4" i="31"/>
  <c r="F4" i="31"/>
  <c r="E4" i="31"/>
  <c r="D4" i="31"/>
  <c r="C4" i="31"/>
  <c r="G60" i="18"/>
  <c r="F60" i="18"/>
  <c r="E60" i="18"/>
  <c r="D60" i="18"/>
  <c r="C60" i="18"/>
  <c r="G59" i="18"/>
  <c r="F59" i="18"/>
  <c r="E59" i="18"/>
  <c r="D59" i="18"/>
  <c r="C59" i="18"/>
  <c r="G58" i="18"/>
  <c r="F58" i="18"/>
  <c r="E58" i="18"/>
  <c r="D58" i="18"/>
  <c r="C58" i="18"/>
  <c r="G57" i="18"/>
  <c r="F57" i="18"/>
  <c r="E57" i="18"/>
  <c r="D57" i="18"/>
  <c r="C57" i="18"/>
  <c r="G56" i="18"/>
  <c r="F56" i="18"/>
  <c r="E56" i="18"/>
  <c r="D56" i="18"/>
  <c r="C56" i="18"/>
  <c r="G55" i="18"/>
  <c r="F55" i="18"/>
  <c r="E55" i="18"/>
  <c r="D55" i="18"/>
  <c r="C55" i="18"/>
  <c r="G54" i="18"/>
  <c r="F54" i="18"/>
  <c r="E54" i="18"/>
  <c r="D54" i="18"/>
  <c r="C54" i="18"/>
  <c r="G53" i="18"/>
  <c r="F53" i="18"/>
  <c r="E53" i="18"/>
  <c r="D53" i="18"/>
  <c r="C53" i="18"/>
  <c r="G52" i="18"/>
  <c r="F52" i="18"/>
  <c r="E52" i="18"/>
  <c r="D52" i="18"/>
  <c r="C52" i="18"/>
  <c r="G51" i="18"/>
  <c r="F51" i="18"/>
  <c r="E51" i="18"/>
  <c r="D51" i="18"/>
  <c r="C51" i="18"/>
  <c r="G50" i="18"/>
  <c r="F50" i="18"/>
  <c r="E50" i="18"/>
  <c r="D50" i="18"/>
  <c r="C50" i="18"/>
  <c r="G49" i="18"/>
  <c r="F49" i="18"/>
  <c r="E49" i="18"/>
  <c r="D49" i="18"/>
  <c r="C49" i="18"/>
  <c r="G48" i="18"/>
  <c r="F48" i="18"/>
  <c r="E48" i="18"/>
  <c r="D48" i="18"/>
  <c r="C48" i="18"/>
  <c r="G47" i="18"/>
  <c r="F47" i="18"/>
  <c r="E47" i="18"/>
  <c r="D47" i="18"/>
  <c r="C47" i="18"/>
  <c r="G46" i="18"/>
  <c r="F46" i="18"/>
  <c r="E46" i="18"/>
  <c r="D46" i="18"/>
  <c r="C46" i="18"/>
  <c r="G45" i="18"/>
  <c r="F45" i="18"/>
  <c r="E45" i="18"/>
  <c r="D45" i="18"/>
  <c r="C45" i="18"/>
  <c r="G44" i="18"/>
  <c r="F44" i="18"/>
  <c r="E44" i="18"/>
  <c r="D44" i="18"/>
  <c r="C44" i="18"/>
  <c r="G43" i="18"/>
  <c r="F43" i="18"/>
  <c r="E43" i="18"/>
  <c r="D43" i="18"/>
  <c r="C43" i="18"/>
  <c r="G42" i="18"/>
  <c r="F42" i="18"/>
  <c r="E42" i="18"/>
  <c r="D42" i="18"/>
  <c r="C42" i="18"/>
  <c r="G41" i="18"/>
  <c r="F41" i="18"/>
  <c r="E41" i="18"/>
  <c r="D41" i="18"/>
  <c r="C41" i="18"/>
  <c r="G40" i="18"/>
  <c r="F40" i="18"/>
  <c r="E40" i="18"/>
  <c r="D40" i="18"/>
  <c r="C40" i="18"/>
  <c r="G39" i="18"/>
  <c r="F39" i="18"/>
  <c r="E39" i="18"/>
  <c r="D39" i="18"/>
  <c r="C39" i="18"/>
  <c r="G38" i="18"/>
  <c r="F38" i="18"/>
  <c r="E38" i="18"/>
  <c r="D38" i="18"/>
  <c r="C38" i="18"/>
  <c r="G37" i="18"/>
  <c r="F37" i="18"/>
  <c r="E37" i="18"/>
  <c r="D37" i="18"/>
  <c r="C37" i="18"/>
  <c r="G36" i="18"/>
  <c r="F36" i="18"/>
  <c r="E36" i="18"/>
  <c r="D36" i="18"/>
  <c r="C36" i="18"/>
  <c r="G35" i="18"/>
  <c r="F35" i="18"/>
  <c r="E35" i="18"/>
  <c r="D35" i="18"/>
  <c r="C35" i="18"/>
  <c r="G34" i="18"/>
  <c r="F34" i="18"/>
  <c r="E34" i="18"/>
  <c r="D34" i="18"/>
  <c r="C34" i="18"/>
  <c r="G33" i="18"/>
  <c r="F33" i="18"/>
  <c r="E33" i="18"/>
  <c r="D33" i="18"/>
  <c r="C33" i="18"/>
  <c r="G32" i="18"/>
  <c r="F32" i="18"/>
  <c r="E32" i="18"/>
  <c r="D32" i="18"/>
  <c r="C32" i="18"/>
  <c r="G31" i="18"/>
  <c r="F31" i="18"/>
  <c r="E31" i="18"/>
  <c r="D31" i="18"/>
  <c r="C31" i="18"/>
  <c r="G30" i="18"/>
  <c r="F30" i="18"/>
  <c r="E30" i="18"/>
  <c r="D30" i="18"/>
  <c r="C30" i="18"/>
  <c r="G29" i="18"/>
  <c r="F29" i="18"/>
  <c r="E29" i="18"/>
  <c r="D29" i="18"/>
  <c r="C29" i="18"/>
  <c r="G28" i="18"/>
  <c r="F28" i="18"/>
  <c r="E28" i="18"/>
  <c r="D28" i="18"/>
  <c r="C28" i="18"/>
  <c r="G27" i="18"/>
  <c r="F27" i="18"/>
  <c r="E27" i="18"/>
  <c r="D27" i="18"/>
  <c r="C27" i="18"/>
  <c r="G26" i="18"/>
  <c r="F26" i="18"/>
  <c r="E26" i="18"/>
  <c r="D26" i="18"/>
  <c r="C26" i="18"/>
  <c r="G25" i="18"/>
  <c r="F25" i="18"/>
  <c r="E25" i="18"/>
  <c r="D25" i="18"/>
  <c r="C25" i="18"/>
  <c r="G24" i="18"/>
  <c r="F24" i="18"/>
  <c r="E24" i="18"/>
  <c r="D24" i="18"/>
  <c r="C24" i="18"/>
  <c r="G23" i="18"/>
  <c r="F23" i="18"/>
  <c r="E23" i="18"/>
  <c r="D23" i="18"/>
  <c r="C23" i="18"/>
  <c r="G22" i="18"/>
  <c r="F22" i="18"/>
  <c r="E22" i="18"/>
  <c r="D22" i="18"/>
  <c r="C22" i="18"/>
  <c r="G21" i="18"/>
  <c r="F21" i="18"/>
  <c r="E21" i="18"/>
  <c r="D21" i="18"/>
  <c r="C21" i="18"/>
  <c r="G20" i="18"/>
  <c r="F20" i="18"/>
  <c r="E20" i="18"/>
  <c r="D20" i="18"/>
  <c r="C20" i="18"/>
  <c r="G19" i="18"/>
  <c r="F19" i="18"/>
  <c r="E19" i="18"/>
  <c r="D19" i="18"/>
  <c r="C19" i="18"/>
  <c r="G18" i="18"/>
  <c r="F18" i="18"/>
  <c r="E18" i="18"/>
  <c r="D18" i="18"/>
  <c r="C18" i="18"/>
  <c r="G17" i="18"/>
  <c r="F17" i="18"/>
  <c r="E17" i="18"/>
  <c r="D17" i="18"/>
  <c r="C17" i="18"/>
  <c r="G16" i="18"/>
  <c r="F16" i="18"/>
  <c r="E16" i="18"/>
  <c r="D16" i="18"/>
  <c r="C16" i="18"/>
  <c r="G15" i="18"/>
  <c r="F15" i="18"/>
  <c r="E15" i="18"/>
  <c r="D15" i="18"/>
  <c r="C15" i="18"/>
  <c r="G14" i="18"/>
  <c r="F14" i="18"/>
  <c r="E14" i="18"/>
  <c r="D14" i="18"/>
  <c r="C14" i="18"/>
  <c r="G13" i="18"/>
  <c r="F13" i="18"/>
  <c r="E13" i="18"/>
  <c r="D13" i="18"/>
  <c r="C13" i="18"/>
  <c r="G12" i="18"/>
  <c r="F12" i="18"/>
  <c r="E12" i="18"/>
  <c r="D12" i="18"/>
  <c r="C12" i="18"/>
  <c r="G11" i="18"/>
  <c r="F11" i="18"/>
  <c r="E11" i="18"/>
  <c r="D11" i="18"/>
  <c r="C11" i="18"/>
  <c r="G10" i="18"/>
  <c r="F10" i="18"/>
  <c r="E10" i="18"/>
  <c r="D10" i="18"/>
  <c r="C10" i="18"/>
  <c r="G9" i="18"/>
  <c r="F9" i="18"/>
  <c r="E9" i="18"/>
  <c r="D9" i="18"/>
  <c r="C9" i="18"/>
  <c r="G8" i="18"/>
  <c r="F8" i="18"/>
  <c r="E8" i="18"/>
  <c r="D8" i="18"/>
  <c r="C8" i="18"/>
  <c r="G7" i="18"/>
  <c r="F7" i="18"/>
  <c r="E7" i="18"/>
  <c r="D7" i="18"/>
  <c r="C7" i="18"/>
  <c r="G6" i="18"/>
  <c r="F6" i="18"/>
  <c r="E6" i="18"/>
  <c r="D6" i="18"/>
  <c r="C6" i="18"/>
  <c r="I25" i="28"/>
  <c r="H25" i="28"/>
  <c r="G25" i="28"/>
  <c r="F25" i="28"/>
  <c r="E25" i="28"/>
  <c r="D25" i="28"/>
  <c r="C25" i="28"/>
  <c r="B25" i="28"/>
  <c r="I24" i="28"/>
  <c r="H24" i="28"/>
  <c r="G24" i="28"/>
  <c r="F24" i="28"/>
  <c r="E24" i="28"/>
  <c r="D24" i="28"/>
  <c r="C24" i="28"/>
  <c r="B24" i="28"/>
  <c r="I23" i="28"/>
  <c r="H23" i="28"/>
  <c r="G23" i="28"/>
  <c r="F23" i="28"/>
  <c r="E23" i="28"/>
  <c r="D23" i="28"/>
  <c r="C23" i="28"/>
  <c r="B23" i="28"/>
  <c r="I22" i="28"/>
  <c r="H22" i="28"/>
  <c r="G22" i="28"/>
  <c r="F22" i="28"/>
  <c r="E22" i="28"/>
  <c r="D22" i="28"/>
  <c r="C22" i="28"/>
  <c r="B22" i="28"/>
  <c r="I21" i="28"/>
  <c r="H21" i="28"/>
  <c r="G21" i="28"/>
  <c r="F21" i="28"/>
  <c r="E21" i="28"/>
  <c r="D21" i="28"/>
  <c r="C21" i="28"/>
  <c r="B21" i="28"/>
  <c r="I20" i="28"/>
  <c r="H20" i="28"/>
  <c r="G20" i="28"/>
  <c r="F20" i="28"/>
  <c r="E20" i="28"/>
  <c r="D20" i="28"/>
  <c r="C20" i="28"/>
  <c r="B20" i="28"/>
  <c r="I19" i="28"/>
  <c r="H19" i="28"/>
  <c r="G19" i="28"/>
  <c r="F19" i="28"/>
  <c r="E19" i="28"/>
  <c r="D19" i="28"/>
  <c r="C19" i="28"/>
  <c r="B19" i="28"/>
  <c r="I18" i="28"/>
  <c r="H18" i="28"/>
  <c r="G18" i="28"/>
  <c r="F18" i="28"/>
  <c r="E18" i="28"/>
  <c r="D18" i="28"/>
  <c r="C18" i="28"/>
  <c r="B18" i="28"/>
  <c r="I17" i="28"/>
  <c r="H17" i="28"/>
  <c r="G17" i="28"/>
  <c r="F17" i="28"/>
  <c r="E17" i="28"/>
  <c r="D17" i="28"/>
  <c r="C17" i="28"/>
  <c r="B17" i="28"/>
  <c r="I16" i="28"/>
  <c r="H16" i="28"/>
  <c r="G16" i="28"/>
  <c r="F16" i="28"/>
  <c r="E16" i="28"/>
  <c r="D16" i="28"/>
  <c r="C16" i="28"/>
  <c r="B16" i="28"/>
  <c r="B6" i="28"/>
  <c r="C6" i="28"/>
  <c r="D6" i="28"/>
  <c r="E6" i="28"/>
  <c r="F6" i="28"/>
  <c r="G6" i="28"/>
  <c r="H6" i="28"/>
  <c r="I6" i="28"/>
  <c r="B7" i="28"/>
  <c r="C7" i="28"/>
  <c r="D7" i="28"/>
  <c r="E7" i="28"/>
  <c r="F7" i="28"/>
  <c r="G7" i="28"/>
  <c r="H7" i="28"/>
  <c r="I7" i="28"/>
  <c r="B8" i="28"/>
  <c r="C8" i="28"/>
  <c r="D8" i="28"/>
  <c r="E8" i="28"/>
  <c r="F8" i="28"/>
  <c r="G8" i="28"/>
  <c r="H8" i="28"/>
  <c r="I8" i="28"/>
  <c r="B9" i="28"/>
  <c r="C9" i="28"/>
  <c r="D9" i="28"/>
  <c r="E9" i="28"/>
  <c r="F9" i="28"/>
  <c r="G9" i="28"/>
  <c r="H9" i="28"/>
  <c r="I9" i="28"/>
  <c r="B10" i="28"/>
  <c r="C10" i="28"/>
  <c r="D10" i="28"/>
  <c r="E10" i="28"/>
  <c r="F10" i="28"/>
  <c r="G10" i="28"/>
  <c r="H10" i="28"/>
  <c r="I10" i="28"/>
  <c r="B11" i="28"/>
  <c r="C11" i="28"/>
  <c r="D11" i="28"/>
  <c r="E11" i="28"/>
  <c r="F11" i="28"/>
  <c r="G11" i="28"/>
  <c r="H11" i="28"/>
  <c r="I11" i="28"/>
  <c r="B12" i="28"/>
  <c r="C12" i="28"/>
  <c r="D12" i="28"/>
  <c r="E12" i="28"/>
  <c r="F12" i="28"/>
  <c r="G12" i="28"/>
  <c r="H12" i="28"/>
  <c r="I12" i="28"/>
  <c r="B13" i="28"/>
  <c r="C13" i="28"/>
  <c r="D13" i="28"/>
  <c r="E13" i="28"/>
  <c r="F13" i="28"/>
  <c r="G13" i="28"/>
  <c r="H13" i="28"/>
  <c r="I13" i="28"/>
  <c r="B14" i="28"/>
  <c r="C14" i="28"/>
  <c r="D14" i="28"/>
  <c r="E14" i="28"/>
  <c r="F14" i="28"/>
  <c r="G14" i="28"/>
  <c r="H14" i="28"/>
  <c r="I14" i="28"/>
  <c r="C5" i="28"/>
  <c r="D5" i="28"/>
  <c r="E5" i="28"/>
  <c r="F5" i="28"/>
  <c r="G5" i="28"/>
  <c r="H5" i="28"/>
  <c r="I5" i="28"/>
  <c r="B5" i="28"/>
  <c r="C5" i="23"/>
  <c r="D5" i="23"/>
  <c r="E5" i="23"/>
  <c r="F5" i="23"/>
  <c r="G5" i="23"/>
  <c r="H5" i="23"/>
  <c r="I5" i="23"/>
  <c r="J5" i="23"/>
  <c r="C6" i="23"/>
  <c r="D6" i="23"/>
  <c r="E6" i="23"/>
  <c r="F6" i="23"/>
  <c r="G6" i="23"/>
  <c r="H6" i="23"/>
  <c r="I6" i="23"/>
  <c r="J6" i="23"/>
  <c r="C7" i="23"/>
  <c r="D7" i="23"/>
  <c r="E7" i="23"/>
  <c r="F7" i="23"/>
  <c r="G7" i="23"/>
  <c r="H7" i="23"/>
  <c r="I7" i="23"/>
  <c r="J7" i="23"/>
  <c r="C8" i="23"/>
  <c r="D8" i="23"/>
  <c r="E8" i="23"/>
  <c r="F8" i="23"/>
  <c r="G8" i="23"/>
  <c r="H8" i="23"/>
  <c r="I8" i="23"/>
  <c r="J8" i="23"/>
  <c r="C9" i="23"/>
  <c r="D9" i="23"/>
  <c r="E9" i="23"/>
  <c r="F9" i="23"/>
  <c r="G9" i="23"/>
  <c r="H9" i="23"/>
  <c r="I9" i="23"/>
  <c r="J9" i="23"/>
  <c r="D4" i="23"/>
  <c r="E4" i="23"/>
  <c r="F4" i="23"/>
  <c r="G4" i="23"/>
  <c r="H4" i="23"/>
  <c r="I4" i="23"/>
  <c r="J4" i="23"/>
  <c r="C4" i="23"/>
  <c r="G31" i="22"/>
  <c r="H31" i="22"/>
  <c r="I31" i="22"/>
  <c r="J31" i="22"/>
  <c r="G32" i="22"/>
  <c r="H32" i="22"/>
  <c r="I32" i="22"/>
  <c r="J32" i="22"/>
  <c r="G33" i="22"/>
  <c r="H33" i="22"/>
  <c r="I33" i="22"/>
  <c r="J33" i="22"/>
  <c r="G34" i="22"/>
  <c r="H34" i="22"/>
  <c r="I34" i="22"/>
  <c r="J34" i="22"/>
  <c r="G35" i="22"/>
  <c r="H35" i="22"/>
  <c r="I35" i="22"/>
  <c r="J35" i="22"/>
  <c r="G36" i="22"/>
  <c r="H36" i="22"/>
  <c r="I36" i="22"/>
  <c r="J36" i="22"/>
  <c r="G37" i="22"/>
  <c r="H37" i="22"/>
  <c r="I37" i="22"/>
  <c r="J37" i="22"/>
  <c r="G38" i="22"/>
  <c r="H38" i="22"/>
  <c r="I38" i="22"/>
  <c r="J38" i="22"/>
  <c r="G39" i="22"/>
  <c r="H39" i="22"/>
  <c r="I39" i="22"/>
  <c r="J39" i="22"/>
  <c r="G40" i="22"/>
  <c r="H40" i="22"/>
  <c r="I40" i="22"/>
  <c r="J40" i="22"/>
  <c r="G41" i="22"/>
  <c r="H41" i="22"/>
  <c r="I41" i="22"/>
  <c r="J41" i="22"/>
  <c r="G42" i="22"/>
  <c r="H42" i="22"/>
  <c r="I42" i="22"/>
  <c r="J42" i="22"/>
  <c r="G43" i="22"/>
  <c r="H43" i="22"/>
  <c r="I43" i="22"/>
  <c r="J43" i="22"/>
  <c r="G44" i="22"/>
  <c r="H44" i="22"/>
  <c r="I44" i="22"/>
  <c r="J44" i="22"/>
  <c r="G45" i="22"/>
  <c r="H45" i="22"/>
  <c r="I45" i="22"/>
  <c r="J45" i="22"/>
  <c r="G46" i="22"/>
  <c r="H46" i="22"/>
  <c r="I46" i="22"/>
  <c r="J46" i="22"/>
  <c r="G47" i="22"/>
  <c r="H47" i="22"/>
  <c r="I47" i="22"/>
  <c r="J47" i="22"/>
  <c r="G48" i="22"/>
  <c r="H48" i="22"/>
  <c r="I48" i="22"/>
  <c r="J48" i="22"/>
  <c r="G49" i="22"/>
  <c r="H49" i="22"/>
  <c r="I49" i="22"/>
  <c r="J49" i="22"/>
  <c r="G50" i="22"/>
  <c r="H50" i="22"/>
  <c r="I50" i="22"/>
  <c r="J50" i="22"/>
  <c r="G51" i="22"/>
  <c r="H51" i="22"/>
  <c r="I51" i="22"/>
  <c r="J51" i="22"/>
  <c r="G5" i="22"/>
  <c r="H5" i="22"/>
  <c r="I5" i="22"/>
  <c r="J5" i="22"/>
  <c r="G6" i="22"/>
  <c r="H6" i="22"/>
  <c r="I6" i="22"/>
  <c r="J6" i="22"/>
  <c r="G7" i="22"/>
  <c r="H7" i="22"/>
  <c r="I7" i="22"/>
  <c r="J7" i="22"/>
  <c r="G8" i="22"/>
  <c r="H8" i="22"/>
  <c r="I8" i="22"/>
  <c r="J8" i="22"/>
  <c r="G9" i="22"/>
  <c r="H9" i="22"/>
  <c r="I9" i="22"/>
  <c r="J9" i="22"/>
  <c r="G10" i="22"/>
  <c r="H10" i="22"/>
  <c r="I10" i="22"/>
  <c r="J10" i="22"/>
  <c r="G11" i="22"/>
  <c r="H11" i="22"/>
  <c r="I11" i="22"/>
  <c r="J11" i="22"/>
  <c r="G12" i="22"/>
  <c r="H12" i="22"/>
  <c r="I12" i="22"/>
  <c r="J12" i="22"/>
  <c r="G13" i="22"/>
  <c r="H13" i="22"/>
  <c r="I13" i="22"/>
  <c r="J13" i="22"/>
  <c r="G14" i="22"/>
  <c r="H14" i="22"/>
  <c r="I14" i="22"/>
  <c r="J14" i="22"/>
  <c r="G15" i="22"/>
  <c r="H15" i="22"/>
  <c r="I15" i="22"/>
  <c r="J15" i="22"/>
  <c r="G16" i="22"/>
  <c r="H16" i="22"/>
  <c r="I16" i="22"/>
  <c r="J16" i="22"/>
  <c r="G17" i="22"/>
  <c r="H17" i="22"/>
  <c r="I17" i="22"/>
  <c r="J17" i="22"/>
  <c r="G18" i="22"/>
  <c r="H18" i="22"/>
  <c r="I18" i="22"/>
  <c r="J18" i="22"/>
  <c r="G19" i="22"/>
  <c r="H19" i="22"/>
  <c r="I19" i="22"/>
  <c r="J19" i="22"/>
  <c r="G20" i="22"/>
  <c r="H20" i="22"/>
  <c r="I20" i="22"/>
  <c r="J20" i="22"/>
  <c r="G21" i="22"/>
  <c r="H21" i="22"/>
  <c r="I21" i="22"/>
  <c r="J21" i="22"/>
  <c r="G22" i="22"/>
  <c r="H22" i="22"/>
  <c r="I22" i="22"/>
  <c r="J22" i="22"/>
  <c r="G23" i="22"/>
  <c r="H23" i="22"/>
  <c r="I23" i="22"/>
  <c r="J23" i="22"/>
  <c r="G24" i="22"/>
  <c r="H24" i="22"/>
  <c r="I24" i="22"/>
  <c r="J24" i="22"/>
  <c r="G25" i="22"/>
  <c r="H25" i="22"/>
  <c r="I25" i="22"/>
  <c r="J25" i="22"/>
  <c r="G26" i="22"/>
  <c r="H26" i="22"/>
  <c r="I26" i="22"/>
  <c r="J26" i="22"/>
  <c r="G27" i="22"/>
  <c r="H27" i="22"/>
  <c r="I27" i="22"/>
  <c r="J27" i="22"/>
  <c r="G28" i="22"/>
  <c r="H28" i="22"/>
  <c r="I28" i="22"/>
  <c r="J28" i="22"/>
  <c r="G29" i="22"/>
  <c r="H29" i="22"/>
  <c r="I29" i="22"/>
  <c r="J29" i="22"/>
  <c r="G30" i="22"/>
  <c r="H30" i="22"/>
  <c r="I30" i="22"/>
  <c r="J30" i="22"/>
  <c r="I4" i="22"/>
  <c r="J4" i="22"/>
  <c r="F42" i="22"/>
  <c r="F43" i="22"/>
  <c r="F44" i="22"/>
  <c r="F45" i="22"/>
  <c r="F46" i="22"/>
  <c r="F47" i="22"/>
  <c r="F48" i="22"/>
  <c r="F49" i="22"/>
  <c r="F50" i="22"/>
  <c r="F51" i="22"/>
  <c r="F21" i="22"/>
  <c r="F22" i="22"/>
  <c r="F23" i="22"/>
  <c r="F24" i="22"/>
  <c r="F25" i="22"/>
  <c r="F26" i="22"/>
  <c r="F27" i="22"/>
  <c r="F28" i="22"/>
  <c r="F29" i="22"/>
  <c r="F30" i="22"/>
  <c r="F31" i="22"/>
  <c r="F32" i="22"/>
  <c r="F33" i="22"/>
  <c r="F34" i="22"/>
  <c r="F35" i="22"/>
  <c r="F36" i="22"/>
  <c r="F37" i="22"/>
  <c r="F38" i="22"/>
  <c r="F39" i="22"/>
  <c r="F40" i="22"/>
  <c r="F41" i="22"/>
  <c r="F4" i="22"/>
  <c r="F5" i="22"/>
  <c r="F6" i="22"/>
  <c r="F7" i="22"/>
  <c r="F8" i="22"/>
  <c r="F9" i="22"/>
  <c r="F10" i="22"/>
  <c r="F11" i="22"/>
  <c r="F12" i="22"/>
  <c r="F13" i="22"/>
  <c r="F14" i="22"/>
  <c r="F15" i="22"/>
  <c r="F16" i="22"/>
  <c r="F17" i="22"/>
  <c r="F18" i="22"/>
  <c r="F19" i="22"/>
  <c r="F20" i="22"/>
  <c r="E51" i="22"/>
  <c r="D51" i="22"/>
  <c r="C51" i="22"/>
  <c r="E50" i="22"/>
  <c r="D50" i="22"/>
  <c r="C50" i="22"/>
  <c r="E49" i="22"/>
  <c r="D49" i="22"/>
  <c r="C49" i="22"/>
  <c r="E48" i="22"/>
  <c r="D48" i="22"/>
  <c r="C48" i="22"/>
  <c r="E47" i="22"/>
  <c r="D47" i="22"/>
  <c r="C47" i="22"/>
  <c r="E46" i="22"/>
  <c r="D46" i="22"/>
  <c r="C46" i="22"/>
  <c r="E45" i="22"/>
  <c r="D45" i="22"/>
  <c r="C45" i="22"/>
  <c r="E44" i="22"/>
  <c r="D44" i="22"/>
  <c r="C44" i="22"/>
  <c r="E43" i="22"/>
  <c r="D43" i="22"/>
  <c r="C43" i="22"/>
  <c r="E42" i="22"/>
  <c r="D42" i="22"/>
  <c r="C42" i="22"/>
  <c r="E41" i="22"/>
  <c r="D41" i="22"/>
  <c r="C41" i="22"/>
  <c r="E40" i="22"/>
  <c r="D40" i="22"/>
  <c r="C40" i="22"/>
  <c r="E39" i="22"/>
  <c r="D39" i="22"/>
  <c r="C39" i="22"/>
  <c r="E38" i="22"/>
  <c r="D38" i="22"/>
  <c r="C38" i="22"/>
  <c r="E37" i="22"/>
  <c r="D37" i="22"/>
  <c r="C37" i="22"/>
  <c r="E36" i="22"/>
  <c r="D36" i="22"/>
  <c r="C36" i="22"/>
  <c r="E35" i="22"/>
  <c r="D35" i="22"/>
  <c r="C35" i="22"/>
  <c r="E34" i="22"/>
  <c r="D34" i="22"/>
  <c r="C34" i="22"/>
  <c r="E33" i="22"/>
  <c r="D33" i="22"/>
  <c r="C33" i="22"/>
  <c r="E32" i="22"/>
  <c r="D32" i="22"/>
  <c r="C32" i="22"/>
  <c r="E31" i="22"/>
  <c r="D31" i="22"/>
  <c r="C31" i="22"/>
  <c r="E30" i="22"/>
  <c r="D30" i="22"/>
  <c r="C30" i="22"/>
  <c r="E29" i="22"/>
  <c r="D29" i="22"/>
  <c r="C29" i="22"/>
  <c r="E28" i="22"/>
  <c r="D28" i="22"/>
  <c r="C28" i="22"/>
  <c r="E27" i="22"/>
  <c r="D27" i="22"/>
  <c r="C27" i="22"/>
  <c r="E26" i="22"/>
  <c r="D26" i="22"/>
  <c r="C26" i="22"/>
  <c r="E25" i="22"/>
  <c r="D25" i="22"/>
  <c r="C25" i="22"/>
  <c r="E24" i="22"/>
  <c r="D24" i="22"/>
  <c r="C24" i="22"/>
  <c r="E23" i="22"/>
  <c r="D23" i="22"/>
  <c r="C23" i="22"/>
  <c r="E22" i="22"/>
  <c r="D22" i="22"/>
  <c r="C22" i="22"/>
  <c r="E21" i="22"/>
  <c r="D21" i="22"/>
  <c r="C21" i="22"/>
  <c r="E20" i="22"/>
  <c r="D20" i="22"/>
  <c r="C20" i="22"/>
  <c r="E19" i="22"/>
  <c r="D19" i="22"/>
  <c r="C19" i="22"/>
  <c r="E18" i="22"/>
  <c r="D18" i="22"/>
  <c r="C18" i="22"/>
  <c r="E17" i="22"/>
  <c r="D17" i="22"/>
  <c r="C17" i="22"/>
  <c r="E16" i="22"/>
  <c r="D16" i="22"/>
  <c r="C16" i="22"/>
  <c r="E15" i="22"/>
  <c r="D15" i="22"/>
  <c r="C15" i="22"/>
  <c r="E14" i="22"/>
  <c r="D14" i="22"/>
  <c r="C14" i="22"/>
  <c r="E13" i="22"/>
  <c r="D13" i="22"/>
  <c r="C13" i="22"/>
  <c r="E12" i="22"/>
  <c r="D12" i="22"/>
  <c r="C12" i="22"/>
  <c r="E11" i="22"/>
  <c r="D11" i="22"/>
  <c r="C11" i="22"/>
  <c r="E10" i="22"/>
  <c r="D10" i="22"/>
  <c r="C10" i="22"/>
  <c r="E9" i="22"/>
  <c r="D9" i="22"/>
  <c r="C9" i="22"/>
  <c r="E8" i="22"/>
  <c r="D8" i="22"/>
  <c r="C8" i="22"/>
  <c r="E7" i="22"/>
  <c r="D7" i="22"/>
  <c r="C7" i="22"/>
  <c r="E6" i="22"/>
  <c r="D6" i="22"/>
  <c r="C6" i="22"/>
  <c r="E5" i="22"/>
  <c r="D5" i="22"/>
  <c r="C5" i="22"/>
  <c r="H4" i="22"/>
  <c r="G4" i="22"/>
  <c r="E4" i="22"/>
  <c r="D4" i="22"/>
  <c r="C4" i="22"/>
  <c r="D4" i="1"/>
  <c r="E4" i="1"/>
  <c r="F4" i="1"/>
  <c r="G4" i="1"/>
  <c r="D5" i="1"/>
  <c r="E5" i="1"/>
  <c r="F5" i="1"/>
  <c r="G5" i="1"/>
  <c r="D6" i="1"/>
  <c r="E6" i="1"/>
  <c r="F6" i="1"/>
  <c r="G6" i="1"/>
  <c r="D7" i="1"/>
  <c r="E7" i="1"/>
  <c r="F7" i="1"/>
  <c r="G7" i="1"/>
  <c r="D8" i="1"/>
  <c r="E8" i="1"/>
  <c r="F8" i="1"/>
  <c r="G8" i="1"/>
  <c r="D9" i="1"/>
  <c r="E9" i="1"/>
  <c r="F9" i="1"/>
  <c r="G9" i="1"/>
  <c r="D10" i="1"/>
  <c r="E10" i="1"/>
  <c r="F10" i="1"/>
  <c r="G10" i="1"/>
  <c r="D11" i="1"/>
  <c r="E11" i="1"/>
  <c r="F11" i="1"/>
  <c r="G11" i="1"/>
  <c r="D12" i="1"/>
  <c r="E12" i="1"/>
  <c r="F12" i="1"/>
  <c r="G12" i="1"/>
  <c r="D13" i="1"/>
  <c r="E13" i="1"/>
  <c r="F13" i="1"/>
  <c r="G13" i="1"/>
  <c r="D14" i="1"/>
  <c r="E14" i="1"/>
  <c r="F14" i="1"/>
  <c r="G14" i="1"/>
  <c r="D15" i="1"/>
  <c r="E15" i="1"/>
  <c r="F15" i="1"/>
  <c r="G15" i="1"/>
  <c r="D16" i="1"/>
  <c r="E16" i="1"/>
  <c r="F16" i="1"/>
  <c r="G16" i="1"/>
  <c r="D17" i="1"/>
  <c r="E17" i="1"/>
  <c r="F17" i="1"/>
  <c r="G17" i="1"/>
  <c r="D18" i="1"/>
  <c r="E18" i="1"/>
  <c r="F18" i="1"/>
  <c r="G18" i="1"/>
  <c r="D19" i="1"/>
  <c r="E19" i="1"/>
  <c r="F19" i="1"/>
  <c r="G19" i="1"/>
  <c r="D20" i="1"/>
  <c r="E20" i="1"/>
  <c r="F20" i="1"/>
  <c r="G20" i="1"/>
  <c r="D21" i="1"/>
  <c r="E21" i="1"/>
  <c r="F21" i="1"/>
  <c r="G21" i="1"/>
  <c r="D22" i="1"/>
  <c r="E22" i="1"/>
  <c r="F22" i="1"/>
  <c r="G22" i="1"/>
  <c r="D23" i="1"/>
  <c r="E23" i="1"/>
  <c r="F23" i="1"/>
  <c r="G23" i="1"/>
  <c r="D24" i="1"/>
  <c r="E24" i="1"/>
  <c r="F24" i="1"/>
  <c r="G24" i="1"/>
  <c r="D25" i="1"/>
  <c r="E25" i="1"/>
  <c r="F25" i="1"/>
  <c r="G25" i="1"/>
  <c r="D26" i="1"/>
  <c r="E26" i="1"/>
  <c r="F26" i="1"/>
  <c r="G26" i="1"/>
  <c r="D27" i="1"/>
  <c r="E27" i="1"/>
  <c r="F27" i="1"/>
  <c r="G27" i="1"/>
  <c r="D28" i="1"/>
  <c r="E28" i="1"/>
  <c r="F28" i="1"/>
  <c r="G28" i="1"/>
  <c r="D29" i="1"/>
  <c r="E29" i="1"/>
  <c r="F29" i="1"/>
  <c r="G29" i="1"/>
  <c r="D30" i="1"/>
  <c r="E30" i="1"/>
  <c r="F30" i="1"/>
  <c r="G30" i="1"/>
  <c r="D31" i="1"/>
  <c r="E31" i="1"/>
  <c r="F31" i="1"/>
  <c r="G31" i="1"/>
  <c r="D32" i="1"/>
  <c r="E32" i="1"/>
  <c r="F32" i="1"/>
  <c r="G32" i="1"/>
  <c r="D33" i="1"/>
  <c r="E33" i="1"/>
  <c r="F33" i="1"/>
  <c r="G33" i="1"/>
  <c r="D34" i="1"/>
  <c r="E34" i="1"/>
  <c r="F34" i="1"/>
  <c r="G34" i="1"/>
  <c r="D35" i="1"/>
  <c r="E35" i="1"/>
  <c r="F35" i="1"/>
  <c r="G35" i="1"/>
  <c r="D36" i="1"/>
  <c r="E36" i="1"/>
  <c r="F36" i="1"/>
  <c r="G36" i="1"/>
  <c r="D37" i="1"/>
  <c r="E37" i="1"/>
  <c r="F37" i="1"/>
  <c r="G37" i="1"/>
  <c r="D38" i="1"/>
  <c r="E38" i="1"/>
  <c r="F38" i="1"/>
  <c r="G38" i="1"/>
  <c r="D39" i="1"/>
  <c r="E39" i="1"/>
  <c r="F39" i="1"/>
  <c r="G39" i="1"/>
  <c r="D40" i="1"/>
  <c r="E40" i="1"/>
  <c r="F40" i="1"/>
  <c r="G40" i="1"/>
  <c r="D41" i="1"/>
  <c r="E41" i="1"/>
  <c r="F41" i="1"/>
  <c r="G41" i="1"/>
  <c r="D42" i="1"/>
  <c r="E42" i="1"/>
  <c r="F42" i="1"/>
  <c r="G42" i="1"/>
  <c r="D43" i="1"/>
  <c r="E43" i="1"/>
  <c r="F43" i="1"/>
  <c r="G43"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 i="1"/>
  <c r="E3" i="8"/>
  <c r="B3" i="7"/>
  <c r="C3" i="7"/>
  <c r="D3" i="7"/>
  <c r="E3" i="7"/>
  <c r="F3" i="7"/>
  <c r="G3" i="7"/>
  <c r="B4" i="7"/>
  <c r="C4" i="7"/>
  <c r="D4" i="7"/>
  <c r="E4" i="7"/>
  <c r="F4" i="7"/>
  <c r="G4" i="7"/>
  <c r="B5" i="7"/>
  <c r="C5" i="7"/>
  <c r="D5" i="7"/>
  <c r="E5" i="7"/>
  <c r="F5" i="7"/>
  <c r="G5" i="7"/>
  <c r="B6" i="7"/>
  <c r="C6" i="7"/>
  <c r="D6" i="7"/>
  <c r="E6" i="7"/>
  <c r="F6" i="7"/>
  <c r="G6" i="7"/>
  <c r="B7" i="7"/>
  <c r="C7" i="7"/>
  <c r="D7" i="7"/>
  <c r="E7" i="7"/>
  <c r="F7" i="7"/>
  <c r="G7" i="7"/>
  <c r="B8" i="7"/>
  <c r="C8" i="7"/>
  <c r="D8" i="7"/>
  <c r="E8" i="7"/>
  <c r="F8" i="7"/>
  <c r="G8" i="7"/>
  <c r="B9" i="7"/>
  <c r="C9" i="7"/>
  <c r="D9" i="7"/>
  <c r="E9" i="7"/>
  <c r="F9" i="7"/>
  <c r="G9" i="7"/>
  <c r="B10" i="7"/>
  <c r="C10" i="7"/>
  <c r="D10" i="7"/>
  <c r="E10" i="7"/>
  <c r="F10" i="7"/>
  <c r="G10" i="7"/>
  <c r="B11" i="7"/>
  <c r="C11" i="7"/>
  <c r="D11" i="7"/>
  <c r="E11" i="7"/>
  <c r="F11" i="7"/>
  <c r="G11" i="7"/>
  <c r="B12" i="7"/>
  <c r="C12" i="7"/>
  <c r="D12" i="7"/>
  <c r="E12" i="7"/>
  <c r="F12" i="7"/>
  <c r="G12" i="7"/>
  <c r="B13" i="7"/>
  <c r="C13" i="7"/>
  <c r="D13" i="7"/>
  <c r="E13" i="7"/>
  <c r="F13" i="7"/>
  <c r="G13" i="7"/>
  <c r="B14" i="7"/>
  <c r="C14" i="7"/>
  <c r="D14" i="7"/>
  <c r="E14" i="7"/>
  <c r="F14" i="7"/>
  <c r="G14" i="7"/>
  <c r="B15" i="7"/>
  <c r="C15" i="7"/>
  <c r="D15" i="7"/>
  <c r="E15" i="7"/>
  <c r="F15" i="7"/>
  <c r="G15" i="7"/>
  <c r="B16" i="7"/>
  <c r="C16" i="7"/>
  <c r="D16" i="7"/>
  <c r="E16" i="7"/>
  <c r="F16" i="7"/>
  <c r="G16" i="7"/>
  <c r="B17" i="7"/>
  <c r="C17" i="7"/>
  <c r="D17" i="7"/>
  <c r="E17" i="7"/>
  <c r="F17" i="7"/>
  <c r="G17" i="7"/>
  <c r="B18" i="7"/>
  <c r="C18" i="7"/>
  <c r="D18" i="7"/>
  <c r="E18" i="7"/>
  <c r="F18" i="7"/>
  <c r="G18" i="7"/>
  <c r="B19" i="7"/>
  <c r="C19" i="7"/>
  <c r="D19" i="7"/>
  <c r="E19" i="7"/>
  <c r="F19" i="7"/>
  <c r="G19" i="7"/>
  <c r="B20" i="7"/>
  <c r="C20" i="7"/>
  <c r="D20" i="7"/>
  <c r="E20" i="7"/>
  <c r="F20" i="7"/>
  <c r="G20" i="7"/>
  <c r="B21" i="7"/>
  <c r="C21" i="7"/>
  <c r="D21" i="7"/>
  <c r="E21" i="7"/>
  <c r="F21" i="7"/>
  <c r="G21" i="7"/>
  <c r="B22" i="7"/>
  <c r="C22" i="7"/>
  <c r="D22" i="7"/>
  <c r="E22" i="7"/>
  <c r="F22" i="7"/>
  <c r="G22" i="7"/>
  <c r="A4" i="7"/>
  <c r="A5" i="7"/>
  <c r="A6" i="7"/>
  <c r="A7" i="7"/>
  <c r="A8" i="7"/>
  <c r="A9" i="7"/>
  <c r="A10" i="7"/>
  <c r="A11" i="7"/>
  <c r="A12" i="7"/>
  <c r="A13" i="7"/>
  <c r="A14" i="7"/>
  <c r="A15" i="7"/>
  <c r="A16" i="7"/>
  <c r="A17" i="7"/>
  <c r="A18" i="7"/>
  <c r="A19" i="7"/>
  <c r="A20" i="7"/>
  <c r="A21" i="7"/>
  <c r="A22" i="7"/>
  <c r="A3" i="7"/>
  <c r="C5" i="21"/>
  <c r="D5" i="21"/>
  <c r="E5" i="21"/>
  <c r="B6" i="21"/>
  <c r="B7" i="21"/>
  <c r="B5" i="21"/>
  <c r="A7" i="21"/>
  <c r="A6" i="21"/>
  <c r="A5" i="21"/>
  <c r="O2" i="8"/>
  <c r="K2" i="8"/>
  <c r="C5" i="18"/>
  <c r="G5" i="18"/>
  <c r="F5" i="18"/>
  <c r="E5" i="18"/>
  <c r="D5" i="18"/>
</calcChain>
</file>

<file path=xl/sharedStrings.xml><?xml version="1.0" encoding="utf-8"?>
<sst xmlns="http://schemas.openxmlformats.org/spreadsheetml/2006/main" count="2323" uniqueCount="328">
  <si>
    <t>HDF-CEF</t>
  </si>
  <si>
    <t>1-9</t>
  </si>
  <si>
    <t>10-49</t>
  </si>
  <si>
    <t>50-99</t>
  </si>
  <si>
    <t>100-249</t>
  </si>
  <si>
    <t>250-499</t>
  </si>
  <si>
    <t>500-999</t>
  </si>
  <si>
    <t>1000+</t>
  </si>
  <si>
    <t>Exact Age</t>
  </si>
  <si>
    <t>Binned Age</t>
  </si>
  <si>
    <t>Records in COMRCL</t>
  </si>
  <si>
    <t>Records not in COMRCL</t>
  </si>
  <si>
    <t>Total</t>
  </si>
  <si>
    <r>
      <t>rHDF</t>
    </r>
    <r>
      <rPr>
        <i/>
        <vertAlign val="subscript"/>
        <sz val="12"/>
        <color theme="1"/>
        <rFont val="Times New Roman"/>
        <family val="1"/>
      </rPr>
      <t xml:space="preserve">b,t </t>
    </r>
    <r>
      <rPr>
        <sz val="12"/>
        <color theme="1"/>
        <rFont val="Times New Roman"/>
        <family val="1"/>
      </rPr>
      <t>-CEF</t>
    </r>
  </si>
  <si>
    <r>
      <t>rHDF</t>
    </r>
    <r>
      <rPr>
        <i/>
        <vertAlign val="subscript"/>
        <sz val="12"/>
        <color theme="1"/>
        <rFont val="Times New Roman"/>
        <family val="1"/>
      </rPr>
      <t xml:space="preserve">b </t>
    </r>
    <r>
      <rPr>
        <sz val="12"/>
        <color theme="1"/>
        <rFont val="Times New Roman"/>
        <family val="1"/>
      </rPr>
      <t>-CEF</t>
    </r>
  </si>
  <si>
    <r>
      <t>rHDF</t>
    </r>
    <r>
      <rPr>
        <i/>
        <vertAlign val="subscript"/>
        <sz val="12"/>
        <color theme="1"/>
        <rFont val="Times New Roman"/>
        <family val="1"/>
      </rPr>
      <t xml:space="preserve">b,t </t>
    </r>
    <r>
      <rPr>
        <sz val="12"/>
        <color theme="1"/>
        <rFont val="Times New Roman"/>
        <family val="1"/>
      </rPr>
      <t>-HDF</t>
    </r>
  </si>
  <si>
    <r>
      <t>rHDF</t>
    </r>
    <r>
      <rPr>
        <i/>
        <vertAlign val="subscript"/>
        <sz val="12"/>
        <color theme="1"/>
        <rFont val="Times New Roman"/>
        <family val="1"/>
      </rPr>
      <t xml:space="preserve">b </t>
    </r>
    <r>
      <rPr>
        <sz val="12"/>
        <color theme="1"/>
        <rFont val="Times New Roman"/>
        <family val="1"/>
      </rPr>
      <t>-HDF</t>
    </r>
  </si>
  <si>
    <t>Dataset</t>
  </si>
  <si>
    <t>name</t>
  </si>
  <si>
    <t>address</t>
  </si>
  <si>
    <t>pik</t>
  </si>
  <si>
    <t>block</t>
  </si>
  <si>
    <t>sex</t>
  </si>
  <si>
    <t>age</t>
  </si>
  <si>
    <t>agebin</t>
  </si>
  <si>
    <t>race</t>
  </si>
  <si>
    <t>ethnicity</t>
  </si>
  <si>
    <t>CUF</t>
  </si>
  <si>
    <t>x</t>
  </si>
  <si>
    <t>y</t>
  </si>
  <si>
    <t>CEF</t>
  </si>
  <si>
    <t>HDF</t>
  </si>
  <si>
    <t>z</t>
  </si>
  <si>
    <t>COMRCL</t>
  </si>
  <si>
    <r>
      <t>CEF</t>
    </r>
    <r>
      <rPr>
        <i/>
        <vertAlign val="subscript"/>
        <sz val="12"/>
        <color theme="1"/>
        <rFont val="Cambria"/>
        <family val="1"/>
      </rPr>
      <t>atkr</t>
    </r>
  </si>
  <si>
    <r>
      <t>rHDF</t>
    </r>
    <r>
      <rPr>
        <i/>
        <vertAlign val="subscript"/>
        <sz val="12"/>
        <color theme="1"/>
        <rFont val="Cambria"/>
        <family val="1"/>
      </rPr>
      <t>b,t</t>
    </r>
  </si>
  <si>
    <r>
      <t>rHDF</t>
    </r>
    <r>
      <rPr>
        <i/>
        <vertAlign val="subscript"/>
        <sz val="12"/>
        <color theme="1"/>
        <rFont val="Cambria"/>
        <family val="1"/>
      </rPr>
      <t>b</t>
    </r>
  </si>
  <si>
    <r>
      <t>Putative rHDF</t>
    </r>
    <r>
      <rPr>
        <i/>
        <vertAlign val="subscript"/>
        <sz val="12"/>
        <color theme="1"/>
        <rFont val="Cambria"/>
        <family val="1"/>
      </rPr>
      <t>b,t</t>
    </r>
  </si>
  <si>
    <r>
      <t>Putative rHDF</t>
    </r>
    <r>
      <rPr>
        <i/>
        <vertAlign val="subscript"/>
        <sz val="12"/>
        <color theme="1"/>
        <rFont val="Cambria"/>
        <family val="1"/>
      </rPr>
      <t>b</t>
    </r>
  </si>
  <si>
    <r>
      <t>Confirmed rHDF</t>
    </r>
    <r>
      <rPr>
        <i/>
        <vertAlign val="subscript"/>
        <sz val="12"/>
        <color theme="1"/>
        <rFont val="Cambria"/>
        <family val="1"/>
      </rPr>
      <t>b,t</t>
    </r>
  </si>
  <si>
    <r>
      <t>Confirmed rHDF</t>
    </r>
    <r>
      <rPr>
        <i/>
        <vertAlign val="subscript"/>
        <sz val="12"/>
        <color theme="1"/>
        <rFont val="Cambria"/>
        <family val="1"/>
      </rPr>
      <t>b</t>
    </r>
  </si>
  <si>
    <t>MDG</t>
  </si>
  <si>
    <t>g</t>
  </si>
  <si>
    <t>PRG</t>
  </si>
  <si>
    <t>h</t>
  </si>
  <si>
    <t>MDF</t>
  </si>
  <si>
    <r>
      <t>rMDF</t>
    </r>
    <r>
      <rPr>
        <i/>
        <vertAlign val="subscript"/>
        <sz val="12"/>
        <color theme="1"/>
        <rFont val="Cambria"/>
        <family val="1"/>
      </rPr>
      <t>b,t</t>
    </r>
  </si>
  <si>
    <t>P1</t>
  </si>
  <si>
    <t>P6</t>
  </si>
  <si>
    <t>P7</t>
  </si>
  <si>
    <t>P8</t>
  </si>
  <si>
    <t>P9</t>
  </si>
  <si>
    <t>P10</t>
  </si>
  <si>
    <t>P11</t>
  </si>
  <si>
    <t>P12</t>
  </si>
  <si>
    <t>P14</t>
  </si>
  <si>
    <t>P12A</t>
  </si>
  <si>
    <t>P12B</t>
  </si>
  <si>
    <t>P12C</t>
  </si>
  <si>
    <t>P12D</t>
  </si>
  <si>
    <t>P12E</t>
  </si>
  <si>
    <t>P12F</t>
  </si>
  <si>
    <t>P12G</t>
  </si>
  <si>
    <t>P12H</t>
  </si>
  <si>
    <t>P12I</t>
  </si>
  <si>
    <t>PCT12</t>
  </si>
  <si>
    <t>PCT12A</t>
  </si>
  <si>
    <t>PCT12B</t>
  </si>
  <si>
    <t>PCT12C</t>
  </si>
  <si>
    <t>PCT12D</t>
  </si>
  <si>
    <t>PCT12E</t>
  </si>
  <si>
    <t>PCT12F</t>
  </si>
  <si>
    <t>PCT12G</t>
  </si>
  <si>
    <t>PCT12H</t>
  </si>
  <si>
    <t>PCT12I</t>
  </si>
  <si>
    <t>PCT12J</t>
  </si>
  <si>
    <t>PCT12K</t>
  </si>
  <si>
    <t>PCT12L</t>
  </si>
  <si>
    <t>PCT12M</t>
  </si>
  <si>
    <t>PCT12N</t>
  </si>
  <si>
    <t>PCT12O</t>
  </si>
  <si>
    <t xml:space="preserve">a </t>
  </si>
  <si>
    <t xml:space="preserve"> 0-4 </t>
  </si>
  <si>
    <t xml:space="preserve"> 5-9 </t>
  </si>
  <si>
    <t xml:space="preserve"> 10-14 </t>
  </si>
  <si>
    <t xml:space="preserve"> 15-17 </t>
  </si>
  <si>
    <t xml:space="preserve"> 18-19 </t>
  </si>
  <si>
    <t xml:space="preserve"> 22-24 </t>
  </si>
  <si>
    <t xml:space="preserve"> 25-29 </t>
  </si>
  <si>
    <t xml:space="preserve"> 30-34 </t>
  </si>
  <si>
    <t xml:space="preserve"> 35-39</t>
  </si>
  <si>
    <t xml:space="preserve">z </t>
  </si>
  <si>
    <t xml:space="preserve"> 40-44 </t>
  </si>
  <si>
    <t xml:space="preserve"> 45-49 </t>
  </si>
  <si>
    <t xml:space="preserve"> 50-54 </t>
  </si>
  <si>
    <t xml:space="preserve"> 55-59 </t>
  </si>
  <si>
    <t xml:space="preserve"> 60-61 </t>
  </si>
  <si>
    <t xml:space="preserve"> 62-64 </t>
  </si>
  <si>
    <t xml:space="preserve"> 65-66 </t>
  </si>
  <si>
    <t xml:space="preserve"> 67-69 </t>
  </si>
  <si>
    <t xml:space="preserve"> 70-74 </t>
  </si>
  <si>
    <t xml:space="preserve"> 75-79 </t>
  </si>
  <si>
    <t xml:space="preserve"> 80-84</t>
  </si>
  <si>
    <t xml:space="preserve"> 85-110</t>
  </si>
  <si>
    <t xml:space="preserve">  </t>
  </si>
  <si>
    <t xml:space="preserve">a  </t>
  </si>
  <si>
    <t>22-24</t>
  </si>
  <si>
    <t>25-29</t>
  </si>
  <si>
    <t>30-34</t>
  </si>
  <si>
    <t>85-110</t>
  </si>
  <si>
    <t>35-39</t>
  </si>
  <si>
    <t>40-44</t>
  </si>
  <si>
    <t>45-49</t>
  </si>
  <si>
    <t>50-54</t>
  </si>
  <si>
    <t>55-59</t>
  </si>
  <si>
    <t>60-61</t>
  </si>
  <si>
    <t>62-64</t>
  </si>
  <si>
    <t>65-66</t>
  </si>
  <si>
    <t>67-69</t>
  </si>
  <si>
    <t>70-74</t>
  </si>
  <si>
    <t>75-79</t>
  </si>
  <si>
    <t>80-84</t>
  </si>
  <si>
    <t>Table 1. Feature sets for all data files used in the reconstruction and reidentification experiments.</t>
  </si>
  <si>
    <t>Table 2: Tables from 2010 Summary File 1 used in the reconstruction experiments.</t>
  </si>
  <si>
    <t>Block Size</t>
  </si>
  <si>
    <t>Population</t>
  </si>
  <si>
    <r>
      <t>Data (</t>
    </r>
    <r>
      <rPr>
        <i/>
        <sz val="12"/>
        <color theme="1"/>
        <rFont val="Times New Roman"/>
        <family val="1"/>
      </rPr>
      <t>L</t>
    </r>
    <r>
      <rPr>
        <sz val="12"/>
        <color theme="1"/>
        <rFont val="Times New Roman"/>
        <family val="1"/>
      </rPr>
      <t xml:space="preserve"> in Algorithm 3)</t>
    </r>
  </si>
  <si>
    <r>
      <t>Attacker (</t>
    </r>
    <r>
      <rPr>
        <i/>
        <sz val="12"/>
        <color theme="1"/>
        <rFont val="Times New Roman"/>
        <family val="1"/>
      </rPr>
      <t>R</t>
    </r>
    <r>
      <rPr>
        <sz val="12"/>
        <color theme="1"/>
        <rFont val="Times New Roman"/>
        <family val="1"/>
      </rPr>
      <t xml:space="preserve"> in Algorithm 3): COMRCL</t>
    </r>
  </si>
  <si>
    <r>
      <t>rHDF</t>
    </r>
    <r>
      <rPr>
        <i/>
        <vertAlign val="subscript"/>
        <sz val="12"/>
        <color theme="1"/>
        <rFont val="Times New Roman"/>
        <family val="1"/>
      </rPr>
      <t>b,t</t>
    </r>
  </si>
  <si>
    <r>
      <t>rHDF</t>
    </r>
    <r>
      <rPr>
        <i/>
        <vertAlign val="subscript"/>
        <sz val="12"/>
        <color theme="1"/>
        <rFont val="Times New Roman"/>
        <family val="1"/>
      </rPr>
      <t>b</t>
    </r>
  </si>
  <si>
    <r>
      <t>rMDF</t>
    </r>
    <r>
      <rPr>
        <i/>
        <vertAlign val="subscript"/>
        <sz val="12"/>
        <color theme="1"/>
        <rFont val="Times New Roman"/>
        <family val="1"/>
      </rPr>
      <t>b,t</t>
    </r>
  </si>
  <si>
    <t>Original: solvar_blockpop.tex</t>
  </si>
  <si>
    <t>All</t>
  </si>
  <si>
    <t>Panel A: Tabulated at the Census Block Level</t>
  </si>
  <si>
    <t>Panel B: Tabulated at the Census Tract Level</t>
  </si>
  <si>
    <r>
      <t>Attacker (</t>
    </r>
    <r>
      <rPr>
        <i/>
        <sz val="12"/>
        <color theme="1"/>
        <rFont val="Times New Roman"/>
        <family val="1"/>
      </rPr>
      <t>R</t>
    </r>
    <r>
      <rPr>
        <sz val="12"/>
        <color theme="1"/>
        <rFont val="Times New Roman"/>
        <family val="1"/>
      </rPr>
      <t xml:space="preserve"> in Algorithm 3): CEF</t>
    </r>
    <r>
      <rPr>
        <i/>
        <vertAlign val="subscript"/>
        <sz val="12"/>
        <color theme="1"/>
        <rFont val="Times New Roman"/>
        <family val="1"/>
      </rPr>
      <t>atkr</t>
    </r>
  </si>
  <si>
    <t>Block Population Range</t>
  </si>
  <si>
    <t>Original by hand</t>
  </si>
  <si>
    <r>
      <t>rMDF</t>
    </r>
    <r>
      <rPr>
        <i/>
        <vertAlign val="subscript"/>
        <sz val="12"/>
        <color theme="1"/>
        <rFont val="Times New Roman"/>
        <family val="1"/>
      </rPr>
      <t>b,t</t>
    </r>
    <r>
      <rPr>
        <sz val="12"/>
        <color theme="1"/>
        <rFont val="Times New Roman"/>
        <family val="1"/>
      </rPr>
      <t>-CEF</t>
    </r>
  </si>
  <si>
    <t>MDF-CEF</t>
  </si>
  <si>
    <t>Total blocks</t>
  </si>
  <si>
    <t>Total Population</t>
  </si>
  <si>
    <t>Average block size</t>
  </si>
  <si>
    <t>1,000+</t>
  </si>
  <si>
    <t>\rHDFBT-CEF</t>
  </si>
  <si>
    <t>\rHDFB-CEF</t>
  </si>
  <si>
    <t>\rHDFBT</t>
  </si>
  <si>
    <r>
      <t>rSWAPLo</t>
    </r>
    <r>
      <rPr>
        <i/>
        <vertAlign val="subscript"/>
        <sz val="12"/>
        <color theme="1"/>
        <rFont val="Cambria"/>
        <family val="1"/>
      </rPr>
      <t>b,t</t>
    </r>
  </si>
  <si>
    <r>
      <t>rSWAPHi</t>
    </r>
    <r>
      <rPr>
        <i/>
        <vertAlign val="subscript"/>
        <sz val="12"/>
        <color theme="1"/>
        <rFont val="Cambria"/>
        <family val="1"/>
      </rPr>
      <t>b,t</t>
    </r>
  </si>
  <si>
    <r>
      <t xml:space="preserve">Notes: The symbol x means the feature is present in the dataset. In all cases </t>
    </r>
    <r>
      <rPr>
        <i/>
        <sz val="12"/>
        <color theme="1"/>
        <rFont val="Times New Roman"/>
        <family val="1"/>
      </rPr>
      <t xml:space="preserve">age </t>
    </r>
    <r>
      <rPr>
        <sz val="12"/>
        <color theme="1"/>
        <rFont val="Times New Roman"/>
        <family val="1"/>
      </rPr>
      <t xml:space="preserve">is based on available birth date information and calculated as of April 1, 2010. The symbol y, used for the feature </t>
    </r>
    <r>
      <rPr>
        <i/>
        <sz val="12"/>
        <color theme="1"/>
        <rFont val="Times New Roman"/>
        <family val="1"/>
      </rPr>
      <t>agebin</t>
    </r>
    <r>
      <rPr>
        <sz val="12"/>
        <color theme="1"/>
        <rFont val="Times New Roman"/>
        <family val="1"/>
      </rPr>
      <t xml:space="preserve">, means the available age information is sufficient to recode to the binned age schema. The symbol z means that the </t>
    </r>
    <r>
      <rPr>
        <i/>
        <sz val="12"/>
        <color theme="1"/>
        <rFont val="Times New Roman"/>
        <family val="1"/>
      </rPr>
      <t xml:space="preserve">age </t>
    </r>
    <r>
      <rPr>
        <sz val="12"/>
        <color theme="1"/>
        <rFont val="Times New Roman"/>
        <family val="1"/>
      </rPr>
      <t>feature in this dataset aggregates ages 100–104, 105–109, and 110 or older into three bins. The rows beginning Putative and Confirmed refer to the output of reidentification experiments. The schemas for MDG and PRG include the variables required to select only putative reidentifications based on either rHDF</t>
    </r>
    <r>
      <rPr>
        <i/>
        <vertAlign val="subscript"/>
        <sz val="12"/>
        <color theme="1"/>
        <rFont val="Times New Roman"/>
        <family val="1"/>
      </rPr>
      <t xml:space="preserve">b,t </t>
    </r>
    <r>
      <rPr>
        <sz val="12"/>
        <color theme="1"/>
        <rFont val="Times New Roman"/>
        <family val="1"/>
      </rPr>
      <t>or rHDF</t>
    </r>
    <r>
      <rPr>
        <i/>
        <vertAlign val="subscript"/>
        <sz val="12"/>
        <color theme="1"/>
        <rFont val="Times New Roman"/>
        <family val="1"/>
      </rPr>
      <t>b</t>
    </r>
    <r>
      <rPr>
        <sz val="12"/>
        <color theme="1"/>
        <rFont val="Times New Roman"/>
        <family val="1"/>
      </rPr>
      <t xml:space="preserve">. The symbol g means guess the mode of the block-level </t>
    </r>
    <r>
      <rPr>
        <i/>
        <sz val="12"/>
        <color theme="1"/>
        <rFont val="Times New Roman"/>
        <family val="1"/>
      </rPr>
      <t xml:space="preserve">race </t>
    </r>
    <r>
      <rPr>
        <sz val="12"/>
        <color theme="1"/>
        <rFont val="Times New Roman"/>
        <family val="1"/>
      </rPr>
      <t xml:space="preserve">× </t>
    </r>
    <r>
      <rPr>
        <i/>
        <sz val="12"/>
        <color theme="1"/>
        <rFont val="Times New Roman"/>
        <family val="1"/>
      </rPr>
      <t xml:space="preserve">ethnicity </t>
    </r>
    <r>
      <rPr>
        <sz val="12"/>
        <color theme="1"/>
        <rFont val="Times New Roman"/>
        <family val="1"/>
      </rPr>
      <t xml:space="preserve">table. The symbol h means guess </t>
    </r>
    <r>
      <rPr>
        <i/>
        <sz val="12"/>
        <color theme="1"/>
        <rFont val="Times New Roman"/>
        <family val="1"/>
      </rPr>
      <t xml:space="preserve">race </t>
    </r>
    <r>
      <rPr>
        <sz val="12"/>
        <color theme="1"/>
        <rFont val="Times New Roman"/>
        <family val="1"/>
      </rPr>
      <t xml:space="preserve">and </t>
    </r>
    <r>
      <rPr>
        <i/>
        <sz val="12"/>
        <color theme="1"/>
        <rFont val="Times New Roman"/>
        <family val="1"/>
      </rPr>
      <t xml:space="preserve">ethnicity </t>
    </r>
    <r>
      <rPr>
        <sz val="12"/>
        <color theme="1"/>
        <rFont val="Times New Roman"/>
        <family val="1"/>
      </rPr>
      <t xml:space="preserve">with probability proportional to the counts in the block-level </t>
    </r>
    <r>
      <rPr>
        <i/>
        <sz val="12"/>
        <color theme="1"/>
        <rFont val="Times New Roman"/>
        <family val="1"/>
      </rPr>
      <t xml:space="preserve">race </t>
    </r>
    <r>
      <rPr>
        <sz val="12"/>
        <color theme="1"/>
        <rFont val="Times New Roman"/>
        <family val="1"/>
      </rPr>
      <t xml:space="preserve">× </t>
    </r>
    <r>
      <rPr>
        <i/>
        <sz val="12"/>
        <color theme="1"/>
        <rFont val="Times New Roman"/>
        <family val="1"/>
      </rPr>
      <t xml:space="preserve">ethnicity </t>
    </r>
    <r>
      <rPr>
        <sz val="12"/>
        <color theme="1"/>
        <rFont val="Times New Roman"/>
        <family val="1"/>
      </rPr>
      <t>table. The rows labeled MDF and rMDF</t>
    </r>
    <r>
      <rPr>
        <i/>
        <vertAlign val="subscript"/>
        <sz val="12"/>
        <color theme="1"/>
        <rFont val="Times New Roman"/>
        <family val="1"/>
      </rPr>
      <t>b,t</t>
    </r>
    <r>
      <rPr>
        <sz val="12"/>
        <color theme="1"/>
        <rFont val="Times New Roman"/>
        <family val="1"/>
      </rPr>
      <t xml:space="preserve"> refer to the output of the 2020 Census Disclosure Avoidance System TopDown Algorithm applied to the 2010 CEF. The rows labeled rSWAPlo</t>
    </r>
    <r>
      <rPr>
        <i/>
        <vertAlign val="subscript"/>
        <sz val="12"/>
        <color theme="1"/>
        <rFont val="Times New Roman"/>
        <family val="1"/>
      </rPr>
      <t>b,t</t>
    </r>
    <r>
      <rPr>
        <sz val="12"/>
        <color theme="1"/>
        <rFont val="Times New Roman"/>
        <family val="1"/>
      </rPr>
      <t xml:space="preserve"> and rSWAPHi</t>
    </r>
    <r>
      <rPr>
        <i/>
        <vertAlign val="subscript"/>
        <sz val="12"/>
        <color theme="1"/>
        <rFont val="Times New Roman"/>
        <family val="1"/>
      </rPr>
      <t>b,t</t>
    </r>
    <r>
      <rPr>
        <sz val="12"/>
        <color theme="1"/>
        <rFont val="Times New Roman"/>
        <family val="1"/>
      </rPr>
      <t xml:space="preserve"> refer to the output our reconstruction-abetted reidentification attack applied to specially swapped versions of the 2010 CEF. Throughout the text, features shown in this table are denoted in italics to distinguish them from ordinary uses of the same word.</t>
    </r>
  </si>
  <si>
    <t>Source: 2010 Summary File 1 technical documentation.</t>
  </si>
  <si>
    <t>Notes: Overall, there are 8.6 billion linearly independent statistics in these block-level tables and 241 million linearly independent statistics in the tract-level tables. The tables for blocks with zero population are completely zero-filled. The total number of linearly independent statistics counting only blocks and tracts with positive population is 5.0 billion.</t>
  </si>
  <si>
    <t xml:space="preserve">Original by hand. </t>
  </si>
  <si>
    <t>Table 3. Overlap of Data-Defined Persons Records in CEF and COMRCL Databases</t>
  </si>
  <si>
    <t>lbl</t>
  </si>
  <si>
    <t>incef_matched</t>
  </si>
  <si>
    <t>incefuniv_unmatched</t>
  </si>
  <si>
    <t>notincefuniv</t>
  </si>
  <si>
    <t>total</t>
  </si>
  <si>
    <t>In CEF Universe</t>
  </si>
  <si>
    <t>Not in CEF Universe</t>
  </si>
  <si>
    <t>Matched</t>
  </si>
  <si>
    <t>Unmatched</t>
  </si>
  <si>
    <r>
      <t>(x 10</t>
    </r>
    <r>
      <rPr>
        <vertAlign val="superscript"/>
        <sz val="12"/>
        <color theme="1"/>
        <rFont val="Times New Roman"/>
        <family val="1"/>
      </rPr>
      <t>-3</t>
    </r>
    <r>
      <rPr>
        <sz val="12"/>
        <color theme="1"/>
        <rFont val="Times New Roman"/>
        <family val="1"/>
      </rPr>
      <t>)</t>
    </r>
  </si>
  <si>
    <t>.\tables20231206\cmrcl_cefmatchedcmrcl</t>
  </si>
  <si>
    <r>
      <t xml:space="preserve">Table 4. Index Mapping for the 23-bin Age Grouping in Summary File 1 Table P12, </t>
    </r>
    <r>
      <rPr>
        <i/>
        <sz val="12"/>
        <color theme="1"/>
        <rFont val="Times New Roman"/>
        <family val="1"/>
      </rPr>
      <t>z</t>
    </r>
    <r>
      <rPr>
        <sz val="12"/>
        <color theme="1"/>
        <rFont val="Times New Roman"/>
        <family val="1"/>
      </rPr>
      <t xml:space="preserve">  =  AGEBINP12(</t>
    </r>
    <r>
      <rPr>
        <i/>
        <sz val="12"/>
        <color theme="1"/>
        <rFont val="Times New Roman"/>
        <family val="1"/>
      </rPr>
      <t>a</t>
    </r>
    <r>
      <rPr>
        <sz val="12"/>
        <color theme="1"/>
        <rFont val="Times New Roman"/>
        <family val="1"/>
      </rPr>
      <t>)</t>
    </r>
  </si>
  <si>
    <r>
      <t xml:space="preserve">Table 5. Index Mapping for the 38-bin Age Grouping, </t>
    </r>
    <r>
      <rPr>
        <i/>
        <sz val="12"/>
        <color theme="1"/>
        <rFont val="Times New Roman"/>
        <family val="1"/>
      </rPr>
      <t>z</t>
    </r>
    <r>
      <rPr>
        <sz val="12"/>
        <color theme="1"/>
        <rFont val="Times New Roman"/>
        <family val="1"/>
      </rPr>
      <t xml:space="preserve"> = AGEBIN_BLOCK(</t>
    </r>
    <r>
      <rPr>
        <i/>
        <sz val="12"/>
        <color theme="1"/>
        <rFont val="Times New Roman"/>
        <family val="1"/>
      </rPr>
      <t>a</t>
    </r>
    <r>
      <rPr>
        <sz val="12"/>
        <color theme="1"/>
        <rFont val="Times New Roman"/>
        <family val="1"/>
      </rPr>
      <t xml:space="preserve">). </t>
    </r>
  </si>
  <si>
    <t>Block Percentile (%)</t>
  </si>
  <si>
    <r>
      <rPr>
        <i/>
        <sz val="12"/>
        <color theme="1"/>
        <rFont val="Times New Roman"/>
        <family val="1"/>
      </rPr>
      <t>solvar</t>
    </r>
    <r>
      <rPr>
        <sz val="12"/>
        <color theme="1"/>
        <rFont val="Times New Roman"/>
        <family val="1"/>
      </rPr>
      <t xml:space="preserve"> (%)</t>
    </r>
  </si>
  <si>
    <r>
      <t xml:space="preserve">Maximum </t>
    </r>
    <r>
      <rPr>
        <i/>
        <sz val="12"/>
        <color theme="1"/>
        <rFont val="Times New Roman"/>
        <family val="1"/>
      </rPr>
      <t>solvar</t>
    </r>
    <r>
      <rPr>
        <sz val="12"/>
        <color theme="1"/>
        <rFont val="Times New Roman"/>
        <family val="1"/>
      </rPr>
      <t xml:space="preserve"> (%)</t>
    </r>
  </si>
  <si>
    <r>
      <t>Cumulative Population (x10</t>
    </r>
    <r>
      <rPr>
        <vertAlign val="superscript"/>
        <sz val="12"/>
        <color theme="1"/>
        <rFont val="Times New Roman"/>
        <family val="1"/>
      </rPr>
      <t>-3</t>
    </r>
    <r>
      <rPr>
        <sz val="12"/>
        <color theme="1"/>
        <rFont val="Times New Roman"/>
        <family val="1"/>
      </rPr>
      <t>)</t>
    </r>
  </si>
  <si>
    <r>
      <t>Population (x10</t>
    </r>
    <r>
      <rPr>
        <vertAlign val="superscript"/>
        <sz val="12"/>
        <color theme="1"/>
        <rFont val="Times New Roman"/>
        <family val="1"/>
      </rPr>
      <t>-3</t>
    </r>
    <r>
      <rPr>
        <sz val="12"/>
        <color theme="1"/>
        <rFont val="Times New Roman"/>
        <family val="1"/>
      </rPr>
      <t>)</t>
    </r>
  </si>
  <si>
    <r>
      <t xml:space="preserve">Cumulative </t>
    </r>
    <r>
      <rPr>
        <i/>
        <sz val="12"/>
        <color theme="1"/>
        <rFont val="Times New Roman"/>
        <family val="1"/>
      </rPr>
      <t>solvar</t>
    </r>
    <r>
      <rPr>
        <sz val="12"/>
        <color theme="1"/>
        <rFont val="Times New Roman"/>
        <family val="1"/>
      </rPr>
      <t xml:space="preserve"> (%)</t>
    </r>
  </si>
  <si>
    <r>
      <t xml:space="preserve">Maximum Cumulative </t>
    </r>
    <r>
      <rPr>
        <i/>
        <sz val="12"/>
        <color theme="1"/>
        <rFont val="Times New Roman"/>
        <family val="1"/>
      </rPr>
      <t>solvar</t>
    </r>
    <r>
      <rPr>
        <sz val="12"/>
        <color theme="1"/>
        <rFont val="Times New Roman"/>
        <family val="1"/>
      </rPr>
      <t xml:space="preserve"> (%)</t>
    </r>
  </si>
  <si>
    <t>qtile</t>
  </si>
  <si>
    <t>solvar_cutoff</t>
  </si>
  <si>
    <t>maxsolvar</t>
  </si>
  <si>
    <t>pop</t>
  </si>
  <si>
    <t>pop_cumul</t>
  </si>
  <si>
    <t>solvar_pct_cumul</t>
  </si>
  <si>
    <t>maxsolvar_cumul</t>
  </si>
  <si>
    <r>
      <t xml:space="preserve">Notes: This table is based entirely on public data. All statistics are displayed to full precision. Solution variability is the statistic </t>
    </r>
    <r>
      <rPr>
        <i/>
        <sz val="12"/>
        <color theme="1"/>
        <rFont val="Times New Roman"/>
        <family val="1"/>
      </rPr>
      <t>solvar</t>
    </r>
    <r>
      <rPr>
        <sz val="12"/>
        <color theme="1"/>
        <rFont val="Times New Roman"/>
        <family val="1"/>
      </rPr>
      <t xml:space="preserve"> in equation (4.10), which has been sorted in increasing order by census block. Maximum </t>
    </r>
    <r>
      <rPr>
        <i/>
        <sz val="12"/>
        <color theme="1"/>
        <rFont val="Times New Roman"/>
        <family val="1"/>
      </rPr>
      <t>solvar</t>
    </r>
    <r>
      <rPr>
        <sz val="12"/>
        <color theme="1"/>
        <rFont val="Times New Roman"/>
        <family val="1"/>
      </rPr>
      <t xml:space="preserve"> is an upper bound on the solution variability of any reconstruction as given in equation (4.7). Cumulative </t>
    </r>
    <r>
      <rPr>
        <i/>
        <sz val="12"/>
        <color theme="1"/>
        <rFont val="Times New Roman"/>
        <family val="1"/>
      </rPr>
      <t>solvar</t>
    </r>
    <r>
      <rPr>
        <sz val="12"/>
        <color theme="1"/>
        <rFont val="Times New Roman"/>
        <family val="1"/>
      </rPr>
      <t xml:space="preserve"> is the statistic </t>
    </r>
    <r>
      <rPr>
        <i/>
        <sz val="12"/>
        <color theme="1"/>
        <rFont val="Times New Roman"/>
        <family val="1"/>
      </rPr>
      <t>cumsolvar</t>
    </r>
    <r>
      <rPr>
        <sz val="12"/>
        <color theme="1"/>
        <rFont val="Times New Roman"/>
        <family val="1"/>
      </rPr>
      <t xml:space="preserve"> in equation (4.8) when the blocks have been sorted in increasing order of </t>
    </r>
    <r>
      <rPr>
        <i/>
        <sz val="12"/>
        <color theme="1"/>
        <rFont val="Times New Roman"/>
        <family val="1"/>
      </rPr>
      <t>solvar</t>
    </r>
    <r>
      <rPr>
        <sz val="12"/>
        <color theme="1"/>
        <rFont val="Times New Roman"/>
        <family val="1"/>
      </rPr>
      <t xml:space="preserve">. Maximum cumulative </t>
    </r>
    <r>
      <rPr>
        <i/>
        <sz val="12"/>
        <color theme="1"/>
        <rFont val="Times New Roman"/>
        <family val="1"/>
      </rPr>
      <t>solvar</t>
    </r>
    <r>
      <rPr>
        <sz val="12"/>
        <color theme="1"/>
        <rFont val="Times New Roman"/>
        <family val="1"/>
      </rPr>
      <t xml:space="preserve"> is an upper bound on the cumulative solution variability of any solution to the rHDF</t>
    </r>
    <r>
      <rPr>
        <i/>
        <vertAlign val="subscript"/>
        <sz val="12"/>
        <color theme="1"/>
        <rFont val="Times New Roman"/>
        <family val="1"/>
      </rPr>
      <t>b,t</t>
    </r>
    <r>
      <rPr>
        <sz val="12"/>
        <color theme="1"/>
        <rFont val="Times New Roman"/>
        <family val="1"/>
      </rPr>
      <t xml:space="preserve"> reconstruction. Percentiles are defined over blocks, not persons. Block ties in the definition of solvar percentiles were broken randomly. Consequently, running the replication package for this table may result in minor variations in the population, cumulative population, and cumulative solution variability columns.</t>
    </r>
  </si>
  <si>
    <t>Table 6. Selected Percentiles for Block-Level Solution Variability</t>
  </si>
  <si>
    <t>.\tables20231206\solvar_qtile</t>
  </si>
  <si>
    <t>block_pop</t>
  </si>
  <si>
    <t>blk</t>
  </si>
  <si>
    <t>sabb_uniq_pct</t>
  </si>
  <si>
    <t>zsvblk</t>
  </si>
  <si>
    <t>zsvpop</t>
  </si>
  <si>
    <t>zsvblk_pct</t>
  </si>
  <si>
    <t>zsvpop_pct</t>
  </si>
  <si>
    <t>Census Block Size</t>
  </si>
  <si>
    <t>Blocks</t>
  </si>
  <si>
    <t>Unique (%)</t>
  </si>
  <si>
    <r>
      <t>Count (x10</t>
    </r>
    <r>
      <rPr>
        <vertAlign val="superscript"/>
        <sz val="12"/>
        <color theme="1"/>
        <rFont val="Times New Roman"/>
        <family val="1"/>
      </rPr>
      <t>-3</t>
    </r>
    <r>
      <rPr>
        <sz val="12"/>
        <color theme="1"/>
        <rFont val="Times New Roman"/>
        <family val="1"/>
      </rPr>
      <t>)</t>
    </r>
  </si>
  <si>
    <t>Blocks (%)</t>
  </si>
  <si>
    <t>Count (%)</t>
  </si>
  <si>
    <t>Zero Solution Variability</t>
  </si>
  <si>
    <r>
      <t>Notes: Census Block Size is the population range in the census block. The Blocks, Population, and Zero Solution Variability Count statistics are displayed to full precision because they can be determined entirely from public data. The Unique (\%) column is based on the CEF and rounded to no more than four significant digits to conform to disclosure limitation requirements. Unique (\%) shows the percentage of total population in the block that are data-defined and unique for values of the feature set {</t>
    </r>
    <r>
      <rPr>
        <i/>
        <sz val="12"/>
        <color theme="1"/>
        <rFont val="Times New Roman"/>
        <family val="1"/>
      </rPr>
      <t>block, sex, agebin</t>
    </r>
    <r>
      <rPr>
        <sz val="12"/>
        <color theme="1"/>
        <rFont val="Times New Roman"/>
        <family val="1"/>
      </rPr>
      <t>}.</t>
    </r>
  </si>
  <si>
    <t>Table 7. Population Uniques and Solution Variability by Census Block Size</t>
  </si>
  <si>
    <t>Table 8. Agreement between Reconstructed HDFs and the Confidential Databases HDF and CEF by Census Block Size</t>
  </si>
  <si>
    <r>
      <t>Agreement (x10</t>
    </r>
    <r>
      <rPr>
        <vertAlign val="superscript"/>
        <sz val="12"/>
        <color theme="1"/>
        <rFont val="Times New Roman"/>
        <family val="1"/>
      </rPr>
      <t>-3</t>
    </r>
    <r>
      <rPr>
        <sz val="12"/>
        <color theme="1"/>
        <rFont val="Times New Roman"/>
        <family val="1"/>
      </rPr>
      <t>)</t>
    </r>
  </si>
  <si>
    <t>Agreement (%)</t>
  </si>
  <si>
    <t>.\tables_20231206/agree_blockpop</t>
  </si>
  <si>
    <t>denom</t>
  </si>
  <si>
    <t>exact</t>
  </si>
  <si>
    <t>binage</t>
  </si>
  <si>
    <t>exact_pct</t>
  </si>
  <si>
    <t>binage_pct</t>
  </si>
  <si>
    <t>\rHDFBT-HDF</t>
  </si>
  <si>
    <t>\rHDFB-HDF</t>
  </si>
  <si>
    <t>Block</t>
  </si>
  <si>
    <r>
      <t>Data (</t>
    </r>
    <r>
      <rPr>
        <i/>
        <sz val="12"/>
        <color theme="1"/>
        <rFont val="Times New Roman"/>
        <family val="1"/>
      </rPr>
      <t>L</t>
    </r>
    <r>
      <rPr>
        <sz val="12"/>
        <color theme="1"/>
        <rFont val="Times New Roman"/>
        <family val="1"/>
      </rPr>
      <t>-</t>
    </r>
    <r>
      <rPr>
        <i/>
        <sz val="12"/>
        <color theme="1"/>
        <rFont val="Times New Roman"/>
        <family val="1"/>
      </rPr>
      <t xml:space="preserve">R </t>
    </r>
    <r>
      <rPr>
        <sz val="12"/>
        <color theme="1"/>
        <rFont val="Times New Roman"/>
        <family val="1"/>
      </rPr>
      <t>in Algorithm 2)</t>
    </r>
  </si>
  <si>
    <t>Census</t>
  </si>
  <si>
    <t>Notes: Census Block Size is the population range in the census block. The denominator in the Agreement (%) column is the Population column in the indicated row. Comparisons to CEF and HDF are rounded to four significant digits to conform to disclosure limitation requirements.  Populations are displayed to full precision since only public data wer used to compute the block populations. The Block Population Range column shows the ranges for the populations of the census blocks used in that row.</t>
  </si>
  <si>
    <t>denom_cmrcl</t>
  </si>
  <si>
    <t>put_cmrcl</t>
  </si>
  <si>
    <t>conf_cmrcl</t>
  </si>
  <si>
    <t>prcn_cmrcl</t>
  </si>
  <si>
    <t>denom_cef</t>
  </si>
  <si>
    <t>put_cef</t>
  </si>
  <si>
    <t>conf_cef</t>
  </si>
  <si>
    <t>prcn_cef</t>
  </si>
  <si>
    <t>\rHDFB</t>
  </si>
  <si>
    <t>.\tables20230614\reid_blockpop</t>
  </si>
  <si>
    <r>
      <t>Popu-lation   (x10</t>
    </r>
    <r>
      <rPr>
        <vertAlign val="superscript"/>
        <sz val="12"/>
        <color theme="1"/>
        <rFont val="Times New Roman"/>
        <family val="1"/>
      </rPr>
      <t>-3</t>
    </r>
    <r>
      <rPr>
        <sz val="12"/>
        <color theme="1"/>
        <rFont val="Times New Roman"/>
        <family val="1"/>
      </rPr>
      <t>)</t>
    </r>
  </si>
  <si>
    <r>
      <t>Con-  firmed  (x10</t>
    </r>
    <r>
      <rPr>
        <vertAlign val="superscript"/>
        <sz val="12"/>
        <color theme="1"/>
        <rFont val="Times New Roman"/>
        <family val="1"/>
      </rPr>
      <t>-3</t>
    </r>
    <r>
      <rPr>
        <sz val="12"/>
        <color theme="1"/>
        <rFont val="Times New Roman"/>
        <family val="1"/>
      </rPr>
      <t>)</t>
    </r>
  </si>
  <si>
    <t>Preci-  sion       (%)</t>
  </si>
  <si>
    <r>
      <t>Puta-   tive   (x10</t>
    </r>
    <r>
      <rPr>
        <vertAlign val="superscript"/>
        <sz val="12"/>
        <color theme="1"/>
        <rFont val="Times New Roman"/>
        <family val="1"/>
      </rPr>
      <t>-3</t>
    </r>
    <r>
      <rPr>
        <sz val="12"/>
        <color theme="1"/>
        <rFont val="Times New Roman"/>
        <family val="1"/>
      </rPr>
      <t>)</t>
    </r>
  </si>
  <si>
    <t>Table 12. All Data-Defined Persons: Putative and Confirmed Reidentifications by Census Block Size</t>
  </si>
  <si>
    <r>
      <t>Notes: Census Block Size is the population range in the census block. Counts rounded to four significant digits to conform to disclosure limitation requirements. Population for attacker COMRCL is the total number of data-defined records in COMRCL that are also in the CEF universe (see Table 3). Population for attacker CEF</t>
    </r>
    <r>
      <rPr>
        <i/>
        <vertAlign val="subscript"/>
        <sz val="12"/>
        <color theme="1"/>
        <rFont val="Times New Roman"/>
        <family val="1"/>
      </rPr>
      <t>atkr</t>
    </r>
    <r>
      <rPr>
        <sz val="12"/>
        <color theme="1"/>
        <rFont val="Times New Roman"/>
        <family val="1"/>
      </rPr>
      <t xml:space="preserve"> is the total number of data-defined CEF records.</t>
    </r>
  </si>
  <si>
    <t>Top panel of Table 12.</t>
  </si>
  <si>
    <t>Table 9. All Data-Defined Persons: Putative and Confirmed Reidentifications</t>
  </si>
  <si>
    <t>Figure 2. Summary of the creation of SF1. Collected census data is edited (CEF), confidentiality protections are applied (HDF), and then tabulated into tables, for instance SF1.</t>
  </si>
  <si>
    <r>
      <t>Figure 1. Overview of the reconstruction, agreement, and reidentification workflow. Based on Summary File 1 (SF1) tables, a database with the features and rows of the confidential Hundred-percent Detail File (HDF) is reconstructed, validated for agreement with the HDF
and the confidential Census Edited File (CEF), linked to commercial databases and a quasi-identifier only copy of the CEF (labeled CEF</t>
    </r>
    <r>
      <rPr>
        <i/>
        <vertAlign val="subscript"/>
        <sz val="12"/>
        <color theme="1"/>
        <rFont val="Times New Roman"/>
        <family val="1"/>
      </rPr>
      <t>atkr</t>
    </r>
    <r>
      <rPr>
        <sz val="12"/>
        <color theme="1"/>
        <rFont val="Times New Roman"/>
        <family val="1"/>
      </rPr>
      <t>) to determine putative reidentifications, then reidentifications are confirmed by linkage to the full-feature CEF. SF1 is itself tabulated from the HDF using a processing sequence that begins with the Census Unedited File (CUF). See Figure 2.</t>
    </r>
  </si>
  <si>
    <t xml:space="preserve">Figure 3. Comparison of Putative Reidentification Rates, Confirmed Reidentification Rates, and Reidentification Precision Rates for COMCRL by Census Block Size </t>
  </si>
  <si>
    <t>Notes: The denominator used in the first column is the COMCRL Population column in Table 12, which totals to 286,700,000. The denominator in the second column is the COMRCL population in Table 13, and the denominator in the third column is the COMRCL population in Table 14. The denominators in the second and third columns sum to 106,300,000 because only that subset of COMRCL records can be classified as modal and nonmodal from the CEF. See Table 3.</t>
  </si>
  <si>
    <r>
      <t>Source: Tables 12-14. Drawn in Stata</t>
    </r>
    <r>
      <rPr>
        <vertAlign val="superscript"/>
        <sz val="12"/>
        <color theme="1"/>
        <rFont val="Times New Roman"/>
        <family val="1"/>
      </rPr>
      <t>TM</t>
    </r>
  </si>
  <si>
    <r>
      <t>Figure 4. Comparison of Putative Reidentification Rates, Confirmed Reidentification Rates, and Reidentification Precision Rates for CEF</t>
    </r>
    <r>
      <rPr>
        <i/>
        <vertAlign val="subscript"/>
        <sz val="12"/>
        <color theme="1"/>
        <rFont val="Times New Roman"/>
        <family val="1"/>
      </rPr>
      <t>atkr</t>
    </r>
    <r>
      <rPr>
        <sz val="12"/>
        <color theme="1"/>
        <rFont val="Times New Roman"/>
        <family val="1"/>
      </rPr>
      <t xml:space="preserve"> by Census Block Size</t>
    </r>
  </si>
  <si>
    <r>
      <t>Notes: The denominator used in the first column is the CEF</t>
    </r>
    <r>
      <rPr>
        <i/>
        <vertAlign val="subscript"/>
        <sz val="12"/>
        <color theme="1"/>
        <rFont val="Times New Roman"/>
        <family val="1"/>
      </rPr>
      <t>atkr</t>
    </r>
    <r>
      <rPr>
        <sz val="12"/>
        <color theme="1"/>
        <rFont val="Times New Roman"/>
        <family val="1"/>
      </rPr>
      <t xml:space="preserve"> Population column in Table 12, which totals to 276,000,000. The denominator in the second column is the CEF</t>
    </r>
    <r>
      <rPr>
        <i/>
        <vertAlign val="subscript"/>
        <sz val="12"/>
        <color theme="1"/>
        <rFont val="Times New Roman"/>
        <family val="1"/>
      </rPr>
      <t xml:space="preserve">atkr </t>
    </r>
    <r>
      <rPr>
        <sz val="12"/>
        <color theme="1"/>
        <rFont val="Times New Roman"/>
        <family val="1"/>
      </rPr>
      <t>population in Table 13, and the denominator in the third column is the CEF</t>
    </r>
    <r>
      <rPr>
        <i/>
        <vertAlign val="subscript"/>
        <sz val="12"/>
        <color theme="1"/>
        <rFont val="Times New Roman"/>
        <family val="1"/>
      </rPr>
      <t>atkr</t>
    </r>
    <r>
      <rPr>
        <sz val="12"/>
        <color theme="1"/>
        <rFont val="Times New Roman"/>
        <family val="1"/>
      </rPr>
      <t xml:space="preserve"> population in Table 14. The denominators in the second and third columns sum to 276,000,000 because all records in CEF</t>
    </r>
    <r>
      <rPr>
        <i/>
        <vertAlign val="subscript"/>
        <sz val="12"/>
        <color theme="1"/>
        <rFont val="Times New Roman"/>
        <family val="1"/>
      </rPr>
      <t>atkr</t>
    </r>
    <r>
      <rPr>
        <sz val="12"/>
        <color theme="1"/>
        <rFont val="Times New Roman"/>
        <family val="1"/>
      </rPr>
      <t xml:space="preserve"> can be classified as modal and nonmodal from the CEF. See Table 3.</t>
    </r>
  </si>
  <si>
    <t>Table 10. Putative Reidentifications, Confirmed Reidentifications, and Precision Rates for Nonmodal Persons in Blocks with Zero Solution Variability</t>
  </si>
  <si>
    <t>\rowcolor{Gray} MDF</t>
  </si>
  <si>
    <t>\rowcolor{Gray} $\text{rMDF}_{b,t}$</t>
  </si>
  <si>
    <t>\rowcolor{Medgray} $\text{rSWAPLo}_{b,t}$</t>
  </si>
  <si>
    <t>\rowcolor{Medgray} $\text{rSWAPHi}_{b,t}$</t>
  </si>
  <si>
    <r>
      <t>rSWAPLo</t>
    </r>
    <r>
      <rPr>
        <i/>
        <vertAlign val="subscript"/>
        <sz val="12"/>
        <color theme="1"/>
        <rFont val="Times New Roman"/>
        <family val="1"/>
      </rPr>
      <t>b,t</t>
    </r>
  </si>
  <si>
    <r>
      <t>rSWAPHi</t>
    </r>
    <r>
      <rPr>
        <i/>
        <vertAlign val="subscript"/>
        <sz val="12"/>
        <color theme="1"/>
        <rFont val="Times New Roman"/>
        <family val="1"/>
      </rPr>
      <t>b,t</t>
    </r>
  </si>
  <si>
    <r>
      <t>Confirmed (x10</t>
    </r>
    <r>
      <rPr>
        <vertAlign val="superscript"/>
        <sz val="12"/>
        <color theme="1"/>
        <rFont val="Times New Roman"/>
        <family val="1"/>
      </rPr>
      <t>-3</t>
    </r>
    <r>
      <rPr>
        <sz val="12"/>
        <color theme="1"/>
        <rFont val="Times New Roman"/>
        <family val="1"/>
      </rPr>
      <t>)</t>
    </r>
  </si>
  <si>
    <t>Precision   (%)</t>
  </si>
  <si>
    <r>
      <t>Putative   (x10</t>
    </r>
    <r>
      <rPr>
        <vertAlign val="superscript"/>
        <sz val="12"/>
        <color theme="1"/>
        <rFont val="Times New Roman"/>
        <family val="1"/>
      </rPr>
      <t>-3</t>
    </r>
    <r>
      <rPr>
        <sz val="12"/>
        <color theme="1"/>
        <rFont val="Times New Roman"/>
        <family val="1"/>
      </rPr>
      <t>)</t>
    </r>
  </si>
  <si>
    <t>Panel A: Nonmodal Persons</t>
  </si>
  <si>
    <r>
      <t>Panel B: Nonmodal Uniques on {</t>
    </r>
    <r>
      <rPr>
        <i/>
        <sz val="12"/>
        <color theme="1"/>
        <rFont val="Times New Roman"/>
        <family val="1"/>
      </rPr>
      <t>block, sex, agebin</t>
    </r>
    <r>
      <rPr>
        <sz val="12"/>
        <color theme="1"/>
        <rFont val="Times New Roman"/>
        <family val="1"/>
      </rPr>
      <t>}</t>
    </r>
  </si>
  <si>
    <r>
      <t>Data (</t>
    </r>
    <r>
      <rPr>
        <i/>
        <sz val="12"/>
        <color theme="1"/>
        <rFont val="Times New Roman"/>
        <family val="1"/>
      </rPr>
      <t>L</t>
    </r>
    <r>
      <rPr>
        <sz val="12"/>
        <color theme="1"/>
        <rFont val="Times New Roman"/>
        <family val="1"/>
      </rPr>
      <t>-</t>
    </r>
    <r>
      <rPr>
        <i/>
        <sz val="12"/>
        <color theme="1"/>
        <rFont val="Times New Roman"/>
        <family val="1"/>
      </rPr>
      <t>R</t>
    </r>
    <r>
      <rPr>
        <sz val="12"/>
        <color theme="1"/>
        <rFont val="Times New Roman"/>
        <family val="1"/>
      </rPr>
      <t xml:space="preserve"> in</t>
    </r>
  </si>
  <si>
    <t>Algorithm 2)</t>
  </si>
  <si>
    <r>
      <t>rSWAPLo</t>
    </r>
    <r>
      <rPr>
        <i/>
        <vertAlign val="subscript"/>
        <sz val="12"/>
        <color theme="1"/>
        <rFont val="Times New Roman"/>
        <family val="1"/>
      </rPr>
      <t>b,t</t>
    </r>
    <r>
      <rPr>
        <sz val="12"/>
        <color theme="1"/>
        <rFont val="Times New Roman"/>
        <family val="1"/>
      </rPr>
      <t>-CEF</t>
    </r>
  </si>
  <si>
    <r>
      <t>rSWAPHi</t>
    </r>
    <r>
      <rPr>
        <i/>
        <vertAlign val="subscript"/>
        <sz val="12"/>
        <color theme="1"/>
        <rFont val="Times New Roman"/>
        <family val="1"/>
      </rPr>
      <t>b,t</t>
    </r>
    <r>
      <rPr>
        <sz val="12"/>
        <color theme="1"/>
        <rFont val="Times New Roman"/>
        <family val="1"/>
      </rPr>
      <t>-CEF</t>
    </r>
  </si>
  <si>
    <t>.\tables20231306\agree_blockpop_mdf</t>
  </si>
  <si>
    <t>Size</t>
  </si>
  <si>
    <r>
      <t>(x10</t>
    </r>
    <r>
      <rPr>
        <vertAlign val="superscript"/>
        <sz val="12"/>
        <color theme="1"/>
        <rFont val="Times New Roman"/>
        <family val="1"/>
      </rPr>
      <t>-3</t>
    </r>
    <r>
      <rPr>
        <sz val="12"/>
        <color theme="1"/>
        <rFont val="Times New Roman"/>
        <family val="1"/>
      </rPr>
      <t>)</t>
    </r>
  </si>
  <si>
    <r>
      <t>Notes: Census Block Size is the population range in the census block. Counts rounded to four significant digits, except block populations, to conform to disclosure limitation requirements. Agreement percentages use the block populations in that row as the base. The rows labeled rMDF</t>
    </r>
    <r>
      <rPr>
        <i/>
        <vertAlign val="subscript"/>
        <sz val="12"/>
        <color theme="1"/>
        <rFont val="Times New Roman"/>
        <family val="1"/>
      </rPr>
      <t>b,t</t>
    </r>
    <r>
      <rPr>
        <sz val="12"/>
        <color theme="1"/>
        <rFont val="Times New Roman"/>
        <family val="1"/>
      </rPr>
      <t xml:space="preserve"> and MDF (light gray highlight) are the analogues of rHDF</t>
    </r>
    <r>
      <rPr>
        <i/>
        <vertAlign val="subscript"/>
        <sz val="12"/>
        <color theme="1"/>
        <rFont val="Times New Roman"/>
        <family val="1"/>
      </rPr>
      <t>b,t</t>
    </r>
    <r>
      <rPr>
        <sz val="12"/>
        <color theme="1"/>
        <rFont val="Times New Roman"/>
        <family val="1"/>
      </rPr>
      <t xml:space="preserve"> and HDF, resp., when the 2020 Census DAS is applied to the 2010 CEF. Rows labeled rSWAPLo</t>
    </r>
    <r>
      <rPr>
        <i/>
        <vertAlign val="subscript"/>
        <sz val="12"/>
        <color theme="1"/>
        <rFont val="Times New Roman"/>
        <family val="1"/>
      </rPr>
      <t>b,t</t>
    </r>
    <r>
      <rPr>
        <sz val="12"/>
        <color theme="1"/>
        <rFont val="Times New Roman"/>
        <family val="1"/>
      </rPr>
      <t xml:space="preserve"> and rSWAPHi</t>
    </r>
    <r>
      <rPr>
        <i/>
        <vertAlign val="subscript"/>
        <sz val="12"/>
        <color theme="1"/>
        <rFont val="Times New Roman"/>
        <family val="1"/>
      </rPr>
      <t>b,t</t>
    </r>
    <r>
      <rPr>
        <sz val="12"/>
        <color theme="1"/>
        <rFont val="Times New Roman"/>
        <family val="1"/>
      </rPr>
      <t xml:space="preserve"> (medium gray highlight) are the results of applying the full reconstruction-abetted reidentification attack to the specially swapped versions of HDF described in the main text.</t>
    </r>
  </si>
  <si>
    <t>\rowcolor{Gray} $\text{rMDF}_{b,t}$-CEF</t>
  </si>
  <si>
    <t>\rowcolor{Gray} MDF-CEF</t>
  </si>
  <si>
    <t>\rowcolor{Medgray} $\text{rSWAPLo}_{b,t}$-CEF</t>
  </si>
  <si>
    <t>\rowcolor{Medgray} $\text{rSWAPHi}_{b,t}$-CEF</t>
  </si>
  <si>
    <t>Table 11. Selected Reconstruction Agreement Statistics with Comparisons to Output from the 2020 Census Disclosure Avoidance System and Specially Swapped Versions of the CEF Using the 2010 Census as Input by Census Block Size</t>
  </si>
  <si>
    <t xml:space="preserve">Figure 5. Comparison of Putative Reidentification Rates, Confirmed Reidentification Rates, and Reidentification Precision Rates for Alternative Disclosure Limitation Implementations Applied to the 2010 Census Edited File for Attacker COMCRL by Census Block Size </t>
  </si>
  <si>
    <t>Notes: The denominator used in the first column is the COMCRL Population column in Table 15, which totals to 286,700,000. The denominator in the second column is the COMRCL population in Table 16, and the denominator in the third column is the COMRCL population in Table 17. The denominators in the second and third columns sum to 106,300,000 because only that subset of COMRCL records can be classified as modal and nonmodal from the CEF. See Table 3.</t>
  </si>
  <si>
    <t>.\figures20231206\reid_cmrcl_blockpop_color</t>
  </si>
  <si>
    <t>.\figures20231206\reid_cef_blockpop_color</t>
  </si>
  <si>
    <t>.\figures20231206\reid_cmrcl_blockpop_mdf_color</t>
  </si>
  <si>
    <r>
      <t>Source: Tables 15-17. Drawn in Stata</t>
    </r>
    <r>
      <rPr>
        <vertAlign val="superscript"/>
        <sz val="12"/>
        <color theme="1"/>
        <rFont val="Times New Roman"/>
        <family val="1"/>
      </rPr>
      <t>TM</t>
    </r>
  </si>
  <si>
    <r>
      <t>Comparison of Putative Reidentification Rates, Confirmed Reidentification Rates, and Reidentification Precision Rates for Alternative Disclosure Limitation Implementations Applied to the 2010 Census Edited File for Attacker  CEF</t>
    </r>
    <r>
      <rPr>
        <i/>
        <vertAlign val="subscript"/>
        <sz val="12"/>
        <color theme="1"/>
        <rFont val="Times New Roman"/>
        <family val="1"/>
      </rPr>
      <t>atkr</t>
    </r>
    <r>
      <rPr>
        <sz val="12"/>
        <color theme="1"/>
        <rFont val="Times New Roman"/>
        <family val="1"/>
      </rPr>
      <t xml:space="preserve"> by Census Block Size </t>
    </r>
  </si>
  <si>
    <r>
      <t>Notes: The denominator used in the first column is the CEF</t>
    </r>
    <r>
      <rPr>
        <i/>
        <vertAlign val="subscript"/>
        <sz val="12"/>
        <color theme="1"/>
        <rFont val="Times New Roman"/>
        <family val="1"/>
      </rPr>
      <t>atkr</t>
    </r>
    <r>
      <rPr>
        <sz val="12"/>
        <color theme="1"/>
        <rFont val="Times New Roman"/>
        <family val="1"/>
      </rPr>
      <t xml:space="preserve"> Population column in Table 15, which totals to 276,000,000. The denominator in the second column is the CEF</t>
    </r>
    <r>
      <rPr>
        <i/>
        <vertAlign val="subscript"/>
        <sz val="12"/>
        <color theme="1"/>
        <rFont val="Times New Roman"/>
        <family val="1"/>
      </rPr>
      <t>atkr</t>
    </r>
    <r>
      <rPr>
        <sz val="12"/>
        <color theme="1"/>
        <rFont val="Times New Roman"/>
        <family val="1"/>
      </rPr>
      <t xml:space="preserve"> population in Table 16, and the denominator in the third column is the CEF</t>
    </r>
    <r>
      <rPr>
        <i/>
        <vertAlign val="subscript"/>
        <sz val="12"/>
        <color theme="1"/>
        <rFont val="Times New Roman"/>
        <family val="1"/>
      </rPr>
      <t>atkr</t>
    </r>
    <r>
      <rPr>
        <sz val="12"/>
        <color theme="1"/>
        <rFont val="Times New Roman"/>
        <family val="1"/>
      </rPr>
      <t xml:space="preserve"> population in Table 17. The denominators in the second and third columns sum to 276,000,000 because all records in CEF</t>
    </r>
    <r>
      <rPr>
        <i/>
        <vertAlign val="subscript"/>
        <sz val="12"/>
        <color theme="1"/>
        <rFont val="Times New Roman"/>
        <family val="1"/>
      </rPr>
      <t>atkr</t>
    </r>
    <r>
      <rPr>
        <sz val="12"/>
        <color theme="1"/>
        <rFont val="Times New Roman"/>
        <family val="1"/>
      </rPr>
      <t xml:space="preserve"> can be classified as modal and nonmodal from the CEF. See Table 3.</t>
    </r>
  </si>
  <si>
    <r>
      <t>Notes: Counts rounded to four significant digits to conform to disclosure limitation requirements. The rows labeled rMDF</t>
    </r>
    <r>
      <rPr>
        <i/>
        <vertAlign val="subscript"/>
        <sz val="12"/>
        <color theme="1"/>
        <rFont val="Times New Roman"/>
        <family val="1"/>
      </rPr>
      <t>b,t</t>
    </r>
    <r>
      <rPr>
        <sz val="12"/>
        <color theme="1"/>
        <rFont val="Times New Roman"/>
        <family val="1"/>
      </rPr>
      <t xml:space="preserve"> and MDF (light gray highlight) are the analogues of rHDF</t>
    </r>
    <r>
      <rPr>
        <i/>
        <vertAlign val="subscript"/>
        <sz val="12"/>
        <color theme="1"/>
        <rFont val="Times New Roman"/>
        <family val="1"/>
      </rPr>
      <t>b,t</t>
    </r>
    <r>
      <rPr>
        <sz val="12"/>
        <color theme="1"/>
        <rFont val="Times New Roman"/>
        <family val="1"/>
      </rPr>
      <t xml:space="preserve"> and HDF, respectively, when the 2020 Census DAS is applied to the 2010 CEF. The rows labeled rSWAPLo</t>
    </r>
    <r>
      <rPr>
        <i/>
        <vertAlign val="subscript"/>
        <sz val="12"/>
        <color theme="1"/>
        <rFont val="Times New Roman"/>
        <family val="1"/>
      </rPr>
      <t>b,t</t>
    </r>
    <r>
      <rPr>
        <sz val="12"/>
        <color theme="1"/>
        <rFont val="Times New Roman"/>
        <family val="1"/>
      </rPr>
      <t xml:space="preserve"> and rSWAPHi</t>
    </r>
    <r>
      <rPr>
        <vertAlign val="subscript"/>
        <sz val="12"/>
        <color theme="1"/>
        <rFont val="Times New Roman"/>
        <family val="1"/>
      </rPr>
      <t>b,t</t>
    </r>
    <r>
      <rPr>
        <sz val="12"/>
        <color theme="1"/>
        <rFont val="Times New Roman"/>
        <family val="1"/>
      </rPr>
      <t xml:space="preserve"> (medium gray highlight) are the analogues of rHDFb,t when alternative swapping parameters are used. See Section 10. Population for attacker COMRCL is data-defined nonmodal person records in COMRCL that match CEF on the feature set {</t>
    </r>
    <r>
      <rPr>
        <i/>
        <sz val="12"/>
        <color theme="1"/>
        <rFont val="Times New Roman"/>
        <family val="1"/>
      </rPr>
      <t>pik, block</t>
    </r>
    <r>
      <rPr>
        <sz val="12"/>
        <color theme="1"/>
        <rFont val="Times New Roman"/>
        <family val="1"/>
      </rPr>
      <t>}. Population for attacker CEF</t>
    </r>
    <r>
      <rPr>
        <i/>
        <vertAlign val="subscript"/>
        <sz val="12"/>
        <color theme="1"/>
        <rFont val="Times New Roman"/>
        <family val="1"/>
      </rPr>
      <t>atkr</t>
    </r>
    <r>
      <rPr>
        <sz val="12"/>
        <color theme="1"/>
        <rFont val="Times New Roman"/>
        <family val="1"/>
      </rPr>
      <t xml:space="preserve"> is all data-defined nonmodal persons in CEF.</t>
    </r>
  </si>
  <si>
    <t>Table 13. Nonmodal Data-Defined Persons: Putative and Confirmed Reidentifications by Census Block Size</t>
  </si>
  <si>
    <t>.\tables20230614\reid_blockpop_nm</t>
  </si>
  <si>
    <t>Table 14. Modal Data-Defined Persons: Putative and Confirmed Reidentifications by Census Block Size</t>
  </si>
  <si>
    <r>
      <t>Total at-risk records in COMRCL (x10</t>
    </r>
    <r>
      <rPr>
        <vertAlign val="superscript"/>
        <sz val="12"/>
        <color theme="1"/>
        <rFont val="Times New Roman"/>
        <family val="1"/>
      </rPr>
      <t>-3</t>
    </r>
    <r>
      <rPr>
        <sz val="12"/>
        <color theme="1"/>
        <rFont val="Times New Roman"/>
        <family val="1"/>
      </rPr>
      <t>)</t>
    </r>
  </si>
  <si>
    <t>.\tables20230614\reid_blockpop_m</t>
  </si>
  <si>
    <r>
      <t>Notes: Counts rounded to four significant digits to conform to disclosure limitation requirements. The commercial data contain census block geocodes not found in the CEF universe. The columns “In CEF Universe, Matched” and “In CEF Universe, Unmatched” reflect only records with 2010 census block geocodes in the CEF universe. “Matched” means the records agree on the feature set {</t>
    </r>
    <r>
      <rPr>
        <i/>
        <sz val="12"/>
        <color theme="1"/>
        <rFont val="Times New Roman"/>
        <family val="1"/>
      </rPr>
      <t>block, pik, sex, agebin</t>
    </r>
    <r>
      <rPr>
        <sz val="12"/>
        <color theme="1"/>
        <rFont val="Times New Roman"/>
        <family val="1"/>
      </rPr>
      <t>}. The balance of the data-defined COMRCL records are shown in the column “Not in CEF Universe.” The research in this paper can only use those records in the CEF universe (106,300 + 180,400 = 286,700 thousand). When COMRCL records are classified as modal or nonmodal we use matched records for which CEF attributes are known. In this case “matched” means the records agree on {</t>
    </r>
    <r>
      <rPr>
        <i/>
        <sz val="12"/>
        <color theme="1"/>
        <rFont val="Times New Roman"/>
        <family val="1"/>
      </rPr>
      <t>pik, block</t>
    </r>
    <r>
      <rPr>
        <sz val="12"/>
        <color theme="1"/>
        <rFont val="Times New Roman"/>
        <family val="1"/>
      </rPr>
      <t>} only. A trivial number of COMRCL records that match on these two variables disagree on {</t>
    </r>
    <r>
      <rPr>
        <i/>
        <sz val="12"/>
        <color theme="1"/>
        <rFont val="Times New Roman"/>
        <family val="1"/>
      </rPr>
      <t>sex, agebin</t>
    </r>
    <r>
      <rPr>
        <sz val="12"/>
        <color theme="1"/>
        <rFont val="Times New Roman"/>
        <family val="1"/>
      </rPr>
      <t>}. Hence, the universe for analyses that distinguish modal and nonmodal COMRCL records is also 106,300 thousand.</t>
    </r>
  </si>
  <si>
    <r>
      <t>Notes: Census Block Size is the population range in the census block. Counts rounded to four significant digits to conform to disclosure limitation requirements. COMRCL and CEF</t>
    </r>
    <r>
      <rPr>
        <i/>
        <vertAlign val="subscript"/>
        <sz val="12"/>
        <color theme="1"/>
        <rFont val="Times New Roman"/>
        <family val="1"/>
      </rPr>
      <t>atkr</t>
    </r>
    <r>
      <rPr>
        <sz val="12"/>
        <color theme="1"/>
        <rFont val="Times New Roman"/>
        <family val="1"/>
      </rPr>
      <t xml:space="preserve"> use only data-defined records. Only the 106,300,000 records in COMCRL that match CEF on the feature set {</t>
    </r>
    <r>
      <rPr>
        <i/>
        <sz val="12"/>
        <color theme="1"/>
        <rFont val="Times New Roman"/>
        <family val="1"/>
      </rPr>
      <t>pik, block</t>
    </r>
    <r>
      <rPr>
        <sz val="12"/>
        <color theme="1"/>
        <rFont val="Times New Roman"/>
        <family val="1"/>
      </rPr>
      <t>} (see Table 3) can be used to identify a nonmodal person. For each attacker, the column Population shows the number of at-risk records.</t>
    </r>
  </si>
  <si>
    <r>
      <t>Notes: Census Block Size is the population range in the census block. Counts rounded to four significant digits to conform to disclosure limitation requirements. COMRCL and CEF</t>
    </r>
    <r>
      <rPr>
        <i/>
        <vertAlign val="subscript"/>
        <sz val="12"/>
        <color theme="1"/>
        <rFont val="Times New Roman"/>
        <family val="1"/>
      </rPr>
      <t>atkr</t>
    </r>
    <r>
      <rPr>
        <sz val="12"/>
        <color theme="1"/>
        <rFont val="Times New Roman"/>
        <family val="1"/>
      </rPr>
      <t xml:space="preserve"> use only data-defined records. Only the 106,300,000 records in COMCRL that match CEF on the feature set {</t>
    </r>
    <r>
      <rPr>
        <i/>
        <sz val="12"/>
        <color theme="1"/>
        <rFont val="Times New Roman"/>
        <family val="1"/>
      </rPr>
      <t>pik, block</t>
    </r>
    <r>
      <rPr>
        <sz val="12"/>
        <color theme="1"/>
        <rFont val="Times New Roman"/>
        <family val="1"/>
      </rPr>
      <t>} (see Table 3) can be used to identify a modal person. For each attacker, the column Population shows the number of at-risk records.</t>
    </r>
  </si>
  <si>
    <t>.\tables20230614\reid_blockpop_mdf</t>
  </si>
  <si>
    <t>Table 15. All Data-Defined Persons: Putative and Confirmed Reidentifications Using the 2020 Disclosure Avoidance System Applied to the 2010 Census and Using Specially Swapped Versions of the 2010 Census Edited File by Census Block Size</t>
  </si>
  <si>
    <r>
      <t>Notes: Census Block Size is the population range in the census block. Counts rounded to four significant digits to conform to disclosure limitation requirements. The row rMDF</t>
    </r>
    <r>
      <rPr>
        <i/>
        <vertAlign val="subscript"/>
        <sz val="12"/>
        <color theme="1"/>
        <rFont val="Times New Roman"/>
        <family val="1"/>
      </rPr>
      <t>b,t</t>
    </r>
    <r>
      <rPr>
        <sz val="12"/>
        <color theme="1"/>
        <rFont val="Times New Roman"/>
        <family val="1"/>
      </rPr>
      <t xml:space="preserve"> (light gray highlight) uses the full reconstruction-abetted reidentification attack on 2010 Census data processed using the 2020 Disclosure Avoidance System with final production parameters and reported using the same tabular schema as the 2010 Census Summary File 1. The row MDF (light gray highlight) implements only the reidentification attack using the Microdata Detail File created from the 2010 Census as input. The rows rSWAPLo</t>
    </r>
    <r>
      <rPr>
        <i/>
        <vertAlign val="subscript"/>
        <sz val="12"/>
        <color theme="1"/>
        <rFont val="Times New Roman"/>
        <family val="1"/>
      </rPr>
      <t>b,t</t>
    </r>
    <r>
      <rPr>
        <sz val="12"/>
        <color theme="1"/>
        <rFont val="Times New Roman"/>
        <family val="1"/>
      </rPr>
      <t xml:space="preserve"> and rSWAPHi</t>
    </r>
    <r>
      <rPr>
        <i/>
        <vertAlign val="subscript"/>
        <sz val="12"/>
        <color theme="1"/>
        <rFont val="Times New Roman"/>
        <family val="1"/>
      </rPr>
      <t>b,t</t>
    </r>
    <r>
      <rPr>
        <sz val="12"/>
        <color theme="1"/>
        <rFont val="Times New Roman"/>
        <family val="1"/>
      </rPr>
      <t xml:space="preserve"> (medium gray highlight) implement the full reconstruction-abetted reidentification attack using the specially swapped versions of the 2010 CEF described in the main text.</t>
    </r>
  </si>
  <si>
    <t>Table 16. Nonmodal Data-Defined Persons: Putative and Confirmed Reidentifications Using the 2020 Disclosure Avoidance System Applied to the 2010 Census and Using Specially Swapped Versions of the 2010 Census Edited File by Census Block Size</t>
  </si>
  <si>
    <t>.\tables20230614\reid_blockpop_nm_mdf</t>
  </si>
  <si>
    <r>
      <t>Notes: Census Block Size is the population range in the census block. Counts rounded to four significant digits to conform to disclosure limitation requirements. COMRCL and CEF</t>
    </r>
    <r>
      <rPr>
        <i/>
        <vertAlign val="subscript"/>
        <sz val="12"/>
        <color theme="1"/>
        <rFont val="Times New Roman"/>
        <family val="1"/>
      </rPr>
      <t>atkr</t>
    </r>
    <r>
      <rPr>
        <sz val="12"/>
        <color theme="1"/>
        <rFont val="Times New Roman"/>
        <family val="1"/>
      </rPr>
      <t xml:space="preserve"> use only data-defined records. See notes to Table 13 for details of the universe for nonmodal data-defined persons in the COMRCL data. The column Population for each attacker is the number of at-risk records. The row rMDF</t>
    </r>
    <r>
      <rPr>
        <i/>
        <vertAlign val="subscript"/>
        <sz val="12"/>
        <color theme="1"/>
        <rFont val="Times New Roman"/>
        <family val="1"/>
      </rPr>
      <t>b,t</t>
    </r>
    <r>
      <rPr>
        <sz val="12"/>
        <color theme="1"/>
        <rFont val="Times New Roman"/>
        <family val="1"/>
      </rPr>
      <t xml:space="preserve"> (light gray highlight) uses the full reconstruction-abetted reidentification attack on 2010 Census using the 2020 Disclosure Avoidance System with final production data parameters and reported using the same tabular schema as the 2010 Census Summary File 1. The row MDF (light gray highlight) implements only the reidentification attack using the Microdata Detail File created from the 2010 Census as input. The rows rSWAPLo</t>
    </r>
    <r>
      <rPr>
        <i/>
        <vertAlign val="subscript"/>
        <sz val="12"/>
        <color theme="1"/>
        <rFont val="Times New Roman"/>
        <family val="1"/>
      </rPr>
      <t>b,t</t>
    </r>
    <r>
      <rPr>
        <sz val="12"/>
        <color theme="1"/>
        <rFont val="Times New Roman"/>
        <family val="1"/>
      </rPr>
      <t xml:space="preserve"> and rSWAPHi</t>
    </r>
    <r>
      <rPr>
        <i/>
        <vertAlign val="subscript"/>
        <sz val="12"/>
        <color theme="1"/>
        <rFont val="Times New Roman"/>
        <family val="1"/>
      </rPr>
      <t>b,t</t>
    </r>
    <r>
      <rPr>
        <sz val="12"/>
        <color theme="1"/>
        <rFont val="Times New Roman"/>
        <family val="1"/>
      </rPr>
      <t xml:space="preserve"> (medium gray highlight) implement the full reconstruction-abetted reidentification attack using the specially swapped versions of the 2010 CEF described in the main text.</t>
    </r>
  </si>
  <si>
    <t>Table 17. Modal Data-Defined Persons: Putative and Confirmed Reidentifications Using the 2020 Disclosure Avoidance System Applied to the 2010 Census and Using Specially Swapped Versions of the 2010 Census Edited File by Census Block Size</t>
  </si>
  <si>
    <r>
      <t>Notes: Census Block Size is the population range in the census block. Counts rounded to four significant digits to conform to disclosure limitation requirements. COMRCL and CEF</t>
    </r>
    <r>
      <rPr>
        <i/>
        <vertAlign val="subscript"/>
        <sz val="12"/>
        <color theme="1"/>
        <rFont val="Times New Roman"/>
        <family val="1"/>
      </rPr>
      <t>atkr</t>
    </r>
    <r>
      <rPr>
        <sz val="12"/>
        <color theme="1"/>
        <rFont val="Times New Roman"/>
        <family val="1"/>
      </rPr>
      <t xml:space="preserve"> use only data-defined records. See notes to Table 13 for details of the universe for modal data-defined persons in the COMRCL data. The column Population for each attacker is the number of at-risk records. The row rMDF</t>
    </r>
    <r>
      <rPr>
        <i/>
        <vertAlign val="subscript"/>
        <sz val="12"/>
        <color theme="1"/>
        <rFont val="Times New Roman"/>
        <family val="1"/>
      </rPr>
      <t>b,t</t>
    </r>
    <r>
      <rPr>
        <sz val="12"/>
        <color theme="1"/>
        <rFont val="Times New Roman"/>
        <family val="1"/>
      </rPr>
      <t xml:space="preserve"> (light gray highlight) uses the full reconstruction-abetted reidentification attack on 2010 Census using the 2020 Disclosure Avoidance System with final production data parameters and reported using the same tabular schema as the 2010 Census Summary File 1. The row MDF (light gray highlight) implements only the reidentification attack using the Microdata Detail File created from the 2010 Census as input. The rows rSWAPLo</t>
    </r>
    <r>
      <rPr>
        <i/>
        <vertAlign val="subscript"/>
        <sz val="12"/>
        <color theme="1"/>
        <rFont val="Times New Roman"/>
        <family val="1"/>
      </rPr>
      <t>b,t</t>
    </r>
    <r>
      <rPr>
        <sz val="12"/>
        <color theme="1"/>
        <rFont val="Times New Roman"/>
        <family val="1"/>
      </rPr>
      <t xml:space="preserve"> and rSWAPHi</t>
    </r>
    <r>
      <rPr>
        <i/>
        <vertAlign val="subscript"/>
        <sz val="12"/>
        <color theme="1"/>
        <rFont val="Times New Roman"/>
        <family val="1"/>
      </rPr>
      <t>b,t</t>
    </r>
    <r>
      <rPr>
        <sz val="12"/>
        <color theme="1"/>
        <rFont val="Times New Roman"/>
        <family val="1"/>
      </rPr>
      <t xml:space="preserve"> (medium gray highlight) implement the full reconstruction-abetted reidentification attack using the specially swapped versions of the 2010 CEF described in the main text.</t>
    </r>
  </si>
  <si>
    <t>.\tables20230614\reid_blockpop_m_mdf</t>
  </si>
  <si>
    <t>Geography</t>
  </si>
  <si>
    <t>National</t>
  </si>
  <si>
    <t>State</t>
  </si>
  <si>
    <t>County</t>
  </si>
  <si>
    <t>Tract</t>
  </si>
  <si>
    <t>Block Group</t>
  </si>
  <si>
    <t>Total Cells</t>
  </si>
  <si>
    <t>Cells Changed to Zero</t>
  </si>
  <si>
    <t>Percentage of Cells Changed</t>
  </si>
  <si>
    <t>Table 18. 1980 Primary Cell Suppression Rules Applied to Selected Tables from the 2010 Census</t>
  </si>
  <si>
    <t>Panel A: P.L. 94-171 Table P1 (SF1 P8)</t>
  </si>
  <si>
    <t>Panel B: P.L. 94-171 Table P2 (SF1 P8)</t>
  </si>
  <si>
    <t>Panel C: P.L. 94-171 Table P3 (SF1 P10)</t>
  </si>
  <si>
    <t>Panel D: P.L. 94-171 Table P4 (SF1 P11)</t>
  </si>
  <si>
    <t>Notes: The four tables shown here are the basic redistricting data tables in the 1980 format (U.S. Census Bureau, 2006) using table numbers from the 2010 Census. The 1980-format tables are equivalent to the fully saturated table {age under 18, age 18+} × {Hispanic or Latino, Not Hispanic or Latino} × {7-category race variable}, which has 28 total interior cells. This is much less sparse than the official 2010 P.L. 94-171 redistricting tables, where the 7-category race variable used here was replaced with a  63-category race variable, creating a fully saturated contingency table with 252 interior cells (U.S. Census Bureau, 2012, SF1 table numbering). The vast majority of the official 2010 redistricting data would have failed the primary suppression tests shown here.</t>
  </si>
  <si>
    <t>.\tables_suppression\primary_cell_suppressions.tex (converted to Excel format by hand)</t>
  </si>
  <si>
    <t>Total Tables</t>
  </si>
  <si>
    <t>Suppressed Tables</t>
  </si>
  <si>
    <t>Percentage of Tables Suppressed</t>
  </si>
  <si>
    <t>Table 19. 1980 Primary Table Suppression Rules Applied to Selected Tables from the 2010 Census</t>
  </si>
  <si>
    <t>Panel A: P.L. 94-171 Table P3 (SF1 P10)</t>
  </si>
  <si>
    <t>Race for the Population 18 Years and Over</t>
  </si>
  <si>
    <t>Panel B: P.L. 94-171 Table P4 (SF1 P11)</t>
  </si>
  <si>
    <t>Hispanic or Latino, and not Hispanic or Latino</t>
  </si>
  <si>
    <t>by Race for the Population 18 Years and Over</t>
  </si>
  <si>
    <t>Panel C: Geographies Meeting Criteria for Person</t>
  </si>
  <si>
    <t>Table Suppression in 2010 Summary File 1</t>
  </si>
  <si>
    <t>Notes: The two redistricting tables shown here use the 1980 table suppression rules applied to tables defined in the 2010 SF1. P.L. 94-171. The SF1 table shows the number of geographies that would fail the 1980 population threshold for including any table that does not have race or ethnicity as a margin. Tables P3 and P4 have been reformatted to 1980 specifications as noted in Table 18.</t>
  </si>
  <si>
    <t>.\tables_suppression\primary_table_suppressions.tex (converted to Excel format by hand)</t>
  </si>
  <si>
    <t>File</t>
  </si>
  <si>
    <t>20231214-HDSR submission tables and figures.xlsx</t>
  </si>
  <si>
    <t>Author</t>
  </si>
  <si>
    <t>John Abowd</t>
  </si>
  <si>
    <t>Date</t>
  </si>
  <si>
    <t>Notes</t>
  </si>
  <si>
    <t>The sheets in this workbook contain the same data as the equivalent table in the December 14, 2023 submission to HDSR. They were created from the source file indicated in each sheet.</t>
  </si>
  <si>
    <t>.\tables20231306\nm_solvar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</si>
</sst>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2"/>
      <color theme="1"/>
      <name val="Calibri"/>
      <family val="2"/>
      <scheme val="minor"/>
    </font>
    <font>
      <sz val="12"/>
      <color theme="1"/>
      <name val="Times New Roman"/>
      <family val="1"/>
    </font>
    <font>
      <i/>
      <sz val="12"/>
      <color theme="1"/>
      <name val="Times New Roman"/>
      <family val="1"/>
    </font>
    <font>
      <i/>
      <vertAlign val="subscript"/>
      <sz val="12"/>
      <color theme="1"/>
      <name val="Times New Roman"/>
      <family val="1"/>
    </font>
    <font>
      <i/>
      <vertAlign val="subscript"/>
      <sz val="12"/>
      <color theme="1"/>
      <name val="Cambria"/>
      <family val="1"/>
    </font>
    <font>
      <vertAlign val="subscript"/>
      <sz val="12"/>
      <color theme="1"/>
      <name val="Times New Roman"/>
      <family val="1"/>
    </font>
    <font>
      <vertAlign val="superscript"/>
      <sz val="12"/>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195">
    <xf numFmtId="0" fontId="0" fillId="0" borderId="0" xfId="0"/>
    <xf numFmtId="0" fontId="20" fillId="0" borderId="0" xfId="0" applyFont="1"/>
    <xf numFmtId="0" fontId="20" fillId="0" borderId="10" xfId="0" applyFont="1" applyBorder="1" applyAlignment="1">
      <alignment horizontal="right"/>
    </xf>
    <xf numFmtId="0" fontId="20" fillId="0" borderId="18" xfId="0" applyFont="1" applyBorder="1" applyAlignment="1">
      <alignment horizontal="right"/>
    </xf>
    <xf numFmtId="49" fontId="20" fillId="0" borderId="16" xfId="0" applyNumberFormat="1" applyFont="1" applyBorder="1" applyAlignment="1">
      <alignment horizontal="right"/>
    </xf>
    <xf numFmtId="3" fontId="20" fillId="0" borderId="24" xfId="0" applyNumberFormat="1" applyFont="1" applyBorder="1"/>
    <xf numFmtId="3" fontId="20" fillId="0" borderId="0" xfId="0" applyNumberFormat="1" applyFont="1"/>
    <xf numFmtId="3" fontId="20" fillId="0" borderId="16" xfId="0" applyNumberFormat="1" applyFont="1" applyBorder="1"/>
    <xf numFmtId="164" fontId="20" fillId="0" borderId="0" xfId="0" applyNumberFormat="1" applyFont="1"/>
    <xf numFmtId="49" fontId="20" fillId="0" borderId="18" xfId="0" applyNumberFormat="1" applyFont="1" applyBorder="1" applyAlignment="1">
      <alignment horizontal="right"/>
    </xf>
    <xf numFmtId="3" fontId="20" fillId="0" borderId="22" xfId="0" applyNumberFormat="1" applyFont="1" applyBorder="1"/>
    <xf numFmtId="3" fontId="20" fillId="0" borderId="10" xfId="0" applyNumberFormat="1" applyFont="1" applyBorder="1"/>
    <xf numFmtId="3" fontId="20" fillId="0" borderId="18" xfId="0" applyNumberFormat="1" applyFont="1" applyBorder="1"/>
    <xf numFmtId="164" fontId="20" fillId="0" borderId="10" xfId="0" applyNumberFormat="1" applyFont="1" applyBorder="1"/>
    <xf numFmtId="0" fontId="20" fillId="0" borderId="0" xfId="0" applyFont="1" applyAlignment="1">
      <alignment wrapText="1"/>
    </xf>
    <xf numFmtId="0" fontId="20" fillId="0" borderId="0" xfId="0" applyFont="1" applyAlignment="1">
      <alignment horizontal="right"/>
    </xf>
    <xf numFmtId="0" fontId="19" fillId="0" borderId="0" xfId="0" applyFont="1"/>
    <xf numFmtId="0" fontId="20" fillId="0" borderId="24" xfId="0" applyFont="1" applyBorder="1" applyAlignment="1">
      <alignment horizontal="center"/>
    </xf>
    <xf numFmtId="0" fontId="20" fillId="0" borderId="16" xfId="0" applyFont="1" applyBorder="1" applyAlignment="1">
      <alignment horizontal="right"/>
    </xf>
    <xf numFmtId="0" fontId="20" fillId="0" borderId="22" xfId="0" applyFont="1" applyBorder="1" applyAlignment="1">
      <alignment horizontal="center"/>
    </xf>
    <xf numFmtId="0" fontId="20" fillId="0" borderId="0" xfId="0" applyFont="1" applyAlignment="1">
      <alignment horizontal="center"/>
    </xf>
    <xf numFmtId="0" fontId="20" fillId="0" borderId="23" xfId="0" applyFont="1" applyBorder="1" applyAlignment="1">
      <alignment horizontal="center"/>
    </xf>
    <xf numFmtId="0" fontId="20" fillId="0" borderId="20" xfId="0" applyFont="1" applyBorder="1" applyAlignment="1">
      <alignment horizontal="right"/>
    </xf>
    <xf numFmtId="0" fontId="20" fillId="0" borderId="21" xfId="0" applyFont="1" applyBorder="1" applyAlignment="1">
      <alignment horizontal="right"/>
    </xf>
    <xf numFmtId="0" fontId="20" fillId="0" borderId="15" xfId="0" applyFont="1" applyBorder="1"/>
    <xf numFmtId="164" fontId="20" fillId="0" borderId="16" xfId="0" applyNumberFormat="1" applyFont="1" applyBorder="1" applyAlignment="1">
      <alignment horizontal="right"/>
    </xf>
    <xf numFmtId="3" fontId="20" fillId="0" borderId="0" xfId="0" applyNumberFormat="1" applyFont="1" applyAlignment="1">
      <alignment horizontal="right"/>
    </xf>
    <xf numFmtId="0" fontId="20" fillId="0" borderId="10" xfId="0" applyFont="1" applyBorder="1"/>
    <xf numFmtId="3" fontId="20" fillId="0" borderId="10" xfId="0" applyNumberFormat="1" applyFont="1" applyBorder="1" applyAlignment="1">
      <alignment horizontal="right"/>
    </xf>
    <xf numFmtId="164" fontId="20" fillId="0" borderId="18" xfId="0" applyNumberFormat="1" applyFont="1" applyBorder="1" applyAlignment="1">
      <alignment horizontal="right"/>
    </xf>
    <xf numFmtId="0" fontId="20" fillId="0" borderId="10" xfId="0" applyFont="1" applyBorder="1" applyAlignment="1">
      <alignment horizontal="center" wrapText="1"/>
    </xf>
    <xf numFmtId="0" fontId="20" fillId="0" borderId="17" xfId="0" applyFont="1" applyBorder="1" applyAlignment="1">
      <alignment horizontal="center" wrapText="1"/>
    </xf>
    <xf numFmtId="3" fontId="20" fillId="0" borderId="15" xfId="0" applyNumberFormat="1" applyFont="1" applyBorder="1" applyAlignment="1">
      <alignment horizontal="right"/>
    </xf>
    <xf numFmtId="3" fontId="20" fillId="0" borderId="17" xfId="0" applyNumberFormat="1" applyFont="1" applyBorder="1" applyAlignment="1">
      <alignment horizontal="right"/>
    </xf>
    <xf numFmtId="0" fontId="20" fillId="0" borderId="16" xfId="0" applyFont="1" applyBorder="1"/>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18" xfId="0" applyFont="1" applyBorder="1"/>
    <xf numFmtId="0" fontId="20" fillId="0" borderId="24" xfId="0" applyFont="1" applyBorder="1"/>
    <xf numFmtId="49" fontId="20" fillId="0" borderId="21" xfId="0" applyNumberFormat="1" applyFont="1" applyBorder="1" applyAlignment="1">
      <alignment horizontal="right"/>
    </xf>
    <xf numFmtId="3" fontId="20" fillId="0" borderId="15" xfId="0" applyNumberFormat="1" applyFont="1" applyBorder="1"/>
    <xf numFmtId="0" fontId="20" fillId="0" borderId="17" xfId="0" applyFont="1" applyBorder="1" applyAlignment="1">
      <alignment vertical="center" wrapText="1"/>
    </xf>
    <xf numFmtId="0" fontId="20" fillId="0" borderId="10" xfId="0" applyFont="1" applyBorder="1" applyAlignment="1">
      <alignment vertical="center" wrapText="1"/>
    </xf>
    <xf numFmtId="0" fontId="20" fillId="0" borderId="18" xfId="0" applyFont="1" applyBorder="1" applyAlignment="1">
      <alignment vertical="center" wrapText="1"/>
    </xf>
    <xf numFmtId="49" fontId="0" fillId="0" borderId="0" xfId="0" applyNumberFormat="1"/>
    <xf numFmtId="3" fontId="0" fillId="0" borderId="0" xfId="0" applyNumberFormat="1"/>
    <xf numFmtId="165" fontId="20" fillId="0" borderId="0" xfId="0" applyNumberFormat="1" applyFont="1"/>
    <xf numFmtId="165" fontId="20" fillId="0" borderId="16" xfId="0" applyNumberFormat="1" applyFont="1" applyBorder="1"/>
    <xf numFmtId="165" fontId="20" fillId="0" borderId="18" xfId="0" applyNumberFormat="1" applyFont="1" applyBorder="1"/>
    <xf numFmtId="0" fontId="20" fillId="0" borderId="13" xfId="0" applyFont="1" applyBorder="1" applyAlignment="1">
      <alignment horizontal="center" wrapText="1"/>
    </xf>
    <xf numFmtId="0" fontId="19" fillId="0" borderId="0" xfId="0" applyFont="1" applyAlignment="1">
      <alignment horizontal="left" vertical="top"/>
    </xf>
    <xf numFmtId="0" fontId="20" fillId="0" borderId="0" xfId="0" applyFont="1" applyAlignment="1">
      <alignment horizontal="left"/>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11" xfId="0" applyFont="1" applyBorder="1" applyAlignment="1">
      <alignment vertical="center" wrapText="1"/>
    </xf>
    <xf numFmtId="0" fontId="20" fillId="0" borderId="22" xfId="0" applyFont="1" applyBorder="1" applyAlignment="1">
      <alignment vertical="center" wrapText="1"/>
    </xf>
    <xf numFmtId="165" fontId="20" fillId="0" borderId="10" xfId="0" applyNumberFormat="1" applyFont="1" applyBorder="1"/>
    <xf numFmtId="165" fontId="0" fillId="0" borderId="0" xfId="0" applyNumberFormat="1"/>
    <xf numFmtId="0" fontId="20" fillId="0" borderId="15" xfId="0" applyFont="1" applyBorder="1" applyAlignment="1">
      <alignment vertical="center" wrapText="1"/>
    </xf>
    <xf numFmtId="0" fontId="20" fillId="0" borderId="0" xfId="0" applyFont="1" applyAlignment="1">
      <alignment vertical="center" wrapText="1"/>
    </xf>
    <xf numFmtId="0" fontId="20" fillId="0" borderId="16" xfId="0" applyFont="1" applyBorder="1" applyAlignment="1">
      <alignment vertical="center" wrapText="1"/>
    </xf>
    <xf numFmtId="0" fontId="20" fillId="33" borderId="0" xfId="0" applyFont="1" applyFill="1"/>
    <xf numFmtId="3" fontId="20" fillId="33" borderId="0" xfId="0" applyNumberFormat="1" applyFont="1" applyFill="1"/>
    <xf numFmtId="0" fontId="20" fillId="0" borderId="0" xfId="0" applyFont="1" applyAlignment="1">
      <alignment horizontal="left" vertical="top" wrapText="1"/>
    </xf>
    <xf numFmtId="0" fontId="20" fillId="0" borderId="18" xfId="0" applyFont="1" applyBorder="1" applyAlignment="1">
      <alignment horizontal="left" vertical="top" wrapText="1"/>
    </xf>
    <xf numFmtId="164" fontId="20" fillId="0" borderId="0" xfId="0" applyNumberFormat="1" applyFont="1" applyAlignment="1">
      <alignment wrapText="1"/>
    </xf>
    <xf numFmtId="164" fontId="0" fillId="0" borderId="0" xfId="0" applyNumberFormat="1"/>
    <xf numFmtId="0" fontId="20" fillId="0" borderId="17" xfId="0" quotePrefix="1" applyFont="1" applyBorder="1" applyAlignment="1">
      <alignment horizontal="center"/>
    </xf>
    <xf numFmtId="0" fontId="20" fillId="0" borderId="18" xfId="0" quotePrefix="1" applyFont="1" applyBorder="1" applyAlignment="1">
      <alignment horizontal="center"/>
    </xf>
    <xf numFmtId="0" fontId="20" fillId="0" borderId="22" xfId="0" quotePrefix="1" applyFont="1" applyBorder="1" applyAlignment="1">
      <alignment horizontal="center"/>
    </xf>
    <xf numFmtId="0" fontId="20" fillId="0" borderId="10" xfId="0" quotePrefix="1" applyFont="1" applyBorder="1" applyAlignment="1">
      <alignment horizontal="center"/>
    </xf>
    <xf numFmtId="3" fontId="20" fillId="0" borderId="17" xfId="0" applyNumberFormat="1" applyFont="1" applyBorder="1"/>
    <xf numFmtId="0" fontId="20" fillId="0" borderId="14" xfId="0" applyFont="1" applyBorder="1"/>
    <xf numFmtId="3" fontId="20" fillId="0" borderId="12" xfId="0" applyNumberFormat="1" applyFont="1" applyBorder="1"/>
    <xf numFmtId="3" fontId="20" fillId="0" borderId="14" xfId="0" applyNumberFormat="1" applyFont="1" applyBorder="1"/>
    <xf numFmtId="3" fontId="20" fillId="0" borderId="11" xfId="0" applyNumberFormat="1" applyFont="1" applyBorder="1"/>
    <xf numFmtId="3" fontId="20" fillId="0" borderId="13" xfId="0" applyNumberFormat="1" applyFont="1" applyBorder="1"/>
    <xf numFmtId="0" fontId="20" fillId="0" borderId="0" xfId="0" quotePrefix="1" applyFont="1"/>
    <xf numFmtId="0" fontId="20" fillId="0" borderId="13" xfId="0" applyFont="1" applyBorder="1" applyAlignment="1">
      <alignment horizontal="right" wrapText="1"/>
    </xf>
    <xf numFmtId="164" fontId="20" fillId="0" borderId="0" xfId="0" applyNumberFormat="1" applyFont="1" applyAlignment="1">
      <alignment horizontal="right"/>
    </xf>
    <xf numFmtId="0" fontId="20" fillId="0" borderId="10" xfId="0" applyFont="1" applyBorder="1" applyAlignment="1">
      <alignment horizontal="right" wrapText="1"/>
    </xf>
    <xf numFmtId="0" fontId="20" fillId="0" borderId="18" xfId="0" applyFont="1" applyBorder="1" applyAlignment="1">
      <alignment horizontal="right" wrapText="1"/>
    </xf>
    <xf numFmtId="164" fontId="20" fillId="0" borderId="10" xfId="0" applyNumberFormat="1" applyFont="1" applyBorder="1" applyAlignment="1">
      <alignment horizontal="right"/>
    </xf>
    <xf numFmtId="49" fontId="20" fillId="0" borderId="0" xfId="0" applyNumberFormat="1" applyFont="1" applyAlignment="1">
      <alignment horizontal="right"/>
    </xf>
    <xf numFmtId="49" fontId="20" fillId="0" borderId="18" xfId="0" applyNumberFormat="1" applyFont="1" applyBorder="1" applyAlignment="1">
      <alignment horizontal="right" wrapText="1"/>
    </xf>
    <xf numFmtId="49" fontId="20" fillId="0" borderId="0" xfId="0" applyNumberFormat="1" applyFont="1"/>
    <xf numFmtId="165" fontId="20" fillId="0" borderId="0" xfId="0" applyNumberFormat="1" applyFont="1" applyAlignment="1">
      <alignment horizontal="right"/>
    </xf>
    <xf numFmtId="165" fontId="20" fillId="0" borderId="10" xfId="0" applyNumberFormat="1" applyFont="1" applyBorder="1" applyAlignment="1">
      <alignment horizontal="right"/>
    </xf>
    <xf numFmtId="49" fontId="20" fillId="0" borderId="10" xfId="0" applyNumberFormat="1" applyFont="1" applyBorder="1"/>
    <xf numFmtId="0" fontId="20" fillId="0" borderId="22" xfId="0" applyFont="1" applyBorder="1" applyAlignment="1">
      <alignment horizontal="center" vertical="center" wrapText="1"/>
    </xf>
    <xf numFmtId="0" fontId="20" fillId="0" borderId="17" xfId="0" applyFont="1" applyBorder="1" applyAlignment="1">
      <alignment horizontal="right"/>
    </xf>
    <xf numFmtId="49" fontId="20" fillId="0" borderId="18" xfId="0" applyNumberFormat="1" applyFont="1" applyBorder="1" applyAlignment="1">
      <alignment horizontal="right" vertical="center" wrapText="1"/>
    </xf>
    <xf numFmtId="0" fontId="20" fillId="0" borderId="17" xfId="0" applyFont="1" applyBorder="1" applyAlignment="1">
      <alignment horizontal="center"/>
    </xf>
    <xf numFmtId="0" fontId="20" fillId="0" borderId="18" xfId="0" applyFont="1" applyBorder="1" applyAlignment="1">
      <alignment horizontal="center"/>
    </xf>
    <xf numFmtId="165" fontId="20" fillId="0" borderId="10" xfId="0" applyNumberFormat="1" applyFont="1" applyBorder="1" applyAlignment="1">
      <alignment horizontal="center"/>
    </xf>
    <xf numFmtId="0" fontId="20" fillId="0" borderId="10" xfId="0" applyFont="1" applyBorder="1" applyAlignment="1">
      <alignment horizontal="left" wrapText="1"/>
    </xf>
    <xf numFmtId="0" fontId="20" fillId="0" borderId="17" xfId="0" applyFont="1" applyBorder="1" applyAlignment="1">
      <alignment horizontal="right" wrapText="1"/>
    </xf>
    <xf numFmtId="165" fontId="20" fillId="0" borderId="21" xfId="0" applyNumberFormat="1" applyFont="1" applyBorder="1" applyAlignment="1">
      <alignment horizontal="right"/>
    </xf>
    <xf numFmtId="165" fontId="20" fillId="0" borderId="16" xfId="0" applyNumberFormat="1" applyFont="1" applyBorder="1" applyAlignment="1">
      <alignment horizontal="right"/>
    </xf>
    <xf numFmtId="165" fontId="20" fillId="0" borderId="18" xfId="0" applyNumberFormat="1" applyFont="1" applyBorder="1" applyAlignment="1">
      <alignment horizontal="right"/>
    </xf>
    <xf numFmtId="0" fontId="20" fillId="0" borderId="10" xfId="0" applyFont="1" applyBorder="1" applyAlignment="1">
      <alignment horizontal="right" vertical="top" wrapText="1"/>
    </xf>
    <xf numFmtId="0" fontId="20" fillId="0" borderId="21" xfId="0" applyFont="1" applyBorder="1"/>
    <xf numFmtId="0" fontId="20" fillId="0" borderId="17" xfId="0" applyFont="1" applyBorder="1" applyAlignment="1">
      <alignment horizontal="right" vertical="top" wrapText="1"/>
    </xf>
    <xf numFmtId="0" fontId="20" fillId="0" borderId="18" xfId="0" applyFont="1" applyBorder="1" applyAlignment="1">
      <alignment horizontal="right" vertical="top" wrapText="1"/>
    </xf>
    <xf numFmtId="49" fontId="20" fillId="0" borderId="0" xfId="0" applyNumberFormat="1" applyFont="1" applyAlignment="1">
      <alignment horizontal="left" wrapText="1"/>
    </xf>
    <xf numFmtId="49" fontId="20" fillId="0" borderId="10" xfId="0" applyNumberFormat="1" applyFont="1" applyBorder="1" applyAlignment="1">
      <alignment horizontal="left" wrapText="1"/>
    </xf>
    <xf numFmtId="0" fontId="20" fillId="0" borderId="16" xfId="0" applyFont="1" applyBorder="1" applyAlignment="1">
      <alignment horizontal="right" vertical="top" wrapText="1"/>
    </xf>
    <xf numFmtId="49" fontId="20" fillId="0" borderId="16" xfId="0" applyNumberFormat="1" applyFont="1" applyBorder="1" applyAlignment="1">
      <alignment horizontal="right" vertical="center" wrapText="1"/>
    </xf>
    <xf numFmtId="0" fontId="20" fillId="0" borderId="24" xfId="0" applyFont="1" applyBorder="1" applyAlignment="1">
      <alignment horizontal="right" vertical="top" wrapText="1"/>
    </xf>
    <xf numFmtId="0" fontId="20" fillId="0" borderId="24" xfId="0" applyFont="1" applyBorder="1" applyAlignment="1">
      <alignment horizontal="right"/>
    </xf>
    <xf numFmtId="0" fontId="20" fillId="0" borderId="22" xfId="0" applyFont="1" applyBorder="1" applyAlignment="1">
      <alignment horizontal="right"/>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34" borderId="0" xfId="0" applyFont="1" applyFill="1"/>
    <xf numFmtId="3" fontId="20" fillId="34" borderId="0" xfId="0" applyNumberFormat="1" applyFont="1" applyFill="1" applyAlignment="1">
      <alignment horizontal="right"/>
    </xf>
    <xf numFmtId="3" fontId="20" fillId="34" borderId="0" xfId="0" applyNumberFormat="1" applyFont="1" applyFill="1"/>
    <xf numFmtId="165" fontId="20" fillId="34" borderId="0" xfId="0" applyNumberFormat="1" applyFont="1" applyFill="1"/>
    <xf numFmtId="0" fontId="20" fillId="35" borderId="0" xfId="0" applyFont="1" applyFill="1"/>
    <xf numFmtId="3" fontId="20" fillId="35" borderId="0" xfId="0" applyNumberFormat="1" applyFont="1" applyFill="1" applyAlignment="1">
      <alignment horizontal="right"/>
    </xf>
    <xf numFmtId="3" fontId="20" fillId="35" borderId="0" xfId="0" applyNumberFormat="1" applyFont="1" applyFill="1"/>
    <xf numFmtId="165" fontId="20" fillId="35" borderId="0" xfId="0" applyNumberFormat="1" applyFont="1" applyFill="1"/>
    <xf numFmtId="49" fontId="20" fillId="34" borderId="0" xfId="0" applyNumberFormat="1" applyFont="1" applyFill="1"/>
    <xf numFmtId="49" fontId="20" fillId="34" borderId="16" xfId="0" applyNumberFormat="1" applyFont="1" applyFill="1" applyBorder="1" applyAlignment="1">
      <alignment horizontal="right"/>
    </xf>
    <xf numFmtId="3" fontId="20" fillId="34" borderId="24" xfId="0" applyNumberFormat="1" applyFont="1" applyFill="1" applyBorder="1"/>
    <xf numFmtId="3" fontId="20" fillId="34" borderId="15" xfId="0" applyNumberFormat="1" applyFont="1" applyFill="1" applyBorder="1"/>
    <xf numFmtId="3" fontId="20" fillId="34" borderId="16" xfId="0" applyNumberFormat="1" applyFont="1" applyFill="1" applyBorder="1"/>
    <xf numFmtId="49" fontId="20" fillId="35" borderId="0" xfId="0" applyNumberFormat="1" applyFont="1" applyFill="1"/>
    <xf numFmtId="49" fontId="20" fillId="35" borderId="16" xfId="0" applyNumberFormat="1" applyFont="1" applyFill="1" applyBorder="1" applyAlignment="1">
      <alignment horizontal="right"/>
    </xf>
    <xf numFmtId="3" fontId="20" fillId="35" borderId="24" xfId="0" applyNumberFormat="1" applyFont="1" applyFill="1" applyBorder="1"/>
    <xf numFmtId="3" fontId="20" fillId="35" borderId="15" xfId="0" applyNumberFormat="1" applyFont="1" applyFill="1" applyBorder="1"/>
    <xf numFmtId="3" fontId="20" fillId="35" borderId="16" xfId="0" applyNumberFormat="1" applyFont="1" applyFill="1" applyBorder="1"/>
    <xf numFmtId="49" fontId="20" fillId="35" borderId="10" xfId="0" applyNumberFormat="1" applyFont="1" applyFill="1" applyBorder="1"/>
    <xf numFmtId="49" fontId="20" fillId="35" borderId="18" xfId="0" applyNumberFormat="1" applyFont="1" applyFill="1" applyBorder="1" applyAlignment="1">
      <alignment horizontal="right"/>
    </xf>
    <xf numFmtId="3" fontId="20" fillId="35" borderId="22" xfId="0" applyNumberFormat="1" applyFont="1" applyFill="1" applyBorder="1"/>
    <xf numFmtId="3" fontId="20" fillId="35" borderId="17" xfId="0" applyNumberFormat="1" applyFont="1" applyFill="1" applyBorder="1"/>
    <xf numFmtId="3" fontId="20" fillId="35" borderId="18" xfId="0" applyNumberFormat="1" applyFont="1" applyFill="1" applyBorder="1"/>
    <xf numFmtId="165" fontId="20" fillId="35" borderId="10" xfId="0" applyNumberFormat="1" applyFont="1" applyFill="1" applyBorder="1"/>
    <xf numFmtId="0" fontId="20" fillId="35" borderId="10" xfId="0" applyFont="1" applyFill="1" applyBorder="1"/>
    <xf numFmtId="3" fontId="20" fillId="35" borderId="10" xfId="0" applyNumberFormat="1" applyFont="1" applyFill="1" applyBorder="1" applyAlignment="1">
      <alignment horizontal="right"/>
    </xf>
    <xf numFmtId="3" fontId="20" fillId="35" borderId="10" xfId="0" applyNumberFormat="1" applyFont="1" applyFill="1" applyBorder="1"/>
    <xf numFmtId="0" fontId="20" fillId="34" borderId="16" xfId="0" applyFont="1" applyFill="1" applyBorder="1" applyAlignment="1">
      <alignment horizontal="right"/>
    </xf>
    <xf numFmtId="0" fontId="20" fillId="35" borderId="16" xfId="0" applyFont="1" applyFill="1" applyBorder="1" applyAlignment="1">
      <alignment horizontal="right"/>
    </xf>
    <xf numFmtId="0" fontId="20" fillId="35" borderId="18" xfId="0" applyFont="1" applyFill="1" applyBorder="1" applyAlignment="1">
      <alignment horizontal="right"/>
    </xf>
    <xf numFmtId="165" fontId="20" fillId="34" borderId="16" xfId="0" applyNumberFormat="1" applyFont="1" applyFill="1" applyBorder="1"/>
    <xf numFmtId="165" fontId="20" fillId="35" borderId="16" xfId="0" applyNumberFormat="1" applyFont="1" applyFill="1" applyBorder="1"/>
    <xf numFmtId="165" fontId="20" fillId="35" borderId="18" xfId="0" applyNumberFormat="1" applyFont="1" applyFill="1" applyBorder="1"/>
    <xf numFmtId="165" fontId="20" fillId="0" borderId="21" xfId="0" applyNumberFormat="1" applyFont="1" applyBorder="1"/>
    <xf numFmtId="0" fontId="20" fillId="0" borderId="0" xfId="42" applyFont="1"/>
    <xf numFmtId="3" fontId="20" fillId="0" borderId="0" xfId="42" applyNumberFormat="1" applyFont="1"/>
    <xf numFmtId="165" fontId="20" fillId="0" borderId="0" xfId="42" applyNumberFormat="1" applyFont="1"/>
    <xf numFmtId="0" fontId="20" fillId="0" borderId="10" xfId="42" applyFont="1" applyBorder="1" applyAlignment="1">
      <alignment horizontal="left" wrapText="1"/>
    </xf>
    <xf numFmtId="0" fontId="20" fillId="0" borderId="10" xfId="42" applyFont="1" applyBorder="1" applyAlignment="1">
      <alignment horizontal="right" vertical="top" wrapText="1"/>
    </xf>
    <xf numFmtId="0" fontId="20" fillId="0" borderId="10" xfId="42" applyFont="1" applyBorder="1"/>
    <xf numFmtId="3" fontId="20" fillId="0" borderId="10" xfId="42" applyNumberFormat="1" applyFont="1" applyBorder="1"/>
    <xf numFmtId="165" fontId="20" fillId="0" borderId="10" xfId="42" applyNumberFormat="1" applyFont="1" applyBorder="1"/>
    <xf numFmtId="0" fontId="20" fillId="0" borderId="10" xfId="0" applyFont="1" applyBorder="1" applyAlignment="1">
      <alignment wrapText="1"/>
    </xf>
    <xf numFmtId="0" fontId="20" fillId="33" borderId="0" xfId="0" applyFont="1" applyFill="1" applyAlignment="1">
      <alignment horizontal="left" vertical="top" wrapText="1"/>
    </xf>
    <xf numFmtId="0" fontId="20" fillId="33" borderId="0" xfId="0" applyFont="1" applyFill="1" applyAlignment="1">
      <alignment horizontal="left" vertical="top"/>
    </xf>
    <xf numFmtId="0" fontId="20" fillId="0" borderId="17" xfId="0" applyFont="1" applyBorder="1" applyAlignment="1">
      <alignment vertical="top" wrapText="1"/>
    </xf>
    <xf numFmtId="0" fontId="20" fillId="0" borderId="10" xfId="0" applyFont="1" applyBorder="1" applyAlignment="1">
      <alignment vertical="top" wrapText="1"/>
    </xf>
    <xf numFmtId="0" fontId="20" fillId="0" borderId="18" xfId="0" applyFont="1" applyBorder="1" applyAlignment="1">
      <alignment vertical="top" wrapText="1"/>
    </xf>
    <xf numFmtId="0" fontId="20" fillId="0" borderId="17" xfId="0" applyFont="1" applyBorder="1" applyAlignment="1">
      <alignment vertical="center" wrapText="1"/>
    </xf>
    <xf numFmtId="0" fontId="20" fillId="0" borderId="10" xfId="0" applyFont="1" applyBorder="1" applyAlignment="1">
      <alignment vertical="center" wrapText="1"/>
    </xf>
    <xf numFmtId="0" fontId="20" fillId="0" borderId="18" xfId="0" applyFont="1" applyBorder="1" applyAlignment="1">
      <alignment vertical="center" wrapText="1"/>
    </xf>
    <xf numFmtId="0" fontId="20" fillId="0" borderId="17" xfId="0" applyFont="1" applyBorder="1" applyAlignment="1">
      <alignment horizontal="left" vertical="top" wrapText="1"/>
    </xf>
    <xf numFmtId="0" fontId="20" fillId="0" borderId="10"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center" vertical="top" wrapText="1"/>
    </xf>
    <xf numFmtId="0" fontId="20" fillId="0" borderId="20" xfId="0" applyFont="1" applyBorder="1" applyAlignment="1">
      <alignment horizontal="center" vertical="top" wrapText="1"/>
    </xf>
    <xf numFmtId="0" fontId="20" fillId="0" borderId="21" xfId="0" applyFont="1" applyBorder="1" applyAlignment="1">
      <alignment horizontal="center" vertical="top" wrapText="1"/>
    </xf>
    <xf numFmtId="0" fontId="20" fillId="0" borderId="15" xfId="0" applyFont="1" applyBorder="1" applyAlignment="1">
      <alignment horizontal="center" vertical="center" wrapText="1"/>
    </xf>
    <xf numFmtId="0" fontId="20" fillId="0" borderId="0" xfId="0" applyFont="1" applyAlignment="1">
      <alignment horizontal="center" vertical="center" wrapText="1"/>
    </xf>
    <xf numFmtId="0" fontId="20" fillId="0" borderId="16" xfId="0" applyFont="1" applyBorder="1" applyAlignment="1">
      <alignment horizontal="center" vertical="center" wrapText="1"/>
    </xf>
    <xf numFmtId="0" fontId="20" fillId="0" borderId="15" xfId="0" applyFont="1" applyBorder="1" applyAlignment="1">
      <alignment horizontal="center"/>
    </xf>
    <xf numFmtId="0" fontId="20" fillId="0" borderId="16" xfId="0" applyFont="1" applyBorder="1" applyAlignment="1">
      <alignment horizontal="center"/>
    </xf>
    <xf numFmtId="0" fontId="20" fillId="0" borderId="24" xfId="0" applyFont="1" applyBorder="1" applyAlignment="1">
      <alignment horizontal="center" wrapText="1"/>
    </xf>
    <xf numFmtId="0" fontId="20" fillId="33" borderId="10" xfId="0" applyFont="1" applyFill="1" applyBorder="1" applyAlignment="1">
      <alignment horizontal="left"/>
    </xf>
    <xf numFmtId="0" fontId="20" fillId="0" borderId="20" xfId="0" applyFont="1" applyBorder="1" applyAlignment="1">
      <alignment horizontal="left" vertical="top" wrapText="1"/>
    </xf>
    <xf numFmtId="0" fontId="20" fillId="33" borderId="10" xfId="0" applyFont="1" applyFill="1" applyBorder="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center"/>
    </xf>
    <xf numFmtId="49" fontId="20" fillId="0" borderId="0" xfId="0" applyNumberFormat="1" applyFont="1" applyAlignment="1">
      <alignment horizontal="center" wrapText="1"/>
    </xf>
    <xf numFmtId="49" fontId="20" fillId="0" borderId="10" xfId="0" applyNumberFormat="1" applyFont="1" applyBorder="1" applyAlignment="1">
      <alignment horizontal="center" wrapText="1"/>
    </xf>
    <xf numFmtId="165" fontId="20" fillId="0" borderId="0" xfId="0" applyNumberFormat="1" applyFont="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20" fillId="0" borderId="21" xfId="0" applyFont="1" applyBorder="1" applyAlignment="1">
      <alignment horizontal="center"/>
    </xf>
    <xf numFmtId="0" fontId="20" fillId="33" borderId="0" xfId="0" applyFont="1" applyFill="1" applyAlignment="1">
      <alignment horizontal="left"/>
    </xf>
    <xf numFmtId="0" fontId="20" fillId="0" borderId="20" xfId="42" applyFont="1" applyBorder="1" applyAlignment="1">
      <alignment horizontal="center" wrapText="1"/>
    </xf>
    <xf numFmtId="0" fontId="20" fillId="0" borderId="0" xfId="0" applyFont="1" applyAlignment="1">
      <alignment horizontal="center" wrapText="1"/>
    </xf>
    <xf numFmtId="0" fontId="0" fillId="0" borderId="0" xfId="0" applyAlignment="1">
      <alignment wrapText="1"/>
    </xf>
    <xf numFmtId="15" fontId="0" fillId="0" borderId="0" xfId="0" applyNumberFormat="1" applyAlignment="1">
      <alignment horizontal="left"/>
    </xf>
    <xf numFmtId="0" fontId="0" fillId="0" borderId="0" xfId="0"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D5466B8B-34C7-4B35-ADA1-6821A9047A9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16</xdr:row>
      <xdr:rowOff>89664</xdr:rowOff>
    </xdr:to>
    <xdr:pic>
      <xdr:nvPicPr>
        <xdr:cNvPr id="3" name="Picture 2">
          <a:extLst>
            <a:ext uri="{FF2B5EF4-FFF2-40B4-BE49-F238E27FC236}">
              <a16:creationId xmlns:a16="http://schemas.microsoft.com/office/drawing/2014/main" id="{007BF842-DA9C-8997-273F-09431B438C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3290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4</xdr:row>
      <xdr:rowOff>82379</xdr:rowOff>
    </xdr:to>
    <xdr:pic>
      <xdr:nvPicPr>
        <xdr:cNvPr id="3" name="Picture 2">
          <a:extLst>
            <a:ext uri="{FF2B5EF4-FFF2-40B4-BE49-F238E27FC236}">
              <a16:creationId xmlns:a16="http://schemas.microsoft.com/office/drawing/2014/main" id="{BB87394B-0544-4B16-6890-A254C9208D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8824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23</xdr:row>
      <xdr:rowOff>62865</xdr:rowOff>
    </xdr:to>
    <xdr:pic>
      <xdr:nvPicPr>
        <xdr:cNvPr id="3" name="Picture 2">
          <a:extLst>
            <a:ext uri="{FF2B5EF4-FFF2-40B4-BE49-F238E27FC236}">
              <a16:creationId xmlns:a16="http://schemas.microsoft.com/office/drawing/2014/main" id="{D32C9961-D1FF-CDB8-9C92-FF2D7E5A3E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772400" cy="46634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23</xdr:row>
      <xdr:rowOff>62865</xdr:rowOff>
    </xdr:to>
    <xdr:pic>
      <xdr:nvPicPr>
        <xdr:cNvPr id="3" name="Picture 2">
          <a:extLst>
            <a:ext uri="{FF2B5EF4-FFF2-40B4-BE49-F238E27FC236}">
              <a16:creationId xmlns:a16="http://schemas.microsoft.com/office/drawing/2014/main" id="{8148B9B8-8D07-186D-B5BD-F3FF63C2D9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772400" cy="46634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23</xdr:row>
      <xdr:rowOff>62865</xdr:rowOff>
    </xdr:to>
    <xdr:pic>
      <xdr:nvPicPr>
        <xdr:cNvPr id="3" name="Picture 2">
          <a:extLst>
            <a:ext uri="{FF2B5EF4-FFF2-40B4-BE49-F238E27FC236}">
              <a16:creationId xmlns:a16="http://schemas.microsoft.com/office/drawing/2014/main" id="{D0BAB0EA-1B16-F141-EF15-E917D0F425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772400" cy="46634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23</xdr:row>
      <xdr:rowOff>62865</xdr:rowOff>
    </xdr:to>
    <xdr:pic>
      <xdr:nvPicPr>
        <xdr:cNvPr id="3" name="Picture 2">
          <a:extLst>
            <a:ext uri="{FF2B5EF4-FFF2-40B4-BE49-F238E27FC236}">
              <a16:creationId xmlns:a16="http://schemas.microsoft.com/office/drawing/2014/main" id="{36B8E456-1294-6367-89EB-6D1B648D4D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772400" cy="466344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7C147-8595-43AF-842E-F559BFFC7819}">
  <dimension ref="A1:B4"/>
  <sheetViews>
    <sheetView tabSelected="1" workbookViewId="0"/>
  </sheetViews>
  <sheetFormatPr defaultRowHeight="15" x14ac:dyDescent="0.25"/>
  <cols>
    <col min="2" max="2" width="46.28515625" bestFit="1" customWidth="1"/>
  </cols>
  <sheetData>
    <row r="1" spans="1:2" x14ac:dyDescent="0.25">
      <c r="A1" t="s">
        <v>320</v>
      </c>
      <c r="B1" t="s">
        <v>321</v>
      </c>
    </row>
    <row r="2" spans="1:2" x14ac:dyDescent="0.25">
      <c r="A2" t="s">
        <v>322</v>
      </c>
      <c r="B2" t="s">
        <v>323</v>
      </c>
    </row>
    <row r="3" spans="1:2" x14ac:dyDescent="0.25">
      <c r="A3" t="s">
        <v>324</v>
      </c>
      <c r="B3" s="193">
        <v>45274</v>
      </c>
    </row>
    <row r="4" spans="1:2" ht="60" x14ac:dyDescent="0.25">
      <c r="A4" s="194" t="s">
        <v>325</v>
      </c>
      <c r="B4" s="192" t="s">
        <v>326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showGridLines="0" workbookViewId="0">
      <selection sqref="A1:H1"/>
    </sheetView>
  </sheetViews>
  <sheetFormatPr defaultColWidth="8.85546875" defaultRowHeight="15.75" x14ac:dyDescent="0.25"/>
  <cols>
    <col min="1" max="1" width="9.140625" style="1" customWidth="1"/>
    <col min="2" max="2" width="9.85546875" style="1" bestFit="1" customWidth="1"/>
    <col min="3" max="3" width="12.140625" style="1" customWidth="1"/>
    <col min="4" max="4" width="9" style="15" customWidth="1"/>
    <col min="5" max="5" width="9.85546875" style="1" bestFit="1" customWidth="1"/>
    <col min="6" max="6" width="9.42578125" style="15" customWidth="1"/>
    <col min="7" max="7" width="8.5703125" style="15" customWidth="1"/>
    <col min="8" max="8" width="8.85546875" style="1" customWidth="1"/>
    <col min="9" max="9" width="4.42578125" style="1" customWidth="1"/>
    <col min="10" max="10" width="12" style="1" customWidth="1"/>
    <col min="11" max="11" width="9.85546875" style="1" bestFit="1" customWidth="1"/>
    <col min="12" max="12" width="15.7109375" style="1" bestFit="1" customWidth="1"/>
    <col min="13" max="13" width="12.140625" style="1" bestFit="1" customWidth="1"/>
    <col min="14" max="14" width="18.140625" style="1" bestFit="1" customWidth="1"/>
    <col min="15" max="17" width="8.85546875" style="1"/>
    <col min="18" max="18" width="4.140625" style="1" customWidth="1"/>
    <col min="19" max="16384" width="8.85546875" style="1"/>
  </cols>
  <sheetData>
    <row r="1" spans="1:28" ht="32.25" customHeight="1" x14ac:dyDescent="0.25">
      <c r="A1" s="159" t="s">
        <v>199</v>
      </c>
      <c r="B1" s="159"/>
      <c r="C1" s="159"/>
      <c r="D1" s="159"/>
      <c r="E1" s="159"/>
      <c r="F1" s="159"/>
      <c r="G1" s="159"/>
      <c r="H1" s="159"/>
    </row>
    <row r="2" spans="1:28" x14ac:dyDescent="0.25">
      <c r="A2" s="34"/>
      <c r="B2" s="175"/>
      <c r="C2" s="182"/>
      <c r="D2" s="176"/>
      <c r="E2" s="182" t="s">
        <v>197</v>
      </c>
      <c r="F2" s="182"/>
      <c r="G2" s="182"/>
      <c r="H2" s="182"/>
      <c r="J2" s="63" t="s">
        <v>140</v>
      </c>
      <c r="K2" s="64">
        <f>SUM(B4:B10)</f>
        <v>6207027</v>
      </c>
      <c r="L2" s="63" t="s">
        <v>141</v>
      </c>
      <c r="M2" s="64">
        <v>308745538</v>
      </c>
      <c r="N2" s="63" t="s">
        <v>142</v>
      </c>
      <c r="O2" s="63">
        <f>M2/K2</f>
        <v>49.741291281639342</v>
      </c>
    </row>
    <row r="3" spans="1:28" ht="47.25" x14ac:dyDescent="0.25">
      <c r="A3" s="86" t="s">
        <v>191</v>
      </c>
      <c r="B3" s="31" t="s">
        <v>192</v>
      </c>
      <c r="C3" s="82" t="s">
        <v>171</v>
      </c>
      <c r="D3" s="83" t="s">
        <v>193</v>
      </c>
      <c r="E3" s="30" t="str">
        <f>B3</f>
        <v>Blocks</v>
      </c>
      <c r="F3" s="82" t="s">
        <v>194</v>
      </c>
      <c r="G3" s="82" t="s">
        <v>195</v>
      </c>
      <c r="H3" s="82" t="s">
        <v>196</v>
      </c>
      <c r="J3" s="1" t="s">
        <v>184</v>
      </c>
      <c r="K3" s="1" t="s">
        <v>185</v>
      </c>
      <c r="L3" s="1" t="s">
        <v>177</v>
      </c>
      <c r="M3" s="1" t="s">
        <v>186</v>
      </c>
      <c r="N3" s="1" t="s">
        <v>187</v>
      </c>
      <c r="O3" s="1" t="s">
        <v>188</v>
      </c>
      <c r="P3" s="1" t="s">
        <v>189</v>
      </c>
      <c r="Q3" s="1" t="s">
        <v>190</v>
      </c>
    </row>
    <row r="4" spans="1:28" x14ac:dyDescent="0.25">
      <c r="A4" s="4" t="s">
        <v>1</v>
      </c>
      <c r="B4" s="32">
        <v>1823665</v>
      </c>
      <c r="C4" s="26">
        <v>8070</v>
      </c>
      <c r="D4" s="25">
        <v>81.7</v>
      </c>
      <c r="E4" s="6">
        <v>1815218</v>
      </c>
      <c r="F4" s="26">
        <v>8011</v>
      </c>
      <c r="G4" s="81">
        <v>99.5</v>
      </c>
      <c r="H4" s="8">
        <v>99.3</v>
      </c>
      <c r="J4" s="44" t="s">
        <v>1</v>
      </c>
      <c r="K4" s="45">
        <v>1823665</v>
      </c>
      <c r="L4" s="45">
        <v>8070</v>
      </c>
      <c r="M4">
        <v>81.7</v>
      </c>
      <c r="N4" s="45">
        <v>1815218</v>
      </c>
      <c r="O4" s="45">
        <v>8011</v>
      </c>
      <c r="P4">
        <v>99.5</v>
      </c>
      <c r="Q4">
        <v>99.3</v>
      </c>
      <c r="S4" s="46"/>
      <c r="T4" s="46"/>
      <c r="U4" s="46"/>
      <c r="V4" s="46"/>
      <c r="W4" s="46"/>
      <c r="X4" s="46"/>
      <c r="Y4" s="46"/>
      <c r="Z4" s="6"/>
      <c r="AA4" s="6"/>
      <c r="AB4" s="6"/>
    </row>
    <row r="5" spans="1:28" x14ac:dyDescent="0.25">
      <c r="A5" s="4" t="s">
        <v>2</v>
      </c>
      <c r="B5" s="32">
        <v>2671753</v>
      </c>
      <c r="C5" s="26">
        <v>67598</v>
      </c>
      <c r="D5" s="25">
        <v>50.3</v>
      </c>
      <c r="E5" s="6">
        <v>2096508</v>
      </c>
      <c r="F5" s="26">
        <v>48409</v>
      </c>
      <c r="G5" s="81">
        <v>78.5</v>
      </c>
      <c r="H5" s="8">
        <v>71.599999999999994</v>
      </c>
      <c r="J5" s="44" t="s">
        <v>2</v>
      </c>
      <c r="K5" s="45">
        <v>2671753</v>
      </c>
      <c r="L5" s="45">
        <v>67598</v>
      </c>
      <c r="M5">
        <v>50.3</v>
      </c>
      <c r="N5" s="45">
        <v>2096508</v>
      </c>
      <c r="O5" s="45">
        <v>48409</v>
      </c>
      <c r="P5">
        <v>78.5</v>
      </c>
      <c r="Q5">
        <v>71.599999999999994</v>
      </c>
      <c r="S5" s="46"/>
      <c r="T5" s="46"/>
      <c r="U5" s="46"/>
      <c r="V5" s="46"/>
      <c r="W5" s="46"/>
      <c r="X5" s="46"/>
      <c r="Y5" s="46"/>
      <c r="Z5" s="6"/>
      <c r="AA5" s="6"/>
      <c r="AB5" s="6"/>
    </row>
    <row r="6" spans="1:28" x14ac:dyDescent="0.25">
      <c r="A6" s="4" t="s">
        <v>3</v>
      </c>
      <c r="B6" s="32">
        <v>994513</v>
      </c>
      <c r="C6" s="26">
        <v>69073</v>
      </c>
      <c r="D6" s="25">
        <v>26.9</v>
      </c>
      <c r="E6" s="6">
        <v>324641</v>
      </c>
      <c r="F6" s="26">
        <v>21474</v>
      </c>
      <c r="G6" s="81">
        <v>32.6</v>
      </c>
      <c r="H6" s="8">
        <v>31.1</v>
      </c>
      <c r="J6" s="44" t="s">
        <v>3</v>
      </c>
      <c r="K6" s="45">
        <v>994513</v>
      </c>
      <c r="L6" s="45">
        <v>69073</v>
      </c>
      <c r="M6">
        <v>26.9</v>
      </c>
      <c r="N6" s="45">
        <v>324641</v>
      </c>
      <c r="O6" s="45">
        <v>21474</v>
      </c>
      <c r="P6">
        <v>32.6</v>
      </c>
      <c r="Q6">
        <v>31.1</v>
      </c>
      <c r="S6" s="46"/>
      <c r="T6" s="46"/>
      <c r="U6" s="46"/>
      <c r="V6" s="46"/>
      <c r="W6" s="46"/>
      <c r="X6" s="46"/>
      <c r="Y6" s="46"/>
      <c r="Z6" s="6"/>
      <c r="AA6" s="6"/>
      <c r="AB6" s="6"/>
    </row>
    <row r="7" spans="1:28" x14ac:dyDescent="0.25">
      <c r="A7" s="4" t="s">
        <v>4</v>
      </c>
      <c r="B7" s="32">
        <v>540455</v>
      </c>
      <c r="C7" s="26">
        <v>80021</v>
      </c>
      <c r="D7" s="25">
        <v>12.2</v>
      </c>
      <c r="E7" s="6">
        <v>67884</v>
      </c>
      <c r="F7" s="26">
        <v>9156</v>
      </c>
      <c r="G7" s="81">
        <v>12.6</v>
      </c>
      <c r="H7" s="8">
        <v>11.4</v>
      </c>
      <c r="J7" s="44" t="s">
        <v>4</v>
      </c>
      <c r="K7" s="45">
        <v>540455</v>
      </c>
      <c r="L7" s="45">
        <v>80021</v>
      </c>
      <c r="M7">
        <v>12.2</v>
      </c>
      <c r="N7" s="45">
        <v>67884</v>
      </c>
      <c r="O7" s="45">
        <v>9156</v>
      </c>
      <c r="P7">
        <v>12.6</v>
      </c>
      <c r="Q7">
        <v>11.4</v>
      </c>
      <c r="S7" s="46"/>
      <c r="T7" s="46"/>
      <c r="U7" s="46"/>
      <c r="V7" s="46"/>
      <c r="W7" s="46"/>
      <c r="X7" s="46"/>
      <c r="Y7" s="46"/>
      <c r="Z7" s="6"/>
      <c r="AA7" s="6"/>
      <c r="AB7" s="6"/>
    </row>
    <row r="8" spans="1:28" x14ac:dyDescent="0.25">
      <c r="A8" s="4" t="s">
        <v>5</v>
      </c>
      <c r="B8" s="32">
        <v>126344</v>
      </c>
      <c r="C8" s="26">
        <v>42911</v>
      </c>
      <c r="D8" s="25">
        <v>3.4</v>
      </c>
      <c r="E8" s="6">
        <v>3718</v>
      </c>
      <c r="F8" s="26">
        <v>1174</v>
      </c>
      <c r="G8" s="81">
        <v>2.9</v>
      </c>
      <c r="H8" s="8">
        <v>2.7</v>
      </c>
      <c r="J8" s="44" t="s">
        <v>5</v>
      </c>
      <c r="K8" s="45">
        <v>126344</v>
      </c>
      <c r="L8" s="45">
        <v>42911</v>
      </c>
      <c r="M8">
        <v>3.4</v>
      </c>
      <c r="N8" s="45">
        <v>3718</v>
      </c>
      <c r="O8" s="45">
        <v>1174</v>
      </c>
      <c r="P8">
        <v>2.9</v>
      </c>
      <c r="Q8">
        <v>2.7</v>
      </c>
      <c r="S8" s="46"/>
      <c r="T8" s="46"/>
      <c r="U8" s="46"/>
      <c r="V8" s="46"/>
      <c r="W8" s="46"/>
      <c r="X8" s="46"/>
      <c r="Y8" s="46"/>
      <c r="Z8" s="6"/>
      <c r="AA8" s="6"/>
      <c r="AB8" s="6"/>
    </row>
    <row r="9" spans="1:28" x14ac:dyDescent="0.25">
      <c r="A9" s="4" t="s">
        <v>6</v>
      </c>
      <c r="B9" s="32">
        <v>40492</v>
      </c>
      <c r="C9" s="26">
        <v>27029</v>
      </c>
      <c r="D9" s="25">
        <v>0.8</v>
      </c>
      <c r="E9" s="1">
        <v>308</v>
      </c>
      <c r="F9" s="15">
        <v>196</v>
      </c>
      <c r="G9" s="81">
        <v>0.8</v>
      </c>
      <c r="H9" s="8">
        <v>0.7</v>
      </c>
      <c r="J9" s="44" t="s">
        <v>6</v>
      </c>
      <c r="K9" s="45">
        <v>40492</v>
      </c>
      <c r="L9" s="45">
        <v>27029</v>
      </c>
      <c r="M9">
        <v>0.8</v>
      </c>
      <c r="N9">
        <v>308</v>
      </c>
      <c r="O9">
        <v>196</v>
      </c>
      <c r="P9">
        <v>0.8</v>
      </c>
      <c r="Q9">
        <v>0.7</v>
      </c>
      <c r="S9" s="46"/>
      <c r="T9" s="46"/>
      <c r="U9" s="46"/>
      <c r="V9" s="46"/>
      <c r="W9" s="46"/>
      <c r="X9" s="46"/>
      <c r="Y9" s="46"/>
      <c r="Z9" s="6"/>
      <c r="AA9" s="6"/>
      <c r="AB9" s="6"/>
    </row>
    <row r="10" spans="1:28" x14ac:dyDescent="0.25">
      <c r="A10" s="9" t="s">
        <v>143</v>
      </c>
      <c r="B10" s="33">
        <v>9805</v>
      </c>
      <c r="C10" s="28">
        <v>14043</v>
      </c>
      <c r="D10" s="29">
        <v>0.2</v>
      </c>
      <c r="E10" s="27">
        <v>105</v>
      </c>
      <c r="F10" s="2">
        <v>169</v>
      </c>
      <c r="G10" s="84">
        <v>1.1000000000000001</v>
      </c>
      <c r="H10" s="13">
        <v>1.2</v>
      </c>
      <c r="J10" s="44" t="s">
        <v>143</v>
      </c>
      <c r="K10" s="45">
        <v>9805</v>
      </c>
      <c r="L10" s="45">
        <v>14043</v>
      </c>
      <c r="M10">
        <v>0.2</v>
      </c>
      <c r="N10">
        <v>105</v>
      </c>
      <c r="O10">
        <v>169</v>
      </c>
      <c r="P10">
        <v>1.1000000000000001</v>
      </c>
      <c r="Q10">
        <v>1.2</v>
      </c>
      <c r="S10" s="46"/>
      <c r="T10" s="46"/>
      <c r="U10" s="46"/>
      <c r="V10" s="46"/>
      <c r="W10" s="46"/>
      <c r="X10" s="46"/>
      <c r="Y10" s="46"/>
      <c r="Z10" s="6"/>
      <c r="AA10" s="6"/>
      <c r="AB10" s="6"/>
    </row>
    <row r="11" spans="1:28" ht="112.5" customHeight="1" x14ac:dyDescent="0.25">
      <c r="A11" s="181" t="s">
        <v>198</v>
      </c>
      <c r="B11" s="181"/>
      <c r="C11" s="181"/>
      <c r="D11" s="181"/>
      <c r="E11" s="181"/>
      <c r="F11" s="181"/>
      <c r="G11" s="181"/>
      <c r="H11" s="181"/>
    </row>
    <row r="12" spans="1:28" x14ac:dyDescent="0.25">
      <c r="H12" s="14"/>
    </row>
    <row r="13" spans="1:28" x14ac:dyDescent="0.25">
      <c r="A13" s="1" t="s">
        <v>131</v>
      </c>
    </row>
  </sheetData>
  <mergeCells count="4">
    <mergeCell ref="E2:H2"/>
    <mergeCell ref="B2:D2"/>
    <mergeCell ref="A11:H1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6"/>
  <sheetViews>
    <sheetView showGridLines="0" zoomScaleNormal="100" workbookViewId="0">
      <selection sqref="A1:G1"/>
    </sheetView>
  </sheetViews>
  <sheetFormatPr defaultColWidth="8.85546875" defaultRowHeight="15.75" x14ac:dyDescent="0.25"/>
  <cols>
    <col min="1" max="1" width="14" style="1" customWidth="1"/>
    <col min="2" max="2" width="9.42578125" style="15" customWidth="1"/>
    <col min="3" max="3" width="13.28515625" style="1" customWidth="1"/>
    <col min="4" max="5" width="12.5703125" style="1" customWidth="1"/>
    <col min="6" max="7" width="12.5703125" style="46" customWidth="1"/>
    <col min="8" max="8" width="5.140625" style="1" customWidth="1"/>
    <col min="9" max="16384" width="8.85546875" style="1"/>
  </cols>
  <sheetData>
    <row r="1" spans="1:20" ht="36.75" customHeight="1" x14ac:dyDescent="0.25">
      <c r="A1" s="158" t="s">
        <v>200</v>
      </c>
      <c r="B1" s="158"/>
      <c r="C1" s="158"/>
      <c r="D1" s="158"/>
      <c r="E1" s="158"/>
      <c r="F1" s="158"/>
      <c r="G1" s="158"/>
    </row>
    <row r="2" spans="1:20" ht="15.75" customHeight="1" x14ac:dyDescent="0.25">
      <c r="A2" s="183" t="s">
        <v>212</v>
      </c>
      <c r="B2" s="18" t="s">
        <v>213</v>
      </c>
      <c r="C2" s="38"/>
      <c r="D2" s="175" t="s">
        <v>201</v>
      </c>
      <c r="E2" s="176"/>
      <c r="F2" s="185" t="s">
        <v>202</v>
      </c>
      <c r="G2" s="185"/>
    </row>
    <row r="3" spans="1:20" ht="32.25" customHeight="1" x14ac:dyDescent="0.25">
      <c r="A3" s="184"/>
      <c r="B3" s="93" t="s">
        <v>124</v>
      </c>
      <c r="C3" s="91" t="s">
        <v>171</v>
      </c>
      <c r="D3" s="94" t="s">
        <v>8</v>
      </c>
      <c r="E3" s="95" t="s">
        <v>9</v>
      </c>
      <c r="F3" s="96" t="s">
        <v>8</v>
      </c>
      <c r="G3" s="96" t="s">
        <v>9</v>
      </c>
      <c r="I3" s="1" t="s">
        <v>154</v>
      </c>
      <c r="J3" s="1" t="s">
        <v>184</v>
      </c>
      <c r="K3" s="1" t="s">
        <v>204</v>
      </c>
      <c r="L3" s="1" t="s">
        <v>205</v>
      </c>
      <c r="M3" s="1" t="s">
        <v>206</v>
      </c>
      <c r="N3" s="1" t="s">
        <v>207</v>
      </c>
      <c r="O3" s="1" t="s">
        <v>208</v>
      </c>
    </row>
    <row r="4" spans="1:20" x14ac:dyDescent="0.25">
      <c r="A4" s="87" t="s">
        <v>0</v>
      </c>
      <c r="B4" s="4" t="s">
        <v>132</v>
      </c>
      <c r="C4" s="5">
        <f>K4</f>
        <v>308746</v>
      </c>
      <c r="D4" s="40">
        <f t="shared" ref="D4:G19" si="0">L4</f>
        <v>297200</v>
      </c>
      <c r="E4" s="7">
        <f t="shared" si="0"/>
        <v>297600</v>
      </c>
      <c r="F4" s="46">
        <f t="shared" si="0"/>
        <v>96.3</v>
      </c>
      <c r="G4" s="46">
        <f t="shared" si="0"/>
        <v>96.4</v>
      </c>
      <c r="I4" s="44" t="s">
        <v>0</v>
      </c>
      <c r="J4" t="s">
        <v>132</v>
      </c>
      <c r="K4" s="45">
        <v>308746</v>
      </c>
      <c r="L4" s="45">
        <v>297200</v>
      </c>
      <c r="M4" s="45">
        <v>297600</v>
      </c>
      <c r="N4">
        <v>96.3</v>
      </c>
      <c r="O4">
        <v>96.4</v>
      </c>
      <c r="P4" s="46"/>
      <c r="Q4" s="46"/>
      <c r="R4" s="46"/>
      <c r="S4" s="46"/>
      <c r="T4" s="46"/>
    </row>
    <row r="5" spans="1:20" ht="18.75" x14ac:dyDescent="0.35">
      <c r="A5" s="87" t="s">
        <v>13</v>
      </c>
      <c r="B5" s="4" t="s">
        <v>132</v>
      </c>
      <c r="C5" s="5">
        <f t="shared" ref="C5:C43" si="1">K5</f>
        <v>308746</v>
      </c>
      <c r="D5" s="40">
        <f t="shared" si="0"/>
        <v>143800</v>
      </c>
      <c r="E5" s="7">
        <f t="shared" si="0"/>
        <v>283600</v>
      </c>
      <c r="F5" s="46">
        <f t="shared" si="0"/>
        <v>46.6</v>
      </c>
      <c r="G5" s="46">
        <f t="shared" si="0"/>
        <v>91.9</v>
      </c>
      <c r="I5" s="44" t="s">
        <v>144</v>
      </c>
      <c r="J5" t="s">
        <v>132</v>
      </c>
      <c r="K5" s="45">
        <v>308746</v>
      </c>
      <c r="L5" s="45">
        <v>143800</v>
      </c>
      <c r="M5" s="45">
        <v>283600</v>
      </c>
      <c r="N5">
        <v>46.6</v>
      </c>
      <c r="O5">
        <v>91.9</v>
      </c>
      <c r="P5" s="46"/>
      <c r="Q5" s="46"/>
      <c r="R5" s="46"/>
      <c r="S5" s="46"/>
      <c r="T5" s="46"/>
    </row>
    <row r="6" spans="1:20" ht="18.75" x14ac:dyDescent="0.35">
      <c r="A6" s="87" t="s">
        <v>14</v>
      </c>
      <c r="B6" s="4" t="s">
        <v>132</v>
      </c>
      <c r="C6" s="5">
        <f t="shared" si="1"/>
        <v>308746</v>
      </c>
      <c r="D6" s="40">
        <f t="shared" si="0"/>
        <v>132200</v>
      </c>
      <c r="E6" s="7">
        <f t="shared" si="0"/>
        <v>276900</v>
      </c>
      <c r="F6" s="46">
        <f t="shared" si="0"/>
        <v>42.8</v>
      </c>
      <c r="G6" s="46">
        <f t="shared" si="0"/>
        <v>89.7</v>
      </c>
      <c r="I6" s="44" t="s">
        <v>145</v>
      </c>
      <c r="J6" t="s">
        <v>132</v>
      </c>
      <c r="K6" s="45">
        <v>308746</v>
      </c>
      <c r="L6" s="45">
        <v>132200</v>
      </c>
      <c r="M6" s="45">
        <v>276900</v>
      </c>
      <c r="N6">
        <v>42.8</v>
      </c>
      <c r="O6">
        <v>89.7</v>
      </c>
      <c r="P6" s="46"/>
      <c r="Q6" s="46"/>
      <c r="R6" s="46"/>
      <c r="S6" s="46"/>
      <c r="T6" s="46"/>
    </row>
    <row r="7" spans="1:20" ht="18.75" x14ac:dyDescent="0.35">
      <c r="A7" s="87" t="s">
        <v>15</v>
      </c>
      <c r="B7" s="4" t="s">
        <v>132</v>
      </c>
      <c r="C7" s="5">
        <f t="shared" si="1"/>
        <v>308746</v>
      </c>
      <c r="D7" s="40">
        <f t="shared" si="0"/>
        <v>149600</v>
      </c>
      <c r="E7" s="7">
        <f t="shared" si="0"/>
        <v>294000</v>
      </c>
      <c r="F7" s="46">
        <f t="shared" si="0"/>
        <v>48.5</v>
      </c>
      <c r="G7" s="46">
        <f t="shared" si="0"/>
        <v>95.2</v>
      </c>
      <c r="I7" s="44" t="s">
        <v>209</v>
      </c>
      <c r="J7" t="s">
        <v>132</v>
      </c>
      <c r="K7" s="45">
        <v>308746</v>
      </c>
      <c r="L7" s="45">
        <v>149600</v>
      </c>
      <c r="M7" s="45">
        <v>294000</v>
      </c>
      <c r="N7">
        <v>48.5</v>
      </c>
      <c r="O7">
        <v>95.2</v>
      </c>
      <c r="P7" s="46"/>
      <c r="Q7" s="46"/>
      <c r="R7" s="46"/>
      <c r="S7" s="46"/>
      <c r="T7" s="46"/>
    </row>
    <row r="8" spans="1:20" ht="18.75" x14ac:dyDescent="0.35">
      <c r="A8" s="90" t="s">
        <v>16</v>
      </c>
      <c r="B8" s="9" t="s">
        <v>132</v>
      </c>
      <c r="C8" s="10">
        <f t="shared" si="1"/>
        <v>308746</v>
      </c>
      <c r="D8" s="73">
        <f t="shared" si="0"/>
        <v>136500</v>
      </c>
      <c r="E8" s="12">
        <f t="shared" si="0"/>
        <v>286700</v>
      </c>
      <c r="F8" s="58">
        <f t="shared" si="0"/>
        <v>44.2</v>
      </c>
      <c r="G8" s="58">
        <f t="shared" si="0"/>
        <v>92.9</v>
      </c>
      <c r="I8" s="44" t="s">
        <v>210</v>
      </c>
      <c r="J8" t="s">
        <v>132</v>
      </c>
      <c r="K8" s="45">
        <v>308746</v>
      </c>
      <c r="L8" s="45">
        <v>136500</v>
      </c>
      <c r="M8" s="45">
        <v>286700</v>
      </c>
      <c r="N8">
        <v>44.2</v>
      </c>
      <c r="O8">
        <v>92.9</v>
      </c>
      <c r="P8" s="46"/>
      <c r="Q8" s="46"/>
      <c r="R8" s="46"/>
      <c r="S8" s="46"/>
      <c r="T8" s="46"/>
    </row>
    <row r="9" spans="1:20" x14ac:dyDescent="0.25">
      <c r="A9" s="87" t="s">
        <v>0</v>
      </c>
      <c r="B9" s="4" t="s">
        <v>1</v>
      </c>
      <c r="C9" s="5">
        <f t="shared" si="1"/>
        <v>8070</v>
      </c>
      <c r="D9" s="40">
        <f t="shared" si="0"/>
        <v>5866</v>
      </c>
      <c r="E9" s="7">
        <f t="shared" si="0"/>
        <v>5973</v>
      </c>
      <c r="F9" s="46">
        <f t="shared" si="0"/>
        <v>72.7</v>
      </c>
      <c r="G9" s="46">
        <f t="shared" si="0"/>
        <v>74</v>
      </c>
      <c r="I9" s="44" t="s">
        <v>0</v>
      </c>
      <c r="J9" t="s">
        <v>1</v>
      </c>
      <c r="K9" s="45">
        <v>8070</v>
      </c>
      <c r="L9" s="45">
        <v>5866</v>
      </c>
      <c r="M9" s="45">
        <v>5973</v>
      </c>
      <c r="N9">
        <v>72.7</v>
      </c>
      <c r="O9">
        <v>74</v>
      </c>
      <c r="P9" s="46"/>
      <c r="Q9" s="46"/>
      <c r="R9" s="46"/>
      <c r="S9" s="46"/>
      <c r="T9" s="46"/>
    </row>
    <row r="10" spans="1:20" ht="18.75" x14ac:dyDescent="0.35">
      <c r="A10" s="87" t="s">
        <v>13</v>
      </c>
      <c r="B10" s="4" t="s">
        <v>1</v>
      </c>
      <c r="C10" s="5">
        <f t="shared" si="1"/>
        <v>8070</v>
      </c>
      <c r="D10" s="40">
        <f t="shared" si="0"/>
        <v>2419</v>
      </c>
      <c r="E10" s="7">
        <f t="shared" si="0"/>
        <v>5971</v>
      </c>
      <c r="F10" s="46">
        <f t="shared" si="0"/>
        <v>30</v>
      </c>
      <c r="G10" s="46">
        <f t="shared" si="0"/>
        <v>74</v>
      </c>
      <c r="I10" s="44" t="s">
        <v>144</v>
      </c>
      <c r="J10" t="s">
        <v>1</v>
      </c>
      <c r="K10" s="45">
        <v>8070</v>
      </c>
      <c r="L10" s="45">
        <v>2419</v>
      </c>
      <c r="M10" s="45">
        <v>5971</v>
      </c>
      <c r="N10">
        <v>30</v>
      </c>
      <c r="O10">
        <v>74</v>
      </c>
      <c r="P10" s="46"/>
      <c r="Q10" s="46"/>
      <c r="R10" s="46"/>
      <c r="S10" s="46"/>
      <c r="T10" s="46"/>
    </row>
    <row r="11" spans="1:20" ht="18.75" x14ac:dyDescent="0.35">
      <c r="A11" s="87" t="s">
        <v>14</v>
      </c>
      <c r="B11" s="4" t="s">
        <v>1</v>
      </c>
      <c r="C11" s="5">
        <f t="shared" si="1"/>
        <v>8070</v>
      </c>
      <c r="D11" s="40">
        <f t="shared" si="0"/>
        <v>2325</v>
      </c>
      <c r="E11" s="7">
        <f t="shared" si="0"/>
        <v>5968</v>
      </c>
      <c r="F11" s="46">
        <f t="shared" si="0"/>
        <v>28.8</v>
      </c>
      <c r="G11" s="46">
        <f t="shared" si="0"/>
        <v>74</v>
      </c>
      <c r="I11" s="44" t="s">
        <v>145</v>
      </c>
      <c r="J11" t="s">
        <v>1</v>
      </c>
      <c r="K11" s="45">
        <v>8070</v>
      </c>
      <c r="L11" s="45">
        <v>2325</v>
      </c>
      <c r="M11" s="45">
        <v>5968</v>
      </c>
      <c r="N11">
        <v>28.8</v>
      </c>
      <c r="O11">
        <v>74</v>
      </c>
      <c r="P11" s="46"/>
      <c r="Q11" s="46"/>
      <c r="R11" s="46"/>
      <c r="S11" s="46"/>
      <c r="T11" s="46"/>
    </row>
    <row r="12" spans="1:20" ht="18.75" x14ac:dyDescent="0.35">
      <c r="A12" s="87" t="s">
        <v>15</v>
      </c>
      <c r="B12" s="4" t="s">
        <v>1</v>
      </c>
      <c r="C12" s="5">
        <f t="shared" si="1"/>
        <v>8070</v>
      </c>
      <c r="D12" s="40">
        <f t="shared" si="0"/>
        <v>3492</v>
      </c>
      <c r="E12" s="7">
        <f t="shared" si="0"/>
        <v>8063</v>
      </c>
      <c r="F12" s="46">
        <f t="shared" si="0"/>
        <v>43.3</v>
      </c>
      <c r="G12" s="46">
        <f t="shared" si="0"/>
        <v>99.9</v>
      </c>
      <c r="I12" s="44" t="s">
        <v>209</v>
      </c>
      <c r="J12" t="s">
        <v>1</v>
      </c>
      <c r="K12" s="45">
        <v>8070</v>
      </c>
      <c r="L12" s="45">
        <v>3492</v>
      </c>
      <c r="M12" s="45">
        <v>8063</v>
      </c>
      <c r="N12">
        <v>43.3</v>
      </c>
      <c r="O12">
        <v>99.9</v>
      </c>
      <c r="P12" s="46"/>
      <c r="Q12" s="46"/>
      <c r="R12" s="46"/>
      <c r="S12" s="46"/>
      <c r="T12" s="46"/>
    </row>
    <row r="13" spans="1:20" ht="18.75" x14ac:dyDescent="0.35">
      <c r="A13" s="90" t="s">
        <v>16</v>
      </c>
      <c r="B13" s="9" t="s">
        <v>1</v>
      </c>
      <c r="C13" s="10">
        <f t="shared" si="1"/>
        <v>8070</v>
      </c>
      <c r="D13" s="73">
        <f t="shared" si="0"/>
        <v>3275</v>
      </c>
      <c r="E13" s="12">
        <f t="shared" si="0"/>
        <v>8056</v>
      </c>
      <c r="F13" s="58">
        <f t="shared" si="0"/>
        <v>40.6</v>
      </c>
      <c r="G13" s="58">
        <f t="shared" si="0"/>
        <v>99.8</v>
      </c>
      <c r="I13" s="44" t="s">
        <v>210</v>
      </c>
      <c r="J13" t="s">
        <v>1</v>
      </c>
      <c r="K13" s="45">
        <v>8070</v>
      </c>
      <c r="L13" s="45">
        <v>3275</v>
      </c>
      <c r="M13" s="45">
        <v>8056</v>
      </c>
      <c r="N13">
        <v>40.6</v>
      </c>
      <c r="O13">
        <v>99.8</v>
      </c>
      <c r="P13" s="46"/>
      <c r="Q13" s="46"/>
      <c r="R13" s="46"/>
      <c r="S13" s="46"/>
      <c r="T13" s="46"/>
    </row>
    <row r="14" spans="1:20" x14ac:dyDescent="0.25">
      <c r="A14" s="87" t="s">
        <v>0</v>
      </c>
      <c r="B14" s="4" t="s">
        <v>2</v>
      </c>
      <c r="C14" s="5">
        <f t="shared" si="1"/>
        <v>67598</v>
      </c>
      <c r="D14" s="40">
        <f t="shared" si="0"/>
        <v>63460</v>
      </c>
      <c r="E14" s="7">
        <f t="shared" si="0"/>
        <v>63580</v>
      </c>
      <c r="F14" s="46">
        <f t="shared" si="0"/>
        <v>93.9</v>
      </c>
      <c r="G14" s="46">
        <f t="shared" si="0"/>
        <v>94.1</v>
      </c>
      <c r="I14" s="44" t="s">
        <v>0</v>
      </c>
      <c r="J14" t="s">
        <v>2</v>
      </c>
      <c r="K14" s="45">
        <v>67598</v>
      </c>
      <c r="L14" s="45">
        <v>63460</v>
      </c>
      <c r="M14" s="45">
        <v>63580</v>
      </c>
      <c r="N14">
        <v>93.9</v>
      </c>
      <c r="O14">
        <v>94.1</v>
      </c>
      <c r="P14" s="46"/>
      <c r="Q14" s="46"/>
      <c r="R14" s="46"/>
      <c r="S14" s="46"/>
      <c r="T14" s="46"/>
    </row>
    <row r="15" spans="1:20" ht="18.75" x14ac:dyDescent="0.35">
      <c r="A15" s="87" t="s">
        <v>13</v>
      </c>
      <c r="B15" s="4" t="s">
        <v>2</v>
      </c>
      <c r="C15" s="5">
        <f t="shared" si="1"/>
        <v>67598</v>
      </c>
      <c r="D15" s="40">
        <f t="shared" si="0"/>
        <v>29500</v>
      </c>
      <c r="E15" s="7">
        <f t="shared" si="0"/>
        <v>62870</v>
      </c>
      <c r="F15" s="46">
        <f t="shared" si="0"/>
        <v>43.6</v>
      </c>
      <c r="G15" s="46">
        <f t="shared" si="0"/>
        <v>93</v>
      </c>
      <c r="I15" s="44" t="s">
        <v>144</v>
      </c>
      <c r="J15" t="s">
        <v>2</v>
      </c>
      <c r="K15" s="45">
        <v>67598</v>
      </c>
      <c r="L15" s="45">
        <v>29500</v>
      </c>
      <c r="M15" s="45">
        <v>62870</v>
      </c>
      <c r="N15">
        <v>43.6</v>
      </c>
      <c r="O15">
        <v>93</v>
      </c>
      <c r="P15" s="46"/>
      <c r="Q15" s="46"/>
      <c r="R15" s="46"/>
      <c r="S15" s="46"/>
      <c r="T15" s="46"/>
    </row>
    <row r="16" spans="1:20" ht="18.75" x14ac:dyDescent="0.35">
      <c r="A16" s="87" t="s">
        <v>14</v>
      </c>
      <c r="B16" s="4" t="s">
        <v>2</v>
      </c>
      <c r="C16" s="5">
        <f t="shared" si="1"/>
        <v>67598</v>
      </c>
      <c r="D16" s="40">
        <f t="shared" si="0"/>
        <v>28990</v>
      </c>
      <c r="E16" s="7">
        <f t="shared" si="0"/>
        <v>62330</v>
      </c>
      <c r="F16" s="46">
        <f t="shared" si="0"/>
        <v>42.9</v>
      </c>
      <c r="G16" s="46">
        <f t="shared" si="0"/>
        <v>92.2</v>
      </c>
      <c r="I16" s="44" t="s">
        <v>145</v>
      </c>
      <c r="J16" t="s">
        <v>2</v>
      </c>
      <c r="K16" s="45">
        <v>67598</v>
      </c>
      <c r="L16" s="45">
        <v>28990</v>
      </c>
      <c r="M16" s="45">
        <v>62330</v>
      </c>
      <c r="N16">
        <v>42.9</v>
      </c>
      <c r="O16">
        <v>92.2</v>
      </c>
      <c r="P16" s="46"/>
      <c r="Q16" s="46"/>
      <c r="R16" s="46"/>
      <c r="S16" s="46"/>
      <c r="T16" s="46"/>
    </row>
    <row r="17" spans="1:20" ht="18.75" x14ac:dyDescent="0.35">
      <c r="A17" s="87" t="s">
        <v>15</v>
      </c>
      <c r="B17" s="4" t="s">
        <v>2</v>
      </c>
      <c r="C17" s="5">
        <f t="shared" si="1"/>
        <v>67598</v>
      </c>
      <c r="D17" s="40">
        <f t="shared" si="0"/>
        <v>31810</v>
      </c>
      <c r="E17" s="7">
        <f t="shared" si="0"/>
        <v>66760</v>
      </c>
      <c r="F17" s="46">
        <f t="shared" si="0"/>
        <v>47.1</v>
      </c>
      <c r="G17" s="46">
        <f t="shared" si="0"/>
        <v>98.8</v>
      </c>
      <c r="I17" s="44" t="s">
        <v>209</v>
      </c>
      <c r="J17" t="s">
        <v>2</v>
      </c>
      <c r="K17" s="45">
        <v>67598</v>
      </c>
      <c r="L17" s="45">
        <v>31810</v>
      </c>
      <c r="M17" s="45">
        <v>66760</v>
      </c>
      <c r="N17">
        <v>47.1</v>
      </c>
      <c r="O17">
        <v>98.8</v>
      </c>
      <c r="P17" s="46"/>
      <c r="Q17" s="46"/>
      <c r="R17" s="46"/>
      <c r="S17" s="46"/>
      <c r="T17" s="46"/>
    </row>
    <row r="18" spans="1:20" ht="18.75" x14ac:dyDescent="0.35">
      <c r="A18" s="90" t="s">
        <v>16</v>
      </c>
      <c r="B18" s="9" t="s">
        <v>2</v>
      </c>
      <c r="C18" s="10">
        <f t="shared" si="1"/>
        <v>67598</v>
      </c>
      <c r="D18" s="73">
        <f t="shared" si="0"/>
        <v>30860</v>
      </c>
      <c r="E18" s="12">
        <f t="shared" si="0"/>
        <v>66090</v>
      </c>
      <c r="F18" s="58">
        <f t="shared" si="0"/>
        <v>45.6</v>
      </c>
      <c r="G18" s="58">
        <f t="shared" si="0"/>
        <v>97.8</v>
      </c>
      <c r="I18" s="44" t="s">
        <v>210</v>
      </c>
      <c r="J18" t="s">
        <v>2</v>
      </c>
      <c r="K18" s="45">
        <v>67598</v>
      </c>
      <c r="L18" s="45">
        <v>30860</v>
      </c>
      <c r="M18" s="45">
        <v>66090</v>
      </c>
      <c r="N18">
        <v>45.6</v>
      </c>
      <c r="O18">
        <v>97.8</v>
      </c>
      <c r="P18" s="46"/>
      <c r="Q18" s="46"/>
      <c r="R18" s="46"/>
      <c r="S18" s="46"/>
      <c r="T18" s="46"/>
    </row>
    <row r="19" spans="1:20" x14ac:dyDescent="0.25">
      <c r="A19" s="87" t="s">
        <v>0</v>
      </c>
      <c r="B19" s="4" t="s">
        <v>3</v>
      </c>
      <c r="C19" s="5">
        <f t="shared" si="1"/>
        <v>69073</v>
      </c>
      <c r="D19" s="40">
        <f t="shared" si="0"/>
        <v>66560</v>
      </c>
      <c r="E19" s="7">
        <f t="shared" si="0"/>
        <v>66630</v>
      </c>
      <c r="F19" s="46">
        <f t="shared" si="0"/>
        <v>96.4</v>
      </c>
      <c r="G19" s="46">
        <f t="shared" si="0"/>
        <v>96.5</v>
      </c>
      <c r="I19" s="44" t="s">
        <v>0</v>
      </c>
      <c r="J19" t="s">
        <v>3</v>
      </c>
      <c r="K19" s="45">
        <v>69073</v>
      </c>
      <c r="L19" s="45">
        <v>66560</v>
      </c>
      <c r="M19" s="45">
        <v>66630</v>
      </c>
      <c r="N19">
        <v>96.4</v>
      </c>
      <c r="O19">
        <v>96.5</v>
      </c>
      <c r="P19" s="46"/>
      <c r="Q19" s="46"/>
      <c r="R19" s="46"/>
      <c r="S19" s="46"/>
      <c r="T19" s="46"/>
    </row>
    <row r="20" spans="1:20" ht="18.75" x14ac:dyDescent="0.35">
      <c r="A20" s="87" t="s">
        <v>13</v>
      </c>
      <c r="B20" s="4" t="s">
        <v>3</v>
      </c>
      <c r="C20" s="5">
        <f t="shared" si="1"/>
        <v>69073</v>
      </c>
      <c r="D20" s="40">
        <f t="shared" ref="D20:D43" si="2">L20</f>
        <v>31280</v>
      </c>
      <c r="E20" s="7">
        <f t="shared" ref="E20:E43" si="3">M20</f>
        <v>64330</v>
      </c>
      <c r="F20" s="46">
        <f t="shared" ref="F20:F43" si="4">N20</f>
        <v>45.3</v>
      </c>
      <c r="G20" s="46">
        <f t="shared" ref="G20:G43" si="5">O20</f>
        <v>93.1</v>
      </c>
      <c r="I20" s="44" t="s">
        <v>144</v>
      </c>
      <c r="J20" t="s">
        <v>3</v>
      </c>
      <c r="K20" s="45">
        <v>69073</v>
      </c>
      <c r="L20" s="45">
        <v>31280</v>
      </c>
      <c r="M20" s="45">
        <v>64330</v>
      </c>
      <c r="N20">
        <v>45.3</v>
      </c>
      <c r="O20">
        <v>93.1</v>
      </c>
      <c r="P20" s="46"/>
      <c r="Q20" s="46"/>
      <c r="R20" s="46"/>
      <c r="S20" s="46"/>
      <c r="T20" s="46"/>
    </row>
    <row r="21" spans="1:20" ht="18.75" x14ac:dyDescent="0.35">
      <c r="A21" s="87" t="s">
        <v>14</v>
      </c>
      <c r="B21" s="4" t="s">
        <v>3</v>
      </c>
      <c r="C21" s="5">
        <f t="shared" si="1"/>
        <v>69073</v>
      </c>
      <c r="D21" s="40">
        <f t="shared" si="2"/>
        <v>30600</v>
      </c>
      <c r="E21" s="7">
        <f t="shared" si="3"/>
        <v>63130</v>
      </c>
      <c r="F21" s="46">
        <f t="shared" si="4"/>
        <v>44.3</v>
      </c>
      <c r="G21" s="46">
        <f t="shared" si="5"/>
        <v>91.4</v>
      </c>
      <c r="I21" s="44" t="s">
        <v>145</v>
      </c>
      <c r="J21" t="s">
        <v>3</v>
      </c>
      <c r="K21" s="45">
        <v>69073</v>
      </c>
      <c r="L21" s="45">
        <v>30600</v>
      </c>
      <c r="M21" s="45">
        <v>63130</v>
      </c>
      <c r="N21">
        <v>44.3</v>
      </c>
      <c r="O21">
        <v>91.4</v>
      </c>
      <c r="P21" s="46"/>
      <c r="Q21" s="46"/>
      <c r="R21" s="46"/>
      <c r="S21" s="46"/>
      <c r="T21" s="46"/>
    </row>
    <row r="22" spans="1:20" ht="18.75" x14ac:dyDescent="0.35">
      <c r="A22" s="87" t="s">
        <v>15</v>
      </c>
      <c r="B22" s="4" t="s">
        <v>3</v>
      </c>
      <c r="C22" s="5">
        <f t="shared" si="1"/>
        <v>69073</v>
      </c>
      <c r="D22" s="40">
        <f t="shared" si="2"/>
        <v>32560</v>
      </c>
      <c r="E22" s="7">
        <f t="shared" si="3"/>
        <v>66570</v>
      </c>
      <c r="F22" s="46">
        <f t="shared" si="4"/>
        <v>47.1</v>
      </c>
      <c r="G22" s="46">
        <f t="shared" si="5"/>
        <v>96.4</v>
      </c>
      <c r="I22" s="44" t="s">
        <v>209</v>
      </c>
      <c r="J22" t="s">
        <v>3</v>
      </c>
      <c r="K22" s="45">
        <v>69073</v>
      </c>
      <c r="L22" s="45">
        <v>32560</v>
      </c>
      <c r="M22" s="45">
        <v>66570</v>
      </c>
      <c r="N22">
        <v>47.1</v>
      </c>
      <c r="O22">
        <v>96.4</v>
      </c>
      <c r="P22" s="46"/>
      <c r="Q22" s="46"/>
      <c r="R22" s="46"/>
      <c r="S22" s="46"/>
      <c r="T22" s="46"/>
    </row>
    <row r="23" spans="1:20" ht="18.75" x14ac:dyDescent="0.35">
      <c r="A23" s="90" t="s">
        <v>16</v>
      </c>
      <c r="B23" s="9" t="s">
        <v>3</v>
      </c>
      <c r="C23" s="10">
        <f t="shared" si="1"/>
        <v>69073</v>
      </c>
      <c r="D23" s="73">
        <f t="shared" si="2"/>
        <v>31540</v>
      </c>
      <c r="E23" s="12">
        <f t="shared" si="3"/>
        <v>65230</v>
      </c>
      <c r="F23" s="58">
        <f t="shared" si="4"/>
        <v>45.7</v>
      </c>
      <c r="G23" s="58">
        <f t="shared" si="5"/>
        <v>94.4</v>
      </c>
      <c r="I23" s="44" t="s">
        <v>210</v>
      </c>
      <c r="J23" t="s">
        <v>3</v>
      </c>
      <c r="K23" s="45">
        <v>69073</v>
      </c>
      <c r="L23" s="45">
        <v>31540</v>
      </c>
      <c r="M23" s="45">
        <v>65230</v>
      </c>
      <c r="N23">
        <v>45.7</v>
      </c>
      <c r="O23">
        <v>94.4</v>
      </c>
      <c r="P23" s="46"/>
      <c r="Q23" s="46"/>
      <c r="R23" s="46"/>
      <c r="S23" s="46"/>
      <c r="T23" s="46"/>
    </row>
    <row r="24" spans="1:20" x14ac:dyDescent="0.25">
      <c r="A24" s="87" t="s">
        <v>0</v>
      </c>
      <c r="B24" s="4" t="s">
        <v>4</v>
      </c>
      <c r="C24" s="5">
        <f t="shared" si="1"/>
        <v>80021</v>
      </c>
      <c r="D24" s="40">
        <f t="shared" si="2"/>
        <v>78370</v>
      </c>
      <c r="E24" s="7">
        <f t="shared" si="3"/>
        <v>78420</v>
      </c>
      <c r="F24" s="46">
        <f t="shared" si="4"/>
        <v>97.9</v>
      </c>
      <c r="G24" s="46">
        <f t="shared" si="5"/>
        <v>98</v>
      </c>
      <c r="I24" s="44" t="s">
        <v>0</v>
      </c>
      <c r="J24" t="s">
        <v>4</v>
      </c>
      <c r="K24" s="45">
        <v>80021</v>
      </c>
      <c r="L24" s="45">
        <v>78370</v>
      </c>
      <c r="M24" s="45">
        <v>78420</v>
      </c>
      <c r="N24">
        <v>97.9</v>
      </c>
      <c r="O24">
        <v>98</v>
      </c>
      <c r="P24" s="46"/>
      <c r="Q24" s="46"/>
      <c r="R24" s="46"/>
      <c r="S24" s="46"/>
      <c r="T24" s="46"/>
    </row>
    <row r="25" spans="1:20" ht="18.75" x14ac:dyDescent="0.35">
      <c r="A25" s="87" t="s">
        <v>13</v>
      </c>
      <c r="B25" s="4" t="s">
        <v>4</v>
      </c>
      <c r="C25" s="5">
        <f t="shared" si="1"/>
        <v>80021</v>
      </c>
      <c r="D25" s="40">
        <f t="shared" si="2"/>
        <v>36840</v>
      </c>
      <c r="E25" s="7">
        <f t="shared" si="3"/>
        <v>73810</v>
      </c>
      <c r="F25" s="46">
        <f t="shared" si="4"/>
        <v>46</v>
      </c>
      <c r="G25" s="46">
        <f t="shared" si="5"/>
        <v>92.2</v>
      </c>
      <c r="I25" s="44" t="s">
        <v>144</v>
      </c>
      <c r="J25" t="s">
        <v>4</v>
      </c>
      <c r="K25" s="45">
        <v>80021</v>
      </c>
      <c r="L25" s="45">
        <v>36840</v>
      </c>
      <c r="M25" s="45">
        <v>73810</v>
      </c>
      <c r="N25">
        <v>46</v>
      </c>
      <c r="O25">
        <v>92.2</v>
      </c>
      <c r="P25" s="46"/>
      <c r="Q25" s="46"/>
      <c r="R25" s="46"/>
      <c r="S25" s="46"/>
      <c r="T25" s="46"/>
    </row>
    <row r="26" spans="1:20" ht="18.75" x14ac:dyDescent="0.35">
      <c r="A26" s="87" t="s">
        <v>14</v>
      </c>
      <c r="B26" s="4" t="s">
        <v>4</v>
      </c>
      <c r="C26" s="5">
        <f t="shared" si="1"/>
        <v>80021</v>
      </c>
      <c r="D26" s="40">
        <f t="shared" si="2"/>
        <v>34690</v>
      </c>
      <c r="E26" s="7">
        <f t="shared" si="3"/>
        <v>71940</v>
      </c>
      <c r="F26" s="46">
        <f t="shared" si="4"/>
        <v>43.4</v>
      </c>
      <c r="G26" s="46">
        <f t="shared" si="5"/>
        <v>89.9</v>
      </c>
      <c r="I26" s="44" t="s">
        <v>145</v>
      </c>
      <c r="J26" t="s">
        <v>4</v>
      </c>
      <c r="K26" s="45">
        <v>80021</v>
      </c>
      <c r="L26" s="45">
        <v>34690</v>
      </c>
      <c r="M26" s="45">
        <v>71940</v>
      </c>
      <c r="N26">
        <v>43.4</v>
      </c>
      <c r="O26">
        <v>89.9</v>
      </c>
      <c r="P26" s="46"/>
      <c r="Q26" s="46"/>
      <c r="R26" s="46"/>
      <c r="S26" s="46"/>
      <c r="T26" s="46"/>
    </row>
    <row r="27" spans="1:20" ht="18.75" x14ac:dyDescent="0.35">
      <c r="A27" s="87" t="s">
        <v>15</v>
      </c>
      <c r="B27" s="4" t="s">
        <v>4</v>
      </c>
      <c r="C27" s="5">
        <f t="shared" si="1"/>
        <v>80021</v>
      </c>
      <c r="D27" s="40">
        <f t="shared" si="2"/>
        <v>37590</v>
      </c>
      <c r="E27" s="7">
        <f t="shared" si="3"/>
        <v>75190</v>
      </c>
      <c r="F27" s="46">
        <f t="shared" si="4"/>
        <v>47</v>
      </c>
      <c r="G27" s="46">
        <f t="shared" si="5"/>
        <v>94</v>
      </c>
      <c r="I27" s="44" t="s">
        <v>209</v>
      </c>
      <c r="J27" t="s">
        <v>4</v>
      </c>
      <c r="K27" s="45">
        <v>80021</v>
      </c>
      <c r="L27" s="45">
        <v>37590</v>
      </c>
      <c r="M27" s="45">
        <v>75190</v>
      </c>
      <c r="N27">
        <v>47</v>
      </c>
      <c r="O27">
        <v>94</v>
      </c>
      <c r="P27" s="46"/>
      <c r="Q27" s="46"/>
      <c r="R27" s="46"/>
      <c r="S27" s="46"/>
      <c r="T27" s="46"/>
    </row>
    <row r="28" spans="1:20" ht="18.75" x14ac:dyDescent="0.35">
      <c r="A28" s="90" t="s">
        <v>16</v>
      </c>
      <c r="B28" s="9" t="s">
        <v>4</v>
      </c>
      <c r="C28" s="10">
        <f t="shared" si="1"/>
        <v>80021</v>
      </c>
      <c r="D28" s="73">
        <f t="shared" si="2"/>
        <v>35160</v>
      </c>
      <c r="E28" s="12">
        <f t="shared" si="3"/>
        <v>73180</v>
      </c>
      <c r="F28" s="58">
        <f t="shared" si="4"/>
        <v>43.9</v>
      </c>
      <c r="G28" s="58">
        <f t="shared" si="5"/>
        <v>91.4</v>
      </c>
      <c r="I28" s="44" t="s">
        <v>210</v>
      </c>
      <c r="J28" t="s">
        <v>4</v>
      </c>
      <c r="K28" s="45">
        <v>80021</v>
      </c>
      <c r="L28" s="45">
        <v>35160</v>
      </c>
      <c r="M28" s="45">
        <v>73180</v>
      </c>
      <c r="N28">
        <v>43.9</v>
      </c>
      <c r="O28">
        <v>91.4</v>
      </c>
      <c r="P28" s="46"/>
      <c r="Q28" s="46"/>
      <c r="R28" s="46"/>
      <c r="S28" s="46"/>
      <c r="T28" s="46"/>
    </row>
    <row r="29" spans="1:20" x14ac:dyDescent="0.25">
      <c r="A29" s="87" t="s">
        <v>0</v>
      </c>
      <c r="B29" s="4" t="s">
        <v>5</v>
      </c>
      <c r="C29" s="5">
        <f t="shared" si="1"/>
        <v>42911</v>
      </c>
      <c r="D29" s="40">
        <f t="shared" si="2"/>
        <v>42320</v>
      </c>
      <c r="E29" s="7">
        <f t="shared" si="3"/>
        <v>42340</v>
      </c>
      <c r="F29" s="46">
        <f t="shared" si="4"/>
        <v>98.6</v>
      </c>
      <c r="G29" s="46">
        <f t="shared" si="5"/>
        <v>98.7</v>
      </c>
      <c r="I29" s="44" t="s">
        <v>0</v>
      </c>
      <c r="J29" t="s">
        <v>5</v>
      </c>
      <c r="K29" s="45">
        <v>42911</v>
      </c>
      <c r="L29" s="45">
        <v>42320</v>
      </c>
      <c r="M29" s="45">
        <v>42340</v>
      </c>
      <c r="N29">
        <v>98.6</v>
      </c>
      <c r="O29">
        <v>98.7</v>
      </c>
      <c r="P29" s="46"/>
      <c r="Q29" s="46"/>
      <c r="R29" s="46"/>
      <c r="S29" s="46"/>
      <c r="T29" s="46"/>
    </row>
    <row r="30" spans="1:20" ht="18.75" x14ac:dyDescent="0.35">
      <c r="A30" s="87" t="s">
        <v>13</v>
      </c>
      <c r="B30" s="4" t="s">
        <v>5</v>
      </c>
      <c r="C30" s="5">
        <f t="shared" si="1"/>
        <v>42911</v>
      </c>
      <c r="D30" s="40">
        <f t="shared" si="2"/>
        <v>20750</v>
      </c>
      <c r="E30" s="7">
        <f t="shared" si="3"/>
        <v>39240</v>
      </c>
      <c r="F30" s="46">
        <f t="shared" si="4"/>
        <v>48.3</v>
      </c>
      <c r="G30" s="46">
        <f t="shared" si="5"/>
        <v>91.4</v>
      </c>
      <c r="I30" s="44" t="s">
        <v>144</v>
      </c>
      <c r="J30" t="s">
        <v>5</v>
      </c>
      <c r="K30" s="45">
        <v>42911</v>
      </c>
      <c r="L30" s="45">
        <v>20750</v>
      </c>
      <c r="M30" s="45">
        <v>39240</v>
      </c>
      <c r="N30">
        <v>48.3</v>
      </c>
      <c r="O30">
        <v>91.4</v>
      </c>
      <c r="P30" s="46"/>
      <c r="Q30" s="46"/>
      <c r="R30" s="46"/>
      <c r="S30" s="46"/>
      <c r="T30" s="46"/>
    </row>
    <row r="31" spans="1:20" ht="18.75" x14ac:dyDescent="0.35">
      <c r="A31" s="87" t="s">
        <v>14</v>
      </c>
      <c r="B31" s="4" t="s">
        <v>5</v>
      </c>
      <c r="C31" s="5">
        <f t="shared" si="1"/>
        <v>42911</v>
      </c>
      <c r="D31" s="40">
        <f t="shared" si="2"/>
        <v>18170</v>
      </c>
      <c r="E31" s="7">
        <f t="shared" si="3"/>
        <v>37960</v>
      </c>
      <c r="F31" s="46">
        <f t="shared" si="4"/>
        <v>42.3</v>
      </c>
      <c r="G31" s="46">
        <f t="shared" si="5"/>
        <v>88.5</v>
      </c>
      <c r="I31" s="44" t="s">
        <v>145</v>
      </c>
      <c r="J31" t="s">
        <v>5</v>
      </c>
      <c r="K31" s="45">
        <v>42911</v>
      </c>
      <c r="L31" s="45">
        <v>18170</v>
      </c>
      <c r="M31" s="45">
        <v>37960</v>
      </c>
      <c r="N31">
        <v>42.3</v>
      </c>
      <c r="O31">
        <v>88.5</v>
      </c>
      <c r="P31" s="46"/>
      <c r="Q31" s="46"/>
      <c r="R31" s="46"/>
      <c r="S31" s="46"/>
      <c r="T31" s="46"/>
    </row>
    <row r="32" spans="1:20" ht="18.75" x14ac:dyDescent="0.35">
      <c r="A32" s="87" t="s">
        <v>15</v>
      </c>
      <c r="B32" s="4" t="s">
        <v>5</v>
      </c>
      <c r="C32" s="5">
        <f t="shared" si="1"/>
        <v>42911</v>
      </c>
      <c r="D32" s="40">
        <f t="shared" si="2"/>
        <v>20970</v>
      </c>
      <c r="E32" s="7">
        <f t="shared" si="3"/>
        <v>39680</v>
      </c>
      <c r="F32" s="46">
        <f t="shared" si="4"/>
        <v>48.9</v>
      </c>
      <c r="G32" s="46">
        <f t="shared" si="5"/>
        <v>92.5</v>
      </c>
      <c r="I32" s="44" t="s">
        <v>209</v>
      </c>
      <c r="J32" t="s">
        <v>5</v>
      </c>
      <c r="K32" s="45">
        <v>42911</v>
      </c>
      <c r="L32" s="45">
        <v>20970</v>
      </c>
      <c r="M32" s="45">
        <v>39680</v>
      </c>
      <c r="N32">
        <v>48.9</v>
      </c>
      <c r="O32">
        <v>92.5</v>
      </c>
      <c r="P32" s="46"/>
      <c r="Q32" s="46"/>
      <c r="R32" s="46"/>
      <c r="S32" s="46"/>
      <c r="T32" s="46"/>
    </row>
    <row r="33" spans="1:20" ht="18.75" x14ac:dyDescent="0.35">
      <c r="A33" s="90" t="s">
        <v>16</v>
      </c>
      <c r="B33" s="9" t="s">
        <v>5</v>
      </c>
      <c r="C33" s="10">
        <f t="shared" si="1"/>
        <v>42911</v>
      </c>
      <c r="D33" s="73">
        <f t="shared" si="2"/>
        <v>18270</v>
      </c>
      <c r="E33" s="12">
        <f t="shared" si="3"/>
        <v>38330</v>
      </c>
      <c r="F33" s="58">
        <f t="shared" si="4"/>
        <v>42.6</v>
      </c>
      <c r="G33" s="58">
        <f t="shared" si="5"/>
        <v>89.3</v>
      </c>
      <c r="I33" s="44" t="s">
        <v>210</v>
      </c>
      <c r="J33" t="s">
        <v>5</v>
      </c>
      <c r="K33" s="45">
        <v>42911</v>
      </c>
      <c r="L33" s="45">
        <v>18270</v>
      </c>
      <c r="M33" s="45">
        <v>38330</v>
      </c>
      <c r="N33">
        <v>42.6</v>
      </c>
      <c r="O33">
        <v>89.3</v>
      </c>
      <c r="P33" s="46"/>
      <c r="Q33" s="46"/>
      <c r="R33" s="46"/>
      <c r="S33" s="46"/>
      <c r="T33" s="46"/>
    </row>
    <row r="34" spans="1:20" x14ac:dyDescent="0.25">
      <c r="A34" s="87" t="s">
        <v>0</v>
      </c>
      <c r="B34" s="4" t="s">
        <v>6</v>
      </c>
      <c r="C34" s="5">
        <f t="shared" si="1"/>
        <v>27029</v>
      </c>
      <c r="D34" s="40">
        <f t="shared" si="2"/>
        <v>26720</v>
      </c>
      <c r="E34" s="7">
        <f t="shared" si="3"/>
        <v>26740</v>
      </c>
      <c r="F34" s="46">
        <f t="shared" si="4"/>
        <v>98.9</v>
      </c>
      <c r="G34" s="46">
        <f t="shared" si="5"/>
        <v>98.9</v>
      </c>
      <c r="I34" s="44" t="s">
        <v>0</v>
      </c>
      <c r="J34" t="s">
        <v>6</v>
      </c>
      <c r="K34" s="45">
        <v>27029</v>
      </c>
      <c r="L34" s="45">
        <v>26720</v>
      </c>
      <c r="M34" s="45">
        <v>26740</v>
      </c>
      <c r="N34">
        <v>98.9</v>
      </c>
      <c r="O34">
        <v>98.9</v>
      </c>
      <c r="P34" s="46"/>
      <c r="Q34" s="46"/>
      <c r="R34" s="46"/>
      <c r="S34" s="46"/>
      <c r="T34" s="46"/>
    </row>
    <row r="35" spans="1:20" ht="18.75" x14ac:dyDescent="0.35">
      <c r="A35" s="87" t="s">
        <v>13</v>
      </c>
      <c r="B35" s="4" t="s">
        <v>6</v>
      </c>
      <c r="C35" s="5">
        <f t="shared" si="1"/>
        <v>27029</v>
      </c>
      <c r="D35" s="40">
        <f t="shared" si="2"/>
        <v>14220</v>
      </c>
      <c r="E35" s="7">
        <f t="shared" si="3"/>
        <v>24550</v>
      </c>
      <c r="F35" s="46">
        <f t="shared" si="4"/>
        <v>52.6</v>
      </c>
      <c r="G35" s="46">
        <f t="shared" si="5"/>
        <v>90.8</v>
      </c>
      <c r="I35" s="44" t="s">
        <v>144</v>
      </c>
      <c r="J35" t="s">
        <v>6</v>
      </c>
      <c r="K35" s="45">
        <v>27029</v>
      </c>
      <c r="L35" s="45">
        <v>14220</v>
      </c>
      <c r="M35" s="45">
        <v>24550</v>
      </c>
      <c r="N35">
        <v>52.6</v>
      </c>
      <c r="O35">
        <v>90.8</v>
      </c>
      <c r="P35" s="46"/>
      <c r="Q35" s="46"/>
      <c r="R35" s="46"/>
      <c r="S35" s="46"/>
      <c r="T35" s="46"/>
    </row>
    <row r="36" spans="1:20" ht="18.75" x14ac:dyDescent="0.35">
      <c r="A36" s="87" t="s">
        <v>14</v>
      </c>
      <c r="B36" s="4" t="s">
        <v>6</v>
      </c>
      <c r="C36" s="5">
        <f t="shared" si="1"/>
        <v>27029</v>
      </c>
      <c r="D36" s="40">
        <f t="shared" si="2"/>
        <v>11380</v>
      </c>
      <c r="E36" s="7">
        <f t="shared" si="3"/>
        <v>23480</v>
      </c>
      <c r="F36" s="46">
        <f t="shared" si="4"/>
        <v>42.1</v>
      </c>
      <c r="G36" s="46">
        <f t="shared" si="5"/>
        <v>86.9</v>
      </c>
      <c r="I36" s="44" t="s">
        <v>145</v>
      </c>
      <c r="J36" t="s">
        <v>6</v>
      </c>
      <c r="K36" s="45">
        <v>27029</v>
      </c>
      <c r="L36" s="45">
        <v>11380</v>
      </c>
      <c r="M36" s="45">
        <v>23480</v>
      </c>
      <c r="N36">
        <v>42.1</v>
      </c>
      <c r="O36">
        <v>86.9</v>
      </c>
      <c r="P36" s="46"/>
      <c r="Q36" s="46"/>
      <c r="R36" s="46"/>
      <c r="S36" s="46"/>
      <c r="T36" s="46"/>
    </row>
    <row r="37" spans="1:20" ht="18.75" x14ac:dyDescent="0.35">
      <c r="A37" s="87" t="s">
        <v>15</v>
      </c>
      <c r="B37" s="4" t="s">
        <v>6</v>
      </c>
      <c r="C37" s="5">
        <f t="shared" si="1"/>
        <v>27029</v>
      </c>
      <c r="D37" s="40">
        <f t="shared" si="2"/>
        <v>14310</v>
      </c>
      <c r="E37" s="7">
        <f t="shared" si="3"/>
        <v>24750</v>
      </c>
      <c r="F37" s="46">
        <f t="shared" si="4"/>
        <v>52.9</v>
      </c>
      <c r="G37" s="46">
        <f t="shared" si="5"/>
        <v>91.6</v>
      </c>
      <c r="I37" s="44" t="s">
        <v>209</v>
      </c>
      <c r="J37" t="s">
        <v>6</v>
      </c>
      <c r="K37" s="45">
        <v>27029</v>
      </c>
      <c r="L37" s="45">
        <v>14310</v>
      </c>
      <c r="M37" s="45">
        <v>24750</v>
      </c>
      <c r="N37">
        <v>52.9</v>
      </c>
      <c r="O37">
        <v>91.6</v>
      </c>
      <c r="P37" s="46"/>
      <c r="Q37" s="46"/>
      <c r="R37" s="46"/>
      <c r="S37" s="46"/>
      <c r="T37" s="46"/>
    </row>
    <row r="38" spans="1:20" ht="18.75" x14ac:dyDescent="0.35">
      <c r="A38" s="90" t="s">
        <v>16</v>
      </c>
      <c r="B38" s="9" t="s">
        <v>6</v>
      </c>
      <c r="C38" s="10">
        <f t="shared" si="1"/>
        <v>27029</v>
      </c>
      <c r="D38" s="73">
        <f t="shared" si="2"/>
        <v>11410</v>
      </c>
      <c r="E38" s="12">
        <f t="shared" si="3"/>
        <v>23640</v>
      </c>
      <c r="F38" s="58">
        <f t="shared" si="4"/>
        <v>42.2</v>
      </c>
      <c r="G38" s="58">
        <f t="shared" si="5"/>
        <v>87.5</v>
      </c>
      <c r="I38" s="44" t="s">
        <v>210</v>
      </c>
      <c r="J38" t="s">
        <v>6</v>
      </c>
      <c r="K38" s="45">
        <v>27029</v>
      </c>
      <c r="L38" s="45">
        <v>11410</v>
      </c>
      <c r="M38" s="45">
        <v>23640</v>
      </c>
      <c r="N38">
        <v>42.2</v>
      </c>
      <c r="O38">
        <v>87.5</v>
      </c>
      <c r="P38" s="46"/>
      <c r="Q38" s="46"/>
      <c r="R38" s="46"/>
      <c r="S38" s="46"/>
      <c r="T38" s="46"/>
    </row>
    <row r="39" spans="1:20" x14ac:dyDescent="0.25">
      <c r="A39" s="87" t="s">
        <v>0</v>
      </c>
      <c r="B39" s="4" t="s">
        <v>143</v>
      </c>
      <c r="C39" s="5">
        <f t="shared" si="1"/>
        <v>14043</v>
      </c>
      <c r="D39" s="40">
        <f t="shared" si="2"/>
        <v>13930</v>
      </c>
      <c r="E39" s="7">
        <f t="shared" si="3"/>
        <v>13940</v>
      </c>
      <c r="F39" s="46">
        <f t="shared" si="4"/>
        <v>99.2</v>
      </c>
      <c r="G39" s="46">
        <f t="shared" si="5"/>
        <v>99.3</v>
      </c>
      <c r="I39" s="44" t="s">
        <v>0</v>
      </c>
      <c r="J39" t="s">
        <v>7</v>
      </c>
      <c r="K39" s="45">
        <v>14043</v>
      </c>
      <c r="L39" s="45">
        <v>13930</v>
      </c>
      <c r="M39" s="45">
        <v>13940</v>
      </c>
      <c r="N39">
        <v>99.2</v>
      </c>
      <c r="O39">
        <v>99.3</v>
      </c>
      <c r="P39" s="46"/>
      <c r="Q39" s="46"/>
      <c r="R39" s="46"/>
      <c r="S39" s="46"/>
      <c r="T39" s="46"/>
    </row>
    <row r="40" spans="1:20" ht="18.75" x14ac:dyDescent="0.35">
      <c r="A40" s="87" t="s">
        <v>13</v>
      </c>
      <c r="B40" s="4" t="s">
        <v>143</v>
      </c>
      <c r="C40" s="5">
        <f t="shared" si="1"/>
        <v>14043</v>
      </c>
      <c r="D40" s="40">
        <f t="shared" si="2"/>
        <v>8835</v>
      </c>
      <c r="E40" s="7">
        <f t="shared" si="3"/>
        <v>12870</v>
      </c>
      <c r="F40" s="46">
        <f t="shared" si="4"/>
        <v>62.9</v>
      </c>
      <c r="G40" s="46">
        <f t="shared" si="5"/>
        <v>91.7</v>
      </c>
      <c r="I40" s="44" t="s">
        <v>144</v>
      </c>
      <c r="J40" t="s">
        <v>7</v>
      </c>
      <c r="K40" s="45">
        <v>14043</v>
      </c>
      <c r="L40" s="45">
        <v>8835</v>
      </c>
      <c r="M40" s="45">
        <v>12870</v>
      </c>
      <c r="N40">
        <v>62.9</v>
      </c>
      <c r="O40">
        <v>91.7</v>
      </c>
      <c r="P40" s="46"/>
      <c r="Q40" s="46"/>
      <c r="R40" s="46"/>
      <c r="S40" s="46"/>
      <c r="T40" s="46"/>
    </row>
    <row r="41" spans="1:20" ht="18.75" x14ac:dyDescent="0.35">
      <c r="A41" s="87" t="s">
        <v>14</v>
      </c>
      <c r="B41" s="4" t="s">
        <v>143</v>
      </c>
      <c r="C41" s="5">
        <f t="shared" si="1"/>
        <v>14043</v>
      </c>
      <c r="D41" s="40">
        <f t="shared" si="2"/>
        <v>6009</v>
      </c>
      <c r="E41" s="7">
        <f t="shared" si="3"/>
        <v>12120</v>
      </c>
      <c r="F41" s="46">
        <f t="shared" si="4"/>
        <v>42.8</v>
      </c>
      <c r="G41" s="46">
        <f t="shared" si="5"/>
        <v>86.3</v>
      </c>
      <c r="I41" s="44" t="s">
        <v>145</v>
      </c>
      <c r="J41" t="s">
        <v>7</v>
      </c>
      <c r="K41" s="45">
        <v>14043</v>
      </c>
      <c r="L41" s="45">
        <v>6009</v>
      </c>
      <c r="M41" s="45">
        <v>12120</v>
      </c>
      <c r="N41">
        <v>42.8</v>
      </c>
      <c r="O41">
        <v>86.3</v>
      </c>
      <c r="P41" s="46"/>
      <c r="Q41" s="46"/>
      <c r="R41" s="46"/>
      <c r="S41" s="46"/>
      <c r="T41" s="46"/>
    </row>
    <row r="42" spans="1:20" ht="18.75" x14ac:dyDescent="0.35">
      <c r="A42" s="87" t="s">
        <v>15</v>
      </c>
      <c r="B42" s="4" t="s">
        <v>143</v>
      </c>
      <c r="C42" s="5">
        <f t="shared" si="1"/>
        <v>14043</v>
      </c>
      <c r="D42" s="40">
        <f t="shared" si="2"/>
        <v>8863</v>
      </c>
      <c r="E42" s="7">
        <f t="shared" si="3"/>
        <v>12940</v>
      </c>
      <c r="F42" s="46">
        <f t="shared" si="4"/>
        <v>63.1</v>
      </c>
      <c r="G42" s="46">
        <f t="shared" si="5"/>
        <v>92.1</v>
      </c>
      <c r="I42" s="44" t="s">
        <v>209</v>
      </c>
      <c r="J42" t="s">
        <v>7</v>
      </c>
      <c r="K42" s="45">
        <v>14043</v>
      </c>
      <c r="L42" s="45">
        <v>8863</v>
      </c>
      <c r="M42" s="45">
        <v>12940</v>
      </c>
      <c r="N42">
        <v>63.1</v>
      </c>
      <c r="O42">
        <v>92.1</v>
      </c>
      <c r="P42" s="46"/>
      <c r="Q42" s="46"/>
      <c r="R42" s="46"/>
      <c r="S42" s="46"/>
      <c r="T42" s="46"/>
    </row>
    <row r="43" spans="1:20" ht="18.75" x14ac:dyDescent="0.35">
      <c r="A43" s="90" t="s">
        <v>16</v>
      </c>
      <c r="B43" s="9" t="s">
        <v>143</v>
      </c>
      <c r="C43" s="10">
        <f t="shared" si="1"/>
        <v>14043</v>
      </c>
      <c r="D43" s="73">
        <f t="shared" si="2"/>
        <v>6014</v>
      </c>
      <c r="E43" s="12">
        <f t="shared" si="3"/>
        <v>12170</v>
      </c>
      <c r="F43" s="58">
        <f t="shared" si="4"/>
        <v>42.8</v>
      </c>
      <c r="G43" s="58">
        <f t="shared" si="5"/>
        <v>86.7</v>
      </c>
      <c r="I43" s="44" t="s">
        <v>210</v>
      </c>
      <c r="J43" t="s">
        <v>7</v>
      </c>
      <c r="K43" s="45">
        <v>14043</v>
      </c>
      <c r="L43" s="45">
        <v>6014</v>
      </c>
      <c r="M43" s="45">
        <v>12170</v>
      </c>
      <c r="N43">
        <v>42.8</v>
      </c>
      <c r="O43">
        <v>86.7</v>
      </c>
      <c r="P43" s="46"/>
      <c r="Q43" s="46"/>
      <c r="R43" s="46"/>
      <c r="S43" s="46"/>
      <c r="T43" s="46"/>
    </row>
    <row r="44" spans="1:20" ht="98.25" customHeight="1" x14ac:dyDescent="0.25">
      <c r="A44" s="181" t="s">
        <v>214</v>
      </c>
      <c r="B44" s="181"/>
      <c r="C44" s="181"/>
      <c r="D44" s="181"/>
      <c r="E44" s="181"/>
      <c r="F44" s="181"/>
      <c r="G44" s="181"/>
    </row>
    <row r="45" spans="1:20" x14ac:dyDescent="0.25">
      <c r="A45" s="14"/>
    </row>
    <row r="46" spans="1:20" x14ac:dyDescent="0.25">
      <c r="A46" s="79" t="s">
        <v>203</v>
      </c>
    </row>
  </sheetData>
  <mergeCells count="5">
    <mergeCell ref="A1:G1"/>
    <mergeCell ref="A44:G44"/>
    <mergeCell ref="A2:A3"/>
    <mergeCell ref="D2:E2"/>
    <mergeCell ref="F2:G2"/>
  </mergeCells>
  <phoneticPr fontId="18" type="noConversion"/>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00E6C-9F1B-4D54-8FDE-A2C7F5D3AF2C}">
  <dimension ref="A1:J12"/>
  <sheetViews>
    <sheetView showGridLines="0" workbookViewId="0">
      <selection activeCell="A2" sqref="A2"/>
    </sheetView>
  </sheetViews>
  <sheetFormatPr defaultRowHeight="15.75" x14ac:dyDescent="0.25"/>
  <cols>
    <col min="1" max="16384" width="9.140625" style="1"/>
  </cols>
  <sheetData>
    <row r="1" spans="1:10" ht="33" customHeight="1" x14ac:dyDescent="0.25">
      <c r="A1" s="180" t="s">
        <v>232</v>
      </c>
      <c r="B1" s="180"/>
      <c r="C1" s="180"/>
      <c r="D1" s="180"/>
      <c r="E1" s="180"/>
      <c r="F1" s="180"/>
      <c r="G1" s="180"/>
      <c r="H1" s="180"/>
      <c r="I1" s="180"/>
      <c r="J1" s="180"/>
    </row>
    <row r="2" spans="1:10" ht="18.75" x14ac:dyDescent="0.35">
      <c r="B2" s="39"/>
      <c r="C2" s="186" t="s">
        <v>127</v>
      </c>
      <c r="D2" s="187"/>
      <c r="E2" s="187"/>
      <c r="F2" s="188"/>
      <c r="G2" s="1" t="s">
        <v>135</v>
      </c>
    </row>
    <row r="3" spans="1:10" ht="63" x14ac:dyDescent="0.25">
      <c r="A3" s="97" t="s">
        <v>126</v>
      </c>
      <c r="B3" s="83" t="s">
        <v>191</v>
      </c>
      <c r="C3" s="82" t="s">
        <v>225</v>
      </c>
      <c r="D3" s="82" t="s">
        <v>228</v>
      </c>
      <c r="E3" s="82" t="s">
        <v>226</v>
      </c>
      <c r="F3" s="83" t="s">
        <v>227</v>
      </c>
      <c r="G3" s="82" t="s">
        <v>225</v>
      </c>
      <c r="H3" s="82" t="s">
        <v>228</v>
      </c>
      <c r="I3" s="82" t="s">
        <v>226</v>
      </c>
      <c r="J3" s="82" t="s">
        <v>227</v>
      </c>
    </row>
    <row r="4" spans="1:10" x14ac:dyDescent="0.25">
      <c r="A4" s="1" t="s">
        <v>30</v>
      </c>
      <c r="B4" s="18" t="s">
        <v>132</v>
      </c>
      <c r="C4" s="26">
        <f>'Table 12'!C4</f>
        <v>286700</v>
      </c>
      <c r="D4" s="26">
        <f>'Table 12'!D4</f>
        <v>167500</v>
      </c>
      <c r="E4" s="26">
        <f>'Table 12'!E4</f>
        <v>82760</v>
      </c>
      <c r="F4" s="99">
        <f>'Table 12'!F4</f>
        <v>49.4</v>
      </c>
      <c r="G4" s="26">
        <f>'Table 12'!G4</f>
        <v>276000</v>
      </c>
      <c r="H4" s="26">
        <f>'Table 12'!H4</f>
        <v>276000</v>
      </c>
      <c r="I4" s="26">
        <f>'Table 12'!I4</f>
        <v>237500</v>
      </c>
      <c r="J4" s="88">
        <f>'Table 12'!J4</f>
        <v>86.1</v>
      </c>
    </row>
    <row r="5" spans="1:10" x14ac:dyDescent="0.25">
      <c r="A5" s="1" t="s">
        <v>31</v>
      </c>
      <c r="B5" s="18" t="s">
        <v>132</v>
      </c>
      <c r="C5" s="26">
        <f>'Table 12'!C5</f>
        <v>286700</v>
      </c>
      <c r="D5" s="26">
        <f>'Table 12'!D5</f>
        <v>166100</v>
      </c>
      <c r="E5" s="26">
        <f>'Table 12'!E5</f>
        <v>80540</v>
      </c>
      <c r="F5" s="100">
        <f>'Table 12'!F5</f>
        <v>48.5</v>
      </c>
      <c r="G5" s="26">
        <f>'Table 12'!G5</f>
        <v>276000</v>
      </c>
      <c r="H5" s="26">
        <f>'Table 12'!H5</f>
        <v>267800</v>
      </c>
      <c r="I5" s="26">
        <f>'Table 12'!I5</f>
        <v>228400</v>
      </c>
      <c r="J5" s="88">
        <f>'Table 12'!J5</f>
        <v>85.3</v>
      </c>
    </row>
    <row r="6" spans="1:10" ht="18.75" x14ac:dyDescent="0.35">
      <c r="A6" s="1" t="s">
        <v>128</v>
      </c>
      <c r="B6" s="18" t="s">
        <v>132</v>
      </c>
      <c r="C6" s="26">
        <f>'Table 12'!C6</f>
        <v>286700</v>
      </c>
      <c r="D6" s="26">
        <f>'Table 12'!D6</f>
        <v>166100</v>
      </c>
      <c r="E6" s="26">
        <f>'Table 12'!E6</f>
        <v>68480</v>
      </c>
      <c r="F6" s="100">
        <f>'Table 12'!F6</f>
        <v>41.2</v>
      </c>
      <c r="G6" s="26">
        <f>'Table 12'!G6</f>
        <v>276000</v>
      </c>
      <c r="H6" s="26">
        <f>'Table 12'!H6</f>
        <v>267800</v>
      </c>
      <c r="I6" s="26">
        <f>'Table 12'!I6</f>
        <v>208500</v>
      </c>
      <c r="J6" s="88">
        <f>'Table 12'!J6</f>
        <v>77.900000000000006</v>
      </c>
    </row>
    <row r="7" spans="1:10" ht="18.75" x14ac:dyDescent="0.35">
      <c r="A7" s="1" t="s">
        <v>129</v>
      </c>
      <c r="B7" s="18" t="s">
        <v>132</v>
      </c>
      <c r="C7" s="26">
        <f>'Table 12'!C7</f>
        <v>286700</v>
      </c>
      <c r="D7" s="26">
        <f>'Table 12'!D7</f>
        <v>166100</v>
      </c>
      <c r="E7" s="26">
        <f>'Table 12'!E7</f>
        <v>67450</v>
      </c>
      <c r="F7" s="100">
        <f>'Table 12'!F7</f>
        <v>40.6</v>
      </c>
      <c r="G7" s="26">
        <f>'Table 12'!G7</f>
        <v>276000</v>
      </c>
      <c r="H7" s="26">
        <f>'Table 12'!H7</f>
        <v>267800</v>
      </c>
      <c r="I7" s="26">
        <f>'Table 12'!I7</f>
        <v>203100</v>
      </c>
      <c r="J7" s="88">
        <f>'Table 12'!J7</f>
        <v>75.900000000000006</v>
      </c>
    </row>
    <row r="8" spans="1:10" x14ac:dyDescent="0.25">
      <c r="A8" s="1" t="s">
        <v>41</v>
      </c>
      <c r="B8" s="18" t="s">
        <v>132</v>
      </c>
      <c r="C8" s="26">
        <f>'Table 12'!C8</f>
        <v>286700</v>
      </c>
      <c r="D8" s="26">
        <f>'Table 12'!D8</f>
        <v>166100</v>
      </c>
      <c r="E8" s="26">
        <f>'Table 12'!E8</f>
        <v>76270</v>
      </c>
      <c r="F8" s="100">
        <f>'Table 12'!F8</f>
        <v>45.9</v>
      </c>
      <c r="G8" s="26">
        <f>'Table 12'!G8</f>
        <v>276000</v>
      </c>
      <c r="H8" s="26">
        <f>'Table 12'!H8</f>
        <v>267800</v>
      </c>
      <c r="I8" s="26">
        <f>'Table 12'!I8</f>
        <v>205100</v>
      </c>
      <c r="J8" s="88">
        <f>'Table 12'!J8</f>
        <v>76.599999999999994</v>
      </c>
    </row>
    <row r="9" spans="1:10" x14ac:dyDescent="0.25">
      <c r="A9" s="27" t="s">
        <v>43</v>
      </c>
      <c r="B9" s="3" t="s">
        <v>132</v>
      </c>
      <c r="C9" s="28">
        <f>'Table 12'!C9</f>
        <v>286700</v>
      </c>
      <c r="D9" s="28">
        <f>'Table 12'!D9</f>
        <v>166100</v>
      </c>
      <c r="E9" s="28">
        <f>'Table 12'!E9</f>
        <v>66260</v>
      </c>
      <c r="F9" s="101">
        <f>'Table 12'!F9</f>
        <v>39.9</v>
      </c>
      <c r="G9" s="28">
        <f>'Table 12'!G9</f>
        <v>276000</v>
      </c>
      <c r="H9" s="28">
        <f>'Table 12'!H9</f>
        <v>267800</v>
      </c>
      <c r="I9" s="28">
        <f>'Table 12'!I9</f>
        <v>177700</v>
      </c>
      <c r="J9" s="89">
        <f>'Table 12'!J9</f>
        <v>66.3</v>
      </c>
    </row>
    <row r="10" spans="1:10" ht="63" customHeight="1" x14ac:dyDescent="0.25">
      <c r="A10" s="179" t="s">
        <v>230</v>
      </c>
      <c r="B10" s="179"/>
      <c r="C10" s="181"/>
      <c r="D10" s="181"/>
      <c r="E10" s="181"/>
      <c r="F10" s="181"/>
      <c r="G10" s="181"/>
      <c r="H10" s="181"/>
      <c r="I10" s="181"/>
      <c r="J10" s="181"/>
    </row>
    <row r="12" spans="1:10" x14ac:dyDescent="0.25">
      <c r="A12" s="1" t="s">
        <v>231</v>
      </c>
    </row>
  </sheetData>
  <mergeCells count="3">
    <mergeCell ref="A1:J1"/>
    <mergeCell ref="C2:F2"/>
    <mergeCell ref="A10:J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B4C9-6127-4F22-BE46-4E6E1792A751}">
  <dimension ref="A25:M29"/>
  <sheetViews>
    <sheetView showGridLines="0" workbookViewId="0">
      <selection activeCell="A25" sqref="A25:M25"/>
    </sheetView>
  </sheetViews>
  <sheetFormatPr defaultRowHeight="15.75" x14ac:dyDescent="0.25"/>
  <cols>
    <col min="1" max="16384" width="9.140625" style="1"/>
  </cols>
  <sheetData>
    <row r="25" spans="1:13" ht="30.75" customHeight="1" x14ac:dyDescent="0.25">
      <c r="A25" s="158" t="s">
        <v>235</v>
      </c>
      <c r="B25" s="158"/>
      <c r="C25" s="158"/>
      <c r="D25" s="158"/>
      <c r="E25" s="158"/>
      <c r="F25" s="158"/>
      <c r="G25" s="158"/>
      <c r="H25" s="158"/>
      <c r="I25" s="158"/>
      <c r="J25" s="158"/>
      <c r="K25" s="158"/>
      <c r="L25" s="158"/>
      <c r="M25" s="158"/>
    </row>
    <row r="26" spans="1:13" ht="65.25" customHeight="1" x14ac:dyDescent="0.25">
      <c r="A26" s="181" t="s">
        <v>236</v>
      </c>
      <c r="B26" s="181"/>
      <c r="C26" s="181"/>
      <c r="D26" s="181"/>
      <c r="E26" s="181"/>
      <c r="F26" s="181"/>
      <c r="G26" s="181"/>
      <c r="H26" s="181"/>
      <c r="I26" s="181"/>
      <c r="J26" s="181"/>
      <c r="K26" s="181"/>
      <c r="L26" s="181"/>
      <c r="M26" s="181"/>
    </row>
    <row r="27" spans="1:13" ht="15.75" customHeight="1" x14ac:dyDescent="0.25">
      <c r="A27" s="65"/>
      <c r="B27" s="65"/>
      <c r="C27" s="65"/>
      <c r="D27" s="65"/>
      <c r="E27" s="65"/>
      <c r="F27" s="65"/>
      <c r="G27" s="65"/>
      <c r="H27" s="65"/>
      <c r="I27" s="65"/>
      <c r="J27" s="65"/>
      <c r="K27" s="65"/>
      <c r="L27" s="65"/>
      <c r="M27" s="65"/>
    </row>
    <row r="28" spans="1:13" x14ac:dyDescent="0.25">
      <c r="A28" s="1" t="s">
        <v>267</v>
      </c>
    </row>
    <row r="29" spans="1:13" ht="18.75" x14ac:dyDescent="0.25">
      <c r="A29" s="1" t="s">
        <v>237</v>
      </c>
    </row>
  </sheetData>
  <mergeCells count="2">
    <mergeCell ref="A25:M25"/>
    <mergeCell ref="A26:M2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AE060-C2DB-4F3E-99EC-83F5882E3D1E}">
  <dimension ref="A25:M29"/>
  <sheetViews>
    <sheetView showGridLines="0" workbookViewId="0">
      <selection activeCell="A25" sqref="A25:M25"/>
    </sheetView>
  </sheetViews>
  <sheetFormatPr defaultRowHeight="15.75" x14ac:dyDescent="0.25"/>
  <cols>
    <col min="1" max="16384" width="9.140625" style="1"/>
  </cols>
  <sheetData>
    <row r="25" spans="1:13" ht="37.5" customHeight="1" x14ac:dyDescent="0.25">
      <c r="A25" s="158" t="s">
        <v>238</v>
      </c>
      <c r="B25" s="158"/>
      <c r="C25" s="158"/>
      <c r="D25" s="158"/>
      <c r="E25" s="158"/>
      <c r="F25" s="158"/>
      <c r="G25" s="158"/>
      <c r="H25" s="158"/>
      <c r="I25" s="158"/>
      <c r="J25" s="158"/>
      <c r="K25" s="158"/>
      <c r="L25" s="158"/>
      <c r="M25" s="158"/>
    </row>
    <row r="26" spans="1:13" ht="75" customHeight="1" x14ac:dyDescent="0.25">
      <c r="A26" s="181" t="s">
        <v>239</v>
      </c>
      <c r="B26" s="181"/>
      <c r="C26" s="181"/>
      <c r="D26" s="181"/>
      <c r="E26" s="181"/>
      <c r="F26" s="181"/>
      <c r="G26" s="181"/>
      <c r="H26" s="181"/>
      <c r="I26" s="181"/>
      <c r="J26" s="181"/>
      <c r="K26" s="181"/>
      <c r="L26" s="181"/>
      <c r="M26" s="181"/>
    </row>
    <row r="28" spans="1:13" x14ac:dyDescent="0.25">
      <c r="A28" s="1" t="s">
        <v>268</v>
      </c>
    </row>
    <row r="29" spans="1:13" ht="18.75" x14ac:dyDescent="0.25">
      <c r="A29" s="1" t="s">
        <v>237</v>
      </c>
    </row>
  </sheetData>
  <mergeCells count="2">
    <mergeCell ref="A25:M25"/>
    <mergeCell ref="A26:M2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5DAF8-1500-4890-8754-CEFE6E5E4EF5}">
  <dimension ref="A1:S28"/>
  <sheetViews>
    <sheetView showGridLines="0" workbookViewId="0">
      <selection sqref="A1:I1"/>
    </sheetView>
  </sheetViews>
  <sheetFormatPr defaultRowHeight="15.75" x14ac:dyDescent="0.25"/>
  <cols>
    <col min="1" max="1" width="13.7109375" style="1" customWidth="1"/>
    <col min="2" max="2" width="10.28515625" style="1" customWidth="1"/>
    <col min="3" max="3" width="12" style="1" customWidth="1"/>
    <col min="4" max="9" width="12.5703125" style="1" customWidth="1"/>
    <col min="10" max="10" width="3.42578125" style="1" customWidth="1"/>
    <col min="11" max="16384" width="9.140625" style="1"/>
  </cols>
  <sheetData>
    <row r="1" spans="1:19" ht="36" customHeight="1" x14ac:dyDescent="0.25">
      <c r="A1" s="180" t="s">
        <v>240</v>
      </c>
      <c r="B1" s="180"/>
      <c r="C1" s="180"/>
      <c r="D1" s="180"/>
      <c r="E1" s="180"/>
      <c r="F1" s="180"/>
      <c r="G1" s="180"/>
      <c r="H1" s="180"/>
      <c r="I1" s="180"/>
    </row>
    <row r="2" spans="1:19" ht="18.75" x14ac:dyDescent="0.35">
      <c r="A2" s="103"/>
      <c r="B2" s="186" t="s">
        <v>127</v>
      </c>
      <c r="C2" s="187"/>
      <c r="D2" s="187"/>
      <c r="E2" s="188"/>
      <c r="F2" s="182" t="s">
        <v>135</v>
      </c>
      <c r="G2" s="182"/>
      <c r="H2" s="182"/>
      <c r="I2" s="182"/>
      <c r="K2" s="1" t="s">
        <v>154</v>
      </c>
      <c r="L2" s="1" t="s">
        <v>215</v>
      </c>
      <c r="M2" s="1" t="s">
        <v>216</v>
      </c>
      <c r="N2" s="1" t="s">
        <v>217</v>
      </c>
      <c r="O2" s="1" t="s">
        <v>218</v>
      </c>
      <c r="P2" s="1" t="s">
        <v>219</v>
      </c>
      <c r="Q2" s="1" t="s">
        <v>220</v>
      </c>
      <c r="R2" s="1" t="s">
        <v>221</v>
      </c>
      <c r="S2" s="1" t="s">
        <v>222</v>
      </c>
    </row>
    <row r="3" spans="1:19" ht="34.5" x14ac:dyDescent="0.25">
      <c r="A3" s="66" t="s">
        <v>126</v>
      </c>
      <c r="B3" s="104" t="s">
        <v>171</v>
      </c>
      <c r="C3" s="102" t="s">
        <v>249</v>
      </c>
      <c r="D3" s="102" t="s">
        <v>247</v>
      </c>
      <c r="E3" s="105" t="s">
        <v>248</v>
      </c>
      <c r="F3" s="102" t="s">
        <v>171</v>
      </c>
      <c r="G3" s="102" t="s">
        <v>249</v>
      </c>
      <c r="H3" s="102" t="s">
        <v>247</v>
      </c>
      <c r="I3" s="102" t="s">
        <v>248</v>
      </c>
    </row>
    <row r="4" spans="1:19" x14ac:dyDescent="0.25">
      <c r="A4" s="34"/>
      <c r="B4" s="182" t="s">
        <v>250</v>
      </c>
      <c r="C4" s="182"/>
      <c r="D4" s="182"/>
      <c r="E4" s="182"/>
      <c r="F4" s="182"/>
      <c r="G4" s="182"/>
      <c r="H4" s="182"/>
      <c r="I4" s="182"/>
    </row>
    <row r="5" spans="1:19" x14ac:dyDescent="0.25">
      <c r="A5" s="34" t="s">
        <v>30</v>
      </c>
      <c r="B5" s="6">
        <f>L5</f>
        <v>2098</v>
      </c>
      <c r="C5" s="6">
        <f t="shared" ref="C5:I5" si="0">M5</f>
        <v>1925</v>
      </c>
      <c r="D5" s="6">
        <f t="shared" si="0"/>
        <v>1633</v>
      </c>
      <c r="E5" s="47">
        <f t="shared" si="0"/>
        <v>84.8</v>
      </c>
      <c r="F5" s="6">
        <f t="shared" si="0"/>
        <v>6517</v>
      </c>
      <c r="G5" s="6">
        <f t="shared" si="0"/>
        <v>6517</v>
      </c>
      <c r="H5" s="6">
        <f t="shared" si="0"/>
        <v>5727</v>
      </c>
      <c r="I5" s="46">
        <f t="shared" si="0"/>
        <v>87.9</v>
      </c>
      <c r="K5" s="1" t="s">
        <v>30</v>
      </c>
      <c r="L5" s="6">
        <v>2098</v>
      </c>
      <c r="M5" s="6">
        <v>1925</v>
      </c>
      <c r="N5" s="6">
        <v>1633</v>
      </c>
      <c r="O5" s="1">
        <v>84.8</v>
      </c>
      <c r="P5" s="6">
        <v>6517</v>
      </c>
      <c r="Q5" s="6">
        <v>6517</v>
      </c>
      <c r="R5" s="6">
        <v>5727</v>
      </c>
      <c r="S5" s="1">
        <v>87.9</v>
      </c>
    </row>
    <row r="6" spans="1:19" x14ac:dyDescent="0.25">
      <c r="A6" s="34" t="s">
        <v>31</v>
      </c>
      <c r="B6" s="6">
        <f t="shared" ref="B6:B14" si="1">L6</f>
        <v>2098</v>
      </c>
      <c r="C6" s="6">
        <f t="shared" ref="C6:C14" si="2">M6</f>
        <v>1646</v>
      </c>
      <c r="D6" s="6">
        <f t="shared" ref="D6:D14" si="3">N6</f>
        <v>1278</v>
      </c>
      <c r="E6" s="47">
        <f t="shared" ref="E6:E14" si="4">O6</f>
        <v>77.7</v>
      </c>
      <c r="F6" s="6">
        <f t="shared" ref="F6:F14" si="5">P6</f>
        <v>6517</v>
      </c>
      <c r="G6" s="6">
        <f t="shared" ref="G6:G14" si="6">Q6</f>
        <v>5189</v>
      </c>
      <c r="H6" s="6">
        <f t="shared" ref="H6:H14" si="7">R6</f>
        <v>4209</v>
      </c>
      <c r="I6" s="46">
        <f t="shared" ref="I6:I14" si="8">S6</f>
        <v>81.099999999999994</v>
      </c>
      <c r="K6" s="1" t="s">
        <v>31</v>
      </c>
      <c r="L6" s="6">
        <v>2098</v>
      </c>
      <c r="M6" s="6">
        <v>1646</v>
      </c>
      <c r="N6" s="6">
        <v>1278</v>
      </c>
      <c r="O6" s="1">
        <v>77.7</v>
      </c>
      <c r="P6" s="6">
        <v>6517</v>
      </c>
      <c r="Q6" s="6">
        <v>5189</v>
      </c>
      <c r="R6" s="6">
        <v>4209</v>
      </c>
      <c r="S6" s="1">
        <v>81.099999999999994</v>
      </c>
    </row>
    <row r="7" spans="1:19" ht="18.75" x14ac:dyDescent="0.35">
      <c r="A7" s="34" t="s">
        <v>128</v>
      </c>
      <c r="B7" s="6">
        <f t="shared" si="1"/>
        <v>2098</v>
      </c>
      <c r="C7" s="6">
        <f t="shared" si="2"/>
        <v>1557</v>
      </c>
      <c r="D7" s="6">
        <f t="shared" si="3"/>
        <v>1009</v>
      </c>
      <c r="E7" s="47">
        <f t="shared" si="4"/>
        <v>64.8</v>
      </c>
      <c r="F7" s="6">
        <f t="shared" si="5"/>
        <v>6517</v>
      </c>
      <c r="G7" s="6">
        <f t="shared" si="6"/>
        <v>5305</v>
      </c>
      <c r="H7" s="6">
        <f t="shared" si="7"/>
        <v>3634</v>
      </c>
      <c r="I7" s="46">
        <f t="shared" si="8"/>
        <v>68.5</v>
      </c>
      <c r="K7" s="1" t="s">
        <v>146</v>
      </c>
      <c r="L7" s="6">
        <v>2098</v>
      </c>
      <c r="M7" s="6">
        <v>1557</v>
      </c>
      <c r="N7" s="6">
        <v>1009</v>
      </c>
      <c r="O7" s="1">
        <v>64.8</v>
      </c>
      <c r="P7" s="6">
        <v>6517</v>
      </c>
      <c r="Q7" s="6">
        <v>5305</v>
      </c>
      <c r="R7" s="6">
        <v>3634</v>
      </c>
      <c r="S7" s="1">
        <v>68.5</v>
      </c>
    </row>
    <row r="8" spans="1:19" ht="18.75" x14ac:dyDescent="0.35">
      <c r="A8" s="34" t="s">
        <v>129</v>
      </c>
      <c r="B8" s="6">
        <f t="shared" si="1"/>
        <v>2098</v>
      </c>
      <c r="C8" s="6">
        <f t="shared" si="2"/>
        <v>1516</v>
      </c>
      <c r="D8" s="6">
        <f t="shared" si="3"/>
        <v>914</v>
      </c>
      <c r="E8" s="47">
        <f t="shared" si="4"/>
        <v>60.3</v>
      </c>
      <c r="F8" s="6">
        <f t="shared" si="5"/>
        <v>6517</v>
      </c>
      <c r="G8" s="6">
        <f t="shared" si="6"/>
        <v>5304</v>
      </c>
      <c r="H8" s="6">
        <f t="shared" si="7"/>
        <v>3369</v>
      </c>
      <c r="I8" s="46">
        <f t="shared" si="8"/>
        <v>63.5</v>
      </c>
      <c r="K8" s="1" t="s">
        <v>223</v>
      </c>
      <c r="L8" s="6">
        <v>2098</v>
      </c>
      <c r="M8" s="6">
        <v>1516</v>
      </c>
      <c r="N8" s="1">
        <v>914</v>
      </c>
      <c r="O8" s="1">
        <v>60.3</v>
      </c>
      <c r="P8" s="6">
        <v>6517</v>
      </c>
      <c r="Q8" s="6">
        <v>5304</v>
      </c>
      <c r="R8" s="6">
        <v>3369</v>
      </c>
      <c r="S8" s="1">
        <v>63.5</v>
      </c>
    </row>
    <row r="9" spans="1:19" x14ac:dyDescent="0.25">
      <c r="A9" s="34" t="s">
        <v>41</v>
      </c>
      <c r="B9" s="6">
        <f t="shared" si="1"/>
        <v>2098</v>
      </c>
      <c r="C9" s="6">
        <f t="shared" si="2"/>
        <v>1646</v>
      </c>
      <c r="D9" s="6">
        <f t="shared" si="3"/>
        <v>33</v>
      </c>
      <c r="E9" s="47">
        <f t="shared" si="4"/>
        <v>2</v>
      </c>
      <c r="F9" s="6">
        <f t="shared" si="5"/>
        <v>6517</v>
      </c>
      <c r="G9" s="6">
        <f t="shared" si="6"/>
        <v>5189</v>
      </c>
      <c r="H9" s="6">
        <f t="shared" si="7"/>
        <v>88</v>
      </c>
      <c r="I9" s="46">
        <f t="shared" si="8"/>
        <v>1.7</v>
      </c>
      <c r="K9" s="1" t="s">
        <v>41</v>
      </c>
      <c r="L9" s="6">
        <v>2098</v>
      </c>
      <c r="M9" s="6">
        <v>1646</v>
      </c>
      <c r="N9" s="1">
        <v>33</v>
      </c>
      <c r="O9" s="1">
        <v>2</v>
      </c>
      <c r="P9" s="6">
        <v>6517</v>
      </c>
      <c r="Q9" s="6">
        <v>5189</v>
      </c>
      <c r="R9" s="1">
        <v>88</v>
      </c>
      <c r="S9" s="1">
        <v>1.7</v>
      </c>
    </row>
    <row r="10" spans="1:19" x14ac:dyDescent="0.25">
      <c r="A10" s="34" t="s">
        <v>43</v>
      </c>
      <c r="B10" s="6">
        <f t="shared" si="1"/>
        <v>2098</v>
      </c>
      <c r="C10" s="6">
        <f t="shared" si="2"/>
        <v>1646</v>
      </c>
      <c r="D10" s="6">
        <f t="shared" si="3"/>
        <v>274</v>
      </c>
      <c r="E10" s="47">
        <f t="shared" si="4"/>
        <v>16.600000000000001</v>
      </c>
      <c r="F10" s="6">
        <f t="shared" si="5"/>
        <v>6517</v>
      </c>
      <c r="G10" s="6">
        <f t="shared" si="6"/>
        <v>5189</v>
      </c>
      <c r="H10" s="6">
        <f t="shared" si="7"/>
        <v>890</v>
      </c>
      <c r="I10" s="46">
        <f t="shared" si="8"/>
        <v>17.2</v>
      </c>
      <c r="K10" s="1" t="s">
        <v>43</v>
      </c>
      <c r="L10" s="6">
        <v>2098</v>
      </c>
      <c r="M10" s="6">
        <v>1646</v>
      </c>
      <c r="N10" s="1">
        <v>274</v>
      </c>
      <c r="O10" s="1">
        <v>16.600000000000001</v>
      </c>
      <c r="P10" s="6">
        <v>6517</v>
      </c>
      <c r="Q10" s="6">
        <v>5189</v>
      </c>
      <c r="R10" s="1">
        <v>890</v>
      </c>
      <c r="S10" s="1">
        <v>17.2</v>
      </c>
    </row>
    <row r="11" spans="1:19" ht="18.75" x14ac:dyDescent="0.35">
      <c r="A11" s="34" t="s">
        <v>130</v>
      </c>
      <c r="B11" s="6">
        <f t="shared" si="1"/>
        <v>2098</v>
      </c>
      <c r="C11" s="6">
        <f t="shared" si="2"/>
        <v>593</v>
      </c>
      <c r="D11" s="6">
        <f t="shared" si="3"/>
        <v>103</v>
      </c>
      <c r="E11" s="47">
        <f t="shared" si="4"/>
        <v>17.3</v>
      </c>
      <c r="F11" s="6">
        <f t="shared" si="5"/>
        <v>6517</v>
      </c>
      <c r="G11" s="6">
        <f t="shared" si="6"/>
        <v>1866</v>
      </c>
      <c r="H11" s="6">
        <f t="shared" si="7"/>
        <v>353</v>
      </c>
      <c r="I11" s="46">
        <f t="shared" si="8"/>
        <v>18.899999999999999</v>
      </c>
      <c r="K11" s="1" t="s">
        <v>241</v>
      </c>
      <c r="L11" s="6">
        <v>2098</v>
      </c>
      <c r="M11" s="1">
        <v>593</v>
      </c>
      <c r="N11" s="1">
        <v>103</v>
      </c>
      <c r="O11" s="1">
        <v>17.3</v>
      </c>
      <c r="P11" s="6">
        <v>6517</v>
      </c>
      <c r="Q11" s="6">
        <v>1866</v>
      </c>
      <c r="R11" s="1">
        <v>353</v>
      </c>
      <c r="S11" s="1">
        <v>18.899999999999999</v>
      </c>
    </row>
    <row r="12" spans="1:19" x14ac:dyDescent="0.25">
      <c r="A12" s="34" t="s">
        <v>45</v>
      </c>
      <c r="B12" s="6">
        <f t="shared" si="1"/>
        <v>2098</v>
      </c>
      <c r="C12" s="6">
        <f t="shared" si="2"/>
        <v>593</v>
      </c>
      <c r="D12" s="6">
        <f t="shared" si="3"/>
        <v>103</v>
      </c>
      <c r="E12" s="47">
        <f t="shared" si="4"/>
        <v>17.3</v>
      </c>
      <c r="F12" s="6">
        <f t="shared" si="5"/>
        <v>6517</v>
      </c>
      <c r="G12" s="6">
        <f t="shared" si="6"/>
        <v>1866</v>
      </c>
      <c r="H12" s="6">
        <f t="shared" si="7"/>
        <v>352</v>
      </c>
      <c r="I12" s="46">
        <f t="shared" si="8"/>
        <v>18.899999999999999</v>
      </c>
      <c r="K12" s="1" t="s">
        <v>242</v>
      </c>
      <c r="L12" s="6">
        <v>2098</v>
      </c>
      <c r="M12" s="1">
        <v>593</v>
      </c>
      <c r="N12" s="1">
        <v>103</v>
      </c>
      <c r="O12" s="1">
        <v>17.3</v>
      </c>
      <c r="P12" s="6">
        <v>6517</v>
      </c>
      <c r="Q12" s="6">
        <v>1866</v>
      </c>
      <c r="R12" s="1">
        <v>352</v>
      </c>
      <c r="S12" s="1">
        <v>18.899999999999999</v>
      </c>
    </row>
    <row r="13" spans="1:19" ht="18.75" x14ac:dyDescent="0.35">
      <c r="A13" s="34" t="s">
        <v>245</v>
      </c>
      <c r="B13" s="6">
        <f t="shared" si="1"/>
        <v>2098</v>
      </c>
      <c r="C13" s="6">
        <f t="shared" si="2"/>
        <v>1733</v>
      </c>
      <c r="D13" s="6">
        <f t="shared" si="3"/>
        <v>1236</v>
      </c>
      <c r="E13" s="47">
        <f t="shared" si="4"/>
        <v>71.3</v>
      </c>
      <c r="F13" s="6">
        <f t="shared" si="5"/>
        <v>6517</v>
      </c>
      <c r="G13" s="6">
        <f t="shared" si="6"/>
        <v>6242</v>
      </c>
      <c r="H13" s="6">
        <f t="shared" si="7"/>
        <v>4693</v>
      </c>
      <c r="I13" s="46">
        <f t="shared" si="8"/>
        <v>75.2</v>
      </c>
      <c r="K13" s="1" t="s">
        <v>243</v>
      </c>
      <c r="L13" s="6">
        <v>2098</v>
      </c>
      <c r="M13" s="6">
        <v>1733</v>
      </c>
      <c r="N13" s="6">
        <v>1236</v>
      </c>
      <c r="O13" s="1">
        <v>71.3</v>
      </c>
      <c r="P13" s="6">
        <v>6517</v>
      </c>
      <c r="Q13" s="6">
        <v>6242</v>
      </c>
      <c r="R13" s="6">
        <v>4693</v>
      </c>
      <c r="S13" s="1">
        <v>75.2</v>
      </c>
    </row>
    <row r="14" spans="1:19" ht="18.75" x14ac:dyDescent="0.35">
      <c r="A14" s="37" t="s">
        <v>246</v>
      </c>
      <c r="B14" s="11">
        <f t="shared" si="1"/>
        <v>2098</v>
      </c>
      <c r="C14" s="11">
        <f t="shared" si="2"/>
        <v>1255</v>
      </c>
      <c r="D14" s="11">
        <f t="shared" si="3"/>
        <v>680</v>
      </c>
      <c r="E14" s="48">
        <f t="shared" si="4"/>
        <v>54.1</v>
      </c>
      <c r="F14" s="11">
        <f t="shared" si="5"/>
        <v>6517</v>
      </c>
      <c r="G14" s="11">
        <f t="shared" si="6"/>
        <v>4270</v>
      </c>
      <c r="H14" s="11">
        <f t="shared" si="7"/>
        <v>2482</v>
      </c>
      <c r="I14" s="58">
        <f t="shared" si="8"/>
        <v>58.1</v>
      </c>
      <c r="K14" s="1" t="s">
        <v>244</v>
      </c>
      <c r="L14" s="6">
        <v>2098</v>
      </c>
      <c r="M14" s="6">
        <v>1255</v>
      </c>
      <c r="N14" s="1">
        <v>680</v>
      </c>
      <c r="O14" s="1">
        <v>54.1</v>
      </c>
      <c r="P14" s="6">
        <v>6517</v>
      </c>
      <c r="Q14" s="6">
        <v>4270</v>
      </c>
      <c r="R14" s="6">
        <v>2482</v>
      </c>
      <c r="S14" s="1">
        <v>58.1</v>
      </c>
    </row>
    <row r="15" spans="1:19" x14ac:dyDescent="0.25">
      <c r="A15" s="34"/>
      <c r="B15" s="182" t="s">
        <v>251</v>
      </c>
      <c r="C15" s="182"/>
      <c r="D15" s="182"/>
      <c r="E15" s="182"/>
      <c r="F15" s="182"/>
      <c r="G15" s="182"/>
      <c r="H15" s="182"/>
      <c r="I15" s="182"/>
      <c r="L15" s="6"/>
      <c r="M15" s="6"/>
      <c r="P15" s="6"/>
      <c r="Q15" s="6"/>
      <c r="R15" s="6"/>
    </row>
    <row r="16" spans="1:19" x14ac:dyDescent="0.25">
      <c r="A16" s="34" t="s">
        <v>30</v>
      </c>
      <c r="B16" s="6">
        <f>L16</f>
        <v>908</v>
      </c>
      <c r="C16" s="6">
        <f t="shared" ref="C16:C25" si="9">M16</f>
        <v>834</v>
      </c>
      <c r="D16" s="6">
        <f t="shared" ref="D16:D25" si="10">N16</f>
        <v>834</v>
      </c>
      <c r="E16" s="47">
        <f t="shared" ref="E16:E25" si="11">O16</f>
        <v>100</v>
      </c>
      <c r="F16" s="6">
        <f t="shared" ref="F16:F25" si="12">P16</f>
        <v>3364</v>
      </c>
      <c r="G16" s="6">
        <f t="shared" ref="G16:G25" si="13">Q16</f>
        <v>3364</v>
      </c>
      <c r="H16" s="6">
        <f t="shared" ref="H16:H25" si="14">R16</f>
        <v>3364</v>
      </c>
      <c r="I16" s="46">
        <f t="shared" ref="I16:I25" si="15">S16</f>
        <v>100</v>
      </c>
      <c r="K16" s="1" t="s">
        <v>30</v>
      </c>
      <c r="L16" s="1">
        <v>908</v>
      </c>
      <c r="M16" s="1">
        <v>834</v>
      </c>
      <c r="N16" s="1">
        <v>834</v>
      </c>
      <c r="O16" s="1">
        <v>100</v>
      </c>
      <c r="P16" s="6">
        <v>3364</v>
      </c>
      <c r="Q16" s="6">
        <v>3364</v>
      </c>
      <c r="R16" s="6">
        <v>3364</v>
      </c>
      <c r="S16" s="1">
        <v>100</v>
      </c>
    </row>
    <row r="17" spans="1:19" x14ac:dyDescent="0.25">
      <c r="A17" s="34" t="s">
        <v>31</v>
      </c>
      <c r="B17" s="6">
        <f t="shared" ref="B17:B25" si="16">L17</f>
        <v>908</v>
      </c>
      <c r="C17" s="6">
        <f t="shared" si="9"/>
        <v>649</v>
      </c>
      <c r="D17" s="6">
        <f t="shared" si="10"/>
        <v>625</v>
      </c>
      <c r="E17" s="47">
        <f t="shared" si="11"/>
        <v>96.4</v>
      </c>
      <c r="F17" s="6">
        <f t="shared" si="12"/>
        <v>3364</v>
      </c>
      <c r="G17" s="6">
        <f t="shared" si="13"/>
        <v>2418</v>
      </c>
      <c r="H17" s="6">
        <f t="shared" si="14"/>
        <v>2311</v>
      </c>
      <c r="I17" s="46">
        <f t="shared" si="15"/>
        <v>95.6</v>
      </c>
      <c r="K17" s="1" t="s">
        <v>31</v>
      </c>
      <c r="L17" s="1">
        <v>908</v>
      </c>
      <c r="M17" s="1">
        <v>649</v>
      </c>
      <c r="N17" s="1">
        <v>625</v>
      </c>
      <c r="O17" s="1">
        <v>96.4</v>
      </c>
      <c r="P17" s="6">
        <v>3364</v>
      </c>
      <c r="Q17" s="6">
        <v>2418</v>
      </c>
      <c r="R17" s="6">
        <v>2311</v>
      </c>
      <c r="S17" s="1">
        <v>95.6</v>
      </c>
    </row>
    <row r="18" spans="1:19" ht="18.75" x14ac:dyDescent="0.35">
      <c r="A18" s="34" t="s">
        <v>128</v>
      </c>
      <c r="B18" s="6">
        <f t="shared" si="16"/>
        <v>908</v>
      </c>
      <c r="C18" s="6">
        <f t="shared" si="9"/>
        <v>587</v>
      </c>
      <c r="D18" s="6">
        <f t="shared" si="10"/>
        <v>560</v>
      </c>
      <c r="E18" s="47">
        <f t="shared" si="11"/>
        <v>95.4</v>
      </c>
      <c r="F18" s="6">
        <f t="shared" si="12"/>
        <v>3364</v>
      </c>
      <c r="G18" s="6">
        <f t="shared" si="13"/>
        <v>2418</v>
      </c>
      <c r="H18" s="6">
        <f t="shared" si="14"/>
        <v>2301</v>
      </c>
      <c r="I18" s="46">
        <f t="shared" si="15"/>
        <v>95.2</v>
      </c>
      <c r="K18" s="1" t="s">
        <v>146</v>
      </c>
      <c r="L18" s="1">
        <v>908</v>
      </c>
      <c r="M18" s="1">
        <v>587</v>
      </c>
      <c r="N18" s="1">
        <v>560</v>
      </c>
      <c r="O18" s="1">
        <v>95.4</v>
      </c>
      <c r="P18" s="6">
        <v>3364</v>
      </c>
      <c r="Q18" s="6">
        <v>2418</v>
      </c>
      <c r="R18" s="6">
        <v>2301</v>
      </c>
      <c r="S18" s="1">
        <v>95.2</v>
      </c>
    </row>
    <row r="19" spans="1:19" ht="18.75" x14ac:dyDescent="0.35">
      <c r="A19" s="34" t="s">
        <v>129</v>
      </c>
      <c r="B19" s="6">
        <f t="shared" si="16"/>
        <v>908</v>
      </c>
      <c r="C19" s="6">
        <f t="shared" si="9"/>
        <v>565</v>
      </c>
      <c r="D19" s="6">
        <f t="shared" si="10"/>
        <v>537</v>
      </c>
      <c r="E19" s="47">
        <f t="shared" si="11"/>
        <v>95</v>
      </c>
      <c r="F19" s="6">
        <f t="shared" si="12"/>
        <v>3364</v>
      </c>
      <c r="G19" s="6">
        <f t="shared" si="13"/>
        <v>2418</v>
      </c>
      <c r="H19" s="6">
        <f t="shared" si="14"/>
        <v>2237</v>
      </c>
      <c r="I19" s="46">
        <f t="shared" si="15"/>
        <v>92.5</v>
      </c>
      <c r="K19" s="1" t="s">
        <v>223</v>
      </c>
      <c r="L19" s="1">
        <v>908</v>
      </c>
      <c r="M19" s="1">
        <v>565</v>
      </c>
      <c r="N19" s="1">
        <v>537</v>
      </c>
      <c r="O19" s="1">
        <v>95</v>
      </c>
      <c r="P19" s="6">
        <v>3364</v>
      </c>
      <c r="Q19" s="6">
        <v>2418</v>
      </c>
      <c r="R19" s="6">
        <v>2237</v>
      </c>
      <c r="S19" s="1">
        <v>92.5</v>
      </c>
    </row>
    <row r="20" spans="1:19" x14ac:dyDescent="0.25">
      <c r="A20" s="34" t="s">
        <v>41</v>
      </c>
      <c r="B20" s="6">
        <f t="shared" si="16"/>
        <v>908</v>
      </c>
      <c r="C20" s="6">
        <f t="shared" si="9"/>
        <v>649</v>
      </c>
      <c r="D20" s="6">
        <f t="shared" si="10"/>
        <v>21</v>
      </c>
      <c r="E20" s="47">
        <f t="shared" si="11"/>
        <v>3.3</v>
      </c>
      <c r="F20" s="6">
        <f t="shared" si="12"/>
        <v>3364</v>
      </c>
      <c r="G20" s="6">
        <f t="shared" si="13"/>
        <v>2418</v>
      </c>
      <c r="H20" s="6">
        <f t="shared" si="14"/>
        <v>61</v>
      </c>
      <c r="I20" s="46">
        <f t="shared" si="15"/>
        <v>2.5</v>
      </c>
      <c r="K20" s="1" t="s">
        <v>41</v>
      </c>
      <c r="L20" s="1">
        <v>908</v>
      </c>
      <c r="M20" s="1">
        <v>649</v>
      </c>
      <c r="N20" s="1">
        <v>21</v>
      </c>
      <c r="O20" s="1">
        <v>3.3</v>
      </c>
      <c r="P20" s="6">
        <v>3364</v>
      </c>
      <c r="Q20" s="6">
        <v>2418</v>
      </c>
      <c r="R20" s="1">
        <v>61</v>
      </c>
      <c r="S20" s="1">
        <v>2.5</v>
      </c>
    </row>
    <row r="21" spans="1:19" x14ac:dyDescent="0.25">
      <c r="A21" s="34" t="s">
        <v>43</v>
      </c>
      <c r="B21" s="6">
        <f t="shared" si="16"/>
        <v>908</v>
      </c>
      <c r="C21" s="6">
        <f t="shared" si="9"/>
        <v>649</v>
      </c>
      <c r="D21" s="6">
        <f t="shared" si="10"/>
        <v>136</v>
      </c>
      <c r="E21" s="47">
        <f t="shared" si="11"/>
        <v>20.9</v>
      </c>
      <c r="F21" s="6">
        <f t="shared" si="12"/>
        <v>3364</v>
      </c>
      <c r="G21" s="6">
        <f t="shared" si="13"/>
        <v>2418</v>
      </c>
      <c r="H21" s="6">
        <f t="shared" si="14"/>
        <v>488</v>
      </c>
      <c r="I21" s="46">
        <f t="shared" si="15"/>
        <v>20.2</v>
      </c>
      <c r="K21" s="1" t="s">
        <v>43</v>
      </c>
      <c r="L21" s="1">
        <v>908</v>
      </c>
      <c r="M21" s="1">
        <v>649</v>
      </c>
      <c r="N21" s="1">
        <v>136</v>
      </c>
      <c r="O21" s="1">
        <v>20.9</v>
      </c>
      <c r="P21" s="6">
        <v>3364</v>
      </c>
      <c r="Q21" s="6">
        <v>2418</v>
      </c>
      <c r="R21" s="1">
        <v>488</v>
      </c>
      <c r="S21" s="1">
        <v>20.2</v>
      </c>
    </row>
    <row r="22" spans="1:19" ht="18.75" x14ac:dyDescent="0.35">
      <c r="A22" s="34" t="s">
        <v>130</v>
      </c>
      <c r="B22" s="6">
        <f t="shared" si="16"/>
        <v>908</v>
      </c>
      <c r="C22" s="6">
        <f t="shared" si="9"/>
        <v>193</v>
      </c>
      <c r="D22" s="6">
        <f t="shared" si="10"/>
        <v>42</v>
      </c>
      <c r="E22" s="47">
        <f t="shared" si="11"/>
        <v>21.6</v>
      </c>
      <c r="F22" s="6">
        <f t="shared" si="12"/>
        <v>3364</v>
      </c>
      <c r="G22" s="6">
        <f t="shared" si="13"/>
        <v>671</v>
      </c>
      <c r="H22" s="6">
        <f t="shared" si="14"/>
        <v>147</v>
      </c>
      <c r="I22" s="46">
        <f t="shared" si="15"/>
        <v>21.8</v>
      </c>
      <c r="K22" s="1" t="s">
        <v>241</v>
      </c>
      <c r="L22" s="1">
        <v>908</v>
      </c>
      <c r="M22" s="1">
        <v>193</v>
      </c>
      <c r="N22" s="1">
        <v>42</v>
      </c>
      <c r="O22" s="1">
        <v>21.6</v>
      </c>
      <c r="P22" s="6">
        <v>3364</v>
      </c>
      <c r="Q22" s="1">
        <v>671</v>
      </c>
      <c r="R22" s="1">
        <v>147</v>
      </c>
      <c r="S22" s="1">
        <v>21.8</v>
      </c>
    </row>
    <row r="23" spans="1:19" x14ac:dyDescent="0.25">
      <c r="A23" s="34" t="s">
        <v>45</v>
      </c>
      <c r="B23" s="6">
        <f t="shared" si="16"/>
        <v>908</v>
      </c>
      <c r="C23" s="6">
        <f t="shared" si="9"/>
        <v>193</v>
      </c>
      <c r="D23" s="6">
        <f t="shared" si="10"/>
        <v>42</v>
      </c>
      <c r="E23" s="47">
        <f t="shared" si="11"/>
        <v>21.7</v>
      </c>
      <c r="F23" s="6">
        <f t="shared" si="12"/>
        <v>3364</v>
      </c>
      <c r="G23" s="6">
        <f t="shared" si="13"/>
        <v>671</v>
      </c>
      <c r="H23" s="6">
        <f t="shared" si="14"/>
        <v>147</v>
      </c>
      <c r="I23" s="46">
        <f t="shared" si="15"/>
        <v>21.8</v>
      </c>
      <c r="K23" s="1" t="s">
        <v>242</v>
      </c>
      <c r="L23" s="1">
        <v>908</v>
      </c>
      <c r="M23" s="1">
        <v>193</v>
      </c>
      <c r="N23" s="1">
        <v>42</v>
      </c>
      <c r="O23" s="1">
        <v>21.7</v>
      </c>
      <c r="P23" s="6">
        <v>3364</v>
      </c>
      <c r="Q23" s="1">
        <v>671</v>
      </c>
      <c r="R23" s="1">
        <v>147</v>
      </c>
      <c r="S23" s="1">
        <v>21.8</v>
      </c>
    </row>
    <row r="24" spans="1:19" ht="18.75" x14ac:dyDescent="0.35">
      <c r="A24" s="34" t="s">
        <v>245</v>
      </c>
      <c r="B24" s="6">
        <f t="shared" si="16"/>
        <v>908</v>
      </c>
      <c r="C24" s="6">
        <f t="shared" si="9"/>
        <v>723</v>
      </c>
      <c r="D24" s="6">
        <f t="shared" si="10"/>
        <v>710</v>
      </c>
      <c r="E24" s="47">
        <f t="shared" si="11"/>
        <v>98.2</v>
      </c>
      <c r="F24" s="6">
        <f t="shared" si="12"/>
        <v>3364</v>
      </c>
      <c r="G24" s="6">
        <f t="shared" si="13"/>
        <v>3194</v>
      </c>
      <c r="H24" s="6">
        <f t="shared" si="14"/>
        <v>3111</v>
      </c>
      <c r="I24" s="46">
        <f t="shared" si="15"/>
        <v>97.4</v>
      </c>
      <c r="K24" s="1" t="s">
        <v>243</v>
      </c>
      <c r="L24" s="1">
        <v>908</v>
      </c>
      <c r="M24" s="1">
        <v>723</v>
      </c>
      <c r="N24" s="1">
        <v>710</v>
      </c>
      <c r="O24" s="1">
        <v>98.2</v>
      </c>
      <c r="P24" s="6">
        <v>3364</v>
      </c>
      <c r="Q24" s="6">
        <v>3194</v>
      </c>
      <c r="R24" s="6">
        <v>3111</v>
      </c>
      <c r="S24" s="1">
        <v>97.4</v>
      </c>
    </row>
    <row r="25" spans="1:19" ht="18.75" x14ac:dyDescent="0.35">
      <c r="A25" s="37" t="s">
        <v>246</v>
      </c>
      <c r="B25" s="11">
        <f t="shared" si="16"/>
        <v>908</v>
      </c>
      <c r="C25" s="11">
        <f t="shared" si="9"/>
        <v>485</v>
      </c>
      <c r="D25" s="11">
        <f t="shared" si="10"/>
        <v>371</v>
      </c>
      <c r="E25" s="48">
        <f t="shared" si="11"/>
        <v>76.400000000000006</v>
      </c>
      <c r="F25" s="11">
        <f t="shared" si="12"/>
        <v>3364</v>
      </c>
      <c r="G25" s="11">
        <f t="shared" si="13"/>
        <v>2014</v>
      </c>
      <c r="H25" s="11">
        <f t="shared" si="14"/>
        <v>1568</v>
      </c>
      <c r="I25" s="58">
        <f t="shared" si="15"/>
        <v>77.900000000000006</v>
      </c>
      <c r="K25" s="1" t="s">
        <v>244</v>
      </c>
      <c r="L25" s="1">
        <v>908</v>
      </c>
      <c r="M25" s="1">
        <v>485</v>
      </c>
      <c r="N25" s="1">
        <v>371</v>
      </c>
      <c r="O25" s="1">
        <v>76.400000000000006</v>
      </c>
      <c r="P25" s="6">
        <v>3364</v>
      </c>
      <c r="Q25" s="6">
        <v>2014</v>
      </c>
      <c r="R25" s="6">
        <v>1568</v>
      </c>
      <c r="S25" s="1">
        <v>77.900000000000006</v>
      </c>
    </row>
    <row r="26" spans="1:19" ht="111" customHeight="1" x14ac:dyDescent="0.25">
      <c r="A26" s="181" t="s">
        <v>273</v>
      </c>
      <c r="B26" s="181"/>
      <c r="C26" s="181"/>
      <c r="D26" s="181"/>
      <c r="E26" s="181"/>
      <c r="F26" s="181"/>
      <c r="G26" s="181"/>
      <c r="H26" s="181"/>
      <c r="I26" s="181"/>
    </row>
    <row r="28" spans="1:19" x14ac:dyDescent="0.25">
      <c r="A28" s="1" t="s">
        <v>327</v>
      </c>
    </row>
  </sheetData>
  <mergeCells count="6">
    <mergeCell ref="A1:I1"/>
    <mergeCell ref="A26:I26"/>
    <mergeCell ref="B2:E2"/>
    <mergeCell ref="F2:I2"/>
    <mergeCell ref="B4:I4"/>
    <mergeCell ref="B15:I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2D7E3-9A25-4116-8E77-A20DC547E0DB}">
  <dimension ref="A1:W63"/>
  <sheetViews>
    <sheetView showGridLines="0" workbookViewId="0">
      <selection sqref="A1:G1"/>
    </sheetView>
  </sheetViews>
  <sheetFormatPr defaultColWidth="8.85546875" defaultRowHeight="15.75" x14ac:dyDescent="0.25"/>
  <cols>
    <col min="1" max="1" width="17.85546875" style="1" customWidth="1"/>
    <col min="2" max="2" width="10.5703125" style="15" customWidth="1"/>
    <col min="3" max="3" width="13.28515625" style="1" customWidth="1"/>
    <col min="4" max="7" width="12.5703125" style="1" customWidth="1"/>
    <col min="8" max="8" width="5.28515625" style="1" customWidth="1"/>
    <col min="9" max="9" width="23.7109375" style="1" customWidth="1"/>
    <col min="10" max="11" width="8.85546875" style="15"/>
    <col min="12" max="13" width="8.85546875" style="1"/>
    <col min="14" max="16" width="8.85546875" style="8"/>
    <col min="17" max="16384" width="8.85546875" style="1"/>
  </cols>
  <sheetData>
    <row r="1" spans="1:23" ht="50.25" customHeight="1" x14ac:dyDescent="0.25">
      <c r="A1" s="158" t="s">
        <v>264</v>
      </c>
      <c r="B1" s="158"/>
      <c r="C1" s="158"/>
      <c r="D1" s="158"/>
      <c r="E1" s="158"/>
      <c r="F1" s="158"/>
      <c r="G1" s="158"/>
    </row>
    <row r="2" spans="1:23" ht="15.75" customHeight="1" x14ac:dyDescent="0.25">
      <c r="A2" s="65"/>
      <c r="B2" s="108" t="s">
        <v>213</v>
      </c>
      <c r="C2" s="110"/>
      <c r="D2" s="113"/>
      <c r="E2" s="114"/>
      <c r="F2" s="65"/>
      <c r="G2" s="65"/>
    </row>
    <row r="3" spans="1:23" ht="15.75" customHeight="1" x14ac:dyDescent="0.25">
      <c r="A3" s="106" t="s">
        <v>252</v>
      </c>
      <c r="B3" s="109" t="s">
        <v>136</v>
      </c>
      <c r="C3" s="111" t="s">
        <v>125</v>
      </c>
      <c r="D3" s="175" t="s">
        <v>201</v>
      </c>
      <c r="E3" s="176"/>
      <c r="F3" s="182" t="s">
        <v>202</v>
      </c>
      <c r="G3" s="182"/>
    </row>
    <row r="4" spans="1:23" ht="15.75" customHeight="1" x14ac:dyDescent="0.25">
      <c r="A4" s="107" t="s">
        <v>253</v>
      </c>
      <c r="B4" s="93" t="s">
        <v>257</v>
      </c>
      <c r="C4" s="112" t="s">
        <v>258</v>
      </c>
      <c r="D4" s="92" t="s">
        <v>8</v>
      </c>
      <c r="E4" s="3" t="s">
        <v>9</v>
      </c>
      <c r="F4" s="2" t="s">
        <v>8</v>
      </c>
      <c r="G4" s="2" t="s">
        <v>9</v>
      </c>
      <c r="I4" s="1" t="s">
        <v>154</v>
      </c>
      <c r="J4" s="15" t="s">
        <v>184</v>
      </c>
      <c r="K4" s="15" t="s">
        <v>204</v>
      </c>
      <c r="L4" s="1" t="s">
        <v>205</v>
      </c>
      <c r="M4" s="1" t="s">
        <v>206</v>
      </c>
      <c r="N4" s="8" t="s">
        <v>207</v>
      </c>
      <c r="O4" s="8" t="s">
        <v>208</v>
      </c>
    </row>
    <row r="5" spans="1:23" ht="15.75" customHeight="1" x14ac:dyDescent="0.25">
      <c r="A5" s="87" t="s">
        <v>0</v>
      </c>
      <c r="B5" s="4" t="s">
        <v>132</v>
      </c>
      <c r="C5" s="5">
        <f>K5</f>
        <v>308746</v>
      </c>
      <c r="D5" s="40">
        <f>L5</f>
        <v>297200</v>
      </c>
      <c r="E5" s="7">
        <f>M5</f>
        <v>297600</v>
      </c>
      <c r="F5" s="46">
        <f>N5</f>
        <v>96.3</v>
      </c>
      <c r="G5" s="46">
        <f>O5</f>
        <v>96.4</v>
      </c>
      <c r="I5" s="44" t="s">
        <v>0</v>
      </c>
      <c r="J5" s="44" t="s">
        <v>132</v>
      </c>
      <c r="K5" s="45">
        <v>308746</v>
      </c>
      <c r="L5" s="45">
        <v>297200</v>
      </c>
      <c r="M5" s="45">
        <v>297600</v>
      </c>
      <c r="N5" s="68">
        <v>96.3</v>
      </c>
      <c r="O5" s="68">
        <v>96.4</v>
      </c>
      <c r="P5" s="68"/>
      <c r="Q5"/>
      <c r="R5" s="59"/>
      <c r="S5" s="46"/>
      <c r="T5" s="46"/>
      <c r="U5" s="46"/>
      <c r="V5" s="46"/>
      <c r="W5" s="46"/>
    </row>
    <row r="6" spans="1:23" ht="18.75" x14ac:dyDescent="0.35">
      <c r="A6" s="87" t="s">
        <v>13</v>
      </c>
      <c r="B6" s="4" t="s">
        <v>132</v>
      </c>
      <c r="C6" s="5">
        <f t="shared" ref="C6:C60" si="0">K6</f>
        <v>308746</v>
      </c>
      <c r="D6" s="40">
        <f t="shared" ref="D6:D60" si="1">L6</f>
        <v>143800</v>
      </c>
      <c r="E6" s="7">
        <f t="shared" ref="E6:E60" si="2">M6</f>
        <v>283600</v>
      </c>
      <c r="F6" s="46">
        <f t="shared" ref="F6:F60" si="3">N6</f>
        <v>46.6</v>
      </c>
      <c r="G6" s="46">
        <f t="shared" ref="G6:G60" si="4">O6</f>
        <v>91.9</v>
      </c>
      <c r="I6" s="44" t="s">
        <v>144</v>
      </c>
      <c r="J6" s="44" t="s">
        <v>132</v>
      </c>
      <c r="K6" s="45">
        <v>308746</v>
      </c>
      <c r="L6" s="45">
        <v>143800</v>
      </c>
      <c r="M6" s="45">
        <v>283600</v>
      </c>
      <c r="N6" s="68">
        <v>46.6</v>
      </c>
      <c r="O6" s="68">
        <v>91.9</v>
      </c>
      <c r="P6" s="68"/>
      <c r="Q6"/>
      <c r="R6" s="59"/>
      <c r="S6" s="46"/>
      <c r="T6" s="46"/>
      <c r="U6" s="46"/>
      <c r="V6" s="46"/>
      <c r="W6" s="46"/>
    </row>
    <row r="7" spans="1:23" ht="18.75" x14ac:dyDescent="0.35">
      <c r="A7" s="87" t="s">
        <v>14</v>
      </c>
      <c r="B7" s="4" t="s">
        <v>132</v>
      </c>
      <c r="C7" s="5">
        <f t="shared" si="0"/>
        <v>308746</v>
      </c>
      <c r="D7" s="40">
        <f t="shared" si="1"/>
        <v>132200</v>
      </c>
      <c r="E7" s="7">
        <f t="shared" si="2"/>
        <v>276900</v>
      </c>
      <c r="F7" s="46">
        <f t="shared" si="3"/>
        <v>42.8</v>
      </c>
      <c r="G7" s="46">
        <f t="shared" si="4"/>
        <v>89.7</v>
      </c>
      <c r="I7" s="44" t="s">
        <v>145</v>
      </c>
      <c r="J7" s="44" t="s">
        <v>132</v>
      </c>
      <c r="K7" s="45">
        <v>308746</v>
      </c>
      <c r="L7" s="45">
        <v>132200</v>
      </c>
      <c r="M7" s="45">
        <v>276900</v>
      </c>
      <c r="N7" s="68">
        <v>42.8</v>
      </c>
      <c r="O7" s="68">
        <v>89.7</v>
      </c>
      <c r="P7" s="68"/>
      <c r="Q7"/>
      <c r="R7" s="59"/>
      <c r="S7" s="46"/>
      <c r="T7" s="46"/>
      <c r="U7" s="46"/>
      <c r="V7" s="46"/>
      <c r="W7" s="46"/>
    </row>
    <row r="8" spans="1:23" ht="18.75" x14ac:dyDescent="0.35">
      <c r="A8" s="123" t="s">
        <v>138</v>
      </c>
      <c r="B8" s="124" t="s">
        <v>132</v>
      </c>
      <c r="C8" s="125">
        <f t="shared" si="0"/>
        <v>308746</v>
      </c>
      <c r="D8" s="126">
        <f t="shared" si="1"/>
        <v>58520</v>
      </c>
      <c r="E8" s="127">
        <f t="shared" si="2"/>
        <v>113100</v>
      </c>
      <c r="F8" s="118">
        <f t="shared" si="3"/>
        <v>18.899999999999999</v>
      </c>
      <c r="G8" s="118">
        <f t="shared" si="4"/>
        <v>36.6</v>
      </c>
      <c r="I8" s="44" t="s">
        <v>260</v>
      </c>
      <c r="J8" s="44" t="s">
        <v>132</v>
      </c>
      <c r="K8" s="45">
        <v>308746</v>
      </c>
      <c r="L8" s="45">
        <v>58520</v>
      </c>
      <c r="M8" s="45">
        <v>113100</v>
      </c>
      <c r="N8" s="68">
        <v>18.899999999999999</v>
      </c>
      <c r="O8" s="68">
        <v>36.6</v>
      </c>
      <c r="P8" s="68"/>
      <c r="Q8"/>
      <c r="R8" s="59"/>
      <c r="S8" s="46"/>
      <c r="T8" s="46"/>
      <c r="U8" s="46"/>
      <c r="V8" s="46"/>
      <c r="W8" s="46"/>
    </row>
    <row r="9" spans="1:23" x14ac:dyDescent="0.25">
      <c r="A9" s="123" t="s">
        <v>139</v>
      </c>
      <c r="B9" s="124" t="s">
        <v>132</v>
      </c>
      <c r="C9" s="125">
        <f t="shared" si="0"/>
        <v>308746</v>
      </c>
      <c r="D9" s="126">
        <f t="shared" si="1"/>
        <v>75950</v>
      </c>
      <c r="E9" s="127">
        <f t="shared" si="2"/>
        <v>113300</v>
      </c>
      <c r="F9" s="118">
        <f t="shared" si="3"/>
        <v>24.6</v>
      </c>
      <c r="G9" s="118">
        <f t="shared" si="4"/>
        <v>36.700000000000003</v>
      </c>
      <c r="I9" s="44" t="s">
        <v>261</v>
      </c>
      <c r="J9" s="44" t="s">
        <v>132</v>
      </c>
      <c r="K9" s="45">
        <v>308746</v>
      </c>
      <c r="L9" s="45">
        <v>75950</v>
      </c>
      <c r="M9" s="45">
        <v>113300</v>
      </c>
      <c r="N9" s="68">
        <v>24.6</v>
      </c>
      <c r="O9" s="68">
        <v>36.700000000000003</v>
      </c>
      <c r="P9" s="68"/>
      <c r="Q9"/>
      <c r="R9" s="59"/>
      <c r="S9" s="46"/>
      <c r="T9" s="46"/>
      <c r="U9" s="46"/>
      <c r="V9" s="46"/>
      <c r="W9" s="46"/>
    </row>
    <row r="10" spans="1:23" ht="18.75" x14ac:dyDescent="0.35">
      <c r="A10" s="128" t="s">
        <v>254</v>
      </c>
      <c r="B10" s="129" t="s">
        <v>132</v>
      </c>
      <c r="C10" s="130">
        <f t="shared" si="0"/>
        <v>308746</v>
      </c>
      <c r="D10" s="131">
        <f t="shared" si="1"/>
        <v>144500</v>
      </c>
      <c r="E10" s="132">
        <f t="shared" si="2"/>
        <v>281200</v>
      </c>
      <c r="F10" s="122">
        <f t="shared" si="3"/>
        <v>46.8</v>
      </c>
      <c r="G10" s="122">
        <f t="shared" si="4"/>
        <v>91.1</v>
      </c>
      <c r="I10" s="44" t="s">
        <v>262</v>
      </c>
      <c r="J10" s="44" t="s">
        <v>132</v>
      </c>
      <c r="K10" s="45">
        <v>308746</v>
      </c>
      <c r="L10" s="45">
        <v>144500</v>
      </c>
      <c r="M10" s="45">
        <v>281200</v>
      </c>
      <c r="N10" s="68">
        <v>46.8</v>
      </c>
      <c r="O10" s="68">
        <v>91.1</v>
      </c>
      <c r="P10" s="68"/>
      <c r="Q10"/>
      <c r="R10" s="59"/>
      <c r="S10" s="46"/>
      <c r="T10" s="46"/>
      <c r="U10" s="46"/>
      <c r="V10" s="46"/>
      <c r="W10" s="46"/>
    </row>
    <row r="11" spans="1:23" ht="18.75" x14ac:dyDescent="0.35">
      <c r="A11" s="133" t="s">
        <v>255</v>
      </c>
      <c r="B11" s="134" t="s">
        <v>132</v>
      </c>
      <c r="C11" s="135">
        <f t="shared" si="0"/>
        <v>308746</v>
      </c>
      <c r="D11" s="136">
        <f t="shared" si="1"/>
        <v>100800</v>
      </c>
      <c r="E11" s="137">
        <f t="shared" si="2"/>
        <v>193200</v>
      </c>
      <c r="F11" s="138">
        <f t="shared" si="3"/>
        <v>32.700000000000003</v>
      </c>
      <c r="G11" s="138">
        <f t="shared" si="4"/>
        <v>62.6</v>
      </c>
      <c r="I11" s="44" t="s">
        <v>263</v>
      </c>
      <c r="J11" s="44" t="s">
        <v>132</v>
      </c>
      <c r="K11" s="45">
        <v>308746</v>
      </c>
      <c r="L11" s="45">
        <v>100800</v>
      </c>
      <c r="M11" s="45">
        <v>193200</v>
      </c>
      <c r="N11" s="68">
        <v>32.700000000000003</v>
      </c>
      <c r="O11" s="68">
        <v>62.6</v>
      </c>
      <c r="P11" s="68"/>
      <c r="Q11"/>
      <c r="R11" s="59"/>
      <c r="S11" s="46"/>
      <c r="T11" s="46"/>
      <c r="U11" s="46"/>
      <c r="V11" s="46"/>
      <c r="W11" s="46"/>
    </row>
    <row r="12" spans="1:23" x14ac:dyDescent="0.25">
      <c r="A12" s="87" t="s">
        <v>0</v>
      </c>
      <c r="B12" s="4" t="s">
        <v>1</v>
      </c>
      <c r="C12" s="5">
        <f t="shared" si="0"/>
        <v>8070</v>
      </c>
      <c r="D12" s="40">
        <f t="shared" si="1"/>
        <v>5866</v>
      </c>
      <c r="E12" s="7">
        <f t="shared" si="2"/>
        <v>5973</v>
      </c>
      <c r="F12" s="46">
        <f t="shared" si="3"/>
        <v>72.7</v>
      </c>
      <c r="G12" s="46">
        <f t="shared" si="4"/>
        <v>74</v>
      </c>
      <c r="I12" s="44" t="s">
        <v>0</v>
      </c>
      <c r="J12" s="44" t="s">
        <v>1</v>
      </c>
      <c r="K12" s="45">
        <v>8070</v>
      </c>
      <c r="L12" s="45">
        <v>5866</v>
      </c>
      <c r="M12" s="45">
        <v>5973</v>
      </c>
      <c r="N12" s="68">
        <v>72.7</v>
      </c>
      <c r="O12" s="68">
        <v>74</v>
      </c>
      <c r="P12" s="68"/>
      <c r="Q12"/>
      <c r="R12" s="59"/>
      <c r="S12" s="46"/>
      <c r="T12" s="46"/>
      <c r="U12" s="46"/>
      <c r="V12" s="46"/>
      <c r="W12" s="46"/>
    </row>
    <row r="13" spans="1:23" ht="18.75" x14ac:dyDescent="0.35">
      <c r="A13" s="87" t="s">
        <v>13</v>
      </c>
      <c r="B13" s="4" t="s">
        <v>1</v>
      </c>
      <c r="C13" s="5">
        <f t="shared" si="0"/>
        <v>8070</v>
      </c>
      <c r="D13" s="40">
        <f t="shared" si="1"/>
        <v>2419</v>
      </c>
      <c r="E13" s="7">
        <f t="shared" si="2"/>
        <v>5971</v>
      </c>
      <c r="F13" s="46">
        <f t="shared" si="3"/>
        <v>30</v>
      </c>
      <c r="G13" s="46">
        <f t="shared" si="4"/>
        <v>74</v>
      </c>
      <c r="I13" s="44" t="s">
        <v>144</v>
      </c>
      <c r="J13" s="44" t="s">
        <v>1</v>
      </c>
      <c r="K13" s="45">
        <v>8070</v>
      </c>
      <c r="L13" s="45">
        <v>2419</v>
      </c>
      <c r="M13" s="45">
        <v>5971</v>
      </c>
      <c r="N13" s="68">
        <v>30</v>
      </c>
      <c r="O13" s="68">
        <v>74</v>
      </c>
      <c r="P13" s="68"/>
      <c r="Q13"/>
      <c r="R13" s="59"/>
      <c r="S13" s="46"/>
      <c r="T13" s="46"/>
      <c r="U13" s="46"/>
      <c r="V13" s="46"/>
      <c r="W13" s="46"/>
    </row>
    <row r="14" spans="1:23" ht="18.75" x14ac:dyDescent="0.35">
      <c r="A14" s="87" t="s">
        <v>14</v>
      </c>
      <c r="B14" s="4" t="s">
        <v>1</v>
      </c>
      <c r="C14" s="5">
        <f t="shared" si="0"/>
        <v>8070</v>
      </c>
      <c r="D14" s="40">
        <f t="shared" si="1"/>
        <v>2325</v>
      </c>
      <c r="E14" s="7">
        <f t="shared" si="2"/>
        <v>5968</v>
      </c>
      <c r="F14" s="46">
        <f t="shared" si="3"/>
        <v>28.8</v>
      </c>
      <c r="G14" s="46">
        <f t="shared" si="4"/>
        <v>74</v>
      </c>
      <c r="I14" s="44" t="s">
        <v>145</v>
      </c>
      <c r="J14" s="44" t="s">
        <v>1</v>
      </c>
      <c r="K14" s="45">
        <v>8070</v>
      </c>
      <c r="L14" s="45">
        <v>2325</v>
      </c>
      <c r="M14" s="45">
        <v>5968</v>
      </c>
      <c r="N14" s="68">
        <v>28.8</v>
      </c>
      <c r="O14" s="68">
        <v>74</v>
      </c>
      <c r="P14" s="68"/>
      <c r="Q14"/>
      <c r="R14" s="59"/>
      <c r="S14" s="46"/>
      <c r="T14" s="46"/>
      <c r="U14" s="46"/>
      <c r="V14" s="46"/>
      <c r="W14" s="46"/>
    </row>
    <row r="15" spans="1:23" ht="18.75" x14ac:dyDescent="0.35">
      <c r="A15" s="123" t="s">
        <v>138</v>
      </c>
      <c r="B15" s="124" t="s">
        <v>1</v>
      </c>
      <c r="C15" s="125">
        <f t="shared" si="0"/>
        <v>8070</v>
      </c>
      <c r="D15" s="126">
        <f t="shared" si="1"/>
        <v>232</v>
      </c>
      <c r="E15" s="127">
        <f t="shared" si="2"/>
        <v>647</v>
      </c>
      <c r="F15" s="118">
        <f t="shared" si="3"/>
        <v>2.9</v>
      </c>
      <c r="G15" s="118">
        <f t="shared" si="4"/>
        <v>8</v>
      </c>
      <c r="I15" s="44" t="s">
        <v>260</v>
      </c>
      <c r="J15" s="44" t="s">
        <v>1</v>
      </c>
      <c r="K15" s="45">
        <v>8070</v>
      </c>
      <c r="L15">
        <v>232</v>
      </c>
      <c r="M15">
        <v>647</v>
      </c>
      <c r="N15" s="68">
        <v>2.9</v>
      </c>
      <c r="O15" s="68">
        <v>8</v>
      </c>
      <c r="P15" s="68"/>
      <c r="Q15"/>
      <c r="R15" s="59"/>
      <c r="S15" s="46"/>
      <c r="T15" s="46"/>
      <c r="U15" s="46"/>
      <c r="V15" s="46"/>
      <c r="W15" s="46"/>
    </row>
    <row r="16" spans="1:23" x14ac:dyDescent="0.25">
      <c r="A16" s="123" t="s">
        <v>139</v>
      </c>
      <c r="B16" s="124" t="s">
        <v>1</v>
      </c>
      <c r="C16" s="125">
        <f t="shared" si="0"/>
        <v>8070</v>
      </c>
      <c r="D16" s="126">
        <f t="shared" si="1"/>
        <v>276</v>
      </c>
      <c r="E16" s="127">
        <f t="shared" si="2"/>
        <v>647</v>
      </c>
      <c r="F16" s="118">
        <f t="shared" si="3"/>
        <v>3.4</v>
      </c>
      <c r="G16" s="118">
        <f t="shared" si="4"/>
        <v>8</v>
      </c>
      <c r="I16" s="44" t="s">
        <v>261</v>
      </c>
      <c r="J16" s="44" t="s">
        <v>1</v>
      </c>
      <c r="K16" s="45">
        <v>8070</v>
      </c>
      <c r="L16">
        <v>276</v>
      </c>
      <c r="M16">
        <v>647</v>
      </c>
      <c r="N16" s="68">
        <v>3.4</v>
      </c>
      <c r="O16" s="68">
        <v>8</v>
      </c>
      <c r="P16" s="68"/>
      <c r="Q16"/>
      <c r="R16" s="59"/>
      <c r="S16" s="46"/>
      <c r="T16" s="46"/>
      <c r="U16" s="46"/>
      <c r="V16" s="46"/>
      <c r="W16" s="46"/>
    </row>
    <row r="17" spans="1:23" ht="18.75" x14ac:dyDescent="0.35">
      <c r="A17" s="128" t="s">
        <v>254</v>
      </c>
      <c r="B17" s="129" t="s">
        <v>1</v>
      </c>
      <c r="C17" s="130">
        <f t="shared" si="0"/>
        <v>8070</v>
      </c>
      <c r="D17" s="131">
        <f t="shared" si="1"/>
        <v>3278</v>
      </c>
      <c r="E17" s="132">
        <f t="shared" si="2"/>
        <v>7660</v>
      </c>
      <c r="F17" s="122">
        <f t="shared" si="3"/>
        <v>40.6</v>
      </c>
      <c r="G17" s="122">
        <f t="shared" si="4"/>
        <v>94.9</v>
      </c>
      <c r="I17" s="44" t="s">
        <v>262</v>
      </c>
      <c r="J17" s="44" t="s">
        <v>1</v>
      </c>
      <c r="K17" s="45">
        <v>8070</v>
      </c>
      <c r="L17" s="45">
        <v>3278</v>
      </c>
      <c r="M17" s="45">
        <v>7660</v>
      </c>
      <c r="N17" s="68">
        <v>40.6</v>
      </c>
      <c r="O17" s="68">
        <v>94.9</v>
      </c>
      <c r="P17" s="68"/>
      <c r="Q17"/>
      <c r="R17" s="59"/>
      <c r="S17" s="46"/>
      <c r="T17" s="46"/>
      <c r="U17" s="46"/>
      <c r="V17" s="46"/>
      <c r="W17" s="46"/>
    </row>
    <row r="18" spans="1:23" ht="18.75" x14ac:dyDescent="0.35">
      <c r="A18" s="133" t="s">
        <v>255</v>
      </c>
      <c r="B18" s="134" t="s">
        <v>1</v>
      </c>
      <c r="C18" s="135">
        <f t="shared" si="0"/>
        <v>8070</v>
      </c>
      <c r="D18" s="136">
        <f t="shared" si="1"/>
        <v>1803</v>
      </c>
      <c r="E18" s="137">
        <f t="shared" si="2"/>
        <v>4280</v>
      </c>
      <c r="F18" s="138">
        <f t="shared" si="3"/>
        <v>22.3</v>
      </c>
      <c r="G18" s="138">
        <f t="shared" si="4"/>
        <v>53</v>
      </c>
      <c r="I18" s="44" t="s">
        <v>263</v>
      </c>
      <c r="J18" s="44" t="s">
        <v>1</v>
      </c>
      <c r="K18" s="45">
        <v>8070</v>
      </c>
      <c r="L18" s="45">
        <v>1803</v>
      </c>
      <c r="M18" s="45">
        <v>4280</v>
      </c>
      <c r="N18" s="68">
        <v>22.3</v>
      </c>
      <c r="O18" s="68">
        <v>53</v>
      </c>
      <c r="P18" s="68"/>
      <c r="Q18"/>
      <c r="R18" s="59"/>
      <c r="S18" s="46"/>
      <c r="T18" s="46"/>
      <c r="U18" s="46"/>
      <c r="V18" s="46"/>
      <c r="W18" s="46"/>
    </row>
    <row r="19" spans="1:23" x14ac:dyDescent="0.25">
      <c r="A19" s="87" t="s">
        <v>0</v>
      </c>
      <c r="B19" s="4" t="s">
        <v>2</v>
      </c>
      <c r="C19" s="5">
        <f t="shared" si="0"/>
        <v>67598</v>
      </c>
      <c r="D19" s="40">
        <f t="shared" si="1"/>
        <v>63460</v>
      </c>
      <c r="E19" s="7">
        <f t="shared" si="2"/>
        <v>63580</v>
      </c>
      <c r="F19" s="46">
        <f t="shared" si="3"/>
        <v>93.9</v>
      </c>
      <c r="G19" s="46">
        <f t="shared" si="4"/>
        <v>94.1</v>
      </c>
      <c r="I19" s="44" t="s">
        <v>0</v>
      </c>
      <c r="J19" s="44" t="s">
        <v>2</v>
      </c>
      <c r="K19" s="45">
        <v>67598</v>
      </c>
      <c r="L19" s="45">
        <v>63460</v>
      </c>
      <c r="M19" s="45">
        <v>63580</v>
      </c>
      <c r="N19" s="68">
        <v>93.9</v>
      </c>
      <c r="O19" s="68">
        <v>94.1</v>
      </c>
      <c r="P19" s="68"/>
      <c r="Q19"/>
      <c r="R19" s="59"/>
      <c r="S19" s="46"/>
      <c r="T19" s="46"/>
      <c r="U19" s="46"/>
      <c r="V19" s="46"/>
      <c r="W19" s="46"/>
    </row>
    <row r="20" spans="1:23" ht="18.75" x14ac:dyDescent="0.35">
      <c r="A20" s="87" t="s">
        <v>13</v>
      </c>
      <c r="B20" s="4" t="s">
        <v>2</v>
      </c>
      <c r="C20" s="5">
        <f t="shared" si="0"/>
        <v>67598</v>
      </c>
      <c r="D20" s="40">
        <f t="shared" si="1"/>
        <v>29500</v>
      </c>
      <c r="E20" s="7">
        <f t="shared" si="2"/>
        <v>62870</v>
      </c>
      <c r="F20" s="46">
        <f t="shared" si="3"/>
        <v>43.6</v>
      </c>
      <c r="G20" s="46">
        <f t="shared" si="4"/>
        <v>93</v>
      </c>
      <c r="I20" s="44" t="s">
        <v>144</v>
      </c>
      <c r="J20" s="44" t="s">
        <v>2</v>
      </c>
      <c r="K20" s="45">
        <v>67598</v>
      </c>
      <c r="L20" s="45">
        <v>29500</v>
      </c>
      <c r="M20" s="45">
        <v>62870</v>
      </c>
      <c r="N20" s="68">
        <v>43.6</v>
      </c>
      <c r="O20" s="68">
        <v>93</v>
      </c>
      <c r="P20" s="68"/>
      <c r="Q20"/>
      <c r="R20" s="59"/>
      <c r="S20" s="46"/>
      <c r="T20" s="46"/>
      <c r="U20" s="46"/>
      <c r="V20" s="46"/>
      <c r="W20" s="46"/>
    </row>
    <row r="21" spans="1:23" ht="18.75" x14ac:dyDescent="0.35">
      <c r="A21" s="87" t="s">
        <v>14</v>
      </c>
      <c r="B21" s="4" t="s">
        <v>2</v>
      </c>
      <c r="C21" s="5">
        <f t="shared" si="0"/>
        <v>67598</v>
      </c>
      <c r="D21" s="40">
        <f t="shared" si="1"/>
        <v>28990</v>
      </c>
      <c r="E21" s="7">
        <f t="shared" si="2"/>
        <v>62330</v>
      </c>
      <c r="F21" s="46">
        <f t="shared" si="3"/>
        <v>42.9</v>
      </c>
      <c r="G21" s="46">
        <f t="shared" si="4"/>
        <v>92.2</v>
      </c>
      <c r="I21" s="44" t="s">
        <v>145</v>
      </c>
      <c r="J21" s="44" t="s">
        <v>2</v>
      </c>
      <c r="K21" s="45">
        <v>67598</v>
      </c>
      <c r="L21" s="45">
        <v>28990</v>
      </c>
      <c r="M21" s="45">
        <v>62330</v>
      </c>
      <c r="N21" s="68">
        <v>42.9</v>
      </c>
      <c r="O21" s="68">
        <v>92.2</v>
      </c>
      <c r="P21" s="68"/>
      <c r="Q21"/>
      <c r="R21" s="59"/>
      <c r="S21" s="46"/>
      <c r="T21" s="46"/>
      <c r="U21" s="46"/>
      <c r="V21" s="46"/>
      <c r="W21" s="46"/>
    </row>
    <row r="22" spans="1:23" ht="18.75" x14ac:dyDescent="0.35">
      <c r="A22" s="123" t="s">
        <v>138</v>
      </c>
      <c r="B22" s="124" t="s">
        <v>2</v>
      </c>
      <c r="C22" s="125">
        <f t="shared" si="0"/>
        <v>67598</v>
      </c>
      <c r="D22" s="126">
        <f t="shared" si="1"/>
        <v>4999</v>
      </c>
      <c r="E22" s="127">
        <f t="shared" si="2"/>
        <v>12330</v>
      </c>
      <c r="F22" s="118">
        <f t="shared" si="3"/>
        <v>7.4</v>
      </c>
      <c r="G22" s="118">
        <f t="shared" si="4"/>
        <v>18.2</v>
      </c>
      <c r="I22" s="44" t="s">
        <v>260</v>
      </c>
      <c r="J22" s="44" t="s">
        <v>2</v>
      </c>
      <c r="K22" s="45">
        <v>67598</v>
      </c>
      <c r="L22" s="45">
        <v>4999</v>
      </c>
      <c r="M22" s="45">
        <v>12330</v>
      </c>
      <c r="N22" s="68">
        <v>7.4</v>
      </c>
      <c r="O22" s="68">
        <v>18.2</v>
      </c>
      <c r="P22" s="68"/>
      <c r="Q22"/>
      <c r="R22" s="59"/>
      <c r="S22" s="46"/>
      <c r="T22" s="46"/>
      <c r="U22" s="46"/>
      <c r="V22" s="46"/>
      <c r="W22" s="46"/>
    </row>
    <row r="23" spans="1:23" x14ac:dyDescent="0.25">
      <c r="A23" s="123" t="s">
        <v>139</v>
      </c>
      <c r="B23" s="124" t="s">
        <v>2</v>
      </c>
      <c r="C23" s="125">
        <f t="shared" si="0"/>
        <v>67598</v>
      </c>
      <c r="D23" s="126">
        <f t="shared" si="1"/>
        <v>6216</v>
      </c>
      <c r="E23" s="127">
        <f t="shared" si="2"/>
        <v>12320</v>
      </c>
      <c r="F23" s="118">
        <f t="shared" si="3"/>
        <v>9.1999999999999993</v>
      </c>
      <c r="G23" s="118">
        <f t="shared" si="4"/>
        <v>18.2</v>
      </c>
      <c r="I23" s="44" t="s">
        <v>261</v>
      </c>
      <c r="J23" s="44" t="s">
        <v>2</v>
      </c>
      <c r="K23" s="45">
        <v>67598</v>
      </c>
      <c r="L23" s="45">
        <v>6216</v>
      </c>
      <c r="M23" s="45">
        <v>12320</v>
      </c>
      <c r="N23" s="68">
        <v>9.1999999999999993</v>
      </c>
      <c r="O23" s="68">
        <v>18.2</v>
      </c>
      <c r="P23" s="68"/>
      <c r="Q23"/>
      <c r="R23" s="59"/>
      <c r="S23" s="46"/>
      <c r="T23" s="46"/>
      <c r="U23" s="46"/>
      <c r="V23" s="46"/>
      <c r="W23" s="46"/>
    </row>
    <row r="24" spans="1:23" ht="18.75" x14ac:dyDescent="0.35">
      <c r="A24" s="128" t="s">
        <v>254</v>
      </c>
      <c r="B24" s="129" t="s">
        <v>2</v>
      </c>
      <c r="C24" s="130">
        <f t="shared" si="0"/>
        <v>67598</v>
      </c>
      <c r="D24" s="131">
        <f t="shared" si="1"/>
        <v>30320</v>
      </c>
      <c r="E24" s="132">
        <f t="shared" si="2"/>
        <v>63370</v>
      </c>
      <c r="F24" s="122">
        <f t="shared" si="3"/>
        <v>44.9</v>
      </c>
      <c r="G24" s="122">
        <f t="shared" si="4"/>
        <v>93.8</v>
      </c>
      <c r="I24" s="44" t="s">
        <v>262</v>
      </c>
      <c r="J24" s="44" t="s">
        <v>2</v>
      </c>
      <c r="K24" s="45">
        <v>67598</v>
      </c>
      <c r="L24" s="45">
        <v>30320</v>
      </c>
      <c r="M24" s="45">
        <v>63370</v>
      </c>
      <c r="N24" s="68">
        <v>44.9</v>
      </c>
      <c r="O24" s="68">
        <v>93.8</v>
      </c>
      <c r="P24" s="68"/>
      <c r="Q24"/>
      <c r="R24" s="59"/>
      <c r="S24" s="46"/>
      <c r="T24" s="46"/>
      <c r="U24" s="46"/>
      <c r="V24" s="46"/>
      <c r="W24" s="46"/>
    </row>
    <row r="25" spans="1:23" ht="18.75" x14ac:dyDescent="0.35">
      <c r="A25" s="133" t="s">
        <v>255</v>
      </c>
      <c r="B25" s="134" t="s">
        <v>2</v>
      </c>
      <c r="C25" s="135">
        <f t="shared" si="0"/>
        <v>67598</v>
      </c>
      <c r="D25" s="136">
        <f t="shared" si="1"/>
        <v>18110</v>
      </c>
      <c r="E25" s="137">
        <f t="shared" si="2"/>
        <v>38330</v>
      </c>
      <c r="F25" s="138">
        <f t="shared" si="3"/>
        <v>26.8</v>
      </c>
      <c r="G25" s="138">
        <f t="shared" si="4"/>
        <v>56.7</v>
      </c>
      <c r="I25" s="44" t="s">
        <v>263</v>
      </c>
      <c r="J25" s="44" t="s">
        <v>2</v>
      </c>
      <c r="K25" s="45">
        <v>67598</v>
      </c>
      <c r="L25" s="45">
        <v>18110</v>
      </c>
      <c r="M25" s="45">
        <v>38330</v>
      </c>
      <c r="N25" s="68">
        <v>26.8</v>
      </c>
      <c r="O25" s="68">
        <v>56.7</v>
      </c>
      <c r="P25" s="68"/>
      <c r="Q25"/>
      <c r="R25" s="59"/>
      <c r="S25" s="46"/>
      <c r="T25" s="46"/>
      <c r="U25" s="46"/>
      <c r="V25" s="46"/>
      <c r="W25" s="46"/>
    </row>
    <row r="26" spans="1:23" x14ac:dyDescent="0.25">
      <c r="A26" s="87" t="s">
        <v>0</v>
      </c>
      <c r="B26" s="4" t="s">
        <v>3</v>
      </c>
      <c r="C26" s="5">
        <f t="shared" si="0"/>
        <v>69073</v>
      </c>
      <c r="D26" s="40">
        <f t="shared" si="1"/>
        <v>66560</v>
      </c>
      <c r="E26" s="7">
        <f t="shared" si="2"/>
        <v>66630</v>
      </c>
      <c r="F26" s="46">
        <f t="shared" si="3"/>
        <v>96.4</v>
      </c>
      <c r="G26" s="46">
        <f t="shared" si="4"/>
        <v>96.5</v>
      </c>
      <c r="I26" s="44" t="s">
        <v>0</v>
      </c>
      <c r="J26" s="44" t="s">
        <v>3</v>
      </c>
      <c r="K26" s="45">
        <v>69073</v>
      </c>
      <c r="L26" s="45">
        <v>66560</v>
      </c>
      <c r="M26" s="45">
        <v>66630</v>
      </c>
      <c r="N26" s="68">
        <v>96.4</v>
      </c>
      <c r="O26" s="68">
        <v>96.5</v>
      </c>
      <c r="P26" s="68"/>
      <c r="Q26"/>
      <c r="R26" s="59"/>
      <c r="S26" s="46"/>
      <c r="T26" s="46"/>
      <c r="U26" s="46"/>
      <c r="V26" s="46"/>
      <c r="W26" s="46"/>
    </row>
    <row r="27" spans="1:23" ht="18.75" x14ac:dyDescent="0.35">
      <c r="A27" s="87" t="s">
        <v>13</v>
      </c>
      <c r="B27" s="4" t="s">
        <v>3</v>
      </c>
      <c r="C27" s="5">
        <f t="shared" si="0"/>
        <v>69073</v>
      </c>
      <c r="D27" s="40">
        <f t="shared" si="1"/>
        <v>31280</v>
      </c>
      <c r="E27" s="7">
        <f t="shared" si="2"/>
        <v>64330</v>
      </c>
      <c r="F27" s="46">
        <f t="shared" si="3"/>
        <v>45.3</v>
      </c>
      <c r="G27" s="46">
        <f t="shared" si="4"/>
        <v>93.1</v>
      </c>
      <c r="I27" s="44" t="s">
        <v>144</v>
      </c>
      <c r="J27" s="44" t="s">
        <v>3</v>
      </c>
      <c r="K27" s="45">
        <v>69073</v>
      </c>
      <c r="L27" s="45">
        <v>31280</v>
      </c>
      <c r="M27" s="45">
        <v>64330</v>
      </c>
      <c r="N27" s="68">
        <v>45.3</v>
      </c>
      <c r="O27" s="68">
        <v>93.1</v>
      </c>
      <c r="P27" s="68"/>
      <c r="Q27"/>
      <c r="R27" s="59"/>
      <c r="S27" s="46"/>
      <c r="T27" s="46"/>
      <c r="U27" s="46"/>
      <c r="V27" s="46"/>
      <c r="W27" s="46"/>
    </row>
    <row r="28" spans="1:23" ht="18.75" x14ac:dyDescent="0.35">
      <c r="A28" s="87" t="s">
        <v>14</v>
      </c>
      <c r="B28" s="4" t="s">
        <v>3</v>
      </c>
      <c r="C28" s="5">
        <f t="shared" si="0"/>
        <v>69073</v>
      </c>
      <c r="D28" s="40">
        <f t="shared" si="1"/>
        <v>30600</v>
      </c>
      <c r="E28" s="7">
        <f t="shared" si="2"/>
        <v>63130</v>
      </c>
      <c r="F28" s="46">
        <f t="shared" si="3"/>
        <v>44.3</v>
      </c>
      <c r="G28" s="46">
        <f t="shared" si="4"/>
        <v>91.4</v>
      </c>
      <c r="I28" s="44" t="s">
        <v>145</v>
      </c>
      <c r="J28" s="44" t="s">
        <v>3</v>
      </c>
      <c r="K28" s="45">
        <v>69073</v>
      </c>
      <c r="L28" s="45">
        <v>30600</v>
      </c>
      <c r="M28" s="45">
        <v>63130</v>
      </c>
      <c r="N28" s="68">
        <v>44.3</v>
      </c>
      <c r="O28" s="68">
        <v>91.4</v>
      </c>
      <c r="P28" s="68"/>
      <c r="Q28"/>
      <c r="R28" s="59"/>
      <c r="S28" s="46"/>
      <c r="T28" s="46"/>
      <c r="U28" s="46"/>
      <c r="V28" s="46"/>
      <c r="W28" s="46"/>
    </row>
    <row r="29" spans="1:23" ht="18.75" x14ac:dyDescent="0.35">
      <c r="A29" s="123" t="s">
        <v>138</v>
      </c>
      <c r="B29" s="124" t="s">
        <v>3</v>
      </c>
      <c r="C29" s="125">
        <f t="shared" si="0"/>
        <v>69073</v>
      </c>
      <c r="D29" s="126">
        <f t="shared" si="1"/>
        <v>8350</v>
      </c>
      <c r="E29" s="127">
        <f t="shared" si="2"/>
        <v>18830</v>
      </c>
      <c r="F29" s="118">
        <f t="shared" si="3"/>
        <v>12.1</v>
      </c>
      <c r="G29" s="118">
        <f t="shared" si="4"/>
        <v>27.3</v>
      </c>
      <c r="I29" s="44" t="s">
        <v>260</v>
      </c>
      <c r="J29" s="44" t="s">
        <v>3</v>
      </c>
      <c r="K29" s="45">
        <v>69073</v>
      </c>
      <c r="L29" s="45">
        <v>8350</v>
      </c>
      <c r="M29" s="45">
        <v>18830</v>
      </c>
      <c r="N29" s="68">
        <v>12.1</v>
      </c>
      <c r="O29" s="68">
        <v>27.3</v>
      </c>
      <c r="P29" s="68"/>
      <c r="Q29"/>
      <c r="R29" s="59"/>
      <c r="S29" s="46"/>
      <c r="T29" s="46"/>
      <c r="U29" s="46"/>
      <c r="V29" s="46"/>
      <c r="W29" s="46"/>
    </row>
    <row r="30" spans="1:23" x14ac:dyDescent="0.25">
      <c r="A30" s="123" t="s">
        <v>139</v>
      </c>
      <c r="B30" s="124" t="s">
        <v>3</v>
      </c>
      <c r="C30" s="125">
        <f t="shared" si="0"/>
        <v>69073</v>
      </c>
      <c r="D30" s="126">
        <f t="shared" si="1"/>
        <v>10670</v>
      </c>
      <c r="E30" s="127">
        <f t="shared" si="2"/>
        <v>18820</v>
      </c>
      <c r="F30" s="118">
        <f t="shared" si="3"/>
        <v>15.5</v>
      </c>
      <c r="G30" s="118">
        <f t="shared" si="4"/>
        <v>27.2</v>
      </c>
      <c r="I30" s="44" t="s">
        <v>261</v>
      </c>
      <c r="J30" s="44" t="s">
        <v>3</v>
      </c>
      <c r="K30" s="45">
        <v>69073</v>
      </c>
      <c r="L30" s="45">
        <v>10670</v>
      </c>
      <c r="M30" s="45">
        <v>18820</v>
      </c>
      <c r="N30" s="68">
        <v>15.5</v>
      </c>
      <c r="O30" s="68">
        <v>27.2</v>
      </c>
      <c r="P30" s="68"/>
      <c r="Q30"/>
      <c r="R30" s="59"/>
      <c r="S30" s="46"/>
      <c r="T30" s="46"/>
      <c r="U30" s="46"/>
      <c r="V30" s="46"/>
      <c r="W30" s="46"/>
    </row>
    <row r="31" spans="1:23" ht="18.75" x14ac:dyDescent="0.35">
      <c r="A31" s="128" t="s">
        <v>254</v>
      </c>
      <c r="B31" s="129" t="s">
        <v>3</v>
      </c>
      <c r="C31" s="130">
        <f t="shared" si="0"/>
        <v>69073</v>
      </c>
      <c r="D31" s="131">
        <f t="shared" si="1"/>
        <v>31190</v>
      </c>
      <c r="E31" s="132">
        <f t="shared" si="2"/>
        <v>63300</v>
      </c>
      <c r="F31" s="122">
        <f t="shared" si="3"/>
        <v>45.2</v>
      </c>
      <c r="G31" s="122">
        <f t="shared" si="4"/>
        <v>91.6</v>
      </c>
      <c r="I31" s="44" t="s">
        <v>262</v>
      </c>
      <c r="J31" s="44" t="s">
        <v>3</v>
      </c>
      <c r="K31" s="45">
        <v>69073</v>
      </c>
      <c r="L31" s="45">
        <v>31190</v>
      </c>
      <c r="M31" s="45">
        <v>63300</v>
      </c>
      <c r="N31" s="68">
        <v>45.2</v>
      </c>
      <c r="O31" s="68">
        <v>91.6</v>
      </c>
      <c r="P31" s="68"/>
      <c r="Q31"/>
      <c r="R31" s="59"/>
      <c r="S31" s="46"/>
      <c r="T31" s="46"/>
      <c r="U31" s="46"/>
      <c r="V31" s="46"/>
      <c r="W31" s="46"/>
    </row>
    <row r="32" spans="1:23" ht="18.75" x14ac:dyDescent="0.35">
      <c r="A32" s="133" t="s">
        <v>255</v>
      </c>
      <c r="B32" s="134" t="s">
        <v>3</v>
      </c>
      <c r="C32" s="135">
        <f t="shared" si="0"/>
        <v>69073</v>
      </c>
      <c r="D32" s="136">
        <f t="shared" si="1"/>
        <v>20200</v>
      </c>
      <c r="E32" s="137">
        <f t="shared" si="2"/>
        <v>41180</v>
      </c>
      <c r="F32" s="138">
        <f t="shared" si="3"/>
        <v>29.2</v>
      </c>
      <c r="G32" s="138">
        <f t="shared" si="4"/>
        <v>59.6</v>
      </c>
      <c r="I32" s="44" t="s">
        <v>263</v>
      </c>
      <c r="J32" s="44" t="s">
        <v>3</v>
      </c>
      <c r="K32" s="45">
        <v>69073</v>
      </c>
      <c r="L32" s="45">
        <v>20200</v>
      </c>
      <c r="M32" s="45">
        <v>41180</v>
      </c>
      <c r="N32" s="68">
        <v>29.2</v>
      </c>
      <c r="O32" s="68">
        <v>59.6</v>
      </c>
      <c r="P32" s="68"/>
      <c r="Q32"/>
      <c r="R32" s="59"/>
      <c r="S32" s="46"/>
      <c r="T32" s="46"/>
      <c r="U32" s="46"/>
      <c r="V32" s="46"/>
      <c r="W32" s="46"/>
    </row>
    <row r="33" spans="1:23" x14ac:dyDescent="0.25">
      <c r="A33" s="87" t="s">
        <v>0</v>
      </c>
      <c r="B33" s="4" t="s">
        <v>4</v>
      </c>
      <c r="C33" s="5">
        <f t="shared" si="0"/>
        <v>80021</v>
      </c>
      <c r="D33" s="40">
        <f t="shared" si="1"/>
        <v>78370</v>
      </c>
      <c r="E33" s="7">
        <f t="shared" si="2"/>
        <v>78420</v>
      </c>
      <c r="F33" s="46">
        <f t="shared" si="3"/>
        <v>97.9</v>
      </c>
      <c r="G33" s="46">
        <f t="shared" si="4"/>
        <v>98</v>
      </c>
      <c r="I33" s="44" t="s">
        <v>0</v>
      </c>
      <c r="J33" s="44" t="s">
        <v>4</v>
      </c>
      <c r="K33" s="45">
        <v>80021</v>
      </c>
      <c r="L33" s="45">
        <v>78370</v>
      </c>
      <c r="M33" s="45">
        <v>78420</v>
      </c>
      <c r="N33" s="68">
        <v>97.9</v>
      </c>
      <c r="O33" s="68">
        <v>98</v>
      </c>
      <c r="P33" s="68"/>
      <c r="Q33"/>
      <c r="R33" s="59"/>
      <c r="S33" s="46"/>
      <c r="T33" s="46"/>
      <c r="U33" s="46"/>
      <c r="V33" s="46"/>
      <c r="W33" s="46"/>
    </row>
    <row r="34" spans="1:23" ht="18.75" x14ac:dyDescent="0.35">
      <c r="A34" s="87" t="s">
        <v>13</v>
      </c>
      <c r="B34" s="4" t="s">
        <v>4</v>
      </c>
      <c r="C34" s="5">
        <f t="shared" si="0"/>
        <v>80021</v>
      </c>
      <c r="D34" s="40">
        <f t="shared" si="1"/>
        <v>34690</v>
      </c>
      <c r="E34" s="7">
        <f t="shared" si="2"/>
        <v>71940</v>
      </c>
      <c r="F34" s="46">
        <f t="shared" si="3"/>
        <v>43.4</v>
      </c>
      <c r="G34" s="46">
        <f t="shared" si="4"/>
        <v>89.9</v>
      </c>
      <c r="I34" s="44" t="s">
        <v>145</v>
      </c>
      <c r="J34" s="44" t="s">
        <v>4</v>
      </c>
      <c r="K34" s="45">
        <v>80021</v>
      </c>
      <c r="L34" s="45">
        <v>34690</v>
      </c>
      <c r="M34" s="45">
        <v>71940</v>
      </c>
      <c r="N34" s="68">
        <v>43.4</v>
      </c>
      <c r="O34" s="68">
        <v>89.9</v>
      </c>
      <c r="P34" s="68"/>
      <c r="Q34"/>
      <c r="R34" s="59"/>
      <c r="S34" s="46"/>
      <c r="T34" s="46"/>
      <c r="U34" s="46"/>
      <c r="V34" s="46"/>
      <c r="W34" s="46"/>
    </row>
    <row r="35" spans="1:23" ht="18.75" x14ac:dyDescent="0.35">
      <c r="A35" s="87" t="s">
        <v>14</v>
      </c>
      <c r="B35" s="4" t="s">
        <v>4</v>
      </c>
      <c r="C35" s="5">
        <f t="shared" si="0"/>
        <v>80021</v>
      </c>
      <c r="D35" s="40">
        <f t="shared" si="1"/>
        <v>36840</v>
      </c>
      <c r="E35" s="7">
        <f t="shared" si="2"/>
        <v>73810</v>
      </c>
      <c r="F35" s="46">
        <f t="shared" si="3"/>
        <v>46</v>
      </c>
      <c r="G35" s="46">
        <f t="shared" si="4"/>
        <v>92.2</v>
      </c>
      <c r="I35" s="44" t="s">
        <v>144</v>
      </c>
      <c r="J35" s="44" t="s">
        <v>4</v>
      </c>
      <c r="K35" s="45">
        <v>80021</v>
      </c>
      <c r="L35" s="45">
        <v>36840</v>
      </c>
      <c r="M35" s="45">
        <v>73810</v>
      </c>
      <c r="N35" s="68">
        <v>46</v>
      </c>
      <c r="O35" s="68">
        <v>92.2</v>
      </c>
      <c r="P35" s="68"/>
      <c r="Q35"/>
      <c r="R35" s="59"/>
      <c r="S35" s="46"/>
      <c r="T35" s="46"/>
      <c r="U35" s="46"/>
      <c r="V35" s="46"/>
      <c r="W35" s="46"/>
    </row>
    <row r="36" spans="1:23" ht="18.75" x14ac:dyDescent="0.35">
      <c r="A36" s="123" t="s">
        <v>138</v>
      </c>
      <c r="B36" s="124" t="s">
        <v>4</v>
      </c>
      <c r="C36" s="125">
        <f t="shared" si="0"/>
        <v>80021</v>
      </c>
      <c r="D36" s="126">
        <f t="shared" si="1"/>
        <v>15030</v>
      </c>
      <c r="E36" s="127">
        <f t="shared" si="2"/>
        <v>30810</v>
      </c>
      <c r="F36" s="118">
        <f t="shared" si="3"/>
        <v>18.8</v>
      </c>
      <c r="G36" s="118">
        <f t="shared" si="4"/>
        <v>38.5</v>
      </c>
      <c r="I36" s="44" t="s">
        <v>260</v>
      </c>
      <c r="J36" s="44" t="s">
        <v>4</v>
      </c>
      <c r="K36" s="45">
        <v>80021</v>
      </c>
      <c r="L36" s="45">
        <v>15030</v>
      </c>
      <c r="M36" s="45">
        <v>30810</v>
      </c>
      <c r="N36" s="68">
        <v>18.8</v>
      </c>
      <c r="O36" s="68">
        <v>38.5</v>
      </c>
      <c r="P36" s="68"/>
      <c r="Q36"/>
      <c r="R36" s="59"/>
      <c r="S36" s="46"/>
      <c r="T36" s="46"/>
      <c r="U36" s="46"/>
      <c r="V36" s="46"/>
      <c r="W36" s="46"/>
    </row>
    <row r="37" spans="1:23" x14ac:dyDescent="0.25">
      <c r="A37" s="123" t="s">
        <v>139</v>
      </c>
      <c r="B37" s="124" t="s">
        <v>4</v>
      </c>
      <c r="C37" s="125">
        <f t="shared" si="0"/>
        <v>80021</v>
      </c>
      <c r="D37" s="126">
        <f t="shared" si="1"/>
        <v>19750</v>
      </c>
      <c r="E37" s="127">
        <f t="shared" si="2"/>
        <v>30790</v>
      </c>
      <c r="F37" s="118">
        <f t="shared" si="3"/>
        <v>24.7</v>
      </c>
      <c r="G37" s="118">
        <f t="shared" si="4"/>
        <v>38.5</v>
      </c>
      <c r="I37" s="44" t="s">
        <v>261</v>
      </c>
      <c r="J37" s="44" t="s">
        <v>4</v>
      </c>
      <c r="K37" s="45">
        <v>80021</v>
      </c>
      <c r="L37" s="45">
        <v>19750</v>
      </c>
      <c r="M37" s="45">
        <v>30790</v>
      </c>
      <c r="N37" s="68">
        <v>24.7</v>
      </c>
      <c r="O37" s="68">
        <v>38.5</v>
      </c>
      <c r="P37" s="68"/>
      <c r="Q37"/>
      <c r="R37" s="59"/>
      <c r="S37" s="46"/>
      <c r="T37" s="46"/>
      <c r="U37" s="46"/>
      <c r="V37" s="46"/>
      <c r="W37" s="46"/>
    </row>
    <row r="38" spans="1:23" ht="18.75" x14ac:dyDescent="0.35">
      <c r="A38" s="128" t="s">
        <v>254</v>
      </c>
      <c r="B38" s="129" t="s">
        <v>4</v>
      </c>
      <c r="C38" s="130">
        <f t="shared" si="0"/>
        <v>80021</v>
      </c>
      <c r="D38" s="131">
        <f t="shared" si="1"/>
        <v>36310</v>
      </c>
      <c r="E38" s="132">
        <f t="shared" si="2"/>
        <v>71880</v>
      </c>
      <c r="F38" s="122">
        <f t="shared" si="3"/>
        <v>45.4</v>
      </c>
      <c r="G38" s="122">
        <f t="shared" si="4"/>
        <v>89.8</v>
      </c>
      <c r="I38" s="44" t="s">
        <v>262</v>
      </c>
      <c r="J38" s="44" t="s">
        <v>4</v>
      </c>
      <c r="K38" s="45">
        <v>80021</v>
      </c>
      <c r="L38" s="45">
        <v>36310</v>
      </c>
      <c r="M38" s="45">
        <v>71880</v>
      </c>
      <c r="N38" s="68">
        <v>45.4</v>
      </c>
      <c r="O38" s="68">
        <v>89.8</v>
      </c>
      <c r="P38" s="68"/>
      <c r="Q38"/>
      <c r="R38" s="59"/>
      <c r="S38" s="46"/>
      <c r="T38" s="46"/>
      <c r="U38" s="46"/>
      <c r="V38" s="46"/>
      <c r="W38" s="46"/>
    </row>
    <row r="39" spans="1:23" ht="18.75" x14ac:dyDescent="0.35">
      <c r="A39" s="133" t="s">
        <v>255</v>
      </c>
      <c r="B39" s="134" t="s">
        <v>4</v>
      </c>
      <c r="C39" s="135">
        <f t="shared" si="0"/>
        <v>80021</v>
      </c>
      <c r="D39" s="136">
        <f t="shared" si="1"/>
        <v>25740</v>
      </c>
      <c r="E39" s="137">
        <f t="shared" si="2"/>
        <v>50530</v>
      </c>
      <c r="F39" s="138">
        <f t="shared" si="3"/>
        <v>32.200000000000003</v>
      </c>
      <c r="G39" s="138">
        <f t="shared" si="4"/>
        <v>63.2</v>
      </c>
      <c r="I39" s="44" t="s">
        <v>263</v>
      </c>
      <c r="J39" s="44" t="s">
        <v>4</v>
      </c>
      <c r="K39" s="45">
        <v>80021</v>
      </c>
      <c r="L39" s="45">
        <v>25740</v>
      </c>
      <c r="M39" s="45">
        <v>50530</v>
      </c>
      <c r="N39" s="68">
        <v>32.200000000000003</v>
      </c>
      <c r="O39" s="68">
        <v>63.2</v>
      </c>
      <c r="P39" s="68"/>
      <c r="Q39"/>
      <c r="R39" s="59"/>
      <c r="S39" s="46"/>
      <c r="T39" s="46"/>
      <c r="U39" s="46"/>
      <c r="V39" s="46"/>
      <c r="W39" s="46"/>
    </row>
    <row r="40" spans="1:23" x14ac:dyDescent="0.25">
      <c r="A40" s="87" t="s">
        <v>0</v>
      </c>
      <c r="B40" s="4" t="s">
        <v>5</v>
      </c>
      <c r="C40" s="5">
        <f t="shared" si="0"/>
        <v>42911</v>
      </c>
      <c r="D40" s="40">
        <f t="shared" si="1"/>
        <v>42320</v>
      </c>
      <c r="E40" s="7">
        <f t="shared" si="2"/>
        <v>42340</v>
      </c>
      <c r="F40" s="46">
        <f t="shared" si="3"/>
        <v>98.6</v>
      </c>
      <c r="G40" s="46">
        <f t="shared" si="4"/>
        <v>98.7</v>
      </c>
      <c r="I40" s="44" t="s">
        <v>0</v>
      </c>
      <c r="J40" s="44" t="s">
        <v>5</v>
      </c>
      <c r="K40" s="45">
        <v>42911</v>
      </c>
      <c r="L40" s="45">
        <v>42320</v>
      </c>
      <c r="M40" s="45">
        <v>42340</v>
      </c>
      <c r="N40" s="68">
        <v>98.6</v>
      </c>
      <c r="O40" s="68">
        <v>98.7</v>
      </c>
      <c r="P40" s="68"/>
      <c r="Q40"/>
      <c r="R40" s="59"/>
      <c r="S40" s="46"/>
      <c r="T40" s="46"/>
      <c r="U40" s="46"/>
      <c r="V40" s="46"/>
      <c r="W40" s="46"/>
    </row>
    <row r="41" spans="1:23" ht="18.75" x14ac:dyDescent="0.35">
      <c r="A41" s="87" t="s">
        <v>13</v>
      </c>
      <c r="B41" s="4" t="s">
        <v>5</v>
      </c>
      <c r="C41" s="5">
        <f t="shared" si="0"/>
        <v>42911</v>
      </c>
      <c r="D41" s="40">
        <f t="shared" si="1"/>
        <v>18170</v>
      </c>
      <c r="E41" s="7">
        <f t="shared" si="2"/>
        <v>37960</v>
      </c>
      <c r="F41" s="46">
        <f t="shared" si="3"/>
        <v>42.3</v>
      </c>
      <c r="G41" s="46">
        <f t="shared" si="4"/>
        <v>88.5</v>
      </c>
      <c r="I41" s="44" t="s">
        <v>145</v>
      </c>
      <c r="J41" s="44" t="s">
        <v>5</v>
      </c>
      <c r="K41" s="45">
        <v>42911</v>
      </c>
      <c r="L41" s="45">
        <v>18170</v>
      </c>
      <c r="M41" s="45">
        <v>37960</v>
      </c>
      <c r="N41" s="68">
        <v>42.3</v>
      </c>
      <c r="O41" s="68">
        <v>88.5</v>
      </c>
      <c r="P41" s="68"/>
      <c r="Q41"/>
      <c r="R41" s="59"/>
      <c r="S41" s="46"/>
      <c r="T41" s="46"/>
      <c r="U41" s="46"/>
      <c r="V41" s="46"/>
      <c r="W41" s="46"/>
    </row>
    <row r="42" spans="1:23" ht="18.75" x14ac:dyDescent="0.35">
      <c r="A42" s="87" t="s">
        <v>14</v>
      </c>
      <c r="B42" s="4" t="s">
        <v>5</v>
      </c>
      <c r="C42" s="5">
        <f t="shared" si="0"/>
        <v>42911</v>
      </c>
      <c r="D42" s="40">
        <f t="shared" si="1"/>
        <v>20750</v>
      </c>
      <c r="E42" s="7">
        <f t="shared" si="2"/>
        <v>39240</v>
      </c>
      <c r="F42" s="46">
        <f t="shared" si="3"/>
        <v>48.3</v>
      </c>
      <c r="G42" s="46">
        <f t="shared" si="4"/>
        <v>91.4</v>
      </c>
      <c r="I42" s="44" t="s">
        <v>144</v>
      </c>
      <c r="J42" s="44" t="s">
        <v>5</v>
      </c>
      <c r="K42" s="45">
        <v>42911</v>
      </c>
      <c r="L42" s="45">
        <v>20750</v>
      </c>
      <c r="M42" s="45">
        <v>39240</v>
      </c>
      <c r="N42" s="68">
        <v>48.3</v>
      </c>
      <c r="O42" s="68">
        <v>91.4</v>
      </c>
      <c r="P42" s="68"/>
      <c r="Q42"/>
      <c r="R42" s="59"/>
      <c r="S42" s="46"/>
      <c r="T42" s="46"/>
      <c r="U42" s="46"/>
      <c r="V42" s="46"/>
      <c r="W42" s="46"/>
    </row>
    <row r="43" spans="1:23" ht="18.75" x14ac:dyDescent="0.35">
      <c r="A43" s="123" t="s">
        <v>138</v>
      </c>
      <c r="B43" s="124" t="s">
        <v>5</v>
      </c>
      <c r="C43" s="125">
        <f t="shared" si="0"/>
        <v>42911</v>
      </c>
      <c r="D43" s="126">
        <f t="shared" si="1"/>
        <v>12220</v>
      </c>
      <c r="E43" s="127">
        <f t="shared" si="2"/>
        <v>22570</v>
      </c>
      <c r="F43" s="118">
        <f t="shared" si="3"/>
        <v>28.5</v>
      </c>
      <c r="G43" s="118">
        <f t="shared" si="4"/>
        <v>52.6</v>
      </c>
      <c r="I43" s="44" t="s">
        <v>260</v>
      </c>
      <c r="J43" s="44" t="s">
        <v>5</v>
      </c>
      <c r="K43" s="45">
        <v>42911</v>
      </c>
      <c r="L43" s="45">
        <v>12220</v>
      </c>
      <c r="M43" s="45">
        <v>22570</v>
      </c>
      <c r="N43" s="68">
        <v>28.5</v>
      </c>
      <c r="O43" s="68">
        <v>52.6</v>
      </c>
      <c r="P43" s="68"/>
      <c r="Q43"/>
      <c r="R43" s="59"/>
      <c r="S43" s="46"/>
      <c r="T43" s="46"/>
      <c r="U43" s="46"/>
      <c r="V43" s="46"/>
      <c r="W43" s="46"/>
    </row>
    <row r="44" spans="1:23" x14ac:dyDescent="0.25">
      <c r="A44" s="123" t="s">
        <v>139</v>
      </c>
      <c r="B44" s="124" t="s">
        <v>5</v>
      </c>
      <c r="C44" s="125">
        <f t="shared" si="0"/>
        <v>42911</v>
      </c>
      <c r="D44" s="126">
        <f t="shared" si="1"/>
        <v>16290</v>
      </c>
      <c r="E44" s="127">
        <f t="shared" si="2"/>
        <v>22600</v>
      </c>
      <c r="F44" s="118">
        <f t="shared" si="3"/>
        <v>38</v>
      </c>
      <c r="G44" s="118">
        <f t="shared" si="4"/>
        <v>52.7</v>
      </c>
      <c r="I44" s="44" t="s">
        <v>261</v>
      </c>
      <c r="J44" s="44" t="s">
        <v>5</v>
      </c>
      <c r="K44" s="45">
        <v>42911</v>
      </c>
      <c r="L44" s="45">
        <v>16290</v>
      </c>
      <c r="M44" s="45">
        <v>22600</v>
      </c>
      <c r="N44" s="68">
        <v>38</v>
      </c>
      <c r="O44" s="68">
        <v>52.7</v>
      </c>
      <c r="P44" s="68"/>
      <c r="Q44"/>
      <c r="R44" s="59"/>
      <c r="S44" s="46"/>
      <c r="T44" s="46"/>
      <c r="U44" s="46"/>
      <c r="V44" s="46"/>
      <c r="W44" s="46"/>
    </row>
    <row r="45" spans="1:23" ht="18.75" x14ac:dyDescent="0.35">
      <c r="A45" s="128" t="s">
        <v>254</v>
      </c>
      <c r="B45" s="129" t="s">
        <v>5</v>
      </c>
      <c r="C45" s="130">
        <f t="shared" si="0"/>
        <v>42911</v>
      </c>
      <c r="D45" s="131">
        <f t="shared" si="1"/>
        <v>20470</v>
      </c>
      <c r="E45" s="132">
        <f t="shared" si="2"/>
        <v>38250</v>
      </c>
      <c r="F45" s="122">
        <f t="shared" si="3"/>
        <v>47.7</v>
      </c>
      <c r="G45" s="122">
        <f t="shared" si="4"/>
        <v>89.2</v>
      </c>
      <c r="I45" s="44" t="s">
        <v>262</v>
      </c>
      <c r="J45" s="44" t="s">
        <v>5</v>
      </c>
      <c r="K45" s="45">
        <v>42911</v>
      </c>
      <c r="L45" s="45">
        <v>20470</v>
      </c>
      <c r="M45" s="45">
        <v>38250</v>
      </c>
      <c r="N45" s="68">
        <v>47.7</v>
      </c>
      <c r="O45" s="68">
        <v>89.2</v>
      </c>
      <c r="P45" s="68"/>
      <c r="Q45"/>
      <c r="R45" s="59"/>
      <c r="S45" s="46"/>
      <c r="T45" s="46"/>
      <c r="U45" s="46"/>
      <c r="V45" s="46"/>
      <c r="W45" s="46"/>
    </row>
    <row r="46" spans="1:23" ht="18.75" x14ac:dyDescent="0.35">
      <c r="A46" s="133" t="s">
        <v>255</v>
      </c>
      <c r="B46" s="134" t="s">
        <v>5</v>
      </c>
      <c r="C46" s="135">
        <f t="shared" si="0"/>
        <v>42911</v>
      </c>
      <c r="D46" s="136">
        <f t="shared" si="1"/>
        <v>15830</v>
      </c>
      <c r="E46" s="137">
        <f t="shared" si="2"/>
        <v>29030</v>
      </c>
      <c r="F46" s="138">
        <f t="shared" si="3"/>
        <v>36.9</v>
      </c>
      <c r="G46" s="138">
        <f t="shared" si="4"/>
        <v>67.7</v>
      </c>
      <c r="I46" s="44" t="s">
        <v>263</v>
      </c>
      <c r="J46" s="44" t="s">
        <v>5</v>
      </c>
      <c r="K46" s="45">
        <v>42911</v>
      </c>
      <c r="L46" s="45">
        <v>15830</v>
      </c>
      <c r="M46" s="45">
        <v>29030</v>
      </c>
      <c r="N46" s="68">
        <v>36.9</v>
      </c>
      <c r="O46" s="68">
        <v>67.7</v>
      </c>
      <c r="P46" s="68"/>
      <c r="Q46"/>
      <c r="R46" s="59"/>
      <c r="S46" s="46"/>
      <c r="T46" s="46"/>
      <c r="U46" s="46"/>
      <c r="V46" s="46"/>
      <c r="W46" s="46"/>
    </row>
    <row r="47" spans="1:23" x14ac:dyDescent="0.25">
      <c r="A47" s="87" t="s">
        <v>0</v>
      </c>
      <c r="B47" s="4" t="s">
        <v>6</v>
      </c>
      <c r="C47" s="5">
        <f t="shared" si="0"/>
        <v>27029</v>
      </c>
      <c r="D47" s="40">
        <f t="shared" si="1"/>
        <v>26720</v>
      </c>
      <c r="E47" s="7">
        <f t="shared" si="2"/>
        <v>26740</v>
      </c>
      <c r="F47" s="46">
        <f t="shared" si="3"/>
        <v>98.9</v>
      </c>
      <c r="G47" s="46">
        <f t="shared" si="4"/>
        <v>98.9</v>
      </c>
      <c r="I47" s="44" t="s">
        <v>0</v>
      </c>
      <c r="J47" s="44" t="s">
        <v>6</v>
      </c>
      <c r="K47" s="45">
        <v>27029</v>
      </c>
      <c r="L47" s="45">
        <v>26720</v>
      </c>
      <c r="M47" s="45">
        <v>26740</v>
      </c>
      <c r="N47" s="68">
        <v>98.9</v>
      </c>
      <c r="O47" s="68">
        <v>98.9</v>
      </c>
      <c r="P47" s="68"/>
      <c r="Q47"/>
      <c r="R47" s="59"/>
      <c r="S47" s="46"/>
      <c r="T47" s="46"/>
      <c r="U47" s="46"/>
      <c r="V47" s="46"/>
      <c r="W47" s="46"/>
    </row>
    <row r="48" spans="1:23" ht="18.75" x14ac:dyDescent="0.35">
      <c r="A48" s="87" t="s">
        <v>13</v>
      </c>
      <c r="B48" s="4" t="s">
        <v>6</v>
      </c>
      <c r="C48" s="5">
        <f t="shared" si="0"/>
        <v>27029</v>
      </c>
      <c r="D48" s="40">
        <f t="shared" si="1"/>
        <v>14220</v>
      </c>
      <c r="E48" s="7">
        <f t="shared" si="2"/>
        <v>24550</v>
      </c>
      <c r="F48" s="46">
        <f t="shared" si="3"/>
        <v>52.6</v>
      </c>
      <c r="G48" s="46">
        <f t="shared" si="4"/>
        <v>90.8</v>
      </c>
      <c r="I48" s="44" t="s">
        <v>144</v>
      </c>
      <c r="J48" s="44" t="s">
        <v>6</v>
      </c>
      <c r="K48" s="45">
        <v>27029</v>
      </c>
      <c r="L48" s="45">
        <v>14220</v>
      </c>
      <c r="M48" s="45">
        <v>24550</v>
      </c>
      <c r="N48" s="68">
        <v>52.6</v>
      </c>
      <c r="O48" s="68">
        <v>90.8</v>
      </c>
      <c r="P48" s="68"/>
      <c r="Q48"/>
      <c r="R48" s="59"/>
      <c r="S48" s="46"/>
      <c r="T48" s="46"/>
      <c r="U48" s="46"/>
      <c r="V48" s="46"/>
      <c r="W48" s="46"/>
    </row>
    <row r="49" spans="1:23" ht="18.75" x14ac:dyDescent="0.35">
      <c r="A49" s="87" t="s">
        <v>14</v>
      </c>
      <c r="B49" s="4" t="s">
        <v>6</v>
      </c>
      <c r="C49" s="5">
        <f t="shared" si="0"/>
        <v>27029</v>
      </c>
      <c r="D49" s="40">
        <f t="shared" si="1"/>
        <v>11380</v>
      </c>
      <c r="E49" s="7">
        <f t="shared" si="2"/>
        <v>23480</v>
      </c>
      <c r="F49" s="46">
        <f t="shared" si="3"/>
        <v>42.1</v>
      </c>
      <c r="G49" s="46">
        <f t="shared" si="4"/>
        <v>86.9</v>
      </c>
      <c r="I49" s="44" t="s">
        <v>145</v>
      </c>
      <c r="J49" s="44" t="s">
        <v>6</v>
      </c>
      <c r="K49" s="45">
        <v>27029</v>
      </c>
      <c r="L49" s="45">
        <v>11380</v>
      </c>
      <c r="M49" s="45">
        <v>23480</v>
      </c>
      <c r="N49" s="68">
        <v>42.1</v>
      </c>
      <c r="O49" s="68">
        <v>86.9</v>
      </c>
      <c r="P49" s="68"/>
      <c r="Q49"/>
      <c r="R49" s="59"/>
      <c r="S49" s="46"/>
      <c r="T49" s="46"/>
      <c r="U49" s="46"/>
      <c r="V49" s="46"/>
      <c r="W49" s="46"/>
    </row>
    <row r="50" spans="1:23" ht="18.75" x14ac:dyDescent="0.35">
      <c r="A50" s="123" t="s">
        <v>138</v>
      </c>
      <c r="B50" s="124" t="s">
        <v>6</v>
      </c>
      <c r="C50" s="125">
        <f t="shared" si="0"/>
        <v>27029</v>
      </c>
      <c r="D50" s="126">
        <f t="shared" si="1"/>
        <v>10280</v>
      </c>
      <c r="E50" s="127">
        <f t="shared" si="2"/>
        <v>17210</v>
      </c>
      <c r="F50" s="118">
        <f t="shared" si="3"/>
        <v>38</v>
      </c>
      <c r="G50" s="118">
        <f t="shared" si="4"/>
        <v>63.7</v>
      </c>
      <c r="I50" s="44" t="s">
        <v>260</v>
      </c>
      <c r="J50" s="44" t="s">
        <v>6</v>
      </c>
      <c r="K50" s="45">
        <v>27029</v>
      </c>
      <c r="L50" s="45">
        <v>10280</v>
      </c>
      <c r="M50" s="45">
        <v>17210</v>
      </c>
      <c r="N50" s="68">
        <v>38</v>
      </c>
      <c r="O50" s="68">
        <v>63.7</v>
      </c>
      <c r="P50" s="68"/>
      <c r="Q50"/>
      <c r="R50" s="59"/>
      <c r="S50" s="46"/>
      <c r="T50" s="46"/>
      <c r="U50" s="46"/>
      <c r="V50" s="46"/>
      <c r="W50" s="46"/>
    </row>
    <row r="51" spans="1:23" x14ac:dyDescent="0.25">
      <c r="A51" s="123" t="s">
        <v>139</v>
      </c>
      <c r="B51" s="124" t="s">
        <v>6</v>
      </c>
      <c r="C51" s="125">
        <f t="shared" si="0"/>
        <v>27029</v>
      </c>
      <c r="D51" s="126">
        <f t="shared" si="1"/>
        <v>13540</v>
      </c>
      <c r="E51" s="127">
        <f t="shared" si="2"/>
        <v>17310</v>
      </c>
      <c r="F51" s="118">
        <f t="shared" si="3"/>
        <v>50.1</v>
      </c>
      <c r="G51" s="118">
        <f t="shared" si="4"/>
        <v>64</v>
      </c>
      <c r="I51" s="44" t="s">
        <v>261</v>
      </c>
      <c r="J51" s="44" t="s">
        <v>6</v>
      </c>
      <c r="K51" s="45">
        <v>27029</v>
      </c>
      <c r="L51" s="45">
        <v>13540</v>
      </c>
      <c r="M51" s="45">
        <v>17310</v>
      </c>
      <c r="N51" s="68">
        <v>50.1</v>
      </c>
      <c r="O51" s="68">
        <v>64</v>
      </c>
      <c r="P51" s="68"/>
      <c r="Q51"/>
      <c r="R51" s="59"/>
      <c r="S51" s="46"/>
      <c r="T51" s="46"/>
      <c r="U51" s="46"/>
      <c r="V51" s="46"/>
      <c r="W51" s="46"/>
    </row>
    <row r="52" spans="1:23" ht="18.75" x14ac:dyDescent="0.35">
      <c r="A52" s="128" t="s">
        <v>254</v>
      </c>
      <c r="B52" s="129" t="s">
        <v>6</v>
      </c>
      <c r="C52" s="130">
        <f t="shared" si="0"/>
        <v>27029</v>
      </c>
      <c r="D52" s="131">
        <f t="shared" si="1"/>
        <v>14090</v>
      </c>
      <c r="E52" s="132">
        <f t="shared" si="2"/>
        <v>24060</v>
      </c>
      <c r="F52" s="122">
        <f t="shared" si="3"/>
        <v>52.1</v>
      </c>
      <c r="G52" s="122">
        <f t="shared" si="4"/>
        <v>89</v>
      </c>
      <c r="I52" s="44" t="s">
        <v>262</v>
      </c>
      <c r="J52" s="44" t="s">
        <v>6</v>
      </c>
      <c r="K52" s="45">
        <v>27029</v>
      </c>
      <c r="L52" s="45">
        <v>14090</v>
      </c>
      <c r="M52" s="45">
        <v>24060</v>
      </c>
      <c r="N52" s="68">
        <v>52.1</v>
      </c>
      <c r="O52" s="68">
        <v>89</v>
      </c>
      <c r="P52" s="68"/>
      <c r="Q52"/>
      <c r="R52" s="59"/>
      <c r="S52" s="46"/>
      <c r="T52" s="46"/>
      <c r="U52" s="46"/>
      <c r="V52" s="46"/>
      <c r="W52" s="46"/>
    </row>
    <row r="53" spans="1:23" ht="18.75" x14ac:dyDescent="0.35">
      <c r="A53" s="133" t="s">
        <v>255</v>
      </c>
      <c r="B53" s="134" t="s">
        <v>6</v>
      </c>
      <c r="C53" s="135">
        <f t="shared" si="0"/>
        <v>27029</v>
      </c>
      <c r="D53" s="136">
        <f t="shared" si="1"/>
        <v>11480</v>
      </c>
      <c r="E53" s="137">
        <f t="shared" si="2"/>
        <v>19130</v>
      </c>
      <c r="F53" s="138">
        <f t="shared" si="3"/>
        <v>42.5</v>
      </c>
      <c r="G53" s="138">
        <f t="shared" si="4"/>
        <v>70.8</v>
      </c>
      <c r="I53" s="44" t="s">
        <v>263</v>
      </c>
      <c r="J53" s="44" t="s">
        <v>6</v>
      </c>
      <c r="K53" s="45">
        <v>27029</v>
      </c>
      <c r="L53" s="45">
        <v>11480</v>
      </c>
      <c r="M53" s="45">
        <v>19130</v>
      </c>
      <c r="N53" s="68">
        <v>42.5</v>
      </c>
      <c r="O53" s="68">
        <v>70.8</v>
      </c>
      <c r="P53" s="68"/>
      <c r="Q53"/>
      <c r="R53" s="59"/>
      <c r="S53" s="46"/>
      <c r="T53" s="46"/>
      <c r="U53" s="46"/>
      <c r="V53" s="46"/>
      <c r="W53" s="46"/>
    </row>
    <row r="54" spans="1:23" x14ac:dyDescent="0.25">
      <c r="A54" s="87" t="s">
        <v>0</v>
      </c>
      <c r="B54" s="4" t="s">
        <v>143</v>
      </c>
      <c r="C54" s="5">
        <f t="shared" si="0"/>
        <v>14043</v>
      </c>
      <c r="D54" s="40">
        <f t="shared" si="1"/>
        <v>13930</v>
      </c>
      <c r="E54" s="7">
        <f t="shared" si="2"/>
        <v>13940</v>
      </c>
      <c r="F54" s="46">
        <f t="shared" si="3"/>
        <v>99.2</v>
      </c>
      <c r="G54" s="46">
        <f t="shared" si="4"/>
        <v>99.3</v>
      </c>
      <c r="I54" s="44" t="s">
        <v>0</v>
      </c>
      <c r="J54" s="44" t="s">
        <v>7</v>
      </c>
      <c r="K54" s="45">
        <v>14043</v>
      </c>
      <c r="L54" s="45">
        <v>13930</v>
      </c>
      <c r="M54" s="45">
        <v>13940</v>
      </c>
      <c r="N54" s="68">
        <v>99.2</v>
      </c>
      <c r="O54" s="68">
        <v>99.3</v>
      </c>
      <c r="P54" s="68"/>
      <c r="Q54"/>
      <c r="R54" s="59"/>
      <c r="S54" s="46"/>
      <c r="T54" s="46"/>
      <c r="U54" s="46"/>
      <c r="V54" s="46"/>
      <c r="W54" s="46"/>
    </row>
    <row r="55" spans="1:23" ht="18.75" x14ac:dyDescent="0.35">
      <c r="A55" s="87" t="s">
        <v>13</v>
      </c>
      <c r="B55" s="4" t="s">
        <v>143</v>
      </c>
      <c r="C55" s="5">
        <f t="shared" si="0"/>
        <v>14043</v>
      </c>
      <c r="D55" s="40">
        <f t="shared" si="1"/>
        <v>8835</v>
      </c>
      <c r="E55" s="7">
        <f t="shared" si="2"/>
        <v>12870</v>
      </c>
      <c r="F55" s="46">
        <f t="shared" si="3"/>
        <v>62.9</v>
      </c>
      <c r="G55" s="46">
        <f t="shared" si="4"/>
        <v>91.7</v>
      </c>
      <c r="I55" s="44" t="s">
        <v>144</v>
      </c>
      <c r="J55" s="44" t="s">
        <v>7</v>
      </c>
      <c r="K55" s="45">
        <v>14043</v>
      </c>
      <c r="L55" s="45">
        <v>8835</v>
      </c>
      <c r="M55" s="45">
        <v>12870</v>
      </c>
      <c r="N55" s="68">
        <v>62.9</v>
      </c>
      <c r="O55" s="68">
        <v>91.7</v>
      </c>
      <c r="P55" s="68"/>
      <c r="Q55"/>
      <c r="R55" s="59"/>
      <c r="S55" s="46"/>
      <c r="T55" s="46"/>
      <c r="U55" s="46"/>
      <c r="V55" s="46"/>
      <c r="W55" s="46"/>
    </row>
    <row r="56" spans="1:23" ht="18.75" x14ac:dyDescent="0.35">
      <c r="A56" s="87" t="s">
        <v>14</v>
      </c>
      <c r="B56" s="4" t="s">
        <v>143</v>
      </c>
      <c r="C56" s="5">
        <f t="shared" si="0"/>
        <v>14043</v>
      </c>
      <c r="D56" s="40">
        <f t="shared" si="1"/>
        <v>6009</v>
      </c>
      <c r="E56" s="7">
        <f t="shared" si="2"/>
        <v>12120</v>
      </c>
      <c r="F56" s="46">
        <f t="shared" si="3"/>
        <v>42.8</v>
      </c>
      <c r="G56" s="46">
        <f t="shared" si="4"/>
        <v>86.3</v>
      </c>
      <c r="I56" s="44" t="s">
        <v>145</v>
      </c>
      <c r="J56" s="44" t="s">
        <v>7</v>
      </c>
      <c r="K56" s="45">
        <v>14043</v>
      </c>
      <c r="L56" s="45">
        <v>6009</v>
      </c>
      <c r="M56" s="45">
        <v>12120</v>
      </c>
      <c r="N56" s="68">
        <v>42.8</v>
      </c>
      <c r="O56" s="68">
        <v>86.3</v>
      </c>
      <c r="P56" s="68"/>
      <c r="Q56"/>
      <c r="R56" s="59"/>
      <c r="S56" s="46"/>
      <c r="T56" s="46"/>
      <c r="U56" s="46"/>
      <c r="V56" s="46"/>
      <c r="W56" s="46"/>
    </row>
    <row r="57" spans="1:23" ht="18.75" x14ac:dyDescent="0.35">
      <c r="A57" s="123" t="s">
        <v>138</v>
      </c>
      <c r="B57" s="124" t="s">
        <v>143</v>
      </c>
      <c r="C57" s="125">
        <f t="shared" si="0"/>
        <v>14043</v>
      </c>
      <c r="D57" s="126">
        <f t="shared" si="1"/>
        <v>7407</v>
      </c>
      <c r="E57" s="127">
        <f t="shared" si="2"/>
        <v>10670</v>
      </c>
      <c r="F57" s="118">
        <f t="shared" si="3"/>
        <v>52.8</v>
      </c>
      <c r="G57" s="118">
        <f t="shared" si="4"/>
        <v>76</v>
      </c>
      <c r="I57" s="44" t="s">
        <v>260</v>
      </c>
      <c r="J57" s="44" t="s">
        <v>7</v>
      </c>
      <c r="K57" s="45">
        <v>14043</v>
      </c>
      <c r="L57" s="45">
        <v>7407</v>
      </c>
      <c r="M57" s="45">
        <v>10670</v>
      </c>
      <c r="N57" s="68">
        <v>52.8</v>
      </c>
      <c r="O57" s="68">
        <v>76</v>
      </c>
      <c r="P57" s="68"/>
      <c r="Q57"/>
      <c r="R57" s="59"/>
      <c r="S57" s="46"/>
      <c r="T57" s="46"/>
      <c r="U57" s="46"/>
      <c r="V57" s="46"/>
      <c r="W57" s="46"/>
    </row>
    <row r="58" spans="1:23" x14ac:dyDescent="0.25">
      <c r="A58" s="123" t="s">
        <v>139</v>
      </c>
      <c r="B58" s="124" t="s">
        <v>143</v>
      </c>
      <c r="C58" s="125">
        <f t="shared" si="0"/>
        <v>14043</v>
      </c>
      <c r="D58" s="126">
        <f t="shared" si="1"/>
        <v>9204</v>
      </c>
      <c r="E58" s="127">
        <f t="shared" si="2"/>
        <v>10820</v>
      </c>
      <c r="F58" s="118">
        <f t="shared" si="3"/>
        <v>65.5</v>
      </c>
      <c r="G58" s="118">
        <f t="shared" si="4"/>
        <v>77</v>
      </c>
      <c r="I58" s="44" t="s">
        <v>261</v>
      </c>
      <c r="J58" s="44" t="s">
        <v>7</v>
      </c>
      <c r="K58" s="45">
        <v>14043</v>
      </c>
      <c r="L58" s="45">
        <v>9204</v>
      </c>
      <c r="M58" s="45">
        <v>10820</v>
      </c>
      <c r="N58" s="68">
        <v>65.5</v>
      </c>
      <c r="O58" s="68">
        <v>77</v>
      </c>
      <c r="P58" s="68"/>
      <c r="Q58"/>
      <c r="R58" s="59"/>
      <c r="S58" s="46"/>
      <c r="T58" s="46"/>
      <c r="U58" s="46"/>
      <c r="V58" s="46"/>
      <c r="W58" s="46"/>
    </row>
    <row r="59" spans="1:23" ht="18.75" x14ac:dyDescent="0.35">
      <c r="A59" s="128" t="s">
        <v>254</v>
      </c>
      <c r="B59" s="129" t="s">
        <v>143</v>
      </c>
      <c r="C59" s="130">
        <f t="shared" si="0"/>
        <v>14043</v>
      </c>
      <c r="D59" s="131">
        <f t="shared" si="1"/>
        <v>8798</v>
      </c>
      <c r="E59" s="132">
        <f t="shared" si="2"/>
        <v>12720</v>
      </c>
      <c r="F59" s="122">
        <f t="shared" si="3"/>
        <v>62.7</v>
      </c>
      <c r="G59" s="122">
        <f t="shared" si="4"/>
        <v>90.6</v>
      </c>
      <c r="I59" s="44" t="s">
        <v>262</v>
      </c>
      <c r="J59" s="44" t="s">
        <v>7</v>
      </c>
      <c r="K59" s="45">
        <v>14043</v>
      </c>
      <c r="L59" s="45">
        <v>8798</v>
      </c>
      <c r="M59" s="45">
        <v>12720</v>
      </c>
      <c r="N59" s="68">
        <v>62.7</v>
      </c>
      <c r="O59" s="68">
        <v>90.6</v>
      </c>
      <c r="P59" s="68"/>
      <c r="Q59"/>
      <c r="R59" s="59"/>
      <c r="S59" s="46"/>
      <c r="T59" s="46"/>
      <c r="U59" s="46"/>
      <c r="V59" s="46"/>
      <c r="W59" s="46"/>
    </row>
    <row r="60" spans="1:23" ht="18.75" x14ac:dyDescent="0.35">
      <c r="A60" s="133" t="s">
        <v>255</v>
      </c>
      <c r="B60" s="134" t="s">
        <v>143</v>
      </c>
      <c r="C60" s="135">
        <f t="shared" si="0"/>
        <v>14043</v>
      </c>
      <c r="D60" s="136">
        <f t="shared" si="1"/>
        <v>7678</v>
      </c>
      <c r="E60" s="137">
        <f t="shared" si="2"/>
        <v>10730</v>
      </c>
      <c r="F60" s="138">
        <f t="shared" si="3"/>
        <v>54.7</v>
      </c>
      <c r="G60" s="138">
        <f t="shared" si="4"/>
        <v>76.400000000000006</v>
      </c>
      <c r="I60" s="44" t="s">
        <v>263</v>
      </c>
      <c r="J60" s="44" t="s">
        <v>7</v>
      </c>
      <c r="K60" s="45">
        <v>14043</v>
      </c>
      <c r="L60" s="45">
        <v>7678</v>
      </c>
      <c r="M60" s="45">
        <v>10730</v>
      </c>
      <c r="N60" s="68">
        <v>54.7</v>
      </c>
      <c r="O60" s="68">
        <v>76.400000000000006</v>
      </c>
      <c r="P60" s="68"/>
      <c r="Q60"/>
      <c r="R60" s="59"/>
      <c r="S60" s="46"/>
      <c r="T60" s="46"/>
      <c r="U60" s="46"/>
      <c r="V60" s="46"/>
      <c r="W60" s="46"/>
    </row>
    <row r="61" spans="1:23" ht="129.75" customHeight="1" x14ac:dyDescent="0.25">
      <c r="A61" s="181" t="s">
        <v>259</v>
      </c>
      <c r="B61" s="181"/>
      <c r="C61" s="181"/>
      <c r="D61" s="181"/>
      <c r="E61" s="181"/>
      <c r="F61" s="181"/>
      <c r="G61" s="181"/>
    </row>
    <row r="62" spans="1:23" x14ac:dyDescent="0.25">
      <c r="A62" s="14"/>
    </row>
    <row r="63" spans="1:23" x14ac:dyDescent="0.25">
      <c r="A63" s="1" t="s">
        <v>256</v>
      </c>
    </row>
  </sheetData>
  <mergeCells count="4">
    <mergeCell ref="A61:G61"/>
    <mergeCell ref="A1:G1"/>
    <mergeCell ref="D3:E3"/>
    <mergeCell ref="F3:G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D5BC-D798-4B34-9064-80CCAE74380D}">
  <dimension ref="A25:M29"/>
  <sheetViews>
    <sheetView showGridLines="0" workbookViewId="0">
      <selection activeCell="A25" sqref="A25:M25"/>
    </sheetView>
  </sheetViews>
  <sheetFormatPr defaultRowHeight="15.75" x14ac:dyDescent="0.25"/>
  <cols>
    <col min="1" max="16384" width="9.140625" style="1"/>
  </cols>
  <sheetData>
    <row r="25" spans="1:13" ht="34.5" customHeight="1" x14ac:dyDescent="0.25">
      <c r="A25" s="158" t="s">
        <v>265</v>
      </c>
      <c r="B25" s="158"/>
      <c r="C25" s="158"/>
      <c r="D25" s="158"/>
      <c r="E25" s="158"/>
      <c r="F25" s="158"/>
      <c r="G25" s="158"/>
      <c r="H25" s="158"/>
      <c r="I25" s="158"/>
      <c r="J25" s="158"/>
      <c r="K25" s="158"/>
      <c r="L25" s="158"/>
      <c r="M25" s="158"/>
    </row>
    <row r="26" spans="1:13" ht="65.25" customHeight="1" x14ac:dyDescent="0.25">
      <c r="A26" s="181" t="s">
        <v>266</v>
      </c>
      <c r="B26" s="181"/>
      <c r="C26" s="181"/>
      <c r="D26" s="181"/>
      <c r="E26" s="181"/>
      <c r="F26" s="181"/>
      <c r="G26" s="181"/>
      <c r="H26" s="181"/>
      <c r="I26" s="181"/>
      <c r="J26" s="181"/>
      <c r="K26" s="181"/>
      <c r="L26" s="181"/>
      <c r="M26" s="181"/>
    </row>
    <row r="28" spans="1:13" x14ac:dyDescent="0.25">
      <c r="A28" s="1" t="s">
        <v>269</v>
      </c>
    </row>
    <row r="29" spans="1:13" ht="18.75" x14ac:dyDescent="0.25">
      <c r="A29" s="1" t="s">
        <v>270</v>
      </c>
    </row>
  </sheetData>
  <mergeCells count="2">
    <mergeCell ref="A25:M25"/>
    <mergeCell ref="A26:M26"/>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4693-D781-4146-B735-E1182C1DE339}">
  <dimension ref="A25:M29"/>
  <sheetViews>
    <sheetView showGridLines="0" workbookViewId="0">
      <selection activeCell="A25" sqref="A25:M25"/>
    </sheetView>
  </sheetViews>
  <sheetFormatPr defaultRowHeight="15.75" x14ac:dyDescent="0.25"/>
  <cols>
    <col min="1" max="16384" width="9.140625" style="1"/>
  </cols>
  <sheetData>
    <row r="25" spans="1:13" ht="37.5" customHeight="1" x14ac:dyDescent="0.25">
      <c r="A25" s="158" t="s">
        <v>271</v>
      </c>
      <c r="B25" s="158"/>
      <c r="C25" s="158"/>
      <c r="D25" s="158"/>
      <c r="E25" s="158"/>
      <c r="F25" s="158"/>
      <c r="G25" s="158"/>
      <c r="H25" s="158"/>
      <c r="I25" s="158"/>
      <c r="J25" s="158"/>
      <c r="K25" s="158"/>
      <c r="L25" s="158"/>
      <c r="M25" s="158"/>
    </row>
    <row r="26" spans="1:13" ht="75" customHeight="1" x14ac:dyDescent="0.25">
      <c r="A26" s="181" t="s">
        <v>272</v>
      </c>
      <c r="B26" s="181"/>
      <c r="C26" s="181"/>
      <c r="D26" s="181"/>
      <c r="E26" s="181"/>
      <c r="F26" s="181"/>
      <c r="G26" s="181"/>
      <c r="H26" s="181"/>
      <c r="I26" s="181"/>
      <c r="J26" s="181"/>
      <c r="K26" s="181"/>
      <c r="L26" s="181"/>
      <c r="M26" s="181"/>
    </row>
    <row r="28" spans="1:13" x14ac:dyDescent="0.25">
      <c r="A28" s="1" t="s">
        <v>269</v>
      </c>
    </row>
    <row r="29" spans="1:13" ht="18.75" x14ac:dyDescent="0.25">
      <c r="A29" s="1" t="s">
        <v>270</v>
      </c>
    </row>
  </sheetData>
  <mergeCells count="2">
    <mergeCell ref="A25:M25"/>
    <mergeCell ref="A26:M26"/>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7987-1256-4B15-BFAB-731ED45A8C16}">
  <dimension ref="A1:U54"/>
  <sheetViews>
    <sheetView showGridLines="0" workbookViewId="0">
      <selection sqref="A1:J1"/>
    </sheetView>
  </sheetViews>
  <sheetFormatPr defaultColWidth="8.85546875" defaultRowHeight="15.75" x14ac:dyDescent="0.25"/>
  <cols>
    <col min="1" max="1" width="10.5703125" style="1" customWidth="1"/>
    <col min="2" max="2" width="9.5703125" style="85" customWidth="1"/>
    <col min="3" max="3" width="9.85546875" style="85" customWidth="1"/>
    <col min="4" max="4" width="8.85546875" style="1" customWidth="1"/>
    <col min="5" max="5" width="10.28515625" style="1" customWidth="1"/>
    <col min="6" max="6" width="9.5703125" style="1" customWidth="1"/>
    <col min="7" max="7" width="10" style="1" customWidth="1"/>
    <col min="8" max="8" width="8.7109375" style="1" customWidth="1"/>
    <col min="9" max="9" width="10" style="1" customWidth="1"/>
    <col min="10" max="10" width="9.28515625" style="1" customWidth="1"/>
    <col min="11" max="11" width="4" style="1" customWidth="1"/>
    <col min="12" max="12" width="16" style="1" customWidth="1"/>
    <col min="13" max="15" width="8.85546875" style="1"/>
    <col min="16" max="16" width="8.85546875" style="8"/>
    <col min="17" max="18" width="8.85546875" style="1"/>
    <col min="19" max="19" width="8.85546875" style="8"/>
    <col min="20" max="16384" width="8.85546875" style="1"/>
  </cols>
  <sheetData>
    <row r="1" spans="1:21" ht="38.450000000000003" customHeight="1" x14ac:dyDescent="0.25">
      <c r="A1" s="180" t="s">
        <v>229</v>
      </c>
      <c r="B1" s="180"/>
      <c r="C1" s="180"/>
      <c r="D1" s="180"/>
      <c r="E1" s="180"/>
      <c r="F1" s="180"/>
      <c r="G1" s="180"/>
      <c r="H1" s="180"/>
      <c r="I1" s="180"/>
      <c r="J1" s="180"/>
    </row>
    <row r="2" spans="1:21" ht="18.75" x14ac:dyDescent="0.35">
      <c r="B2" s="39"/>
      <c r="C2" s="186" t="s">
        <v>127</v>
      </c>
      <c r="D2" s="187"/>
      <c r="E2" s="187"/>
      <c r="F2" s="188"/>
      <c r="G2" s="1" t="s">
        <v>135</v>
      </c>
    </row>
    <row r="3" spans="1:21" s="14" customFormat="1" ht="50.25" x14ac:dyDescent="0.25">
      <c r="A3" s="97" t="s">
        <v>126</v>
      </c>
      <c r="B3" s="83" t="s">
        <v>191</v>
      </c>
      <c r="C3" s="98" t="s">
        <v>225</v>
      </c>
      <c r="D3" s="82" t="s">
        <v>228</v>
      </c>
      <c r="E3" s="82" t="s">
        <v>226</v>
      </c>
      <c r="F3" s="83" t="s">
        <v>227</v>
      </c>
      <c r="G3" s="82" t="s">
        <v>225</v>
      </c>
      <c r="H3" s="82" t="s">
        <v>228</v>
      </c>
      <c r="I3" s="82" t="s">
        <v>226</v>
      </c>
      <c r="J3" s="82" t="s">
        <v>227</v>
      </c>
      <c r="L3" s="14" t="s">
        <v>154</v>
      </c>
      <c r="M3" s="14" t="s">
        <v>184</v>
      </c>
      <c r="N3" s="14" t="s">
        <v>215</v>
      </c>
      <c r="O3" s="14" t="s">
        <v>216</v>
      </c>
      <c r="P3" s="67" t="s">
        <v>217</v>
      </c>
      <c r="Q3" s="14" t="s">
        <v>218</v>
      </c>
      <c r="R3" s="14" t="s">
        <v>219</v>
      </c>
      <c r="S3" s="67" t="s">
        <v>220</v>
      </c>
      <c r="T3" s="14" t="s">
        <v>221</v>
      </c>
      <c r="U3" s="14" t="s">
        <v>222</v>
      </c>
    </row>
    <row r="4" spans="1:21" x14ac:dyDescent="0.25">
      <c r="A4" s="1" t="s">
        <v>30</v>
      </c>
      <c r="B4" s="18" t="s">
        <v>132</v>
      </c>
      <c r="C4" s="32">
        <f t="shared" ref="C4:H4" si="0">N4</f>
        <v>286700</v>
      </c>
      <c r="D4" s="6">
        <f t="shared" si="0"/>
        <v>167500</v>
      </c>
      <c r="E4" s="6">
        <f t="shared" si="0"/>
        <v>82760</v>
      </c>
      <c r="F4" s="47">
        <f t="shared" si="0"/>
        <v>49.4</v>
      </c>
      <c r="G4" s="6">
        <f t="shared" si="0"/>
        <v>276000</v>
      </c>
      <c r="H4" s="6">
        <f t="shared" si="0"/>
        <v>276000</v>
      </c>
      <c r="I4" s="6">
        <f t="shared" ref="I4:J4" si="1">T4</f>
        <v>237500</v>
      </c>
      <c r="J4" s="46">
        <f t="shared" si="1"/>
        <v>86.1</v>
      </c>
      <c r="L4" s="44" t="s">
        <v>30</v>
      </c>
      <c r="M4" s="44" t="s">
        <v>132</v>
      </c>
      <c r="N4" s="45">
        <v>286700</v>
      </c>
      <c r="O4" s="45">
        <v>167500</v>
      </c>
      <c r="P4" s="68">
        <v>82760</v>
      </c>
      <c r="Q4" s="45">
        <v>49.4</v>
      </c>
      <c r="R4" s="45">
        <v>276000</v>
      </c>
      <c r="S4" s="68">
        <v>276000</v>
      </c>
      <c r="T4" s="6">
        <v>237500</v>
      </c>
      <c r="U4" s="1">
        <v>86.1</v>
      </c>
    </row>
    <row r="5" spans="1:21" x14ac:dyDescent="0.25">
      <c r="A5" s="1" t="s">
        <v>31</v>
      </c>
      <c r="B5" s="18" t="s">
        <v>132</v>
      </c>
      <c r="C5" s="32">
        <f t="shared" ref="C5:C51" si="2">N5</f>
        <v>286700</v>
      </c>
      <c r="D5" s="6">
        <f t="shared" ref="D5:D51" si="3">O5</f>
        <v>166100</v>
      </c>
      <c r="E5" s="6">
        <f t="shared" ref="E5:E51" si="4">P5</f>
        <v>80540</v>
      </c>
      <c r="F5" s="47">
        <f t="shared" ref="F5:F51" si="5">Q5</f>
        <v>48.5</v>
      </c>
      <c r="G5" s="6">
        <f t="shared" ref="G5:G30" si="6">R5</f>
        <v>276000</v>
      </c>
      <c r="H5" s="6">
        <f t="shared" ref="H5:H30" si="7">S5</f>
        <v>267800</v>
      </c>
      <c r="I5" s="6">
        <f t="shared" ref="I5:I31" si="8">T5</f>
        <v>228400</v>
      </c>
      <c r="J5" s="46">
        <f t="shared" ref="J5:J31" si="9">U5</f>
        <v>85.3</v>
      </c>
      <c r="L5" s="44" t="s">
        <v>31</v>
      </c>
      <c r="M5" s="44" t="s">
        <v>132</v>
      </c>
      <c r="N5" s="45">
        <v>286700</v>
      </c>
      <c r="O5" s="45">
        <v>166100</v>
      </c>
      <c r="P5" s="68">
        <v>80540</v>
      </c>
      <c r="Q5" s="45">
        <v>48.5</v>
      </c>
      <c r="R5" s="45">
        <v>276000</v>
      </c>
      <c r="S5" s="68">
        <v>267800</v>
      </c>
      <c r="T5" s="6">
        <v>228400</v>
      </c>
      <c r="U5" s="1">
        <v>85.3</v>
      </c>
    </row>
    <row r="6" spans="1:21" ht="18.75" x14ac:dyDescent="0.35">
      <c r="A6" s="1" t="s">
        <v>128</v>
      </c>
      <c r="B6" s="18" t="s">
        <v>132</v>
      </c>
      <c r="C6" s="32">
        <f t="shared" si="2"/>
        <v>286700</v>
      </c>
      <c r="D6" s="6">
        <f t="shared" si="3"/>
        <v>166100</v>
      </c>
      <c r="E6" s="6">
        <f t="shared" si="4"/>
        <v>68480</v>
      </c>
      <c r="F6" s="47">
        <f t="shared" si="5"/>
        <v>41.2</v>
      </c>
      <c r="G6" s="6">
        <f t="shared" si="6"/>
        <v>276000</v>
      </c>
      <c r="H6" s="6">
        <f t="shared" si="7"/>
        <v>267800</v>
      </c>
      <c r="I6" s="6">
        <f t="shared" si="8"/>
        <v>208500</v>
      </c>
      <c r="J6" s="46">
        <f t="shared" si="9"/>
        <v>77.900000000000006</v>
      </c>
      <c r="L6" s="44" t="s">
        <v>146</v>
      </c>
      <c r="M6" s="44" t="s">
        <v>132</v>
      </c>
      <c r="N6" s="45">
        <v>286700</v>
      </c>
      <c r="O6" s="45">
        <v>166100</v>
      </c>
      <c r="P6" s="68">
        <v>68480</v>
      </c>
      <c r="Q6" s="45">
        <v>41.2</v>
      </c>
      <c r="R6" s="45">
        <v>276000</v>
      </c>
      <c r="S6" s="68">
        <v>267800</v>
      </c>
      <c r="T6" s="6">
        <v>208500</v>
      </c>
      <c r="U6" s="1">
        <v>77.900000000000006</v>
      </c>
    </row>
    <row r="7" spans="1:21" ht="18.75" x14ac:dyDescent="0.35">
      <c r="A7" s="1" t="s">
        <v>129</v>
      </c>
      <c r="B7" s="18" t="s">
        <v>132</v>
      </c>
      <c r="C7" s="32">
        <f t="shared" si="2"/>
        <v>286700</v>
      </c>
      <c r="D7" s="6">
        <f t="shared" si="3"/>
        <v>166100</v>
      </c>
      <c r="E7" s="6">
        <f t="shared" si="4"/>
        <v>67450</v>
      </c>
      <c r="F7" s="47">
        <f t="shared" si="5"/>
        <v>40.6</v>
      </c>
      <c r="G7" s="6">
        <f t="shared" si="6"/>
        <v>276000</v>
      </c>
      <c r="H7" s="6">
        <f t="shared" si="7"/>
        <v>267800</v>
      </c>
      <c r="I7" s="6">
        <f t="shared" si="8"/>
        <v>203100</v>
      </c>
      <c r="J7" s="46">
        <f t="shared" si="9"/>
        <v>75.900000000000006</v>
      </c>
      <c r="L7" s="44" t="s">
        <v>223</v>
      </c>
      <c r="M7" s="44" t="s">
        <v>132</v>
      </c>
      <c r="N7" s="45">
        <v>286700</v>
      </c>
      <c r="O7" s="45">
        <v>166100</v>
      </c>
      <c r="P7" s="68">
        <v>67450</v>
      </c>
      <c r="Q7" s="45">
        <v>40.6</v>
      </c>
      <c r="R7" s="45">
        <v>276000</v>
      </c>
      <c r="S7" s="68">
        <v>267800</v>
      </c>
      <c r="T7" s="6">
        <v>203100</v>
      </c>
      <c r="U7" s="1">
        <v>75.900000000000006</v>
      </c>
    </row>
    <row r="8" spans="1:21" x14ac:dyDescent="0.25">
      <c r="A8" s="1" t="s">
        <v>41</v>
      </c>
      <c r="B8" s="18" t="s">
        <v>132</v>
      </c>
      <c r="C8" s="32">
        <f t="shared" si="2"/>
        <v>286700</v>
      </c>
      <c r="D8" s="6">
        <f t="shared" si="3"/>
        <v>166100</v>
      </c>
      <c r="E8" s="6">
        <f t="shared" si="4"/>
        <v>76270</v>
      </c>
      <c r="F8" s="47">
        <f t="shared" si="5"/>
        <v>45.9</v>
      </c>
      <c r="G8" s="6">
        <f t="shared" si="6"/>
        <v>276000</v>
      </c>
      <c r="H8" s="6">
        <f t="shared" si="7"/>
        <v>267800</v>
      </c>
      <c r="I8" s="6">
        <f t="shared" si="8"/>
        <v>205100</v>
      </c>
      <c r="J8" s="46">
        <f t="shared" si="9"/>
        <v>76.599999999999994</v>
      </c>
      <c r="L8" s="44" t="s">
        <v>41</v>
      </c>
      <c r="M8" s="44" t="s">
        <v>132</v>
      </c>
      <c r="N8" s="45">
        <v>286700</v>
      </c>
      <c r="O8" s="45">
        <v>166100</v>
      </c>
      <c r="P8" s="68">
        <v>76270</v>
      </c>
      <c r="Q8" s="45">
        <v>45.9</v>
      </c>
      <c r="R8" s="45">
        <v>276000</v>
      </c>
      <c r="S8" s="68">
        <v>267800</v>
      </c>
      <c r="T8" s="6">
        <v>205100</v>
      </c>
      <c r="U8" s="1">
        <v>76.599999999999994</v>
      </c>
    </row>
    <row r="9" spans="1:21" x14ac:dyDescent="0.25">
      <c r="A9" s="27" t="s">
        <v>43</v>
      </c>
      <c r="B9" s="3" t="s">
        <v>132</v>
      </c>
      <c r="C9" s="33">
        <f t="shared" si="2"/>
        <v>286700</v>
      </c>
      <c r="D9" s="11">
        <f t="shared" si="3"/>
        <v>166100</v>
      </c>
      <c r="E9" s="11">
        <f t="shared" si="4"/>
        <v>66260</v>
      </c>
      <c r="F9" s="48">
        <f t="shared" si="5"/>
        <v>39.9</v>
      </c>
      <c r="G9" s="11">
        <f t="shared" si="6"/>
        <v>276000</v>
      </c>
      <c r="H9" s="11">
        <f t="shared" si="7"/>
        <v>267800</v>
      </c>
      <c r="I9" s="11">
        <f t="shared" si="8"/>
        <v>177700</v>
      </c>
      <c r="J9" s="58">
        <f t="shared" si="9"/>
        <v>66.3</v>
      </c>
      <c r="L9" s="44" t="s">
        <v>43</v>
      </c>
      <c r="M9" s="44" t="s">
        <v>132</v>
      </c>
      <c r="N9" s="45">
        <v>286700</v>
      </c>
      <c r="O9" s="45">
        <v>166100</v>
      </c>
      <c r="P9" s="68">
        <v>66260</v>
      </c>
      <c r="Q9" s="45">
        <v>39.9</v>
      </c>
      <c r="R9" s="45">
        <v>276000</v>
      </c>
      <c r="S9" s="68">
        <v>267800</v>
      </c>
      <c r="T9" s="6">
        <v>177700</v>
      </c>
      <c r="U9" s="1">
        <v>66.3</v>
      </c>
    </row>
    <row r="10" spans="1:21" ht="15.6" customHeight="1" x14ac:dyDescent="0.25">
      <c r="A10" s="1" t="s">
        <v>30</v>
      </c>
      <c r="B10" s="18" t="s">
        <v>1</v>
      </c>
      <c r="C10" s="32">
        <f t="shared" si="2"/>
        <v>10180</v>
      </c>
      <c r="D10" s="6">
        <f t="shared" si="3"/>
        <v>3470</v>
      </c>
      <c r="E10" s="6">
        <f t="shared" si="4"/>
        <v>2976</v>
      </c>
      <c r="F10" s="47">
        <f t="shared" si="5"/>
        <v>85.8</v>
      </c>
      <c r="G10" s="6">
        <f t="shared" si="6"/>
        <v>7373</v>
      </c>
      <c r="H10" s="6">
        <f t="shared" si="7"/>
        <v>7373</v>
      </c>
      <c r="I10" s="6">
        <f t="shared" si="8"/>
        <v>7357</v>
      </c>
      <c r="J10" s="46">
        <f t="shared" si="9"/>
        <v>99.8</v>
      </c>
      <c r="L10" s="44" t="s">
        <v>30</v>
      </c>
      <c r="M10" s="44" t="s">
        <v>1</v>
      </c>
      <c r="N10" s="45">
        <v>10180</v>
      </c>
      <c r="O10" s="45">
        <v>3470</v>
      </c>
      <c r="P10" s="68">
        <v>2976</v>
      </c>
      <c r="Q10" s="45">
        <v>85.8</v>
      </c>
      <c r="R10" s="45">
        <v>7373</v>
      </c>
      <c r="S10" s="68">
        <v>7373</v>
      </c>
      <c r="T10" s="6">
        <v>7357</v>
      </c>
      <c r="U10" s="1">
        <v>99.8</v>
      </c>
    </row>
    <row r="11" spans="1:21" x14ac:dyDescent="0.25">
      <c r="A11" s="1" t="s">
        <v>31</v>
      </c>
      <c r="B11" s="18" t="s">
        <v>1</v>
      </c>
      <c r="C11" s="32">
        <f t="shared" si="2"/>
        <v>10180</v>
      </c>
      <c r="D11" s="6">
        <f t="shared" si="3"/>
        <v>2862</v>
      </c>
      <c r="E11" s="6">
        <f t="shared" si="4"/>
        <v>2303</v>
      </c>
      <c r="F11" s="47">
        <f t="shared" si="5"/>
        <v>80.5</v>
      </c>
      <c r="G11" s="6">
        <f t="shared" si="6"/>
        <v>7373</v>
      </c>
      <c r="H11" s="6">
        <f t="shared" si="7"/>
        <v>5517</v>
      </c>
      <c r="I11" s="6">
        <f t="shared" si="8"/>
        <v>5427</v>
      </c>
      <c r="J11" s="46">
        <f t="shared" si="9"/>
        <v>98.4</v>
      </c>
      <c r="L11" s="44" t="s">
        <v>31</v>
      </c>
      <c r="M11" s="44" t="s">
        <v>1</v>
      </c>
      <c r="N11" s="45">
        <v>10180</v>
      </c>
      <c r="O11" s="45">
        <v>2862</v>
      </c>
      <c r="P11" s="68">
        <v>2303</v>
      </c>
      <c r="Q11" s="45">
        <v>80.5</v>
      </c>
      <c r="R11" s="45">
        <v>7373</v>
      </c>
      <c r="S11" s="68">
        <v>5517</v>
      </c>
      <c r="T11" s="6">
        <v>5427</v>
      </c>
      <c r="U11" s="1">
        <v>98.4</v>
      </c>
    </row>
    <row r="12" spans="1:21" ht="18.75" x14ac:dyDescent="0.35">
      <c r="A12" s="1" t="s">
        <v>128</v>
      </c>
      <c r="B12" s="18" t="s">
        <v>1</v>
      </c>
      <c r="C12" s="32">
        <f t="shared" si="2"/>
        <v>10180</v>
      </c>
      <c r="D12" s="6">
        <f t="shared" si="3"/>
        <v>2862</v>
      </c>
      <c r="E12" s="6">
        <f t="shared" si="4"/>
        <v>2201</v>
      </c>
      <c r="F12" s="47">
        <f t="shared" si="5"/>
        <v>76.900000000000006</v>
      </c>
      <c r="G12" s="6">
        <f t="shared" si="6"/>
        <v>7373</v>
      </c>
      <c r="H12" s="6">
        <f t="shared" si="7"/>
        <v>5517</v>
      </c>
      <c r="I12" s="6">
        <f t="shared" si="8"/>
        <v>5402</v>
      </c>
      <c r="J12" s="46">
        <f t="shared" si="9"/>
        <v>97.9</v>
      </c>
      <c r="L12" s="44" t="s">
        <v>146</v>
      </c>
      <c r="M12" s="44" t="s">
        <v>1</v>
      </c>
      <c r="N12" s="45">
        <v>10180</v>
      </c>
      <c r="O12" s="45">
        <v>2862</v>
      </c>
      <c r="P12" s="68">
        <v>2201</v>
      </c>
      <c r="Q12" s="45">
        <v>76.900000000000006</v>
      </c>
      <c r="R12" s="45">
        <v>7373</v>
      </c>
      <c r="S12" s="68">
        <v>5517</v>
      </c>
      <c r="T12" s="6">
        <v>5402</v>
      </c>
      <c r="U12" s="1">
        <v>97.9</v>
      </c>
    </row>
    <row r="13" spans="1:21" ht="18.75" x14ac:dyDescent="0.35">
      <c r="A13" s="1" t="s">
        <v>129</v>
      </c>
      <c r="B13" s="18" t="s">
        <v>1</v>
      </c>
      <c r="C13" s="32">
        <f t="shared" si="2"/>
        <v>10180</v>
      </c>
      <c r="D13" s="6">
        <f t="shared" si="3"/>
        <v>2862</v>
      </c>
      <c r="E13" s="6">
        <f t="shared" si="4"/>
        <v>2196</v>
      </c>
      <c r="F13" s="47">
        <f t="shared" si="5"/>
        <v>76.7</v>
      </c>
      <c r="G13" s="6">
        <f t="shared" si="6"/>
        <v>7373</v>
      </c>
      <c r="H13" s="6">
        <f t="shared" si="7"/>
        <v>5517</v>
      </c>
      <c r="I13" s="6">
        <f t="shared" si="8"/>
        <v>5395</v>
      </c>
      <c r="J13" s="46">
        <f t="shared" si="9"/>
        <v>97.8</v>
      </c>
      <c r="L13" s="44" t="s">
        <v>223</v>
      </c>
      <c r="M13" s="44" t="s">
        <v>1</v>
      </c>
      <c r="N13" s="45">
        <v>10180</v>
      </c>
      <c r="O13" s="45">
        <v>2862</v>
      </c>
      <c r="P13" s="68">
        <v>2196</v>
      </c>
      <c r="Q13" s="45">
        <v>76.7</v>
      </c>
      <c r="R13" s="45">
        <v>7373</v>
      </c>
      <c r="S13" s="68">
        <v>5517</v>
      </c>
      <c r="T13" s="6">
        <v>5395</v>
      </c>
      <c r="U13" s="1">
        <v>97.8</v>
      </c>
    </row>
    <row r="14" spans="1:21" x14ac:dyDescent="0.25">
      <c r="A14" s="1" t="s">
        <v>41</v>
      </c>
      <c r="B14" s="18" t="s">
        <v>1</v>
      </c>
      <c r="C14" s="32">
        <f t="shared" si="2"/>
        <v>10180</v>
      </c>
      <c r="D14" s="6">
        <f t="shared" si="3"/>
        <v>2862</v>
      </c>
      <c r="E14" s="6">
        <f t="shared" si="4"/>
        <v>2228</v>
      </c>
      <c r="F14" s="47">
        <f t="shared" si="5"/>
        <v>77.900000000000006</v>
      </c>
      <c r="G14" s="6">
        <f t="shared" si="6"/>
        <v>7373</v>
      </c>
      <c r="H14" s="6">
        <f t="shared" si="7"/>
        <v>5517</v>
      </c>
      <c r="I14" s="6">
        <f t="shared" si="8"/>
        <v>5193</v>
      </c>
      <c r="J14" s="46">
        <f t="shared" si="9"/>
        <v>94.1</v>
      </c>
      <c r="L14" s="44" t="s">
        <v>41</v>
      </c>
      <c r="M14" s="44" t="s">
        <v>1</v>
      </c>
      <c r="N14" s="45">
        <v>10180</v>
      </c>
      <c r="O14" s="45">
        <v>2862</v>
      </c>
      <c r="P14" s="68">
        <v>2228</v>
      </c>
      <c r="Q14" s="45">
        <v>77.900000000000006</v>
      </c>
      <c r="R14" s="45">
        <v>7373</v>
      </c>
      <c r="S14" s="68">
        <v>5517</v>
      </c>
      <c r="T14" s="6">
        <v>5193</v>
      </c>
      <c r="U14" s="1">
        <v>94.1</v>
      </c>
    </row>
    <row r="15" spans="1:21" x14ac:dyDescent="0.25">
      <c r="A15" s="27" t="s">
        <v>43</v>
      </c>
      <c r="B15" s="3" t="s">
        <v>1</v>
      </c>
      <c r="C15" s="33">
        <f t="shared" si="2"/>
        <v>10180</v>
      </c>
      <c r="D15" s="11">
        <f t="shared" si="3"/>
        <v>2862</v>
      </c>
      <c r="E15" s="11">
        <f t="shared" si="4"/>
        <v>2170</v>
      </c>
      <c r="F15" s="48">
        <f t="shared" si="5"/>
        <v>75.8</v>
      </c>
      <c r="G15" s="11">
        <f t="shared" si="6"/>
        <v>7373</v>
      </c>
      <c r="H15" s="11">
        <f t="shared" si="7"/>
        <v>5517</v>
      </c>
      <c r="I15" s="11">
        <f t="shared" si="8"/>
        <v>5054</v>
      </c>
      <c r="J15" s="58">
        <f t="shared" si="9"/>
        <v>91.6</v>
      </c>
      <c r="L15" s="44" t="s">
        <v>43</v>
      </c>
      <c r="M15" s="44" t="s">
        <v>1</v>
      </c>
      <c r="N15" s="45">
        <v>10180</v>
      </c>
      <c r="O15" s="45">
        <v>2862</v>
      </c>
      <c r="P15" s="68">
        <v>2170</v>
      </c>
      <c r="Q15" s="45">
        <v>75.8</v>
      </c>
      <c r="R15" s="45">
        <v>7373</v>
      </c>
      <c r="S15" s="68">
        <v>5517</v>
      </c>
      <c r="T15" s="6">
        <v>5054</v>
      </c>
      <c r="U15" s="1">
        <v>91.6</v>
      </c>
    </row>
    <row r="16" spans="1:21" x14ac:dyDescent="0.25">
      <c r="A16" s="1" t="s">
        <v>30</v>
      </c>
      <c r="B16" s="18" t="s">
        <v>2</v>
      </c>
      <c r="C16" s="32">
        <f t="shared" si="2"/>
        <v>70300</v>
      </c>
      <c r="D16" s="6">
        <f t="shared" si="3"/>
        <v>34250</v>
      </c>
      <c r="E16" s="6">
        <f t="shared" si="4"/>
        <v>23300</v>
      </c>
      <c r="F16" s="47">
        <f t="shared" si="5"/>
        <v>68</v>
      </c>
      <c r="G16" s="6">
        <f t="shared" si="6"/>
        <v>61820</v>
      </c>
      <c r="H16" s="6">
        <f t="shared" si="7"/>
        <v>61820</v>
      </c>
      <c r="I16" s="6">
        <f t="shared" si="8"/>
        <v>60350</v>
      </c>
      <c r="J16" s="46">
        <f t="shared" si="9"/>
        <v>97.6</v>
      </c>
      <c r="L16" s="44" t="s">
        <v>30</v>
      </c>
      <c r="M16" s="44" t="s">
        <v>2</v>
      </c>
      <c r="N16" s="45">
        <v>70300</v>
      </c>
      <c r="O16" s="45">
        <v>34250</v>
      </c>
      <c r="P16" s="68">
        <v>23300</v>
      </c>
      <c r="Q16" s="45">
        <v>68</v>
      </c>
      <c r="R16" s="45">
        <v>61820</v>
      </c>
      <c r="S16" s="68">
        <v>61820</v>
      </c>
      <c r="T16" s="6">
        <v>60350</v>
      </c>
      <c r="U16" s="1">
        <v>97.6</v>
      </c>
    </row>
    <row r="17" spans="1:21" x14ac:dyDescent="0.25">
      <c r="A17" s="1" t="s">
        <v>31</v>
      </c>
      <c r="B17" s="18" t="s">
        <v>2</v>
      </c>
      <c r="C17" s="32">
        <f t="shared" si="2"/>
        <v>70300</v>
      </c>
      <c r="D17" s="6">
        <f t="shared" si="3"/>
        <v>33730</v>
      </c>
      <c r="E17" s="6">
        <f t="shared" si="4"/>
        <v>22430</v>
      </c>
      <c r="F17" s="47">
        <f t="shared" si="5"/>
        <v>66.5</v>
      </c>
      <c r="G17" s="6">
        <f t="shared" si="6"/>
        <v>61820</v>
      </c>
      <c r="H17" s="6">
        <f t="shared" si="7"/>
        <v>58630</v>
      </c>
      <c r="I17" s="6">
        <f t="shared" si="8"/>
        <v>56840</v>
      </c>
      <c r="J17" s="46">
        <f t="shared" si="9"/>
        <v>96.9</v>
      </c>
      <c r="L17" s="44" t="s">
        <v>31</v>
      </c>
      <c r="M17" s="44" t="s">
        <v>2</v>
      </c>
      <c r="N17" s="45">
        <v>70300</v>
      </c>
      <c r="O17" s="45">
        <v>33730</v>
      </c>
      <c r="P17" s="68">
        <v>22430</v>
      </c>
      <c r="Q17" s="45">
        <v>66.5</v>
      </c>
      <c r="R17" s="45">
        <v>61820</v>
      </c>
      <c r="S17" s="68">
        <v>58630</v>
      </c>
      <c r="T17" s="6">
        <v>56840</v>
      </c>
      <c r="U17" s="1">
        <v>96.9</v>
      </c>
    </row>
    <row r="18" spans="1:21" ht="18.75" x14ac:dyDescent="0.35">
      <c r="A18" s="1" t="s">
        <v>128</v>
      </c>
      <c r="B18" s="18" t="s">
        <v>2</v>
      </c>
      <c r="C18" s="32">
        <f t="shared" si="2"/>
        <v>70300</v>
      </c>
      <c r="D18" s="6">
        <f t="shared" si="3"/>
        <v>33730</v>
      </c>
      <c r="E18" s="6">
        <f t="shared" si="4"/>
        <v>19600</v>
      </c>
      <c r="F18" s="47">
        <f t="shared" si="5"/>
        <v>58.1</v>
      </c>
      <c r="G18" s="6">
        <f t="shared" si="6"/>
        <v>61820</v>
      </c>
      <c r="H18" s="6">
        <f t="shared" si="7"/>
        <v>58630</v>
      </c>
      <c r="I18" s="6">
        <f t="shared" si="8"/>
        <v>54540</v>
      </c>
      <c r="J18" s="46">
        <f t="shared" si="9"/>
        <v>93</v>
      </c>
      <c r="L18" s="44" t="s">
        <v>146</v>
      </c>
      <c r="M18" s="44" t="s">
        <v>2</v>
      </c>
      <c r="N18" s="45">
        <v>70300</v>
      </c>
      <c r="O18" s="45">
        <v>33730</v>
      </c>
      <c r="P18" s="68">
        <v>19600</v>
      </c>
      <c r="Q18" s="45">
        <v>58.1</v>
      </c>
      <c r="R18" s="45">
        <v>61820</v>
      </c>
      <c r="S18" s="68">
        <v>58630</v>
      </c>
      <c r="T18" s="6">
        <v>54540</v>
      </c>
      <c r="U18" s="1">
        <v>93</v>
      </c>
    </row>
    <row r="19" spans="1:21" ht="18.75" x14ac:dyDescent="0.35">
      <c r="A19" s="1" t="s">
        <v>129</v>
      </c>
      <c r="B19" s="18" t="s">
        <v>2</v>
      </c>
      <c r="C19" s="32">
        <f t="shared" si="2"/>
        <v>70300</v>
      </c>
      <c r="D19" s="6">
        <f t="shared" si="3"/>
        <v>33730</v>
      </c>
      <c r="E19" s="6">
        <f t="shared" si="4"/>
        <v>19430</v>
      </c>
      <c r="F19" s="47">
        <f t="shared" si="5"/>
        <v>57.6</v>
      </c>
      <c r="G19" s="6">
        <f t="shared" si="6"/>
        <v>61820</v>
      </c>
      <c r="H19" s="6">
        <f t="shared" si="7"/>
        <v>58630</v>
      </c>
      <c r="I19" s="6">
        <f t="shared" si="8"/>
        <v>53840</v>
      </c>
      <c r="J19" s="46">
        <f t="shared" si="9"/>
        <v>91.8</v>
      </c>
      <c r="L19" s="44" t="s">
        <v>223</v>
      </c>
      <c r="M19" s="44" t="s">
        <v>2</v>
      </c>
      <c r="N19" s="45">
        <v>70300</v>
      </c>
      <c r="O19" s="45">
        <v>33730</v>
      </c>
      <c r="P19" s="68">
        <v>19430</v>
      </c>
      <c r="Q19" s="45">
        <v>57.6</v>
      </c>
      <c r="R19" s="45">
        <v>61820</v>
      </c>
      <c r="S19" s="68">
        <v>58630</v>
      </c>
      <c r="T19" s="6">
        <v>53840</v>
      </c>
      <c r="U19" s="1">
        <v>91.8</v>
      </c>
    </row>
    <row r="20" spans="1:21" x14ac:dyDescent="0.25">
      <c r="A20" s="1" t="s">
        <v>41</v>
      </c>
      <c r="B20" s="18" t="s">
        <v>2</v>
      </c>
      <c r="C20" s="32">
        <f t="shared" si="2"/>
        <v>70300</v>
      </c>
      <c r="D20" s="6">
        <f t="shared" si="3"/>
        <v>33730</v>
      </c>
      <c r="E20" s="6">
        <f t="shared" si="4"/>
        <v>20870</v>
      </c>
      <c r="F20" s="47">
        <f t="shared" si="5"/>
        <v>61.9</v>
      </c>
      <c r="G20" s="6">
        <f t="shared" si="6"/>
        <v>61820</v>
      </c>
      <c r="H20" s="6">
        <f t="shared" si="7"/>
        <v>58630</v>
      </c>
      <c r="I20" s="6">
        <f t="shared" si="8"/>
        <v>50620</v>
      </c>
      <c r="J20" s="46">
        <f t="shared" si="9"/>
        <v>86.3</v>
      </c>
      <c r="L20" s="44" t="s">
        <v>41</v>
      </c>
      <c r="M20" s="44" t="s">
        <v>2</v>
      </c>
      <c r="N20" s="45">
        <v>70300</v>
      </c>
      <c r="O20" s="45">
        <v>33730</v>
      </c>
      <c r="P20" s="68">
        <v>20870</v>
      </c>
      <c r="Q20" s="45">
        <v>61.9</v>
      </c>
      <c r="R20" s="45">
        <v>61820</v>
      </c>
      <c r="S20" s="68">
        <v>58630</v>
      </c>
      <c r="T20" s="6">
        <v>50620</v>
      </c>
      <c r="U20" s="1">
        <v>86.3</v>
      </c>
    </row>
    <row r="21" spans="1:21" x14ac:dyDescent="0.25">
      <c r="A21" s="27" t="s">
        <v>43</v>
      </c>
      <c r="B21" s="3" t="s">
        <v>2</v>
      </c>
      <c r="C21" s="33">
        <f t="shared" si="2"/>
        <v>70300</v>
      </c>
      <c r="D21" s="11">
        <f t="shared" si="3"/>
        <v>33730</v>
      </c>
      <c r="E21" s="11">
        <f t="shared" si="4"/>
        <v>19010</v>
      </c>
      <c r="F21" s="48">
        <f t="shared" si="5"/>
        <v>56.4</v>
      </c>
      <c r="G21" s="11">
        <f t="shared" si="6"/>
        <v>61820</v>
      </c>
      <c r="H21" s="11">
        <f t="shared" si="7"/>
        <v>58630</v>
      </c>
      <c r="I21" s="11">
        <f t="shared" si="8"/>
        <v>46250</v>
      </c>
      <c r="J21" s="58">
        <f t="shared" si="9"/>
        <v>78.900000000000006</v>
      </c>
      <c r="L21" s="44" t="s">
        <v>43</v>
      </c>
      <c r="M21" s="44" t="s">
        <v>2</v>
      </c>
      <c r="N21" s="45">
        <v>70300</v>
      </c>
      <c r="O21" s="45">
        <v>33730</v>
      </c>
      <c r="P21" s="68">
        <v>19010</v>
      </c>
      <c r="Q21" s="45">
        <v>56.4</v>
      </c>
      <c r="R21" s="45">
        <v>61820</v>
      </c>
      <c r="S21" s="68">
        <v>58630</v>
      </c>
      <c r="T21" s="6">
        <v>46250</v>
      </c>
      <c r="U21" s="1">
        <v>78.900000000000006</v>
      </c>
    </row>
    <row r="22" spans="1:21" x14ac:dyDescent="0.25">
      <c r="A22" s="1" t="s">
        <v>30</v>
      </c>
      <c r="B22" s="18" t="s">
        <v>3</v>
      </c>
      <c r="C22" s="32">
        <f t="shared" si="2"/>
        <v>66980</v>
      </c>
      <c r="D22" s="6">
        <f t="shared" si="3"/>
        <v>38160</v>
      </c>
      <c r="E22" s="6">
        <f t="shared" si="4"/>
        <v>21200</v>
      </c>
      <c r="F22" s="47">
        <f t="shared" si="5"/>
        <v>55.6</v>
      </c>
      <c r="G22" s="6">
        <f t="shared" si="6"/>
        <v>62760</v>
      </c>
      <c r="H22" s="6">
        <f t="shared" si="7"/>
        <v>62760</v>
      </c>
      <c r="I22" s="6">
        <f t="shared" si="8"/>
        <v>58450</v>
      </c>
      <c r="J22" s="46">
        <f t="shared" si="9"/>
        <v>93.1</v>
      </c>
      <c r="L22" s="44" t="s">
        <v>30</v>
      </c>
      <c r="M22" s="44" t="s">
        <v>3</v>
      </c>
      <c r="N22" s="45">
        <v>66980</v>
      </c>
      <c r="O22" s="45">
        <v>38160</v>
      </c>
      <c r="P22" s="68">
        <v>21200</v>
      </c>
      <c r="Q22" s="45">
        <v>55.6</v>
      </c>
      <c r="R22" s="45">
        <v>62760</v>
      </c>
      <c r="S22" s="68">
        <v>62760</v>
      </c>
      <c r="T22" s="6">
        <v>58450</v>
      </c>
      <c r="U22" s="1">
        <v>93.1</v>
      </c>
    </row>
    <row r="23" spans="1:21" x14ac:dyDescent="0.25">
      <c r="A23" s="1" t="s">
        <v>31</v>
      </c>
      <c r="B23" s="18" t="s">
        <v>3</v>
      </c>
      <c r="C23" s="32">
        <f t="shared" si="2"/>
        <v>66980</v>
      </c>
      <c r="D23" s="6">
        <f t="shared" si="3"/>
        <v>37980</v>
      </c>
      <c r="E23" s="6">
        <f t="shared" si="4"/>
        <v>20780</v>
      </c>
      <c r="F23" s="47">
        <f t="shared" si="5"/>
        <v>54.7</v>
      </c>
      <c r="G23" s="6">
        <f t="shared" si="6"/>
        <v>62760</v>
      </c>
      <c r="H23" s="6">
        <f t="shared" si="7"/>
        <v>60970</v>
      </c>
      <c r="I23" s="6">
        <f t="shared" si="8"/>
        <v>56440</v>
      </c>
      <c r="J23" s="46">
        <f t="shared" si="9"/>
        <v>92.6</v>
      </c>
      <c r="L23" s="44" t="s">
        <v>31</v>
      </c>
      <c r="M23" s="44" t="s">
        <v>3</v>
      </c>
      <c r="N23" s="45">
        <v>66980</v>
      </c>
      <c r="O23" s="45">
        <v>37980</v>
      </c>
      <c r="P23" s="68">
        <v>20780</v>
      </c>
      <c r="Q23" s="45">
        <v>54.7</v>
      </c>
      <c r="R23" s="45">
        <v>62760</v>
      </c>
      <c r="S23" s="68">
        <v>60970</v>
      </c>
      <c r="T23" s="6">
        <v>56440</v>
      </c>
      <c r="U23" s="1">
        <v>92.6</v>
      </c>
    </row>
    <row r="24" spans="1:21" ht="18.75" x14ac:dyDescent="0.35">
      <c r="A24" s="1" t="s">
        <v>128</v>
      </c>
      <c r="B24" s="18" t="s">
        <v>3</v>
      </c>
      <c r="C24" s="32">
        <f t="shared" si="2"/>
        <v>66980</v>
      </c>
      <c r="D24" s="6">
        <f t="shared" si="3"/>
        <v>37980</v>
      </c>
      <c r="E24" s="6">
        <f t="shared" si="4"/>
        <v>17120</v>
      </c>
      <c r="F24" s="47">
        <f t="shared" si="5"/>
        <v>45.1</v>
      </c>
      <c r="G24" s="6">
        <f t="shared" si="6"/>
        <v>62760</v>
      </c>
      <c r="H24" s="6">
        <f t="shared" si="7"/>
        <v>60970</v>
      </c>
      <c r="I24" s="6">
        <f t="shared" si="8"/>
        <v>51230</v>
      </c>
      <c r="J24" s="46">
        <f t="shared" si="9"/>
        <v>84</v>
      </c>
      <c r="L24" s="44" t="s">
        <v>146</v>
      </c>
      <c r="M24" s="44" t="s">
        <v>3</v>
      </c>
      <c r="N24" s="45">
        <v>66980</v>
      </c>
      <c r="O24" s="45">
        <v>37980</v>
      </c>
      <c r="P24" s="68">
        <v>17120</v>
      </c>
      <c r="Q24" s="45">
        <v>45.1</v>
      </c>
      <c r="R24" s="45">
        <v>62760</v>
      </c>
      <c r="S24" s="68">
        <v>60970</v>
      </c>
      <c r="T24" s="6">
        <v>51230</v>
      </c>
      <c r="U24" s="1">
        <v>84</v>
      </c>
    </row>
    <row r="25" spans="1:21" ht="18.75" x14ac:dyDescent="0.35">
      <c r="A25" s="1" t="s">
        <v>129</v>
      </c>
      <c r="B25" s="18" t="s">
        <v>3</v>
      </c>
      <c r="C25" s="32">
        <f t="shared" si="2"/>
        <v>66980</v>
      </c>
      <c r="D25" s="6">
        <f t="shared" si="3"/>
        <v>37980</v>
      </c>
      <c r="E25" s="6">
        <f t="shared" si="4"/>
        <v>16860</v>
      </c>
      <c r="F25" s="47">
        <f t="shared" si="5"/>
        <v>44.4</v>
      </c>
      <c r="G25" s="6">
        <f t="shared" si="6"/>
        <v>62760</v>
      </c>
      <c r="H25" s="6">
        <f t="shared" si="7"/>
        <v>60970</v>
      </c>
      <c r="I25" s="6">
        <f t="shared" si="8"/>
        <v>49880</v>
      </c>
      <c r="J25" s="46">
        <f t="shared" si="9"/>
        <v>81.8</v>
      </c>
      <c r="L25" s="44" t="s">
        <v>223</v>
      </c>
      <c r="M25" s="44" t="s">
        <v>3</v>
      </c>
      <c r="N25" s="45">
        <v>66980</v>
      </c>
      <c r="O25" s="45">
        <v>37980</v>
      </c>
      <c r="P25" s="68">
        <v>16860</v>
      </c>
      <c r="Q25" s="45">
        <v>44.4</v>
      </c>
      <c r="R25" s="45">
        <v>62760</v>
      </c>
      <c r="S25" s="68">
        <v>60970</v>
      </c>
      <c r="T25" s="6">
        <v>49880</v>
      </c>
      <c r="U25" s="1">
        <v>81.8</v>
      </c>
    </row>
    <row r="26" spans="1:21" x14ac:dyDescent="0.25">
      <c r="A26" s="1" t="s">
        <v>41</v>
      </c>
      <c r="B26" s="18" t="s">
        <v>3</v>
      </c>
      <c r="C26" s="32">
        <f t="shared" si="2"/>
        <v>66980</v>
      </c>
      <c r="D26" s="6">
        <f t="shared" si="3"/>
        <v>37980</v>
      </c>
      <c r="E26" s="6">
        <f t="shared" si="4"/>
        <v>18980</v>
      </c>
      <c r="F26" s="47">
        <f t="shared" si="5"/>
        <v>50</v>
      </c>
      <c r="G26" s="6">
        <f t="shared" si="6"/>
        <v>62760</v>
      </c>
      <c r="H26" s="6">
        <f t="shared" si="7"/>
        <v>60970</v>
      </c>
      <c r="I26" s="6">
        <f t="shared" si="8"/>
        <v>48170</v>
      </c>
      <c r="J26" s="46">
        <f t="shared" si="9"/>
        <v>79</v>
      </c>
      <c r="L26" s="44" t="s">
        <v>41</v>
      </c>
      <c r="M26" s="44" t="s">
        <v>3</v>
      </c>
      <c r="N26" s="45">
        <v>66980</v>
      </c>
      <c r="O26" s="45">
        <v>37980</v>
      </c>
      <c r="P26" s="68">
        <v>18980</v>
      </c>
      <c r="Q26" s="45">
        <v>50</v>
      </c>
      <c r="R26" s="45">
        <v>62760</v>
      </c>
      <c r="S26" s="68">
        <v>60970</v>
      </c>
      <c r="T26" s="6">
        <v>48170</v>
      </c>
      <c r="U26" s="1">
        <v>79</v>
      </c>
    </row>
    <row r="27" spans="1:21" x14ac:dyDescent="0.25">
      <c r="A27" s="27" t="s">
        <v>43</v>
      </c>
      <c r="B27" s="3" t="s">
        <v>3</v>
      </c>
      <c r="C27" s="33">
        <f t="shared" si="2"/>
        <v>66980</v>
      </c>
      <c r="D27" s="11">
        <f t="shared" si="3"/>
        <v>37980</v>
      </c>
      <c r="E27" s="11">
        <f t="shared" si="4"/>
        <v>16500</v>
      </c>
      <c r="F27" s="48">
        <f t="shared" si="5"/>
        <v>43.5</v>
      </c>
      <c r="G27" s="11">
        <f t="shared" si="6"/>
        <v>62760</v>
      </c>
      <c r="H27" s="11">
        <f t="shared" si="7"/>
        <v>60970</v>
      </c>
      <c r="I27" s="11">
        <f t="shared" si="8"/>
        <v>41990</v>
      </c>
      <c r="J27" s="58">
        <f t="shared" si="9"/>
        <v>68.900000000000006</v>
      </c>
      <c r="L27" s="44" t="s">
        <v>43</v>
      </c>
      <c r="M27" s="44" t="s">
        <v>3</v>
      </c>
      <c r="N27" s="45">
        <v>66980</v>
      </c>
      <c r="O27" s="45">
        <v>37980</v>
      </c>
      <c r="P27" s="68">
        <v>16500</v>
      </c>
      <c r="Q27" s="45">
        <v>43.5</v>
      </c>
      <c r="R27" s="45">
        <v>62760</v>
      </c>
      <c r="S27" s="68">
        <v>60970</v>
      </c>
      <c r="T27" s="6">
        <v>41990</v>
      </c>
      <c r="U27" s="1">
        <v>68.900000000000006</v>
      </c>
    </row>
    <row r="28" spans="1:21" x14ac:dyDescent="0.25">
      <c r="A28" s="1" t="s">
        <v>30</v>
      </c>
      <c r="B28" s="18" t="s">
        <v>4</v>
      </c>
      <c r="C28" s="32">
        <f t="shared" si="2"/>
        <v>71870</v>
      </c>
      <c r="D28" s="6">
        <f t="shared" si="3"/>
        <v>45320</v>
      </c>
      <c r="E28" s="6">
        <f t="shared" si="4"/>
        <v>20440</v>
      </c>
      <c r="F28" s="47">
        <f t="shared" si="5"/>
        <v>45.1</v>
      </c>
      <c r="G28" s="6">
        <f t="shared" si="6"/>
        <v>71410</v>
      </c>
      <c r="H28" s="6">
        <f t="shared" si="7"/>
        <v>71410</v>
      </c>
      <c r="I28" s="6">
        <f t="shared" si="8"/>
        <v>61190</v>
      </c>
      <c r="J28" s="46">
        <f t="shared" si="9"/>
        <v>85.7</v>
      </c>
      <c r="L28" s="44" t="s">
        <v>30</v>
      </c>
      <c r="M28" s="44" t="s">
        <v>4</v>
      </c>
      <c r="N28" s="45">
        <v>71870</v>
      </c>
      <c r="O28" s="45">
        <v>45320</v>
      </c>
      <c r="P28" s="68">
        <v>20440</v>
      </c>
      <c r="Q28" s="45">
        <v>45.1</v>
      </c>
      <c r="R28" s="45">
        <v>71410</v>
      </c>
      <c r="S28" s="68">
        <v>71410</v>
      </c>
      <c r="T28" s="6">
        <v>61190</v>
      </c>
      <c r="U28" s="1">
        <v>85.7</v>
      </c>
    </row>
    <row r="29" spans="1:21" x14ac:dyDescent="0.25">
      <c r="A29" s="1" t="s">
        <v>31</v>
      </c>
      <c r="B29" s="18" t="s">
        <v>4</v>
      </c>
      <c r="C29" s="32">
        <f t="shared" si="2"/>
        <v>71870</v>
      </c>
      <c r="D29" s="6">
        <f t="shared" si="3"/>
        <v>45250</v>
      </c>
      <c r="E29" s="6">
        <f t="shared" si="4"/>
        <v>20240</v>
      </c>
      <c r="F29" s="47">
        <f t="shared" si="5"/>
        <v>44.7</v>
      </c>
      <c r="G29" s="6">
        <f t="shared" si="6"/>
        <v>71410</v>
      </c>
      <c r="H29" s="6">
        <f t="shared" si="7"/>
        <v>70400</v>
      </c>
      <c r="I29" s="6">
        <f t="shared" si="8"/>
        <v>60030</v>
      </c>
      <c r="J29" s="46">
        <f t="shared" si="9"/>
        <v>85.3</v>
      </c>
      <c r="L29" s="44" t="s">
        <v>31</v>
      </c>
      <c r="M29" s="44" t="s">
        <v>4</v>
      </c>
      <c r="N29" s="45">
        <v>71870</v>
      </c>
      <c r="O29" s="45">
        <v>45250</v>
      </c>
      <c r="P29" s="68">
        <v>20240</v>
      </c>
      <c r="Q29" s="45">
        <v>44.7</v>
      </c>
      <c r="R29" s="45">
        <v>71410</v>
      </c>
      <c r="S29" s="68">
        <v>70400</v>
      </c>
      <c r="T29" s="6">
        <v>60030</v>
      </c>
      <c r="U29" s="1">
        <v>85.3</v>
      </c>
    </row>
    <row r="30" spans="1:21" ht="18.75" x14ac:dyDescent="0.35">
      <c r="A30" s="1" t="s">
        <v>128</v>
      </c>
      <c r="B30" s="18" t="s">
        <v>4</v>
      </c>
      <c r="C30" s="32">
        <f t="shared" si="2"/>
        <v>71870</v>
      </c>
      <c r="D30" s="6">
        <f t="shared" si="3"/>
        <v>45250</v>
      </c>
      <c r="E30" s="6">
        <f t="shared" si="4"/>
        <v>16660</v>
      </c>
      <c r="F30" s="47">
        <f t="shared" si="5"/>
        <v>36.799999999999997</v>
      </c>
      <c r="G30" s="6">
        <f t="shared" si="6"/>
        <v>71410</v>
      </c>
      <c r="H30" s="6">
        <f t="shared" si="7"/>
        <v>70400</v>
      </c>
      <c r="I30" s="6">
        <f t="shared" si="8"/>
        <v>52650</v>
      </c>
      <c r="J30" s="46">
        <f t="shared" si="9"/>
        <v>74.8</v>
      </c>
      <c r="L30" s="44" t="s">
        <v>146</v>
      </c>
      <c r="M30" s="44" t="s">
        <v>4</v>
      </c>
      <c r="N30" s="45">
        <v>71870</v>
      </c>
      <c r="O30" s="45">
        <v>45250</v>
      </c>
      <c r="P30" s="68">
        <v>16660</v>
      </c>
      <c r="Q30" s="45">
        <v>36.799999999999997</v>
      </c>
      <c r="R30" s="45">
        <v>71410</v>
      </c>
      <c r="S30" s="68">
        <v>70400</v>
      </c>
      <c r="T30" s="6">
        <v>52650</v>
      </c>
      <c r="U30" s="1">
        <v>74.8</v>
      </c>
    </row>
    <row r="31" spans="1:21" ht="18.75" x14ac:dyDescent="0.35">
      <c r="A31" s="1" t="s">
        <v>129</v>
      </c>
      <c r="B31" s="18" t="s">
        <v>4</v>
      </c>
      <c r="C31" s="32">
        <f t="shared" si="2"/>
        <v>71870</v>
      </c>
      <c r="D31" s="6">
        <f t="shared" si="3"/>
        <v>45250</v>
      </c>
      <c r="E31" s="6">
        <f t="shared" si="4"/>
        <v>16350</v>
      </c>
      <c r="F31" s="47">
        <f t="shared" si="5"/>
        <v>36.1</v>
      </c>
      <c r="G31" s="6">
        <f>R31</f>
        <v>71410</v>
      </c>
      <c r="H31" s="6">
        <f>S31</f>
        <v>70400</v>
      </c>
      <c r="I31" s="6">
        <f t="shared" si="8"/>
        <v>50890</v>
      </c>
      <c r="J31" s="46">
        <f t="shared" si="9"/>
        <v>72.3</v>
      </c>
      <c r="L31" s="44" t="s">
        <v>223</v>
      </c>
      <c r="M31" s="44" t="s">
        <v>4</v>
      </c>
      <c r="N31" s="45">
        <v>71870</v>
      </c>
      <c r="O31" s="45">
        <v>45250</v>
      </c>
      <c r="P31" s="68">
        <v>16350</v>
      </c>
      <c r="Q31" s="45">
        <v>36.1</v>
      </c>
      <c r="R31" s="45">
        <v>71410</v>
      </c>
      <c r="S31" s="68">
        <v>70400</v>
      </c>
      <c r="T31" s="6">
        <v>50890</v>
      </c>
      <c r="U31" s="1">
        <v>72.3</v>
      </c>
    </row>
    <row r="32" spans="1:21" x14ac:dyDescent="0.25">
      <c r="A32" s="1" t="s">
        <v>41</v>
      </c>
      <c r="B32" s="18" t="s">
        <v>4</v>
      </c>
      <c r="C32" s="32">
        <f t="shared" si="2"/>
        <v>71870</v>
      </c>
      <c r="D32" s="6">
        <f t="shared" si="3"/>
        <v>45250</v>
      </c>
      <c r="E32" s="6">
        <f t="shared" si="4"/>
        <v>18940</v>
      </c>
      <c r="F32" s="47">
        <f t="shared" si="5"/>
        <v>41.9</v>
      </c>
      <c r="G32" s="6">
        <f t="shared" ref="G32:G51" si="10">R32</f>
        <v>71410</v>
      </c>
      <c r="H32" s="6">
        <f t="shared" ref="H32:H51" si="11">S32</f>
        <v>70400</v>
      </c>
      <c r="I32" s="6">
        <f t="shared" ref="I32:I51" si="12">T32</f>
        <v>52190</v>
      </c>
      <c r="J32" s="46">
        <f t="shared" ref="J32:J51" si="13">U32</f>
        <v>74.099999999999994</v>
      </c>
      <c r="L32" s="44" t="s">
        <v>41</v>
      </c>
      <c r="M32" s="44" t="s">
        <v>4</v>
      </c>
      <c r="N32" s="45">
        <v>71870</v>
      </c>
      <c r="O32" s="45">
        <v>45250</v>
      </c>
      <c r="P32" s="68">
        <v>18940</v>
      </c>
      <c r="Q32" s="45">
        <v>41.9</v>
      </c>
      <c r="R32" s="45">
        <v>71410</v>
      </c>
      <c r="S32" s="68">
        <v>70400</v>
      </c>
      <c r="T32" s="6">
        <v>52190</v>
      </c>
      <c r="U32" s="1">
        <v>74.099999999999994</v>
      </c>
    </row>
    <row r="33" spans="1:21" x14ac:dyDescent="0.25">
      <c r="A33" s="27" t="s">
        <v>43</v>
      </c>
      <c r="B33" s="3" t="s">
        <v>4</v>
      </c>
      <c r="C33" s="33">
        <f t="shared" si="2"/>
        <v>71870</v>
      </c>
      <c r="D33" s="11">
        <f t="shared" si="3"/>
        <v>45250</v>
      </c>
      <c r="E33" s="11">
        <f t="shared" si="4"/>
        <v>16120</v>
      </c>
      <c r="F33" s="48">
        <f t="shared" si="5"/>
        <v>35.6</v>
      </c>
      <c r="G33" s="11">
        <f t="shared" si="10"/>
        <v>71410</v>
      </c>
      <c r="H33" s="11">
        <f t="shared" si="11"/>
        <v>70400</v>
      </c>
      <c r="I33" s="11">
        <f t="shared" si="12"/>
        <v>44310</v>
      </c>
      <c r="J33" s="58">
        <f t="shared" si="13"/>
        <v>62.9</v>
      </c>
      <c r="L33" s="44" t="s">
        <v>43</v>
      </c>
      <c r="M33" s="44" t="s">
        <v>4</v>
      </c>
      <c r="N33" s="45">
        <v>71870</v>
      </c>
      <c r="O33" s="45">
        <v>45250</v>
      </c>
      <c r="P33" s="68">
        <v>16120</v>
      </c>
      <c r="Q33" s="45">
        <v>35.6</v>
      </c>
      <c r="R33" s="45">
        <v>71410</v>
      </c>
      <c r="S33" s="68">
        <v>70400</v>
      </c>
      <c r="T33" s="6">
        <v>44310</v>
      </c>
      <c r="U33" s="1">
        <v>62.9</v>
      </c>
    </row>
    <row r="34" spans="1:21" x14ac:dyDescent="0.25">
      <c r="A34" s="1" t="s">
        <v>30</v>
      </c>
      <c r="B34" s="18" t="s">
        <v>5</v>
      </c>
      <c r="C34" s="32">
        <f t="shared" si="2"/>
        <v>36740</v>
      </c>
      <c r="D34" s="6">
        <f t="shared" si="3"/>
        <v>24680</v>
      </c>
      <c r="E34" s="6">
        <f t="shared" si="4"/>
        <v>8923</v>
      </c>
      <c r="F34" s="47">
        <f t="shared" si="5"/>
        <v>36.200000000000003</v>
      </c>
      <c r="G34" s="6">
        <f t="shared" si="10"/>
        <v>37660</v>
      </c>
      <c r="H34" s="6">
        <f t="shared" si="11"/>
        <v>37660</v>
      </c>
      <c r="I34" s="6">
        <f t="shared" si="12"/>
        <v>28480</v>
      </c>
      <c r="J34" s="46">
        <f t="shared" si="13"/>
        <v>75.599999999999994</v>
      </c>
      <c r="L34" s="44" t="s">
        <v>30</v>
      </c>
      <c r="M34" s="44" t="s">
        <v>5</v>
      </c>
      <c r="N34" s="45">
        <v>36740</v>
      </c>
      <c r="O34" s="45">
        <v>24680</v>
      </c>
      <c r="P34" s="68">
        <v>8923</v>
      </c>
      <c r="Q34" s="45">
        <v>36.200000000000003</v>
      </c>
      <c r="R34" s="45">
        <v>37660</v>
      </c>
      <c r="S34" s="68">
        <v>37660</v>
      </c>
      <c r="T34" s="6">
        <v>28480</v>
      </c>
      <c r="U34" s="1">
        <v>75.599999999999994</v>
      </c>
    </row>
    <row r="35" spans="1:21" x14ac:dyDescent="0.25">
      <c r="A35" s="1" t="s">
        <v>31</v>
      </c>
      <c r="B35" s="18" t="s">
        <v>5</v>
      </c>
      <c r="C35" s="32">
        <f t="shared" si="2"/>
        <v>36740</v>
      </c>
      <c r="D35" s="6">
        <f t="shared" si="3"/>
        <v>24670</v>
      </c>
      <c r="E35" s="6">
        <f t="shared" si="4"/>
        <v>8878</v>
      </c>
      <c r="F35" s="47">
        <f t="shared" si="5"/>
        <v>36</v>
      </c>
      <c r="G35" s="6">
        <f t="shared" si="10"/>
        <v>37660</v>
      </c>
      <c r="H35" s="6">
        <f t="shared" si="11"/>
        <v>37400</v>
      </c>
      <c r="I35" s="6">
        <f t="shared" si="12"/>
        <v>28140</v>
      </c>
      <c r="J35" s="46">
        <f t="shared" si="13"/>
        <v>75.3</v>
      </c>
      <c r="L35" s="44" t="s">
        <v>31</v>
      </c>
      <c r="M35" s="44" t="s">
        <v>5</v>
      </c>
      <c r="N35" s="45">
        <v>36740</v>
      </c>
      <c r="O35" s="45">
        <v>24670</v>
      </c>
      <c r="P35" s="68">
        <v>8878</v>
      </c>
      <c r="Q35" s="45">
        <v>36</v>
      </c>
      <c r="R35" s="45">
        <v>37660</v>
      </c>
      <c r="S35" s="68">
        <v>37400</v>
      </c>
      <c r="T35" s="6">
        <v>28140</v>
      </c>
      <c r="U35" s="1">
        <v>75.3</v>
      </c>
    </row>
    <row r="36" spans="1:21" ht="18.75" x14ac:dyDescent="0.35">
      <c r="A36" s="1" t="s">
        <v>128</v>
      </c>
      <c r="B36" s="18" t="s">
        <v>5</v>
      </c>
      <c r="C36" s="32">
        <f t="shared" si="2"/>
        <v>36740</v>
      </c>
      <c r="D36" s="6">
        <f t="shared" si="3"/>
        <v>24670</v>
      </c>
      <c r="E36" s="6">
        <f t="shared" si="4"/>
        <v>7608</v>
      </c>
      <c r="F36" s="47">
        <f t="shared" si="5"/>
        <v>30.8</v>
      </c>
      <c r="G36" s="6">
        <f t="shared" si="10"/>
        <v>37660</v>
      </c>
      <c r="H36" s="6">
        <f t="shared" si="11"/>
        <v>37400</v>
      </c>
      <c r="I36" s="6">
        <f t="shared" si="12"/>
        <v>24940</v>
      </c>
      <c r="J36" s="46">
        <f t="shared" si="13"/>
        <v>66.7</v>
      </c>
      <c r="L36" s="44" t="s">
        <v>146</v>
      </c>
      <c r="M36" s="44" t="s">
        <v>5</v>
      </c>
      <c r="N36" s="45">
        <v>36740</v>
      </c>
      <c r="O36" s="45">
        <v>24670</v>
      </c>
      <c r="P36" s="68">
        <v>7608</v>
      </c>
      <c r="Q36" s="45">
        <v>30.8</v>
      </c>
      <c r="R36" s="45">
        <v>37660</v>
      </c>
      <c r="S36" s="68">
        <v>37400</v>
      </c>
      <c r="T36" s="6">
        <v>24940</v>
      </c>
      <c r="U36" s="1">
        <v>66.7</v>
      </c>
    </row>
    <row r="37" spans="1:21" ht="18.75" x14ac:dyDescent="0.35">
      <c r="A37" s="1" t="s">
        <v>129</v>
      </c>
      <c r="B37" s="18" t="s">
        <v>5</v>
      </c>
      <c r="C37" s="32">
        <f t="shared" si="2"/>
        <v>36740</v>
      </c>
      <c r="D37" s="6">
        <f t="shared" si="3"/>
        <v>24670</v>
      </c>
      <c r="E37" s="6">
        <f t="shared" si="4"/>
        <v>7459</v>
      </c>
      <c r="F37" s="47">
        <f t="shared" si="5"/>
        <v>30.2</v>
      </c>
      <c r="G37" s="6">
        <f t="shared" si="10"/>
        <v>37660</v>
      </c>
      <c r="H37" s="6">
        <f t="shared" si="11"/>
        <v>37400</v>
      </c>
      <c r="I37" s="6">
        <f t="shared" si="12"/>
        <v>24090</v>
      </c>
      <c r="J37" s="46">
        <f t="shared" si="13"/>
        <v>64.400000000000006</v>
      </c>
      <c r="L37" s="44" t="s">
        <v>223</v>
      </c>
      <c r="M37" s="44" t="s">
        <v>5</v>
      </c>
      <c r="N37" s="45">
        <v>36740</v>
      </c>
      <c r="O37" s="45">
        <v>24670</v>
      </c>
      <c r="P37" s="68">
        <v>7459</v>
      </c>
      <c r="Q37" s="45">
        <v>30.2</v>
      </c>
      <c r="R37" s="45">
        <v>37660</v>
      </c>
      <c r="S37" s="68">
        <v>37400</v>
      </c>
      <c r="T37" s="6">
        <v>24090</v>
      </c>
      <c r="U37" s="1">
        <v>64.400000000000006</v>
      </c>
    </row>
    <row r="38" spans="1:21" x14ac:dyDescent="0.25">
      <c r="A38" s="1" t="s">
        <v>41</v>
      </c>
      <c r="B38" s="18" t="s">
        <v>5</v>
      </c>
      <c r="C38" s="32">
        <f t="shared" si="2"/>
        <v>36740</v>
      </c>
      <c r="D38" s="6">
        <f t="shared" si="3"/>
        <v>24670</v>
      </c>
      <c r="E38" s="6">
        <f t="shared" si="4"/>
        <v>8886</v>
      </c>
      <c r="F38" s="47">
        <f t="shared" si="5"/>
        <v>36</v>
      </c>
      <c r="G38" s="6">
        <f t="shared" si="10"/>
        <v>37660</v>
      </c>
      <c r="H38" s="6">
        <f t="shared" si="11"/>
        <v>37400</v>
      </c>
      <c r="I38" s="6">
        <f t="shared" si="12"/>
        <v>26520</v>
      </c>
      <c r="J38" s="46">
        <f t="shared" si="13"/>
        <v>70.900000000000006</v>
      </c>
      <c r="L38" s="44" t="s">
        <v>41</v>
      </c>
      <c r="M38" s="44" t="s">
        <v>5</v>
      </c>
      <c r="N38" s="45">
        <v>36740</v>
      </c>
      <c r="O38" s="45">
        <v>24670</v>
      </c>
      <c r="P38" s="68">
        <v>8886</v>
      </c>
      <c r="Q38" s="45">
        <v>36</v>
      </c>
      <c r="R38" s="45">
        <v>37660</v>
      </c>
      <c r="S38" s="68">
        <v>37400</v>
      </c>
      <c r="T38" s="6">
        <v>26520</v>
      </c>
      <c r="U38" s="1">
        <v>70.900000000000006</v>
      </c>
    </row>
    <row r="39" spans="1:21" x14ac:dyDescent="0.25">
      <c r="A39" s="1" t="s">
        <v>43</v>
      </c>
      <c r="B39" s="18" t="s">
        <v>5</v>
      </c>
      <c r="C39" s="32">
        <f t="shared" si="2"/>
        <v>36740</v>
      </c>
      <c r="D39" s="6">
        <f t="shared" si="3"/>
        <v>24670</v>
      </c>
      <c r="E39" s="6">
        <f t="shared" si="4"/>
        <v>7409</v>
      </c>
      <c r="F39" s="47">
        <f t="shared" si="5"/>
        <v>30</v>
      </c>
      <c r="G39" s="6">
        <f t="shared" si="10"/>
        <v>37660</v>
      </c>
      <c r="H39" s="6">
        <f t="shared" si="11"/>
        <v>37400</v>
      </c>
      <c r="I39" s="6">
        <f t="shared" si="12"/>
        <v>22050</v>
      </c>
      <c r="J39" s="46">
        <f t="shared" si="13"/>
        <v>59</v>
      </c>
      <c r="L39" s="44" t="s">
        <v>43</v>
      </c>
      <c r="M39" s="44" t="s">
        <v>5</v>
      </c>
      <c r="N39" s="45">
        <v>36740</v>
      </c>
      <c r="O39" s="45">
        <v>24670</v>
      </c>
      <c r="P39" s="68">
        <v>7409</v>
      </c>
      <c r="Q39" s="45">
        <v>30</v>
      </c>
      <c r="R39" s="45">
        <v>37660</v>
      </c>
      <c r="S39" s="68">
        <v>37400</v>
      </c>
      <c r="T39" s="6">
        <v>22050</v>
      </c>
      <c r="U39" s="1">
        <v>59</v>
      </c>
    </row>
    <row r="40" spans="1:21" x14ac:dyDescent="0.25">
      <c r="A40" s="27" t="s">
        <v>30</v>
      </c>
      <c r="B40" s="3" t="s">
        <v>6</v>
      </c>
      <c r="C40" s="33">
        <f t="shared" si="2"/>
        <v>21620</v>
      </c>
      <c r="D40" s="11">
        <f t="shared" si="3"/>
        <v>15090</v>
      </c>
      <c r="E40" s="11">
        <f t="shared" si="4"/>
        <v>4416</v>
      </c>
      <c r="F40" s="48">
        <f t="shared" si="5"/>
        <v>29.3</v>
      </c>
      <c r="G40" s="11">
        <f t="shared" si="10"/>
        <v>23270</v>
      </c>
      <c r="H40" s="11">
        <f t="shared" si="11"/>
        <v>23270</v>
      </c>
      <c r="I40" s="11">
        <f t="shared" si="12"/>
        <v>15250</v>
      </c>
      <c r="J40" s="58">
        <f t="shared" si="13"/>
        <v>65.5</v>
      </c>
      <c r="L40" s="44" t="s">
        <v>30</v>
      </c>
      <c r="M40" s="44" t="s">
        <v>6</v>
      </c>
      <c r="N40" s="45">
        <v>21620</v>
      </c>
      <c r="O40" s="45">
        <v>15090</v>
      </c>
      <c r="P40" s="68">
        <v>4416</v>
      </c>
      <c r="Q40" s="45">
        <v>29.3</v>
      </c>
      <c r="R40" s="45">
        <v>23270</v>
      </c>
      <c r="S40" s="68">
        <v>23270</v>
      </c>
      <c r="T40" s="6">
        <v>15250</v>
      </c>
      <c r="U40" s="1">
        <v>65.5</v>
      </c>
    </row>
    <row r="41" spans="1:21" x14ac:dyDescent="0.25">
      <c r="A41" s="1" t="s">
        <v>31</v>
      </c>
      <c r="B41" s="18" t="s">
        <v>6</v>
      </c>
      <c r="C41" s="32">
        <f t="shared" si="2"/>
        <v>21620</v>
      </c>
      <c r="D41" s="6">
        <f t="shared" si="3"/>
        <v>15090</v>
      </c>
      <c r="E41" s="6">
        <f t="shared" si="4"/>
        <v>4398</v>
      </c>
      <c r="F41" s="47">
        <f t="shared" si="5"/>
        <v>29.2</v>
      </c>
      <c r="G41" s="6">
        <f t="shared" si="10"/>
        <v>23270</v>
      </c>
      <c r="H41" s="6">
        <f t="shared" si="11"/>
        <v>23180</v>
      </c>
      <c r="I41" s="6">
        <f t="shared" si="12"/>
        <v>15110</v>
      </c>
      <c r="J41" s="46">
        <f t="shared" si="13"/>
        <v>65.2</v>
      </c>
      <c r="L41" s="44" t="s">
        <v>31</v>
      </c>
      <c r="M41" s="44" t="s">
        <v>6</v>
      </c>
      <c r="N41" s="45">
        <v>21620</v>
      </c>
      <c r="O41" s="45">
        <v>15090</v>
      </c>
      <c r="P41" s="68">
        <v>4398</v>
      </c>
      <c r="Q41" s="45">
        <v>29.2</v>
      </c>
      <c r="R41" s="45">
        <v>23270</v>
      </c>
      <c r="S41" s="68">
        <v>23180</v>
      </c>
      <c r="T41" s="6">
        <v>15110</v>
      </c>
      <c r="U41" s="1">
        <v>65.2</v>
      </c>
    </row>
    <row r="42" spans="1:21" ht="18.75" x14ac:dyDescent="0.35">
      <c r="A42" s="1" t="s">
        <v>128</v>
      </c>
      <c r="B42" s="18" t="s">
        <v>6</v>
      </c>
      <c r="C42" s="32">
        <f t="shared" si="2"/>
        <v>21620</v>
      </c>
      <c r="D42" s="6">
        <f t="shared" si="3"/>
        <v>15090</v>
      </c>
      <c r="E42" s="6">
        <f t="shared" si="4"/>
        <v>3898</v>
      </c>
      <c r="F42" s="47">
        <f>Q42</f>
        <v>25.8</v>
      </c>
      <c r="G42" s="6">
        <f t="shared" si="10"/>
        <v>23270</v>
      </c>
      <c r="H42" s="6">
        <f t="shared" si="11"/>
        <v>23180</v>
      </c>
      <c r="I42" s="6">
        <f t="shared" si="12"/>
        <v>13700</v>
      </c>
      <c r="J42" s="46">
        <f t="shared" si="13"/>
        <v>59.1</v>
      </c>
      <c r="L42" s="44" t="s">
        <v>146</v>
      </c>
      <c r="M42" s="44" t="s">
        <v>6</v>
      </c>
      <c r="N42" s="45">
        <v>21620</v>
      </c>
      <c r="O42" s="45">
        <v>15090</v>
      </c>
      <c r="P42" s="68">
        <v>3898</v>
      </c>
      <c r="Q42" s="45">
        <v>25.8</v>
      </c>
      <c r="R42" s="45">
        <v>23270</v>
      </c>
      <c r="S42" s="68">
        <v>23180</v>
      </c>
      <c r="T42" s="6">
        <v>13700</v>
      </c>
      <c r="U42" s="1">
        <v>59.1</v>
      </c>
    </row>
    <row r="43" spans="1:21" ht="18.75" x14ac:dyDescent="0.35">
      <c r="A43" s="1" t="s">
        <v>129</v>
      </c>
      <c r="B43" s="18" t="s">
        <v>6</v>
      </c>
      <c r="C43" s="32">
        <f t="shared" si="2"/>
        <v>21620</v>
      </c>
      <c r="D43" s="6">
        <f t="shared" si="3"/>
        <v>15090</v>
      </c>
      <c r="E43" s="6">
        <f t="shared" si="4"/>
        <v>3809</v>
      </c>
      <c r="F43" s="47">
        <f t="shared" si="5"/>
        <v>25.3</v>
      </c>
      <c r="G43" s="6">
        <f t="shared" si="10"/>
        <v>23270</v>
      </c>
      <c r="H43" s="6">
        <f t="shared" si="11"/>
        <v>23180</v>
      </c>
      <c r="I43" s="6">
        <f t="shared" si="12"/>
        <v>13230</v>
      </c>
      <c r="J43" s="46">
        <f t="shared" si="13"/>
        <v>57.1</v>
      </c>
      <c r="L43" s="44" t="s">
        <v>223</v>
      </c>
      <c r="M43" s="44" t="s">
        <v>6</v>
      </c>
      <c r="N43" s="45">
        <v>21620</v>
      </c>
      <c r="O43" s="45">
        <v>15090</v>
      </c>
      <c r="P43" s="68">
        <v>3809</v>
      </c>
      <c r="Q43" s="45">
        <v>25.3</v>
      </c>
      <c r="R43" s="45">
        <v>23270</v>
      </c>
      <c r="S43" s="68">
        <v>23180</v>
      </c>
      <c r="T43" s="6">
        <v>13230</v>
      </c>
      <c r="U43" s="1">
        <v>57.1</v>
      </c>
    </row>
    <row r="44" spans="1:21" x14ac:dyDescent="0.25">
      <c r="A44" s="1" t="s">
        <v>41</v>
      </c>
      <c r="B44" s="18" t="s">
        <v>6</v>
      </c>
      <c r="C44" s="32">
        <f t="shared" si="2"/>
        <v>21620</v>
      </c>
      <c r="D44" s="6">
        <f t="shared" si="3"/>
        <v>15090</v>
      </c>
      <c r="E44" s="6">
        <f t="shared" si="4"/>
        <v>4664</v>
      </c>
      <c r="F44" s="47">
        <f t="shared" si="5"/>
        <v>30.9</v>
      </c>
      <c r="G44" s="6">
        <f t="shared" si="10"/>
        <v>23270</v>
      </c>
      <c r="H44" s="6">
        <f t="shared" si="11"/>
        <v>23180</v>
      </c>
      <c r="I44" s="6">
        <f t="shared" si="12"/>
        <v>15370</v>
      </c>
      <c r="J44" s="46">
        <f t="shared" si="13"/>
        <v>66.3</v>
      </c>
      <c r="L44" s="44" t="s">
        <v>41</v>
      </c>
      <c r="M44" s="44" t="s">
        <v>6</v>
      </c>
      <c r="N44" s="45">
        <v>21620</v>
      </c>
      <c r="O44" s="45">
        <v>15090</v>
      </c>
      <c r="P44" s="68">
        <v>4664</v>
      </c>
      <c r="Q44" s="45">
        <v>30.9</v>
      </c>
      <c r="R44" s="45">
        <v>23270</v>
      </c>
      <c r="S44" s="68">
        <v>23180</v>
      </c>
      <c r="T44" s="6">
        <v>15370</v>
      </c>
      <c r="U44" s="1">
        <v>66.3</v>
      </c>
    </row>
    <row r="45" spans="1:21" x14ac:dyDescent="0.25">
      <c r="A45" s="27" t="s">
        <v>43</v>
      </c>
      <c r="B45" s="3" t="s">
        <v>6</v>
      </c>
      <c r="C45" s="33">
        <f t="shared" si="2"/>
        <v>21620</v>
      </c>
      <c r="D45" s="11">
        <f t="shared" si="3"/>
        <v>15090</v>
      </c>
      <c r="E45" s="11">
        <f t="shared" si="4"/>
        <v>3748</v>
      </c>
      <c r="F45" s="48">
        <f t="shared" si="5"/>
        <v>24.9</v>
      </c>
      <c r="G45" s="11">
        <f t="shared" si="10"/>
        <v>23270</v>
      </c>
      <c r="H45" s="11">
        <f t="shared" si="11"/>
        <v>23180</v>
      </c>
      <c r="I45" s="11">
        <f t="shared" si="12"/>
        <v>12430</v>
      </c>
      <c r="J45" s="58">
        <f t="shared" si="13"/>
        <v>53.6</v>
      </c>
      <c r="L45" s="44" t="s">
        <v>43</v>
      </c>
      <c r="M45" s="44" t="s">
        <v>6</v>
      </c>
      <c r="N45" s="45">
        <v>21620</v>
      </c>
      <c r="O45" s="45">
        <v>15090</v>
      </c>
      <c r="P45" s="68">
        <v>3748</v>
      </c>
      <c r="Q45" s="45">
        <v>24.9</v>
      </c>
      <c r="R45" s="45">
        <v>23270</v>
      </c>
      <c r="S45" s="68">
        <v>23180</v>
      </c>
      <c r="T45" s="6">
        <v>12430</v>
      </c>
      <c r="U45" s="1">
        <v>53.6</v>
      </c>
    </row>
    <row r="46" spans="1:21" x14ac:dyDescent="0.25">
      <c r="A46" s="1" t="s">
        <v>30</v>
      </c>
      <c r="B46" s="18" t="s">
        <v>143</v>
      </c>
      <c r="C46" s="32">
        <f t="shared" si="2"/>
        <v>8976</v>
      </c>
      <c r="D46" s="6">
        <f t="shared" si="3"/>
        <v>6510</v>
      </c>
      <c r="E46" s="6">
        <f t="shared" si="4"/>
        <v>1510</v>
      </c>
      <c r="F46" s="47">
        <f t="shared" si="5"/>
        <v>23.2</v>
      </c>
      <c r="G46" s="6">
        <f t="shared" si="10"/>
        <v>11670</v>
      </c>
      <c r="H46" s="6">
        <f t="shared" si="11"/>
        <v>11670</v>
      </c>
      <c r="I46" s="6">
        <f t="shared" si="12"/>
        <v>6432</v>
      </c>
      <c r="J46" s="46">
        <f t="shared" si="13"/>
        <v>55.1</v>
      </c>
      <c r="L46" s="44" t="s">
        <v>30</v>
      </c>
      <c r="M46" s="44" t="s">
        <v>7</v>
      </c>
      <c r="N46" s="45">
        <v>8976</v>
      </c>
      <c r="O46" s="45">
        <v>6510</v>
      </c>
      <c r="P46" s="68">
        <v>1510</v>
      </c>
      <c r="Q46" s="45">
        <v>23.2</v>
      </c>
      <c r="R46" s="45">
        <v>11670</v>
      </c>
      <c r="S46" s="68">
        <v>11670</v>
      </c>
      <c r="T46" s="6">
        <v>6432</v>
      </c>
      <c r="U46" s="1">
        <v>55.1</v>
      </c>
    </row>
    <row r="47" spans="1:21" x14ac:dyDescent="0.25">
      <c r="A47" s="1" t="s">
        <v>31</v>
      </c>
      <c r="B47" s="18" t="s">
        <v>143</v>
      </c>
      <c r="C47" s="32">
        <f t="shared" si="2"/>
        <v>8976</v>
      </c>
      <c r="D47" s="6">
        <f t="shared" si="3"/>
        <v>6510</v>
      </c>
      <c r="E47" s="6">
        <f t="shared" si="4"/>
        <v>1505</v>
      </c>
      <c r="F47" s="47">
        <f t="shared" si="5"/>
        <v>23.1</v>
      </c>
      <c r="G47" s="6">
        <f t="shared" si="10"/>
        <v>11670</v>
      </c>
      <c r="H47" s="6">
        <f t="shared" si="11"/>
        <v>11650</v>
      </c>
      <c r="I47" s="6">
        <f t="shared" si="12"/>
        <v>6403</v>
      </c>
      <c r="J47" s="46">
        <f t="shared" si="13"/>
        <v>55</v>
      </c>
      <c r="L47" s="44" t="s">
        <v>31</v>
      </c>
      <c r="M47" s="44" t="s">
        <v>7</v>
      </c>
      <c r="N47" s="45">
        <v>8976</v>
      </c>
      <c r="O47" s="45">
        <v>6510</v>
      </c>
      <c r="P47" s="68">
        <v>1505</v>
      </c>
      <c r="Q47" s="45">
        <v>23.1</v>
      </c>
      <c r="R47" s="45">
        <v>11670</v>
      </c>
      <c r="S47" s="68">
        <v>11650</v>
      </c>
      <c r="T47" s="6">
        <v>6403</v>
      </c>
      <c r="U47" s="1">
        <v>55</v>
      </c>
    </row>
    <row r="48" spans="1:21" ht="18.75" x14ac:dyDescent="0.35">
      <c r="A48" s="1" t="s">
        <v>128</v>
      </c>
      <c r="B48" s="18" t="s">
        <v>143</v>
      </c>
      <c r="C48" s="32">
        <f t="shared" si="2"/>
        <v>8976</v>
      </c>
      <c r="D48" s="6">
        <f t="shared" si="3"/>
        <v>6510</v>
      </c>
      <c r="E48" s="6">
        <f t="shared" si="4"/>
        <v>1380</v>
      </c>
      <c r="F48" s="47">
        <f t="shared" si="5"/>
        <v>21.2</v>
      </c>
      <c r="G48" s="6">
        <f t="shared" si="10"/>
        <v>11670</v>
      </c>
      <c r="H48" s="6">
        <f t="shared" si="11"/>
        <v>11650</v>
      </c>
      <c r="I48" s="6">
        <f t="shared" si="12"/>
        <v>5986</v>
      </c>
      <c r="J48" s="46">
        <f t="shared" si="13"/>
        <v>51.4</v>
      </c>
      <c r="L48" s="44" t="s">
        <v>146</v>
      </c>
      <c r="M48" s="44" t="s">
        <v>7</v>
      </c>
      <c r="N48" s="45">
        <v>8976</v>
      </c>
      <c r="O48" s="45">
        <v>6510</v>
      </c>
      <c r="P48" s="68">
        <v>1380</v>
      </c>
      <c r="Q48" s="45">
        <v>21.2</v>
      </c>
      <c r="R48" s="45">
        <v>11670</v>
      </c>
      <c r="S48" s="68">
        <v>11650</v>
      </c>
      <c r="T48" s="6">
        <v>5986</v>
      </c>
      <c r="U48" s="1">
        <v>51.4</v>
      </c>
    </row>
    <row r="49" spans="1:21" ht="18.75" x14ac:dyDescent="0.35">
      <c r="A49" s="1" t="s">
        <v>129</v>
      </c>
      <c r="B49" s="18" t="s">
        <v>143</v>
      </c>
      <c r="C49" s="32">
        <f t="shared" si="2"/>
        <v>8976</v>
      </c>
      <c r="D49" s="6">
        <f t="shared" si="3"/>
        <v>6510</v>
      </c>
      <c r="E49" s="6">
        <f t="shared" si="4"/>
        <v>1339</v>
      </c>
      <c r="F49" s="47">
        <f t="shared" si="5"/>
        <v>20.6</v>
      </c>
      <c r="G49" s="6">
        <f t="shared" si="10"/>
        <v>11670</v>
      </c>
      <c r="H49" s="6">
        <f t="shared" si="11"/>
        <v>11650</v>
      </c>
      <c r="I49" s="6">
        <f t="shared" si="12"/>
        <v>5779</v>
      </c>
      <c r="J49" s="46">
        <f t="shared" si="13"/>
        <v>49.6</v>
      </c>
      <c r="L49" s="44" t="s">
        <v>223</v>
      </c>
      <c r="M49" s="44" t="s">
        <v>7</v>
      </c>
      <c r="N49" s="45">
        <v>8976</v>
      </c>
      <c r="O49" s="45">
        <v>6510</v>
      </c>
      <c r="P49" s="68">
        <v>1339</v>
      </c>
      <c r="Q49" s="45">
        <v>20.6</v>
      </c>
      <c r="R49" s="45">
        <v>11670</v>
      </c>
      <c r="S49" s="68">
        <v>11650</v>
      </c>
      <c r="T49" s="6">
        <v>5779</v>
      </c>
      <c r="U49" s="1">
        <v>49.6</v>
      </c>
    </row>
    <row r="50" spans="1:21" x14ac:dyDescent="0.25">
      <c r="A50" s="1" t="s">
        <v>41</v>
      </c>
      <c r="B50" s="18" t="s">
        <v>143</v>
      </c>
      <c r="C50" s="32">
        <f t="shared" si="2"/>
        <v>8976</v>
      </c>
      <c r="D50" s="6">
        <f t="shared" si="3"/>
        <v>6510</v>
      </c>
      <c r="E50" s="6">
        <f t="shared" si="4"/>
        <v>1699</v>
      </c>
      <c r="F50" s="47">
        <f t="shared" si="5"/>
        <v>26.1</v>
      </c>
      <c r="G50" s="6">
        <f t="shared" si="10"/>
        <v>11670</v>
      </c>
      <c r="H50" s="6">
        <f t="shared" si="11"/>
        <v>11650</v>
      </c>
      <c r="I50" s="6">
        <f t="shared" si="12"/>
        <v>7056</v>
      </c>
      <c r="J50" s="46">
        <f t="shared" si="13"/>
        <v>60.6</v>
      </c>
      <c r="L50" s="44" t="s">
        <v>41</v>
      </c>
      <c r="M50" s="44" t="s">
        <v>7</v>
      </c>
      <c r="N50" s="45">
        <v>8976</v>
      </c>
      <c r="O50" s="45">
        <v>6510</v>
      </c>
      <c r="P50" s="68">
        <v>1699</v>
      </c>
      <c r="Q50" s="45">
        <v>26.1</v>
      </c>
      <c r="R50" s="45">
        <v>11670</v>
      </c>
      <c r="S50" s="68">
        <v>11650</v>
      </c>
      <c r="T50" s="6">
        <v>7056</v>
      </c>
      <c r="U50" s="1">
        <v>60.6</v>
      </c>
    </row>
    <row r="51" spans="1:21" x14ac:dyDescent="0.25">
      <c r="A51" s="27" t="s">
        <v>43</v>
      </c>
      <c r="B51" s="3" t="s">
        <v>143</v>
      </c>
      <c r="C51" s="33">
        <f t="shared" si="2"/>
        <v>8976</v>
      </c>
      <c r="D51" s="11">
        <f t="shared" si="3"/>
        <v>6510</v>
      </c>
      <c r="E51" s="11">
        <f t="shared" si="4"/>
        <v>1305</v>
      </c>
      <c r="F51" s="48">
        <f t="shared" si="5"/>
        <v>20.100000000000001</v>
      </c>
      <c r="G51" s="11">
        <f t="shared" si="10"/>
        <v>11670</v>
      </c>
      <c r="H51" s="11">
        <f t="shared" si="11"/>
        <v>11650</v>
      </c>
      <c r="I51" s="11">
        <f t="shared" si="12"/>
        <v>5576</v>
      </c>
      <c r="J51" s="58">
        <f t="shared" si="13"/>
        <v>47.9</v>
      </c>
      <c r="L51" s="44" t="s">
        <v>43</v>
      </c>
      <c r="M51" s="44" t="s">
        <v>7</v>
      </c>
      <c r="N51" s="45">
        <v>8976</v>
      </c>
      <c r="O51" s="45">
        <v>6510</v>
      </c>
      <c r="P51" s="68">
        <v>1305</v>
      </c>
      <c r="Q51" s="45">
        <v>20.100000000000001</v>
      </c>
      <c r="R51" s="45">
        <v>11670</v>
      </c>
      <c r="S51" s="68">
        <v>11650</v>
      </c>
      <c r="T51" s="6">
        <v>5576</v>
      </c>
      <c r="U51" s="1">
        <v>47.9</v>
      </c>
    </row>
    <row r="52" spans="1:21" s="14" customFormat="1" ht="69.75" customHeight="1" x14ac:dyDescent="0.25">
      <c r="A52" s="181" t="s">
        <v>230</v>
      </c>
      <c r="B52" s="181"/>
      <c r="C52" s="181"/>
      <c r="D52" s="181"/>
      <c r="E52" s="181"/>
      <c r="F52" s="181"/>
      <c r="G52" s="181"/>
      <c r="H52" s="181"/>
      <c r="I52" s="181"/>
      <c r="J52" s="181"/>
      <c r="P52" s="67"/>
      <c r="S52" s="67"/>
    </row>
    <row r="54" spans="1:21" x14ac:dyDescent="0.25">
      <c r="A54" s="1" t="s">
        <v>224</v>
      </c>
    </row>
  </sheetData>
  <mergeCells count="3">
    <mergeCell ref="A1:J1"/>
    <mergeCell ref="A52:J52"/>
    <mergeCell ref="C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699A1-48E7-4E99-959A-95CDE2010ABB}">
  <dimension ref="A19:M19"/>
  <sheetViews>
    <sheetView showGridLines="0" workbookViewId="0">
      <selection activeCell="A19" sqref="A19:M19"/>
    </sheetView>
  </sheetViews>
  <sheetFormatPr defaultRowHeight="15.75" x14ac:dyDescent="0.25"/>
  <cols>
    <col min="1" max="16384" width="9.140625" style="1"/>
  </cols>
  <sheetData>
    <row r="19" spans="1:13" ht="86.25" customHeight="1" x14ac:dyDescent="0.25">
      <c r="A19" s="158" t="s">
        <v>234</v>
      </c>
      <c r="B19" s="159"/>
      <c r="C19" s="159"/>
      <c r="D19" s="159"/>
      <c r="E19" s="159"/>
      <c r="F19" s="159"/>
      <c r="G19" s="159"/>
      <c r="H19" s="159"/>
      <c r="I19" s="159"/>
      <c r="J19" s="159"/>
      <c r="K19" s="159"/>
      <c r="L19" s="159"/>
      <c r="M19" s="159"/>
    </row>
  </sheetData>
  <mergeCells count="1">
    <mergeCell ref="A19:M19"/>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2DE8-F640-4547-AAC6-9A8D9B9FAF4B}">
  <dimension ref="A1:U54"/>
  <sheetViews>
    <sheetView showGridLines="0" workbookViewId="0">
      <selection sqref="A1:J1"/>
    </sheetView>
  </sheetViews>
  <sheetFormatPr defaultColWidth="8.85546875" defaultRowHeight="15.75" x14ac:dyDescent="0.25"/>
  <cols>
    <col min="1" max="1" width="10.5703125" style="1" customWidth="1"/>
    <col min="2" max="2" width="9.5703125" style="85" customWidth="1"/>
    <col min="3" max="3" width="9.85546875" style="85" customWidth="1"/>
    <col min="4" max="4" width="8.85546875" style="1"/>
    <col min="5" max="5" width="10.28515625" style="1" customWidth="1"/>
    <col min="6" max="6" width="9.5703125" style="1" customWidth="1"/>
    <col min="7" max="7" width="10" style="1" customWidth="1"/>
    <col min="8" max="8" width="8.7109375" style="1" customWidth="1"/>
    <col min="9" max="9" width="10" style="1" customWidth="1"/>
    <col min="10" max="10" width="9.28515625" style="1" customWidth="1"/>
    <col min="11" max="11" width="4" style="1" customWidth="1"/>
    <col min="12" max="12" width="16" style="1" customWidth="1"/>
    <col min="13" max="15" width="8.85546875" style="1"/>
    <col min="16" max="16" width="8.85546875" style="8"/>
    <col min="17" max="18" width="8.85546875" style="1"/>
    <col min="19" max="19" width="8.85546875" style="8"/>
    <col min="20" max="16384" width="8.85546875" style="1"/>
  </cols>
  <sheetData>
    <row r="1" spans="1:21" ht="38.450000000000003" customHeight="1" x14ac:dyDescent="0.25">
      <c r="A1" s="180" t="s">
        <v>274</v>
      </c>
      <c r="B1" s="180"/>
      <c r="C1" s="180"/>
      <c r="D1" s="180"/>
      <c r="E1" s="180"/>
      <c r="F1" s="180"/>
      <c r="G1" s="180"/>
      <c r="H1" s="180"/>
      <c r="I1" s="180"/>
      <c r="J1" s="180"/>
    </row>
    <row r="2" spans="1:21" ht="18.75" x14ac:dyDescent="0.35">
      <c r="B2" s="39"/>
      <c r="C2" s="186" t="s">
        <v>127</v>
      </c>
      <c r="D2" s="187"/>
      <c r="E2" s="187"/>
      <c r="F2" s="188"/>
      <c r="G2" s="1" t="s">
        <v>135</v>
      </c>
    </row>
    <row r="3" spans="1:21" s="14" customFormat="1" ht="50.25" x14ac:dyDescent="0.25">
      <c r="A3" s="97" t="s">
        <v>126</v>
      </c>
      <c r="B3" s="83" t="s">
        <v>191</v>
      </c>
      <c r="C3" s="98" t="s">
        <v>225</v>
      </c>
      <c r="D3" s="82" t="s">
        <v>228</v>
      </c>
      <c r="E3" s="82" t="s">
        <v>226</v>
      </c>
      <c r="F3" s="83" t="s">
        <v>227</v>
      </c>
      <c r="G3" s="82" t="s">
        <v>225</v>
      </c>
      <c r="H3" s="82" t="s">
        <v>228</v>
      </c>
      <c r="I3" s="82" t="s">
        <v>226</v>
      </c>
      <c r="J3" s="82" t="s">
        <v>227</v>
      </c>
      <c r="L3" s="14" t="s">
        <v>154</v>
      </c>
      <c r="M3" s="14" t="s">
        <v>184</v>
      </c>
      <c r="N3" s="14" t="s">
        <v>215</v>
      </c>
      <c r="O3" s="14" t="s">
        <v>216</v>
      </c>
      <c r="P3" s="67" t="s">
        <v>217</v>
      </c>
      <c r="Q3" s="14" t="s">
        <v>218</v>
      </c>
      <c r="R3" s="14" t="s">
        <v>219</v>
      </c>
      <c r="S3" s="67" t="s">
        <v>220</v>
      </c>
      <c r="T3" s="14" t="s">
        <v>221</v>
      </c>
      <c r="U3" s="14" t="s">
        <v>222</v>
      </c>
    </row>
    <row r="4" spans="1:21" x14ac:dyDescent="0.25">
      <c r="A4" s="1" t="s">
        <v>30</v>
      </c>
      <c r="B4" s="18" t="s">
        <v>132</v>
      </c>
      <c r="C4" s="32">
        <f t="shared" ref="C4:H4" si="0">N4</f>
        <v>17320</v>
      </c>
      <c r="D4" s="6">
        <f t="shared" si="0"/>
        <v>15330</v>
      </c>
      <c r="E4" s="6">
        <f t="shared" si="0"/>
        <v>9746</v>
      </c>
      <c r="F4" s="47">
        <f t="shared" si="0"/>
        <v>63.6</v>
      </c>
      <c r="G4" s="6">
        <f t="shared" si="0"/>
        <v>65850</v>
      </c>
      <c r="H4" s="6">
        <f t="shared" si="0"/>
        <v>65850</v>
      </c>
      <c r="I4" s="6">
        <f t="shared" ref="I4:J19" si="1">T4</f>
        <v>42070</v>
      </c>
      <c r="J4" s="46">
        <f t="shared" si="1"/>
        <v>63.9</v>
      </c>
      <c r="L4" s="44" t="s">
        <v>30</v>
      </c>
      <c r="M4" s="44" t="s">
        <v>132</v>
      </c>
      <c r="N4" s="45">
        <v>17320</v>
      </c>
      <c r="O4" s="45">
        <v>15330</v>
      </c>
      <c r="P4" s="68">
        <v>9746</v>
      </c>
      <c r="Q4" s="45">
        <v>63.6</v>
      </c>
      <c r="R4" s="45">
        <v>65850</v>
      </c>
      <c r="S4" s="68">
        <v>65850</v>
      </c>
      <c r="T4" s="6">
        <v>42070</v>
      </c>
      <c r="U4" s="1">
        <v>63.9</v>
      </c>
    </row>
    <row r="5" spans="1:21" x14ac:dyDescent="0.25">
      <c r="A5" s="1" t="s">
        <v>31</v>
      </c>
      <c r="B5" s="18" t="s">
        <v>132</v>
      </c>
      <c r="C5" s="32">
        <f t="shared" ref="C5:C51" si="2">N5</f>
        <v>17320</v>
      </c>
      <c r="D5" s="6">
        <f t="shared" ref="D5:D51" si="3">O5</f>
        <v>14780</v>
      </c>
      <c r="E5" s="6">
        <f t="shared" ref="E5:E51" si="4">P5</f>
        <v>8967</v>
      </c>
      <c r="F5" s="47">
        <f t="shared" ref="F5:J51" si="5">Q5</f>
        <v>60.7</v>
      </c>
      <c r="G5" s="6">
        <f t="shared" si="5"/>
        <v>65850</v>
      </c>
      <c r="H5" s="6">
        <f t="shared" si="5"/>
        <v>62530</v>
      </c>
      <c r="I5" s="6">
        <f t="shared" si="1"/>
        <v>38120</v>
      </c>
      <c r="J5" s="46">
        <f t="shared" si="1"/>
        <v>61</v>
      </c>
      <c r="L5" s="44" t="s">
        <v>31</v>
      </c>
      <c r="M5" s="44" t="s">
        <v>132</v>
      </c>
      <c r="N5" s="45">
        <v>17320</v>
      </c>
      <c r="O5" s="45">
        <v>14780</v>
      </c>
      <c r="P5" s="68">
        <v>8967</v>
      </c>
      <c r="Q5" s="45">
        <v>60.7</v>
      </c>
      <c r="R5" s="45">
        <v>65850</v>
      </c>
      <c r="S5" s="68">
        <v>62530</v>
      </c>
      <c r="T5" s="6">
        <v>38120</v>
      </c>
      <c r="U5" s="1">
        <v>61</v>
      </c>
    </row>
    <row r="6" spans="1:21" ht="18.75" x14ac:dyDescent="0.35">
      <c r="A6" s="1" t="s">
        <v>128</v>
      </c>
      <c r="B6" s="18" t="s">
        <v>132</v>
      </c>
      <c r="C6" s="32">
        <f t="shared" si="2"/>
        <v>17320</v>
      </c>
      <c r="D6" s="6">
        <f t="shared" si="3"/>
        <v>13910</v>
      </c>
      <c r="E6" s="6">
        <f t="shared" si="4"/>
        <v>6147</v>
      </c>
      <c r="F6" s="47">
        <f t="shared" si="5"/>
        <v>44.2</v>
      </c>
      <c r="G6" s="6">
        <f t="shared" si="5"/>
        <v>65850</v>
      </c>
      <c r="H6" s="6">
        <f t="shared" si="5"/>
        <v>62810</v>
      </c>
      <c r="I6" s="6">
        <f t="shared" si="1"/>
        <v>27180</v>
      </c>
      <c r="J6" s="46">
        <f t="shared" si="1"/>
        <v>43.3</v>
      </c>
      <c r="L6" s="44" t="s">
        <v>146</v>
      </c>
      <c r="M6" s="44" t="s">
        <v>132</v>
      </c>
      <c r="N6" s="45">
        <v>17320</v>
      </c>
      <c r="O6" s="45">
        <v>13910</v>
      </c>
      <c r="P6" s="68">
        <v>6147</v>
      </c>
      <c r="Q6" s="45">
        <v>44.2</v>
      </c>
      <c r="R6" s="45">
        <v>65850</v>
      </c>
      <c r="S6" s="68">
        <v>62810</v>
      </c>
      <c r="T6" s="6">
        <v>27180</v>
      </c>
      <c r="U6" s="1">
        <v>43.3</v>
      </c>
    </row>
    <row r="7" spans="1:21" ht="18.75" x14ac:dyDescent="0.35">
      <c r="A7" s="1" t="s">
        <v>129</v>
      </c>
      <c r="B7" s="18" t="s">
        <v>132</v>
      </c>
      <c r="C7" s="32">
        <f t="shared" si="2"/>
        <v>17320</v>
      </c>
      <c r="D7" s="6">
        <f t="shared" si="3"/>
        <v>13680</v>
      </c>
      <c r="E7" s="6">
        <f t="shared" si="4"/>
        <v>5514</v>
      </c>
      <c r="F7" s="47">
        <f t="shared" si="5"/>
        <v>40.299999999999997</v>
      </c>
      <c r="G7" s="6">
        <f t="shared" si="5"/>
        <v>65850</v>
      </c>
      <c r="H7" s="6">
        <f t="shared" si="5"/>
        <v>62810</v>
      </c>
      <c r="I7" s="6">
        <f t="shared" si="1"/>
        <v>23990</v>
      </c>
      <c r="J7" s="46">
        <f t="shared" si="1"/>
        <v>38.200000000000003</v>
      </c>
      <c r="L7" s="44" t="s">
        <v>223</v>
      </c>
      <c r="M7" s="44" t="s">
        <v>132</v>
      </c>
      <c r="N7" s="45">
        <v>17320</v>
      </c>
      <c r="O7" s="45">
        <v>13680</v>
      </c>
      <c r="P7" s="68">
        <v>5514</v>
      </c>
      <c r="Q7" s="45">
        <v>40.299999999999997</v>
      </c>
      <c r="R7" s="45">
        <v>65850</v>
      </c>
      <c r="S7" s="68">
        <v>62810</v>
      </c>
      <c r="T7" s="6">
        <v>23990</v>
      </c>
      <c r="U7" s="1">
        <v>38.200000000000003</v>
      </c>
    </row>
    <row r="8" spans="1:21" x14ac:dyDescent="0.25">
      <c r="A8" s="1" t="s">
        <v>41</v>
      </c>
      <c r="B8" s="18" t="s">
        <v>132</v>
      </c>
      <c r="C8" s="32">
        <f t="shared" si="2"/>
        <v>17320</v>
      </c>
      <c r="D8" s="6">
        <f t="shared" si="3"/>
        <v>14780</v>
      </c>
      <c r="E8" s="6">
        <f t="shared" si="4"/>
        <v>170</v>
      </c>
      <c r="F8" s="47">
        <f t="shared" si="5"/>
        <v>1.2</v>
      </c>
      <c r="G8" s="6">
        <f t="shared" si="5"/>
        <v>65850</v>
      </c>
      <c r="H8" s="6">
        <f t="shared" si="5"/>
        <v>62530</v>
      </c>
      <c r="I8" s="6">
        <f t="shared" si="1"/>
        <v>580</v>
      </c>
      <c r="J8" s="46">
        <f t="shared" si="1"/>
        <v>0.9</v>
      </c>
      <c r="L8" s="44" t="s">
        <v>41</v>
      </c>
      <c r="M8" s="44" t="s">
        <v>132</v>
      </c>
      <c r="N8" s="45">
        <v>17320</v>
      </c>
      <c r="O8" s="45">
        <v>14780</v>
      </c>
      <c r="P8" s="68">
        <v>170</v>
      </c>
      <c r="Q8" s="45">
        <v>1.2</v>
      </c>
      <c r="R8" s="45">
        <v>65850</v>
      </c>
      <c r="S8" s="68">
        <v>62530</v>
      </c>
      <c r="T8" s="6">
        <v>580</v>
      </c>
      <c r="U8" s="1">
        <v>0.9</v>
      </c>
    </row>
    <row r="9" spans="1:21" x14ac:dyDescent="0.25">
      <c r="A9" s="27" t="s">
        <v>43</v>
      </c>
      <c r="B9" s="3" t="s">
        <v>132</v>
      </c>
      <c r="C9" s="33">
        <f t="shared" si="2"/>
        <v>17320</v>
      </c>
      <c r="D9" s="11">
        <f t="shared" si="3"/>
        <v>14780</v>
      </c>
      <c r="E9" s="11">
        <f t="shared" si="4"/>
        <v>2473</v>
      </c>
      <c r="F9" s="48">
        <f t="shared" si="5"/>
        <v>16.7</v>
      </c>
      <c r="G9" s="11">
        <f t="shared" si="5"/>
        <v>65850</v>
      </c>
      <c r="H9" s="11">
        <f t="shared" si="5"/>
        <v>62530</v>
      </c>
      <c r="I9" s="11">
        <f t="shared" si="1"/>
        <v>10000</v>
      </c>
      <c r="J9" s="58">
        <f t="shared" si="1"/>
        <v>16</v>
      </c>
      <c r="L9" s="44" t="s">
        <v>43</v>
      </c>
      <c r="M9" s="44" t="s">
        <v>132</v>
      </c>
      <c r="N9" s="45">
        <v>17320</v>
      </c>
      <c r="O9" s="45">
        <v>14780</v>
      </c>
      <c r="P9" s="68">
        <v>2473</v>
      </c>
      <c r="Q9" s="45">
        <v>16.7</v>
      </c>
      <c r="R9" s="45">
        <v>65850</v>
      </c>
      <c r="S9" s="68">
        <v>62530</v>
      </c>
      <c r="T9" s="6">
        <v>10000</v>
      </c>
      <c r="U9" s="1">
        <v>16</v>
      </c>
    </row>
    <row r="10" spans="1:21" ht="15.6" customHeight="1" x14ac:dyDescent="0.25">
      <c r="A10" s="1" t="s">
        <v>30</v>
      </c>
      <c r="B10" s="18" t="s">
        <v>1</v>
      </c>
      <c r="C10" s="32">
        <f t="shared" si="2"/>
        <v>150</v>
      </c>
      <c r="D10" s="6">
        <f t="shared" si="3"/>
        <v>146</v>
      </c>
      <c r="E10" s="6">
        <f t="shared" si="4"/>
        <v>143</v>
      </c>
      <c r="F10" s="47">
        <f t="shared" si="5"/>
        <v>97.9</v>
      </c>
      <c r="G10" s="6">
        <f t="shared" si="5"/>
        <v>480</v>
      </c>
      <c r="H10" s="6">
        <f t="shared" si="5"/>
        <v>480</v>
      </c>
      <c r="I10" s="6">
        <f t="shared" si="1"/>
        <v>472</v>
      </c>
      <c r="J10" s="46">
        <f t="shared" si="1"/>
        <v>98.3</v>
      </c>
      <c r="L10" s="44" t="s">
        <v>30</v>
      </c>
      <c r="M10" s="44" t="s">
        <v>1</v>
      </c>
      <c r="N10" s="45">
        <v>150</v>
      </c>
      <c r="O10" s="45">
        <v>146</v>
      </c>
      <c r="P10" s="68">
        <v>143</v>
      </c>
      <c r="Q10" s="45">
        <v>97.9</v>
      </c>
      <c r="R10" s="45">
        <v>480</v>
      </c>
      <c r="S10" s="68">
        <v>480</v>
      </c>
      <c r="T10" s="6">
        <v>472</v>
      </c>
      <c r="U10" s="1">
        <v>98.3</v>
      </c>
    </row>
    <row r="11" spans="1:21" x14ac:dyDescent="0.25">
      <c r="A11" s="1" t="s">
        <v>31</v>
      </c>
      <c r="B11" s="18" t="s">
        <v>1</v>
      </c>
      <c r="C11" s="32">
        <f t="shared" si="2"/>
        <v>150</v>
      </c>
      <c r="D11" s="6">
        <f t="shared" si="3"/>
        <v>91</v>
      </c>
      <c r="E11" s="6">
        <f t="shared" si="4"/>
        <v>81</v>
      </c>
      <c r="F11" s="47">
        <f t="shared" si="5"/>
        <v>89.2</v>
      </c>
      <c r="G11" s="6">
        <f t="shared" si="5"/>
        <v>480</v>
      </c>
      <c r="H11" s="6">
        <f t="shared" si="5"/>
        <v>276</v>
      </c>
      <c r="I11" s="6">
        <f t="shared" si="1"/>
        <v>249</v>
      </c>
      <c r="J11" s="46">
        <f t="shared" si="1"/>
        <v>90.2</v>
      </c>
      <c r="L11" s="44" t="s">
        <v>31</v>
      </c>
      <c r="M11" s="44" t="s">
        <v>1</v>
      </c>
      <c r="N11" s="45">
        <v>150</v>
      </c>
      <c r="O11" s="45">
        <v>91</v>
      </c>
      <c r="P11" s="68">
        <v>81</v>
      </c>
      <c r="Q11" s="45">
        <v>89.2</v>
      </c>
      <c r="R11" s="45">
        <v>480</v>
      </c>
      <c r="S11" s="68">
        <v>276</v>
      </c>
      <c r="T11" s="6">
        <v>249</v>
      </c>
      <c r="U11" s="1">
        <v>90.2</v>
      </c>
    </row>
    <row r="12" spans="1:21" ht="18.75" x14ac:dyDescent="0.35">
      <c r="A12" s="1" t="s">
        <v>128</v>
      </c>
      <c r="B12" s="18" t="s">
        <v>1</v>
      </c>
      <c r="C12" s="32">
        <f t="shared" si="2"/>
        <v>150</v>
      </c>
      <c r="D12" s="6">
        <f t="shared" si="3"/>
        <v>88</v>
      </c>
      <c r="E12" s="6">
        <f t="shared" si="4"/>
        <v>75</v>
      </c>
      <c r="F12" s="47">
        <f t="shared" si="5"/>
        <v>85.4</v>
      </c>
      <c r="G12" s="6">
        <f t="shared" si="5"/>
        <v>480</v>
      </c>
      <c r="H12" s="6">
        <f t="shared" si="5"/>
        <v>279</v>
      </c>
      <c r="I12" s="6">
        <f t="shared" si="1"/>
        <v>240</v>
      </c>
      <c r="J12" s="46">
        <f t="shared" si="1"/>
        <v>86</v>
      </c>
      <c r="L12" s="44" t="s">
        <v>146</v>
      </c>
      <c r="M12" s="44" t="s">
        <v>1</v>
      </c>
      <c r="N12" s="45">
        <v>150</v>
      </c>
      <c r="O12" s="45">
        <v>88</v>
      </c>
      <c r="P12" s="68">
        <v>75</v>
      </c>
      <c r="Q12" s="45">
        <v>85.4</v>
      </c>
      <c r="R12" s="45">
        <v>480</v>
      </c>
      <c r="S12" s="68">
        <v>279</v>
      </c>
      <c r="T12" s="6">
        <v>240</v>
      </c>
      <c r="U12" s="1">
        <v>86</v>
      </c>
    </row>
    <row r="13" spans="1:21" ht="18.75" x14ac:dyDescent="0.35">
      <c r="A13" s="1" t="s">
        <v>129</v>
      </c>
      <c r="B13" s="18" t="s">
        <v>1</v>
      </c>
      <c r="C13" s="32">
        <f t="shared" si="2"/>
        <v>150</v>
      </c>
      <c r="D13" s="6">
        <f t="shared" si="3"/>
        <v>87</v>
      </c>
      <c r="E13" s="6">
        <f t="shared" si="4"/>
        <v>74</v>
      </c>
      <c r="F13" s="47">
        <f t="shared" si="5"/>
        <v>84.4</v>
      </c>
      <c r="G13" s="6">
        <f t="shared" si="5"/>
        <v>480</v>
      </c>
      <c r="H13" s="6">
        <f t="shared" si="5"/>
        <v>279</v>
      </c>
      <c r="I13" s="6">
        <f t="shared" si="1"/>
        <v>236</v>
      </c>
      <c r="J13" s="46">
        <f t="shared" si="1"/>
        <v>84.7</v>
      </c>
      <c r="L13" s="44" t="s">
        <v>223</v>
      </c>
      <c r="M13" s="44" t="s">
        <v>1</v>
      </c>
      <c r="N13" s="45">
        <v>150</v>
      </c>
      <c r="O13" s="45">
        <v>87</v>
      </c>
      <c r="P13" s="68">
        <v>74</v>
      </c>
      <c r="Q13" s="45">
        <v>84.4</v>
      </c>
      <c r="R13" s="45">
        <v>480</v>
      </c>
      <c r="S13" s="68">
        <v>279</v>
      </c>
      <c r="T13" s="6">
        <v>236</v>
      </c>
      <c r="U13" s="1">
        <v>84.7</v>
      </c>
    </row>
    <row r="14" spans="1:21" x14ac:dyDescent="0.25">
      <c r="A14" s="1" t="s">
        <v>41</v>
      </c>
      <c r="B14" s="18" t="s">
        <v>1</v>
      </c>
      <c r="C14" s="32">
        <f t="shared" si="2"/>
        <v>150</v>
      </c>
      <c r="D14" s="6">
        <f t="shared" si="3"/>
        <v>91</v>
      </c>
      <c r="E14" s="6">
        <f t="shared" si="4"/>
        <v>8</v>
      </c>
      <c r="F14" s="47">
        <f t="shared" si="5"/>
        <v>9</v>
      </c>
      <c r="G14" s="6">
        <f t="shared" si="5"/>
        <v>480</v>
      </c>
      <c r="H14" s="6">
        <f t="shared" si="5"/>
        <v>276</v>
      </c>
      <c r="I14" s="6">
        <f t="shared" si="1"/>
        <v>20</v>
      </c>
      <c r="J14" s="46">
        <f t="shared" si="1"/>
        <v>7.2</v>
      </c>
      <c r="L14" s="44" t="s">
        <v>41</v>
      </c>
      <c r="M14" s="44" t="s">
        <v>1</v>
      </c>
      <c r="N14" s="45">
        <v>150</v>
      </c>
      <c r="O14" s="45">
        <v>91</v>
      </c>
      <c r="P14" s="68">
        <v>8</v>
      </c>
      <c r="Q14" s="45">
        <v>9</v>
      </c>
      <c r="R14" s="45">
        <v>480</v>
      </c>
      <c r="S14" s="68">
        <v>276</v>
      </c>
      <c r="T14" s="6">
        <v>20</v>
      </c>
      <c r="U14" s="1">
        <v>7.2</v>
      </c>
    </row>
    <row r="15" spans="1:21" x14ac:dyDescent="0.25">
      <c r="A15" s="27" t="s">
        <v>43</v>
      </c>
      <c r="B15" s="3" t="s">
        <v>1</v>
      </c>
      <c r="C15" s="33">
        <f t="shared" si="2"/>
        <v>150</v>
      </c>
      <c r="D15" s="11">
        <f t="shared" si="3"/>
        <v>91</v>
      </c>
      <c r="E15" s="11">
        <f t="shared" si="4"/>
        <v>29</v>
      </c>
      <c r="F15" s="48">
        <f t="shared" si="5"/>
        <v>32.299999999999997</v>
      </c>
      <c r="G15" s="11">
        <f t="shared" si="5"/>
        <v>480</v>
      </c>
      <c r="H15" s="11">
        <f t="shared" si="5"/>
        <v>276</v>
      </c>
      <c r="I15" s="11">
        <f t="shared" si="1"/>
        <v>88</v>
      </c>
      <c r="J15" s="58">
        <f t="shared" si="1"/>
        <v>31.8</v>
      </c>
      <c r="L15" s="44" t="s">
        <v>43</v>
      </c>
      <c r="M15" s="44" t="s">
        <v>1</v>
      </c>
      <c r="N15" s="45">
        <v>150</v>
      </c>
      <c r="O15" s="45">
        <v>91</v>
      </c>
      <c r="P15" s="68">
        <v>29</v>
      </c>
      <c r="Q15" s="45">
        <v>32.299999999999997</v>
      </c>
      <c r="R15" s="45">
        <v>480</v>
      </c>
      <c r="S15" s="68">
        <v>276</v>
      </c>
      <c r="T15" s="6">
        <v>88</v>
      </c>
      <c r="U15" s="1">
        <v>31.8</v>
      </c>
    </row>
    <row r="16" spans="1:21" x14ac:dyDescent="0.25">
      <c r="A16" s="1" t="s">
        <v>30</v>
      </c>
      <c r="B16" s="18" t="s">
        <v>2</v>
      </c>
      <c r="C16" s="32">
        <f t="shared" si="2"/>
        <v>2733</v>
      </c>
      <c r="D16" s="6">
        <f t="shared" si="3"/>
        <v>2537</v>
      </c>
      <c r="E16" s="6">
        <f t="shared" si="4"/>
        <v>2242</v>
      </c>
      <c r="F16" s="47">
        <f t="shared" si="5"/>
        <v>88.4</v>
      </c>
      <c r="G16" s="6">
        <f t="shared" si="5"/>
        <v>9545</v>
      </c>
      <c r="H16" s="6">
        <f t="shared" si="5"/>
        <v>9545</v>
      </c>
      <c r="I16" s="6">
        <f t="shared" si="1"/>
        <v>8713</v>
      </c>
      <c r="J16" s="46">
        <f t="shared" si="1"/>
        <v>91.3</v>
      </c>
      <c r="L16" s="44" t="s">
        <v>30</v>
      </c>
      <c r="M16" s="44" t="s">
        <v>2</v>
      </c>
      <c r="N16" s="45">
        <v>2733</v>
      </c>
      <c r="O16" s="45">
        <v>2537</v>
      </c>
      <c r="P16" s="68">
        <v>2242</v>
      </c>
      <c r="Q16" s="45">
        <v>88.4</v>
      </c>
      <c r="R16" s="45">
        <v>9545</v>
      </c>
      <c r="S16" s="68">
        <v>9545</v>
      </c>
      <c r="T16" s="6">
        <v>8713</v>
      </c>
      <c r="U16" s="1">
        <v>91.3</v>
      </c>
    </row>
    <row r="17" spans="1:21" x14ac:dyDescent="0.25">
      <c r="A17" s="1" t="s">
        <v>31</v>
      </c>
      <c r="B17" s="18" t="s">
        <v>2</v>
      </c>
      <c r="C17" s="32">
        <f t="shared" si="2"/>
        <v>2733</v>
      </c>
      <c r="D17" s="6">
        <f t="shared" si="3"/>
        <v>2250</v>
      </c>
      <c r="E17" s="6">
        <f t="shared" si="4"/>
        <v>1865</v>
      </c>
      <c r="F17" s="47">
        <f t="shared" si="5"/>
        <v>82.9</v>
      </c>
      <c r="G17" s="6">
        <f t="shared" si="5"/>
        <v>9545</v>
      </c>
      <c r="H17" s="6">
        <f t="shared" si="5"/>
        <v>7971</v>
      </c>
      <c r="I17" s="6">
        <f t="shared" si="1"/>
        <v>6904</v>
      </c>
      <c r="J17" s="46">
        <f t="shared" si="1"/>
        <v>86.6</v>
      </c>
      <c r="L17" s="44" t="s">
        <v>31</v>
      </c>
      <c r="M17" s="44" t="s">
        <v>2</v>
      </c>
      <c r="N17" s="45">
        <v>2733</v>
      </c>
      <c r="O17" s="45">
        <v>2250</v>
      </c>
      <c r="P17" s="68">
        <v>1865</v>
      </c>
      <c r="Q17" s="45">
        <v>82.9</v>
      </c>
      <c r="R17" s="45">
        <v>9545</v>
      </c>
      <c r="S17" s="68">
        <v>7971</v>
      </c>
      <c r="T17" s="6">
        <v>6904</v>
      </c>
      <c r="U17" s="1">
        <v>86.6</v>
      </c>
    </row>
    <row r="18" spans="1:21" ht="18.75" x14ac:dyDescent="0.35">
      <c r="A18" s="1" t="s">
        <v>128</v>
      </c>
      <c r="B18" s="18" t="s">
        <v>2</v>
      </c>
      <c r="C18" s="32">
        <f t="shared" si="2"/>
        <v>2733</v>
      </c>
      <c r="D18" s="6">
        <f t="shared" si="3"/>
        <v>2099</v>
      </c>
      <c r="E18" s="6">
        <f t="shared" si="4"/>
        <v>1435</v>
      </c>
      <c r="F18" s="47">
        <f t="shared" si="5"/>
        <v>68.400000000000006</v>
      </c>
      <c r="G18" s="6">
        <f t="shared" si="5"/>
        <v>9545</v>
      </c>
      <c r="H18" s="6">
        <f t="shared" si="5"/>
        <v>8084</v>
      </c>
      <c r="I18" s="6">
        <f t="shared" si="1"/>
        <v>5777</v>
      </c>
      <c r="J18" s="46">
        <f t="shared" si="1"/>
        <v>71.5</v>
      </c>
      <c r="L18" s="44" t="s">
        <v>146</v>
      </c>
      <c r="M18" s="44" t="s">
        <v>2</v>
      </c>
      <c r="N18" s="45">
        <v>2733</v>
      </c>
      <c r="O18" s="45">
        <v>2099</v>
      </c>
      <c r="P18" s="68">
        <v>1435</v>
      </c>
      <c r="Q18" s="45">
        <v>68.400000000000006</v>
      </c>
      <c r="R18" s="45">
        <v>9545</v>
      </c>
      <c r="S18" s="68">
        <v>8084</v>
      </c>
      <c r="T18" s="6">
        <v>5777</v>
      </c>
      <c r="U18" s="1">
        <v>71.5</v>
      </c>
    </row>
    <row r="19" spans="1:21" ht="18.75" x14ac:dyDescent="0.35">
      <c r="A19" s="1" t="s">
        <v>129</v>
      </c>
      <c r="B19" s="18" t="s">
        <v>2</v>
      </c>
      <c r="C19" s="32">
        <f t="shared" si="2"/>
        <v>2733</v>
      </c>
      <c r="D19" s="6">
        <f t="shared" si="3"/>
        <v>2058</v>
      </c>
      <c r="E19" s="6">
        <f t="shared" si="4"/>
        <v>1344</v>
      </c>
      <c r="F19" s="47">
        <f t="shared" si="5"/>
        <v>65.3</v>
      </c>
      <c r="G19" s="6">
        <f t="shared" si="5"/>
        <v>9545</v>
      </c>
      <c r="H19" s="6">
        <f t="shared" si="5"/>
        <v>8082</v>
      </c>
      <c r="I19" s="6">
        <f t="shared" si="1"/>
        <v>5397</v>
      </c>
      <c r="J19" s="46">
        <f t="shared" si="1"/>
        <v>66.8</v>
      </c>
      <c r="L19" s="44" t="s">
        <v>223</v>
      </c>
      <c r="M19" s="44" t="s">
        <v>2</v>
      </c>
      <c r="N19" s="45">
        <v>2733</v>
      </c>
      <c r="O19" s="45">
        <v>2058</v>
      </c>
      <c r="P19" s="68">
        <v>1344</v>
      </c>
      <c r="Q19" s="45">
        <v>65.3</v>
      </c>
      <c r="R19" s="45">
        <v>9545</v>
      </c>
      <c r="S19" s="68">
        <v>8082</v>
      </c>
      <c r="T19" s="6">
        <v>5397</v>
      </c>
      <c r="U19" s="1">
        <v>66.8</v>
      </c>
    </row>
    <row r="20" spans="1:21" x14ac:dyDescent="0.25">
      <c r="A20" s="1" t="s">
        <v>41</v>
      </c>
      <c r="B20" s="18" t="s">
        <v>2</v>
      </c>
      <c r="C20" s="32">
        <f t="shared" si="2"/>
        <v>2733</v>
      </c>
      <c r="D20" s="6">
        <f t="shared" si="3"/>
        <v>2250</v>
      </c>
      <c r="E20" s="6">
        <f t="shared" si="4"/>
        <v>59</v>
      </c>
      <c r="F20" s="47">
        <f t="shared" si="5"/>
        <v>2.6</v>
      </c>
      <c r="G20" s="6">
        <f t="shared" si="5"/>
        <v>9545</v>
      </c>
      <c r="H20" s="6">
        <f t="shared" si="5"/>
        <v>7971</v>
      </c>
      <c r="I20" s="6">
        <f t="shared" si="5"/>
        <v>184</v>
      </c>
      <c r="J20" s="46">
        <f t="shared" si="5"/>
        <v>2.2999999999999998</v>
      </c>
      <c r="L20" s="44" t="s">
        <v>41</v>
      </c>
      <c r="M20" s="44" t="s">
        <v>2</v>
      </c>
      <c r="N20" s="45">
        <v>2733</v>
      </c>
      <c r="O20" s="45">
        <v>2250</v>
      </c>
      <c r="P20" s="68">
        <v>59</v>
      </c>
      <c r="Q20" s="45">
        <v>2.6</v>
      </c>
      <c r="R20" s="45">
        <v>9545</v>
      </c>
      <c r="S20" s="68">
        <v>7971</v>
      </c>
      <c r="T20" s="6">
        <v>184</v>
      </c>
      <c r="U20" s="1">
        <v>2.2999999999999998</v>
      </c>
    </row>
    <row r="21" spans="1:21" x14ac:dyDescent="0.25">
      <c r="A21" s="27" t="s">
        <v>43</v>
      </c>
      <c r="B21" s="3" t="s">
        <v>2</v>
      </c>
      <c r="C21" s="33">
        <f t="shared" si="2"/>
        <v>2733</v>
      </c>
      <c r="D21" s="11">
        <f t="shared" si="3"/>
        <v>2250</v>
      </c>
      <c r="E21" s="11">
        <f t="shared" si="4"/>
        <v>444</v>
      </c>
      <c r="F21" s="48">
        <f t="shared" si="5"/>
        <v>19.7</v>
      </c>
      <c r="G21" s="11">
        <f t="shared" si="5"/>
        <v>9545</v>
      </c>
      <c r="H21" s="11">
        <f t="shared" si="5"/>
        <v>7971</v>
      </c>
      <c r="I21" s="11">
        <f t="shared" si="5"/>
        <v>1587</v>
      </c>
      <c r="J21" s="58">
        <f t="shared" si="5"/>
        <v>19.899999999999999</v>
      </c>
      <c r="L21" s="44" t="s">
        <v>43</v>
      </c>
      <c r="M21" s="44" t="s">
        <v>2</v>
      </c>
      <c r="N21" s="45">
        <v>2733</v>
      </c>
      <c r="O21" s="45">
        <v>2250</v>
      </c>
      <c r="P21" s="68">
        <v>444</v>
      </c>
      <c r="Q21" s="45">
        <v>19.7</v>
      </c>
      <c r="R21" s="45">
        <v>9545</v>
      </c>
      <c r="S21" s="68">
        <v>7971</v>
      </c>
      <c r="T21" s="6">
        <v>1587</v>
      </c>
      <c r="U21" s="1">
        <v>19.899999999999999</v>
      </c>
    </row>
    <row r="22" spans="1:21" x14ac:dyDescent="0.25">
      <c r="A22" s="1" t="s">
        <v>30</v>
      </c>
      <c r="B22" s="18" t="s">
        <v>3</v>
      </c>
      <c r="C22" s="32">
        <f t="shared" si="2"/>
        <v>3957</v>
      </c>
      <c r="D22" s="6">
        <f t="shared" si="3"/>
        <v>3558</v>
      </c>
      <c r="E22" s="6">
        <f t="shared" si="4"/>
        <v>2748</v>
      </c>
      <c r="F22" s="47">
        <f t="shared" si="5"/>
        <v>77.2</v>
      </c>
      <c r="G22" s="6">
        <f t="shared" si="5"/>
        <v>13740</v>
      </c>
      <c r="H22" s="6">
        <f t="shared" si="5"/>
        <v>13740</v>
      </c>
      <c r="I22" s="6">
        <f t="shared" si="5"/>
        <v>11200</v>
      </c>
      <c r="J22" s="46">
        <f t="shared" si="5"/>
        <v>81.5</v>
      </c>
      <c r="L22" s="44" t="s">
        <v>30</v>
      </c>
      <c r="M22" s="44" t="s">
        <v>3</v>
      </c>
      <c r="N22" s="45">
        <v>3957</v>
      </c>
      <c r="O22" s="45">
        <v>3558</v>
      </c>
      <c r="P22" s="68">
        <v>2748</v>
      </c>
      <c r="Q22" s="45">
        <v>77.2</v>
      </c>
      <c r="R22" s="45">
        <v>13740</v>
      </c>
      <c r="S22" s="68">
        <v>13740</v>
      </c>
      <c r="T22" s="6">
        <v>11200</v>
      </c>
      <c r="U22" s="1">
        <v>81.5</v>
      </c>
    </row>
    <row r="23" spans="1:21" x14ac:dyDescent="0.25">
      <c r="A23" s="1" t="s">
        <v>31</v>
      </c>
      <c r="B23" s="18" t="s">
        <v>3</v>
      </c>
      <c r="C23" s="32">
        <f t="shared" si="2"/>
        <v>3957</v>
      </c>
      <c r="D23" s="6">
        <f t="shared" si="3"/>
        <v>3411</v>
      </c>
      <c r="E23" s="6">
        <f t="shared" si="4"/>
        <v>2527</v>
      </c>
      <c r="F23" s="47">
        <f t="shared" si="5"/>
        <v>74.099999999999994</v>
      </c>
      <c r="G23" s="6">
        <f t="shared" si="5"/>
        <v>13740</v>
      </c>
      <c r="H23" s="6">
        <f t="shared" si="5"/>
        <v>12790</v>
      </c>
      <c r="I23" s="6">
        <f t="shared" si="5"/>
        <v>10060</v>
      </c>
      <c r="J23" s="46">
        <f t="shared" si="5"/>
        <v>78.599999999999994</v>
      </c>
      <c r="L23" s="44" t="s">
        <v>31</v>
      </c>
      <c r="M23" s="44" t="s">
        <v>3</v>
      </c>
      <c r="N23" s="45">
        <v>3957</v>
      </c>
      <c r="O23" s="45">
        <v>3411</v>
      </c>
      <c r="P23" s="68">
        <v>2527</v>
      </c>
      <c r="Q23" s="45">
        <v>74.099999999999994</v>
      </c>
      <c r="R23" s="45">
        <v>13740</v>
      </c>
      <c r="S23" s="68">
        <v>12790</v>
      </c>
      <c r="T23" s="6">
        <v>10060</v>
      </c>
      <c r="U23" s="1">
        <v>78.599999999999994</v>
      </c>
    </row>
    <row r="24" spans="1:21" ht="18.75" x14ac:dyDescent="0.35">
      <c r="A24" s="1" t="s">
        <v>128</v>
      </c>
      <c r="B24" s="18" t="s">
        <v>3</v>
      </c>
      <c r="C24" s="32">
        <f t="shared" si="2"/>
        <v>3957</v>
      </c>
      <c r="D24" s="6">
        <f t="shared" si="3"/>
        <v>3143</v>
      </c>
      <c r="E24" s="6">
        <f t="shared" si="4"/>
        <v>1688</v>
      </c>
      <c r="F24" s="47">
        <f t="shared" si="5"/>
        <v>53.7</v>
      </c>
      <c r="G24" s="6">
        <f t="shared" si="5"/>
        <v>13740</v>
      </c>
      <c r="H24" s="6">
        <f t="shared" si="5"/>
        <v>12900</v>
      </c>
      <c r="I24" s="6">
        <f t="shared" si="5"/>
        <v>7221</v>
      </c>
      <c r="J24" s="46">
        <f t="shared" si="5"/>
        <v>56</v>
      </c>
      <c r="L24" s="44" t="s">
        <v>146</v>
      </c>
      <c r="M24" s="44" t="s">
        <v>3</v>
      </c>
      <c r="N24" s="45">
        <v>3957</v>
      </c>
      <c r="O24" s="45">
        <v>3143</v>
      </c>
      <c r="P24" s="68">
        <v>1688</v>
      </c>
      <c r="Q24" s="45">
        <v>53.7</v>
      </c>
      <c r="R24" s="45">
        <v>13740</v>
      </c>
      <c r="S24" s="68">
        <v>12900</v>
      </c>
      <c r="T24" s="6">
        <v>7221</v>
      </c>
      <c r="U24" s="1">
        <v>56</v>
      </c>
    </row>
    <row r="25" spans="1:21" ht="18.75" x14ac:dyDescent="0.35">
      <c r="A25" s="1" t="s">
        <v>129</v>
      </c>
      <c r="B25" s="18" t="s">
        <v>3</v>
      </c>
      <c r="C25" s="32">
        <f t="shared" si="2"/>
        <v>3957</v>
      </c>
      <c r="D25" s="6">
        <f t="shared" si="3"/>
        <v>3080</v>
      </c>
      <c r="E25" s="6">
        <f t="shared" si="4"/>
        <v>1525</v>
      </c>
      <c r="F25" s="47">
        <f t="shared" si="5"/>
        <v>49.5</v>
      </c>
      <c r="G25" s="6">
        <f t="shared" si="5"/>
        <v>13740</v>
      </c>
      <c r="H25" s="6">
        <f t="shared" si="5"/>
        <v>12900</v>
      </c>
      <c r="I25" s="6">
        <f t="shared" si="5"/>
        <v>6422</v>
      </c>
      <c r="J25" s="46">
        <f t="shared" si="5"/>
        <v>49.8</v>
      </c>
      <c r="L25" s="44" t="s">
        <v>223</v>
      </c>
      <c r="M25" s="44" t="s">
        <v>3</v>
      </c>
      <c r="N25" s="45">
        <v>3957</v>
      </c>
      <c r="O25" s="45">
        <v>3080</v>
      </c>
      <c r="P25" s="68">
        <v>1525</v>
      </c>
      <c r="Q25" s="45">
        <v>49.5</v>
      </c>
      <c r="R25" s="45">
        <v>13740</v>
      </c>
      <c r="S25" s="68">
        <v>12900</v>
      </c>
      <c r="T25" s="6">
        <v>6422</v>
      </c>
      <c r="U25" s="1">
        <v>49.8</v>
      </c>
    </row>
    <row r="26" spans="1:21" x14ac:dyDescent="0.25">
      <c r="A26" s="1" t="s">
        <v>41</v>
      </c>
      <c r="B26" s="18" t="s">
        <v>3</v>
      </c>
      <c r="C26" s="32">
        <f t="shared" si="2"/>
        <v>3957</v>
      </c>
      <c r="D26" s="6">
        <f t="shared" si="3"/>
        <v>3411</v>
      </c>
      <c r="E26" s="6">
        <f t="shared" si="4"/>
        <v>47</v>
      </c>
      <c r="F26" s="47">
        <f t="shared" si="5"/>
        <v>1.4</v>
      </c>
      <c r="G26" s="6">
        <f t="shared" si="5"/>
        <v>13740</v>
      </c>
      <c r="H26" s="6">
        <f t="shared" si="5"/>
        <v>12790</v>
      </c>
      <c r="I26" s="6">
        <f t="shared" si="5"/>
        <v>157</v>
      </c>
      <c r="J26" s="46">
        <f t="shared" si="5"/>
        <v>1.2</v>
      </c>
      <c r="L26" s="44" t="s">
        <v>41</v>
      </c>
      <c r="M26" s="44" t="s">
        <v>3</v>
      </c>
      <c r="N26" s="45">
        <v>3957</v>
      </c>
      <c r="O26" s="45">
        <v>3411</v>
      </c>
      <c r="P26" s="68">
        <v>47</v>
      </c>
      <c r="Q26" s="45">
        <v>1.4</v>
      </c>
      <c r="R26" s="45">
        <v>13740</v>
      </c>
      <c r="S26" s="68">
        <v>12790</v>
      </c>
      <c r="T26" s="6">
        <v>157</v>
      </c>
      <c r="U26" s="1">
        <v>1.2</v>
      </c>
    </row>
    <row r="27" spans="1:21" x14ac:dyDescent="0.25">
      <c r="A27" s="27" t="s">
        <v>43</v>
      </c>
      <c r="B27" s="3" t="s">
        <v>3</v>
      </c>
      <c r="C27" s="33">
        <f t="shared" si="2"/>
        <v>3957</v>
      </c>
      <c r="D27" s="11">
        <f t="shared" si="3"/>
        <v>3411</v>
      </c>
      <c r="E27" s="11">
        <f t="shared" si="4"/>
        <v>576</v>
      </c>
      <c r="F27" s="48">
        <f t="shared" si="5"/>
        <v>16.899999999999999</v>
      </c>
      <c r="G27" s="11">
        <f t="shared" si="5"/>
        <v>13740</v>
      </c>
      <c r="H27" s="11">
        <f t="shared" si="5"/>
        <v>12790</v>
      </c>
      <c r="I27" s="11">
        <f t="shared" si="5"/>
        <v>2111</v>
      </c>
      <c r="J27" s="58">
        <f t="shared" si="5"/>
        <v>16.5</v>
      </c>
      <c r="L27" s="44" t="s">
        <v>43</v>
      </c>
      <c r="M27" s="44" t="s">
        <v>3</v>
      </c>
      <c r="N27" s="45">
        <v>3957</v>
      </c>
      <c r="O27" s="45">
        <v>3411</v>
      </c>
      <c r="P27" s="68">
        <v>576</v>
      </c>
      <c r="Q27" s="45">
        <v>16.899999999999999</v>
      </c>
      <c r="R27" s="45">
        <v>13740</v>
      </c>
      <c r="S27" s="68">
        <v>12790</v>
      </c>
      <c r="T27" s="6">
        <v>2111</v>
      </c>
      <c r="U27" s="1">
        <v>16.5</v>
      </c>
    </row>
    <row r="28" spans="1:21" x14ac:dyDescent="0.25">
      <c r="A28" s="1" t="s">
        <v>30</v>
      </c>
      <c r="B28" s="18" t="s">
        <v>4</v>
      </c>
      <c r="C28" s="32">
        <f t="shared" si="2"/>
        <v>5055</v>
      </c>
      <c r="D28" s="6">
        <f t="shared" si="3"/>
        <v>4457</v>
      </c>
      <c r="E28" s="6">
        <f t="shared" si="4"/>
        <v>2797</v>
      </c>
      <c r="F28" s="47">
        <f t="shared" si="5"/>
        <v>62.8</v>
      </c>
      <c r="G28" s="6">
        <f t="shared" si="5"/>
        <v>18670</v>
      </c>
      <c r="H28" s="6">
        <f t="shared" si="5"/>
        <v>18670</v>
      </c>
      <c r="I28" s="6">
        <f t="shared" si="5"/>
        <v>12460</v>
      </c>
      <c r="J28" s="46">
        <f t="shared" si="5"/>
        <v>66.8</v>
      </c>
      <c r="L28" s="44" t="s">
        <v>30</v>
      </c>
      <c r="M28" s="44" t="s">
        <v>4</v>
      </c>
      <c r="N28" s="45">
        <v>5055</v>
      </c>
      <c r="O28" s="45">
        <v>4457</v>
      </c>
      <c r="P28" s="68">
        <v>2797</v>
      </c>
      <c r="Q28" s="45">
        <v>62.8</v>
      </c>
      <c r="R28" s="45">
        <v>18670</v>
      </c>
      <c r="S28" s="68">
        <v>18670</v>
      </c>
      <c r="T28" s="6">
        <v>12460</v>
      </c>
      <c r="U28" s="1">
        <v>66.8</v>
      </c>
    </row>
    <row r="29" spans="1:21" x14ac:dyDescent="0.25">
      <c r="A29" s="1" t="s">
        <v>31</v>
      </c>
      <c r="B29" s="18" t="s">
        <v>4</v>
      </c>
      <c r="C29" s="32">
        <f t="shared" si="2"/>
        <v>5055</v>
      </c>
      <c r="D29" s="6">
        <f t="shared" si="3"/>
        <v>4400</v>
      </c>
      <c r="E29" s="6">
        <f t="shared" si="4"/>
        <v>2700</v>
      </c>
      <c r="F29" s="47">
        <f t="shared" si="5"/>
        <v>61.4</v>
      </c>
      <c r="G29" s="6">
        <f t="shared" si="5"/>
        <v>18670</v>
      </c>
      <c r="H29" s="6">
        <f t="shared" si="5"/>
        <v>18210</v>
      </c>
      <c r="I29" s="6">
        <f t="shared" si="5"/>
        <v>11870</v>
      </c>
      <c r="J29" s="46">
        <f t="shared" si="5"/>
        <v>65.2</v>
      </c>
      <c r="L29" s="44" t="s">
        <v>31</v>
      </c>
      <c r="M29" s="44" t="s">
        <v>4</v>
      </c>
      <c r="N29" s="45">
        <v>5055</v>
      </c>
      <c r="O29" s="45">
        <v>4400</v>
      </c>
      <c r="P29" s="68">
        <v>2700</v>
      </c>
      <c r="Q29" s="45">
        <v>61.4</v>
      </c>
      <c r="R29" s="45">
        <v>18670</v>
      </c>
      <c r="S29" s="68">
        <v>18210</v>
      </c>
      <c r="T29" s="6">
        <v>11870</v>
      </c>
      <c r="U29" s="1">
        <v>65.2</v>
      </c>
    </row>
    <row r="30" spans="1:21" ht="18.75" x14ac:dyDescent="0.35">
      <c r="A30" s="1" t="s">
        <v>128</v>
      </c>
      <c r="B30" s="18" t="s">
        <v>4</v>
      </c>
      <c r="C30" s="32">
        <f t="shared" si="2"/>
        <v>5055</v>
      </c>
      <c r="D30" s="6">
        <f t="shared" si="3"/>
        <v>4116</v>
      </c>
      <c r="E30" s="6">
        <f t="shared" si="4"/>
        <v>1706</v>
      </c>
      <c r="F30" s="47">
        <f t="shared" si="5"/>
        <v>41.4</v>
      </c>
      <c r="G30" s="6">
        <f t="shared" si="5"/>
        <v>18670</v>
      </c>
      <c r="H30" s="6">
        <f t="shared" si="5"/>
        <v>18260</v>
      </c>
      <c r="I30" s="6">
        <f t="shared" si="5"/>
        <v>7645</v>
      </c>
      <c r="J30" s="46">
        <f t="shared" si="5"/>
        <v>41.9</v>
      </c>
      <c r="L30" s="44" t="s">
        <v>146</v>
      </c>
      <c r="M30" s="44" t="s">
        <v>4</v>
      </c>
      <c r="N30" s="45">
        <v>5055</v>
      </c>
      <c r="O30" s="45">
        <v>4116</v>
      </c>
      <c r="P30" s="68">
        <v>1706</v>
      </c>
      <c r="Q30" s="45">
        <v>41.4</v>
      </c>
      <c r="R30" s="45">
        <v>18670</v>
      </c>
      <c r="S30" s="68">
        <v>18260</v>
      </c>
      <c r="T30" s="6">
        <v>7645</v>
      </c>
      <c r="U30" s="1">
        <v>41.9</v>
      </c>
    </row>
    <row r="31" spans="1:21" ht="18.75" x14ac:dyDescent="0.35">
      <c r="A31" s="1" t="s">
        <v>129</v>
      </c>
      <c r="B31" s="18" t="s">
        <v>4</v>
      </c>
      <c r="C31" s="32">
        <f t="shared" si="2"/>
        <v>5055</v>
      </c>
      <c r="D31" s="6">
        <f t="shared" si="3"/>
        <v>4045</v>
      </c>
      <c r="E31" s="6">
        <f t="shared" si="4"/>
        <v>1496</v>
      </c>
      <c r="F31" s="47">
        <f t="shared" si="5"/>
        <v>37</v>
      </c>
      <c r="G31" s="6">
        <f>R31</f>
        <v>18670</v>
      </c>
      <c r="H31" s="6">
        <f>S31</f>
        <v>18260</v>
      </c>
      <c r="I31" s="6">
        <f t="shared" si="5"/>
        <v>6553</v>
      </c>
      <c r="J31" s="46">
        <f t="shared" si="5"/>
        <v>35.9</v>
      </c>
      <c r="L31" s="44" t="s">
        <v>223</v>
      </c>
      <c r="M31" s="44" t="s">
        <v>4</v>
      </c>
      <c r="N31" s="45">
        <v>5055</v>
      </c>
      <c r="O31" s="45">
        <v>4045</v>
      </c>
      <c r="P31" s="68">
        <v>1496</v>
      </c>
      <c r="Q31" s="45">
        <v>37</v>
      </c>
      <c r="R31" s="45">
        <v>18670</v>
      </c>
      <c r="S31" s="68">
        <v>18260</v>
      </c>
      <c r="T31" s="6">
        <v>6553</v>
      </c>
      <c r="U31" s="1">
        <v>35.9</v>
      </c>
    </row>
    <row r="32" spans="1:21" x14ac:dyDescent="0.25">
      <c r="A32" s="1" t="s">
        <v>41</v>
      </c>
      <c r="B32" s="18" t="s">
        <v>4</v>
      </c>
      <c r="C32" s="32">
        <f t="shared" si="2"/>
        <v>5055</v>
      </c>
      <c r="D32" s="6">
        <f t="shared" si="3"/>
        <v>4400</v>
      </c>
      <c r="E32" s="6">
        <f t="shared" si="4"/>
        <v>35</v>
      </c>
      <c r="F32" s="47">
        <f t="shared" si="5"/>
        <v>0.8</v>
      </c>
      <c r="G32" s="6">
        <f t="shared" si="5"/>
        <v>18670</v>
      </c>
      <c r="H32" s="6">
        <f t="shared" si="5"/>
        <v>18210</v>
      </c>
      <c r="I32" s="6">
        <f t="shared" si="5"/>
        <v>132</v>
      </c>
      <c r="J32" s="46">
        <f t="shared" si="5"/>
        <v>0.7</v>
      </c>
      <c r="L32" s="44" t="s">
        <v>41</v>
      </c>
      <c r="M32" s="44" t="s">
        <v>4</v>
      </c>
      <c r="N32" s="45">
        <v>5055</v>
      </c>
      <c r="O32" s="45">
        <v>4400</v>
      </c>
      <c r="P32" s="68">
        <v>35</v>
      </c>
      <c r="Q32" s="45">
        <v>0.8</v>
      </c>
      <c r="R32" s="45">
        <v>18670</v>
      </c>
      <c r="S32" s="68">
        <v>18210</v>
      </c>
      <c r="T32" s="6">
        <v>132</v>
      </c>
      <c r="U32" s="1">
        <v>0.7</v>
      </c>
    </row>
    <row r="33" spans="1:21" x14ac:dyDescent="0.25">
      <c r="A33" s="27" t="s">
        <v>43</v>
      </c>
      <c r="B33" s="3" t="s">
        <v>4</v>
      </c>
      <c r="C33" s="33">
        <f t="shared" si="2"/>
        <v>5055</v>
      </c>
      <c r="D33" s="11">
        <f t="shared" si="3"/>
        <v>4400</v>
      </c>
      <c r="E33" s="11">
        <f t="shared" si="4"/>
        <v>706</v>
      </c>
      <c r="F33" s="48">
        <f t="shared" si="5"/>
        <v>16</v>
      </c>
      <c r="G33" s="11">
        <f t="shared" si="5"/>
        <v>18670</v>
      </c>
      <c r="H33" s="11">
        <f t="shared" si="5"/>
        <v>18210</v>
      </c>
      <c r="I33" s="11">
        <f t="shared" si="5"/>
        <v>2798</v>
      </c>
      <c r="J33" s="58">
        <f t="shared" si="5"/>
        <v>15.4</v>
      </c>
      <c r="L33" s="44" t="s">
        <v>43</v>
      </c>
      <c r="M33" s="44" t="s">
        <v>4</v>
      </c>
      <c r="N33" s="45">
        <v>5055</v>
      </c>
      <c r="O33" s="45">
        <v>4400</v>
      </c>
      <c r="P33" s="68">
        <v>706</v>
      </c>
      <c r="Q33" s="45">
        <v>16</v>
      </c>
      <c r="R33" s="45">
        <v>18670</v>
      </c>
      <c r="S33" s="68">
        <v>18210</v>
      </c>
      <c r="T33" s="6">
        <v>2798</v>
      </c>
      <c r="U33" s="1">
        <v>15.4</v>
      </c>
    </row>
    <row r="34" spans="1:21" x14ac:dyDescent="0.25">
      <c r="A34" s="1" t="s">
        <v>30</v>
      </c>
      <c r="B34" s="18" t="s">
        <v>5</v>
      </c>
      <c r="C34" s="32">
        <f t="shared" si="2"/>
        <v>2703</v>
      </c>
      <c r="D34" s="6">
        <f t="shared" si="3"/>
        <v>2328</v>
      </c>
      <c r="E34" s="6">
        <f t="shared" si="4"/>
        <v>1063</v>
      </c>
      <c r="F34" s="47">
        <f t="shared" si="5"/>
        <v>45.6</v>
      </c>
      <c r="G34" s="6">
        <f t="shared" si="5"/>
        <v>10970</v>
      </c>
      <c r="H34" s="6">
        <f t="shared" si="5"/>
        <v>10970</v>
      </c>
      <c r="I34" s="6">
        <f t="shared" si="5"/>
        <v>5275</v>
      </c>
      <c r="J34" s="46">
        <f t="shared" si="5"/>
        <v>48.1</v>
      </c>
      <c r="L34" s="44" t="s">
        <v>30</v>
      </c>
      <c r="M34" s="44" t="s">
        <v>5</v>
      </c>
      <c r="N34" s="45">
        <v>2703</v>
      </c>
      <c r="O34" s="45">
        <v>2328</v>
      </c>
      <c r="P34" s="68">
        <v>1063</v>
      </c>
      <c r="Q34" s="45">
        <v>45.6</v>
      </c>
      <c r="R34" s="45">
        <v>10970</v>
      </c>
      <c r="S34" s="68">
        <v>10970</v>
      </c>
      <c r="T34" s="6">
        <v>5275</v>
      </c>
      <c r="U34" s="1">
        <v>48.1</v>
      </c>
    </row>
    <row r="35" spans="1:21" x14ac:dyDescent="0.25">
      <c r="A35" s="1" t="s">
        <v>31</v>
      </c>
      <c r="B35" s="18" t="s">
        <v>5</v>
      </c>
      <c r="C35" s="32">
        <f t="shared" si="2"/>
        <v>2703</v>
      </c>
      <c r="D35" s="6">
        <f t="shared" si="3"/>
        <v>2320</v>
      </c>
      <c r="E35" s="6">
        <f t="shared" si="4"/>
        <v>1047</v>
      </c>
      <c r="F35" s="47">
        <f t="shared" si="5"/>
        <v>45.1</v>
      </c>
      <c r="G35" s="6">
        <f t="shared" si="5"/>
        <v>10970</v>
      </c>
      <c r="H35" s="6">
        <f t="shared" si="5"/>
        <v>10870</v>
      </c>
      <c r="I35" s="6">
        <f t="shared" si="5"/>
        <v>5142</v>
      </c>
      <c r="J35" s="46">
        <f t="shared" si="5"/>
        <v>47.3</v>
      </c>
      <c r="L35" s="44" t="s">
        <v>31</v>
      </c>
      <c r="M35" s="44" t="s">
        <v>5</v>
      </c>
      <c r="N35" s="45">
        <v>2703</v>
      </c>
      <c r="O35" s="45">
        <v>2320</v>
      </c>
      <c r="P35" s="68">
        <v>1047</v>
      </c>
      <c r="Q35" s="45">
        <v>45.1</v>
      </c>
      <c r="R35" s="45">
        <v>10970</v>
      </c>
      <c r="S35" s="68">
        <v>10870</v>
      </c>
      <c r="T35" s="6">
        <v>5142</v>
      </c>
      <c r="U35" s="1">
        <v>47.3</v>
      </c>
    </row>
    <row r="36" spans="1:21" ht="18.75" x14ac:dyDescent="0.35">
      <c r="A36" s="1" t="s">
        <v>128</v>
      </c>
      <c r="B36" s="18" t="s">
        <v>5</v>
      </c>
      <c r="C36" s="32">
        <f t="shared" si="2"/>
        <v>2703</v>
      </c>
      <c r="D36" s="6">
        <f t="shared" si="3"/>
        <v>2219</v>
      </c>
      <c r="E36" s="6">
        <f t="shared" si="4"/>
        <v>687</v>
      </c>
      <c r="F36" s="47">
        <f t="shared" si="5"/>
        <v>31</v>
      </c>
      <c r="G36" s="6">
        <f t="shared" si="5"/>
        <v>10970</v>
      </c>
      <c r="H36" s="6">
        <f t="shared" si="5"/>
        <v>10880</v>
      </c>
      <c r="I36" s="6">
        <f t="shared" si="5"/>
        <v>3337</v>
      </c>
      <c r="J36" s="46">
        <f t="shared" si="5"/>
        <v>30.7</v>
      </c>
      <c r="L36" s="44" t="s">
        <v>146</v>
      </c>
      <c r="M36" s="44" t="s">
        <v>5</v>
      </c>
      <c r="N36" s="45">
        <v>2703</v>
      </c>
      <c r="O36" s="45">
        <v>2219</v>
      </c>
      <c r="P36" s="68">
        <v>687</v>
      </c>
      <c r="Q36" s="45">
        <v>31</v>
      </c>
      <c r="R36" s="45">
        <v>10970</v>
      </c>
      <c r="S36" s="68">
        <v>10880</v>
      </c>
      <c r="T36" s="6">
        <v>3337</v>
      </c>
      <c r="U36" s="1">
        <v>30.7</v>
      </c>
    </row>
    <row r="37" spans="1:21" ht="18.75" x14ac:dyDescent="0.35">
      <c r="A37" s="1" t="s">
        <v>129</v>
      </c>
      <c r="B37" s="18" t="s">
        <v>5</v>
      </c>
      <c r="C37" s="32">
        <f t="shared" si="2"/>
        <v>2703</v>
      </c>
      <c r="D37" s="6">
        <f t="shared" si="3"/>
        <v>2188</v>
      </c>
      <c r="E37" s="6">
        <f t="shared" si="4"/>
        <v>591</v>
      </c>
      <c r="F37" s="47">
        <f t="shared" si="5"/>
        <v>27</v>
      </c>
      <c r="G37" s="6">
        <f t="shared" si="5"/>
        <v>10970</v>
      </c>
      <c r="H37" s="6">
        <f t="shared" si="5"/>
        <v>10880</v>
      </c>
      <c r="I37" s="6">
        <f t="shared" si="5"/>
        <v>2807</v>
      </c>
      <c r="J37" s="46">
        <f t="shared" si="5"/>
        <v>25.8</v>
      </c>
      <c r="L37" s="44" t="s">
        <v>223</v>
      </c>
      <c r="M37" s="44" t="s">
        <v>5</v>
      </c>
      <c r="N37" s="45">
        <v>2703</v>
      </c>
      <c r="O37" s="45">
        <v>2188</v>
      </c>
      <c r="P37" s="68">
        <v>591</v>
      </c>
      <c r="Q37" s="45">
        <v>27</v>
      </c>
      <c r="R37" s="45">
        <v>10970</v>
      </c>
      <c r="S37" s="68">
        <v>10880</v>
      </c>
      <c r="T37" s="6">
        <v>2807</v>
      </c>
      <c r="U37" s="1">
        <v>25.8</v>
      </c>
    </row>
    <row r="38" spans="1:21" x14ac:dyDescent="0.25">
      <c r="A38" s="1" t="s">
        <v>41</v>
      </c>
      <c r="B38" s="18" t="s">
        <v>5</v>
      </c>
      <c r="C38" s="32">
        <f t="shared" si="2"/>
        <v>2703</v>
      </c>
      <c r="D38" s="6">
        <f t="shared" si="3"/>
        <v>2320</v>
      </c>
      <c r="E38" s="6">
        <f t="shared" si="4"/>
        <v>12</v>
      </c>
      <c r="F38" s="47">
        <f t="shared" si="5"/>
        <v>0.5</v>
      </c>
      <c r="G38" s="6">
        <f t="shared" si="5"/>
        <v>10970</v>
      </c>
      <c r="H38" s="6">
        <f t="shared" si="5"/>
        <v>10870</v>
      </c>
      <c r="I38" s="6">
        <f t="shared" si="5"/>
        <v>51</v>
      </c>
      <c r="J38" s="46">
        <f t="shared" si="5"/>
        <v>0.5</v>
      </c>
      <c r="L38" s="44" t="s">
        <v>41</v>
      </c>
      <c r="M38" s="44" t="s">
        <v>5</v>
      </c>
      <c r="N38" s="45">
        <v>2703</v>
      </c>
      <c r="O38" s="45">
        <v>2320</v>
      </c>
      <c r="P38" s="68">
        <v>12</v>
      </c>
      <c r="Q38" s="45">
        <v>0.5</v>
      </c>
      <c r="R38" s="45">
        <v>10970</v>
      </c>
      <c r="S38" s="68">
        <v>10870</v>
      </c>
      <c r="T38" s="6">
        <v>51</v>
      </c>
      <c r="U38" s="1">
        <v>0.5</v>
      </c>
    </row>
    <row r="39" spans="1:21" x14ac:dyDescent="0.25">
      <c r="A39" s="1" t="s">
        <v>43</v>
      </c>
      <c r="B39" s="18" t="s">
        <v>5</v>
      </c>
      <c r="C39" s="32">
        <f t="shared" si="2"/>
        <v>2703</v>
      </c>
      <c r="D39" s="6">
        <f t="shared" si="3"/>
        <v>2320</v>
      </c>
      <c r="E39" s="6">
        <f t="shared" si="4"/>
        <v>359</v>
      </c>
      <c r="F39" s="47">
        <f t="shared" si="5"/>
        <v>15.5</v>
      </c>
      <c r="G39" s="6">
        <f t="shared" si="5"/>
        <v>10970</v>
      </c>
      <c r="H39" s="6">
        <f t="shared" si="5"/>
        <v>10870</v>
      </c>
      <c r="I39" s="6">
        <f t="shared" si="5"/>
        <v>1586</v>
      </c>
      <c r="J39" s="46">
        <f t="shared" si="5"/>
        <v>14.6</v>
      </c>
      <c r="L39" s="44" t="s">
        <v>43</v>
      </c>
      <c r="M39" s="44" t="s">
        <v>5</v>
      </c>
      <c r="N39" s="45">
        <v>2703</v>
      </c>
      <c r="O39" s="45">
        <v>2320</v>
      </c>
      <c r="P39" s="68">
        <v>359</v>
      </c>
      <c r="Q39" s="45">
        <v>15.5</v>
      </c>
      <c r="R39" s="45">
        <v>10970</v>
      </c>
      <c r="S39" s="68">
        <v>10870</v>
      </c>
      <c r="T39" s="6">
        <v>1586</v>
      </c>
      <c r="U39" s="1">
        <v>14.6</v>
      </c>
    </row>
    <row r="40" spans="1:21" x14ac:dyDescent="0.25">
      <c r="A40" s="27" t="s">
        <v>30</v>
      </c>
      <c r="B40" s="3" t="s">
        <v>6</v>
      </c>
      <c r="C40" s="33">
        <f t="shared" si="2"/>
        <v>1807</v>
      </c>
      <c r="D40" s="11">
        <f t="shared" si="3"/>
        <v>1536</v>
      </c>
      <c r="E40" s="11">
        <f t="shared" si="4"/>
        <v>537</v>
      </c>
      <c r="F40" s="48">
        <f t="shared" si="5"/>
        <v>35</v>
      </c>
      <c r="G40" s="11">
        <f t="shared" si="5"/>
        <v>7846</v>
      </c>
      <c r="H40" s="11">
        <f t="shared" si="5"/>
        <v>7846</v>
      </c>
      <c r="I40" s="11">
        <f t="shared" si="5"/>
        <v>2735</v>
      </c>
      <c r="J40" s="58">
        <f t="shared" si="5"/>
        <v>34.9</v>
      </c>
      <c r="L40" s="44" t="s">
        <v>30</v>
      </c>
      <c r="M40" s="44" t="s">
        <v>6</v>
      </c>
      <c r="N40" s="45">
        <v>1807</v>
      </c>
      <c r="O40" s="45">
        <v>1536</v>
      </c>
      <c r="P40" s="68">
        <v>537</v>
      </c>
      <c r="Q40" s="45">
        <v>35</v>
      </c>
      <c r="R40" s="45">
        <v>7846</v>
      </c>
      <c r="S40" s="68">
        <v>7846</v>
      </c>
      <c r="T40" s="6">
        <v>2735</v>
      </c>
      <c r="U40" s="1">
        <v>34.9</v>
      </c>
    </row>
    <row r="41" spans="1:21" x14ac:dyDescent="0.25">
      <c r="A41" s="1" t="s">
        <v>31</v>
      </c>
      <c r="B41" s="18" t="s">
        <v>6</v>
      </c>
      <c r="C41" s="32">
        <f t="shared" si="2"/>
        <v>1807</v>
      </c>
      <c r="D41" s="6">
        <f t="shared" si="3"/>
        <v>1534</v>
      </c>
      <c r="E41" s="6">
        <f t="shared" si="4"/>
        <v>532</v>
      </c>
      <c r="F41" s="47">
        <f t="shared" si="5"/>
        <v>34.700000000000003</v>
      </c>
      <c r="G41" s="6">
        <f t="shared" si="5"/>
        <v>7846</v>
      </c>
      <c r="H41" s="6">
        <f t="shared" si="5"/>
        <v>7812</v>
      </c>
      <c r="I41" s="6">
        <f t="shared" si="5"/>
        <v>2690</v>
      </c>
      <c r="J41" s="46">
        <f t="shared" si="5"/>
        <v>34.4</v>
      </c>
      <c r="L41" s="44" t="s">
        <v>31</v>
      </c>
      <c r="M41" s="44" t="s">
        <v>6</v>
      </c>
      <c r="N41" s="45">
        <v>1807</v>
      </c>
      <c r="O41" s="45">
        <v>1534</v>
      </c>
      <c r="P41" s="68">
        <v>532</v>
      </c>
      <c r="Q41" s="45">
        <v>34.700000000000003</v>
      </c>
      <c r="R41" s="45">
        <v>7846</v>
      </c>
      <c r="S41" s="68">
        <v>7812</v>
      </c>
      <c r="T41" s="6">
        <v>2690</v>
      </c>
      <c r="U41" s="1">
        <v>34.4</v>
      </c>
    </row>
    <row r="42" spans="1:21" ht="18.75" x14ac:dyDescent="0.35">
      <c r="A42" s="1" t="s">
        <v>128</v>
      </c>
      <c r="B42" s="18" t="s">
        <v>6</v>
      </c>
      <c r="C42" s="32">
        <f t="shared" si="2"/>
        <v>1807</v>
      </c>
      <c r="D42" s="6">
        <f t="shared" si="3"/>
        <v>1490</v>
      </c>
      <c r="E42" s="6">
        <f t="shared" si="4"/>
        <v>383</v>
      </c>
      <c r="F42" s="47">
        <f>Q42</f>
        <v>25.7</v>
      </c>
      <c r="G42" s="6">
        <f t="shared" si="5"/>
        <v>7846</v>
      </c>
      <c r="H42" s="6">
        <f t="shared" si="5"/>
        <v>7813</v>
      </c>
      <c r="I42" s="6">
        <f t="shared" si="5"/>
        <v>1945</v>
      </c>
      <c r="J42" s="46">
        <f t="shared" si="5"/>
        <v>24.9</v>
      </c>
      <c r="L42" s="44" t="s">
        <v>146</v>
      </c>
      <c r="M42" s="44" t="s">
        <v>6</v>
      </c>
      <c r="N42" s="45">
        <v>1807</v>
      </c>
      <c r="O42" s="45">
        <v>1490</v>
      </c>
      <c r="P42" s="68">
        <v>383</v>
      </c>
      <c r="Q42" s="45">
        <v>25.7</v>
      </c>
      <c r="R42" s="45">
        <v>7846</v>
      </c>
      <c r="S42" s="68">
        <v>7813</v>
      </c>
      <c r="T42" s="6">
        <v>1945</v>
      </c>
      <c r="U42" s="1">
        <v>24.9</v>
      </c>
    </row>
    <row r="43" spans="1:21" ht="18.75" x14ac:dyDescent="0.35">
      <c r="A43" s="1" t="s">
        <v>129</v>
      </c>
      <c r="B43" s="18" t="s">
        <v>6</v>
      </c>
      <c r="C43" s="32">
        <f t="shared" si="2"/>
        <v>1807</v>
      </c>
      <c r="D43" s="6">
        <f t="shared" si="3"/>
        <v>1474</v>
      </c>
      <c r="E43" s="6">
        <f t="shared" si="4"/>
        <v>331</v>
      </c>
      <c r="F43" s="47">
        <f t="shared" si="5"/>
        <v>22.5</v>
      </c>
      <c r="G43" s="6">
        <f t="shared" si="5"/>
        <v>7846</v>
      </c>
      <c r="H43" s="6">
        <f t="shared" si="5"/>
        <v>7813</v>
      </c>
      <c r="I43" s="6">
        <f t="shared" si="5"/>
        <v>1664</v>
      </c>
      <c r="J43" s="46">
        <f t="shared" si="5"/>
        <v>21.3</v>
      </c>
      <c r="L43" s="44" t="s">
        <v>223</v>
      </c>
      <c r="M43" s="44" t="s">
        <v>6</v>
      </c>
      <c r="N43" s="45">
        <v>1807</v>
      </c>
      <c r="O43" s="45">
        <v>1474</v>
      </c>
      <c r="P43" s="68">
        <v>331</v>
      </c>
      <c r="Q43" s="45">
        <v>22.5</v>
      </c>
      <c r="R43" s="45">
        <v>7846</v>
      </c>
      <c r="S43" s="68">
        <v>7813</v>
      </c>
      <c r="T43" s="6">
        <v>1664</v>
      </c>
      <c r="U43" s="1">
        <v>21.3</v>
      </c>
    </row>
    <row r="44" spans="1:21" x14ac:dyDescent="0.25">
      <c r="A44" s="1" t="s">
        <v>41</v>
      </c>
      <c r="B44" s="18" t="s">
        <v>6</v>
      </c>
      <c r="C44" s="32">
        <f t="shared" si="2"/>
        <v>1807</v>
      </c>
      <c r="D44" s="6">
        <f t="shared" si="3"/>
        <v>1534</v>
      </c>
      <c r="E44" s="6">
        <f t="shared" si="4"/>
        <v>6</v>
      </c>
      <c r="F44" s="47">
        <f t="shared" si="5"/>
        <v>0.4</v>
      </c>
      <c r="G44" s="6">
        <f t="shared" si="5"/>
        <v>7846</v>
      </c>
      <c r="H44" s="6">
        <f t="shared" si="5"/>
        <v>7812</v>
      </c>
      <c r="I44" s="6">
        <f t="shared" si="5"/>
        <v>28</v>
      </c>
      <c r="J44" s="46">
        <f t="shared" si="5"/>
        <v>0.4</v>
      </c>
      <c r="L44" s="44" t="s">
        <v>41</v>
      </c>
      <c r="M44" s="44" t="s">
        <v>6</v>
      </c>
      <c r="N44" s="45">
        <v>1807</v>
      </c>
      <c r="O44" s="45">
        <v>1534</v>
      </c>
      <c r="P44" s="68">
        <v>6</v>
      </c>
      <c r="Q44" s="45">
        <v>0.4</v>
      </c>
      <c r="R44" s="45">
        <v>7846</v>
      </c>
      <c r="S44" s="68">
        <v>7812</v>
      </c>
      <c r="T44" s="6">
        <v>28</v>
      </c>
      <c r="U44" s="1">
        <v>0.4</v>
      </c>
    </row>
    <row r="45" spans="1:21" x14ac:dyDescent="0.25">
      <c r="A45" s="27" t="s">
        <v>43</v>
      </c>
      <c r="B45" s="3" t="s">
        <v>6</v>
      </c>
      <c r="C45" s="33">
        <f t="shared" si="2"/>
        <v>1807</v>
      </c>
      <c r="D45" s="11">
        <f t="shared" si="3"/>
        <v>1534</v>
      </c>
      <c r="E45" s="11">
        <f t="shared" si="4"/>
        <v>236</v>
      </c>
      <c r="F45" s="48">
        <f t="shared" si="5"/>
        <v>15.4</v>
      </c>
      <c r="G45" s="11">
        <f t="shared" si="5"/>
        <v>7846</v>
      </c>
      <c r="H45" s="11">
        <f t="shared" si="5"/>
        <v>7812</v>
      </c>
      <c r="I45" s="11">
        <f t="shared" si="5"/>
        <v>1116</v>
      </c>
      <c r="J45" s="58">
        <f t="shared" si="5"/>
        <v>14.3</v>
      </c>
      <c r="L45" s="44" t="s">
        <v>43</v>
      </c>
      <c r="M45" s="44" t="s">
        <v>6</v>
      </c>
      <c r="N45" s="45">
        <v>1807</v>
      </c>
      <c r="O45" s="45">
        <v>1534</v>
      </c>
      <c r="P45" s="68">
        <v>236</v>
      </c>
      <c r="Q45" s="45">
        <v>15.4</v>
      </c>
      <c r="R45" s="45">
        <v>7846</v>
      </c>
      <c r="S45" s="68">
        <v>7812</v>
      </c>
      <c r="T45" s="6">
        <v>1116</v>
      </c>
      <c r="U45" s="1">
        <v>14.3</v>
      </c>
    </row>
    <row r="46" spans="1:21" x14ac:dyDescent="0.25">
      <c r="A46" s="1" t="s">
        <v>30</v>
      </c>
      <c r="B46" s="18" t="s">
        <v>143</v>
      </c>
      <c r="C46" s="32">
        <f t="shared" si="2"/>
        <v>914</v>
      </c>
      <c r="D46" s="6">
        <f t="shared" si="3"/>
        <v>771</v>
      </c>
      <c r="E46" s="6">
        <f t="shared" si="4"/>
        <v>216</v>
      </c>
      <c r="F46" s="47">
        <f t="shared" si="5"/>
        <v>28.1</v>
      </c>
      <c r="G46" s="6">
        <f t="shared" si="5"/>
        <v>4602</v>
      </c>
      <c r="H46" s="6">
        <f t="shared" si="5"/>
        <v>4602</v>
      </c>
      <c r="I46" s="6">
        <f t="shared" si="5"/>
        <v>1213</v>
      </c>
      <c r="J46" s="46">
        <f t="shared" si="5"/>
        <v>26.4</v>
      </c>
      <c r="L46" s="44" t="s">
        <v>30</v>
      </c>
      <c r="M46" s="44" t="s">
        <v>7</v>
      </c>
      <c r="N46" s="45">
        <v>914</v>
      </c>
      <c r="O46" s="45">
        <v>771</v>
      </c>
      <c r="P46" s="68">
        <v>216</v>
      </c>
      <c r="Q46" s="45">
        <v>28.1</v>
      </c>
      <c r="R46" s="45">
        <v>4602</v>
      </c>
      <c r="S46" s="68">
        <v>4602</v>
      </c>
      <c r="T46" s="6">
        <v>1213</v>
      </c>
      <c r="U46" s="1">
        <v>26.4</v>
      </c>
    </row>
    <row r="47" spans="1:21" x14ac:dyDescent="0.25">
      <c r="A47" s="1" t="s">
        <v>31</v>
      </c>
      <c r="B47" s="18" t="s">
        <v>143</v>
      </c>
      <c r="C47" s="32">
        <f t="shared" si="2"/>
        <v>914</v>
      </c>
      <c r="D47" s="6">
        <f t="shared" si="3"/>
        <v>770</v>
      </c>
      <c r="E47" s="6">
        <f t="shared" si="4"/>
        <v>215</v>
      </c>
      <c r="F47" s="47">
        <f t="shared" si="5"/>
        <v>28</v>
      </c>
      <c r="G47" s="6">
        <f t="shared" si="5"/>
        <v>4602</v>
      </c>
      <c r="H47" s="6">
        <f t="shared" si="5"/>
        <v>4595</v>
      </c>
      <c r="I47" s="6">
        <f t="shared" si="5"/>
        <v>1203</v>
      </c>
      <c r="J47" s="46">
        <f t="shared" si="5"/>
        <v>26.2</v>
      </c>
      <c r="L47" s="44" t="s">
        <v>31</v>
      </c>
      <c r="M47" s="44" t="s">
        <v>7</v>
      </c>
      <c r="N47" s="45">
        <v>914</v>
      </c>
      <c r="O47" s="45">
        <v>770</v>
      </c>
      <c r="P47" s="68">
        <v>215</v>
      </c>
      <c r="Q47" s="45">
        <v>28</v>
      </c>
      <c r="R47" s="45">
        <v>4602</v>
      </c>
      <c r="S47" s="68">
        <v>4595</v>
      </c>
      <c r="T47" s="6">
        <v>1203</v>
      </c>
      <c r="U47" s="1">
        <v>26.2</v>
      </c>
    </row>
    <row r="48" spans="1:21" ht="18.75" x14ac:dyDescent="0.35">
      <c r="A48" s="1" t="s">
        <v>128</v>
      </c>
      <c r="B48" s="18" t="s">
        <v>143</v>
      </c>
      <c r="C48" s="32">
        <f t="shared" si="2"/>
        <v>914</v>
      </c>
      <c r="D48" s="6">
        <f t="shared" si="3"/>
        <v>757</v>
      </c>
      <c r="E48" s="6">
        <f t="shared" si="4"/>
        <v>174</v>
      </c>
      <c r="F48" s="47">
        <f t="shared" si="5"/>
        <v>22.9</v>
      </c>
      <c r="G48" s="6">
        <f t="shared" si="5"/>
        <v>4602</v>
      </c>
      <c r="H48" s="6">
        <f t="shared" si="5"/>
        <v>4595</v>
      </c>
      <c r="I48" s="6">
        <f t="shared" si="5"/>
        <v>1017</v>
      </c>
      <c r="J48" s="46">
        <f t="shared" si="5"/>
        <v>22.1</v>
      </c>
      <c r="L48" s="44" t="s">
        <v>146</v>
      </c>
      <c r="M48" s="44" t="s">
        <v>7</v>
      </c>
      <c r="N48" s="45">
        <v>914</v>
      </c>
      <c r="O48" s="45">
        <v>757</v>
      </c>
      <c r="P48" s="68">
        <v>174</v>
      </c>
      <c r="Q48" s="45">
        <v>22.9</v>
      </c>
      <c r="R48" s="45">
        <v>4602</v>
      </c>
      <c r="S48" s="68">
        <v>4595</v>
      </c>
      <c r="T48" s="6">
        <v>1017</v>
      </c>
      <c r="U48" s="1">
        <v>22.1</v>
      </c>
    </row>
    <row r="49" spans="1:21" ht="18.75" x14ac:dyDescent="0.35">
      <c r="A49" s="1" t="s">
        <v>129</v>
      </c>
      <c r="B49" s="18" t="s">
        <v>143</v>
      </c>
      <c r="C49" s="32">
        <f t="shared" si="2"/>
        <v>914</v>
      </c>
      <c r="D49" s="6">
        <f t="shared" si="3"/>
        <v>750</v>
      </c>
      <c r="E49" s="6">
        <f t="shared" si="4"/>
        <v>154</v>
      </c>
      <c r="F49" s="47">
        <f t="shared" si="5"/>
        <v>20.5</v>
      </c>
      <c r="G49" s="6">
        <f t="shared" si="5"/>
        <v>4602</v>
      </c>
      <c r="H49" s="6">
        <f t="shared" si="5"/>
        <v>4595</v>
      </c>
      <c r="I49" s="6">
        <f t="shared" si="5"/>
        <v>911</v>
      </c>
      <c r="J49" s="46">
        <f t="shared" si="5"/>
        <v>19.8</v>
      </c>
      <c r="L49" s="44" t="s">
        <v>223</v>
      </c>
      <c r="M49" s="44" t="s">
        <v>7</v>
      </c>
      <c r="N49" s="45">
        <v>914</v>
      </c>
      <c r="O49" s="45">
        <v>750</v>
      </c>
      <c r="P49" s="68">
        <v>154</v>
      </c>
      <c r="Q49" s="45">
        <v>20.5</v>
      </c>
      <c r="R49" s="45">
        <v>4602</v>
      </c>
      <c r="S49" s="68">
        <v>4595</v>
      </c>
      <c r="T49" s="6">
        <v>911</v>
      </c>
      <c r="U49" s="1">
        <v>19.8</v>
      </c>
    </row>
    <row r="50" spans="1:21" x14ac:dyDescent="0.25">
      <c r="A50" s="1" t="s">
        <v>41</v>
      </c>
      <c r="B50" s="18" t="s">
        <v>143</v>
      </c>
      <c r="C50" s="32">
        <f t="shared" si="2"/>
        <v>914</v>
      </c>
      <c r="D50" s="6">
        <f t="shared" si="3"/>
        <v>770</v>
      </c>
      <c r="E50" s="6">
        <f t="shared" si="4"/>
        <v>2</v>
      </c>
      <c r="F50" s="47">
        <f t="shared" si="5"/>
        <v>0.2</v>
      </c>
      <c r="G50" s="6">
        <f t="shared" si="5"/>
        <v>4602</v>
      </c>
      <c r="H50" s="6">
        <f t="shared" si="5"/>
        <v>4595</v>
      </c>
      <c r="I50" s="6">
        <f t="shared" si="5"/>
        <v>8</v>
      </c>
      <c r="J50" s="46">
        <f t="shared" si="5"/>
        <v>0.2</v>
      </c>
      <c r="L50" s="44" t="s">
        <v>41</v>
      </c>
      <c r="M50" s="44" t="s">
        <v>7</v>
      </c>
      <c r="N50" s="45">
        <v>914</v>
      </c>
      <c r="O50" s="45">
        <v>770</v>
      </c>
      <c r="P50" s="68">
        <v>2</v>
      </c>
      <c r="Q50" s="45">
        <v>0.2</v>
      </c>
      <c r="R50" s="45">
        <v>4602</v>
      </c>
      <c r="S50" s="68">
        <v>4595</v>
      </c>
      <c r="T50" s="6">
        <v>8</v>
      </c>
      <c r="U50" s="1">
        <v>0.2</v>
      </c>
    </row>
    <row r="51" spans="1:21" x14ac:dyDescent="0.25">
      <c r="A51" s="27" t="s">
        <v>43</v>
      </c>
      <c r="B51" s="3" t="s">
        <v>143</v>
      </c>
      <c r="C51" s="33">
        <f t="shared" si="2"/>
        <v>914</v>
      </c>
      <c r="D51" s="11">
        <f t="shared" si="3"/>
        <v>770</v>
      </c>
      <c r="E51" s="11">
        <f t="shared" si="4"/>
        <v>122</v>
      </c>
      <c r="F51" s="48">
        <f t="shared" si="5"/>
        <v>15.9</v>
      </c>
      <c r="G51" s="11">
        <f t="shared" si="5"/>
        <v>4602</v>
      </c>
      <c r="H51" s="11">
        <f t="shared" si="5"/>
        <v>4595</v>
      </c>
      <c r="I51" s="11">
        <f t="shared" si="5"/>
        <v>717</v>
      </c>
      <c r="J51" s="58">
        <f t="shared" si="5"/>
        <v>15.6</v>
      </c>
      <c r="L51" s="44" t="s">
        <v>43</v>
      </c>
      <c r="M51" s="44" t="s">
        <v>7</v>
      </c>
      <c r="N51" s="45">
        <v>914</v>
      </c>
      <c r="O51" s="45">
        <v>770</v>
      </c>
      <c r="P51" s="68">
        <v>122</v>
      </c>
      <c r="Q51" s="45">
        <v>15.9</v>
      </c>
      <c r="R51" s="45">
        <v>4602</v>
      </c>
      <c r="S51" s="68">
        <v>4595</v>
      </c>
      <c r="T51" s="6">
        <v>717</v>
      </c>
      <c r="U51" s="1">
        <v>15.6</v>
      </c>
    </row>
    <row r="52" spans="1:21" s="14" customFormat="1" ht="84" customHeight="1" x14ac:dyDescent="0.25">
      <c r="A52" s="181" t="s">
        <v>280</v>
      </c>
      <c r="B52" s="181"/>
      <c r="C52" s="181"/>
      <c r="D52" s="181"/>
      <c r="E52" s="181"/>
      <c r="F52" s="181"/>
      <c r="G52" s="181"/>
      <c r="H52" s="181"/>
      <c r="I52" s="181"/>
      <c r="J52" s="181"/>
      <c r="P52" s="67"/>
      <c r="S52" s="67"/>
    </row>
    <row r="54" spans="1:21" x14ac:dyDescent="0.25">
      <c r="A54" s="1" t="s">
        <v>275</v>
      </c>
    </row>
  </sheetData>
  <mergeCells count="3">
    <mergeCell ref="A1:J1"/>
    <mergeCell ref="C2:F2"/>
    <mergeCell ref="A52:J5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56F6-4C80-436F-BE9C-F3652612F679}">
  <dimension ref="A1:U54"/>
  <sheetViews>
    <sheetView showGridLines="0" workbookViewId="0">
      <selection sqref="A1:J1"/>
    </sheetView>
  </sheetViews>
  <sheetFormatPr defaultColWidth="8.85546875" defaultRowHeight="15.75" x14ac:dyDescent="0.25"/>
  <cols>
    <col min="1" max="1" width="10.5703125" style="1" customWidth="1"/>
    <col min="2" max="2" width="9.5703125" style="85" customWidth="1"/>
    <col min="3" max="3" width="9.85546875" style="85" customWidth="1"/>
    <col min="4" max="4" width="8.85546875" style="1"/>
    <col min="5" max="5" width="10.28515625" style="1" customWidth="1"/>
    <col min="6" max="6" width="9.5703125" style="1" customWidth="1"/>
    <col min="7" max="7" width="10" style="1" customWidth="1"/>
    <col min="8" max="8" width="8.7109375" style="1" customWidth="1"/>
    <col min="9" max="9" width="10" style="1" customWidth="1"/>
    <col min="10" max="10" width="9.28515625" style="1" customWidth="1"/>
    <col min="11" max="11" width="4" style="1" customWidth="1"/>
    <col min="12" max="12" width="16" style="1" customWidth="1"/>
    <col min="13" max="15" width="8.85546875" style="1"/>
    <col min="16" max="16" width="8.85546875" style="8"/>
    <col min="17" max="18" width="8.85546875" style="1"/>
    <col min="19" max="19" width="8.85546875" style="8"/>
    <col min="20" max="16384" width="8.85546875" style="1"/>
  </cols>
  <sheetData>
    <row r="1" spans="1:21" ht="38.450000000000003" customHeight="1" x14ac:dyDescent="0.25">
      <c r="A1" s="180" t="s">
        <v>276</v>
      </c>
      <c r="B1" s="180"/>
      <c r="C1" s="180"/>
      <c r="D1" s="180"/>
      <c r="E1" s="180"/>
      <c r="F1" s="180"/>
      <c r="G1" s="180"/>
      <c r="H1" s="180"/>
      <c r="I1" s="180"/>
      <c r="J1" s="180"/>
      <c r="L1" s="189" t="s">
        <v>277</v>
      </c>
      <c r="M1" s="189"/>
      <c r="N1" s="189"/>
      <c r="O1" s="189"/>
      <c r="P1" s="64">
        <f>ROUND(C4+'Table 13'!C4,-2)</f>
        <v>106300</v>
      </c>
    </row>
    <row r="2" spans="1:21" ht="18.75" x14ac:dyDescent="0.35">
      <c r="B2" s="39"/>
      <c r="C2" s="186" t="s">
        <v>127</v>
      </c>
      <c r="D2" s="187"/>
      <c r="E2" s="187"/>
      <c r="F2" s="188"/>
      <c r="G2" s="1" t="s">
        <v>135</v>
      </c>
    </row>
    <row r="3" spans="1:21" s="14" customFormat="1" ht="50.25" x14ac:dyDescent="0.25">
      <c r="A3" s="97" t="s">
        <v>126</v>
      </c>
      <c r="B3" s="83" t="s">
        <v>191</v>
      </c>
      <c r="C3" s="98" t="s">
        <v>225</v>
      </c>
      <c r="D3" s="82" t="s">
        <v>228</v>
      </c>
      <c r="E3" s="82" t="s">
        <v>226</v>
      </c>
      <c r="F3" s="83" t="s">
        <v>227</v>
      </c>
      <c r="G3" s="82" t="s">
        <v>225</v>
      </c>
      <c r="H3" s="82" t="s">
        <v>228</v>
      </c>
      <c r="I3" s="82" t="s">
        <v>226</v>
      </c>
      <c r="J3" s="82" t="s">
        <v>227</v>
      </c>
      <c r="L3" s="14" t="s">
        <v>154</v>
      </c>
      <c r="M3" s="14" t="s">
        <v>184</v>
      </c>
      <c r="N3" s="14" t="s">
        <v>215</v>
      </c>
      <c r="O3" s="14" t="s">
        <v>216</v>
      </c>
      <c r="P3" s="67" t="s">
        <v>217</v>
      </c>
      <c r="Q3" s="14" t="s">
        <v>218</v>
      </c>
      <c r="R3" s="14" t="s">
        <v>219</v>
      </c>
      <c r="S3" s="67" t="s">
        <v>220</v>
      </c>
      <c r="T3" s="14" t="s">
        <v>221</v>
      </c>
      <c r="U3" s="14" t="s">
        <v>222</v>
      </c>
    </row>
    <row r="4" spans="1:21" x14ac:dyDescent="0.25">
      <c r="A4" s="1" t="s">
        <v>30</v>
      </c>
      <c r="B4" s="18" t="s">
        <v>132</v>
      </c>
      <c r="C4" s="32">
        <f t="shared" ref="C4:H4" si="0">N4</f>
        <v>88930</v>
      </c>
      <c r="D4" s="6">
        <f t="shared" si="0"/>
        <v>77620</v>
      </c>
      <c r="E4" s="6">
        <f t="shared" si="0"/>
        <v>73010</v>
      </c>
      <c r="F4" s="47">
        <f t="shared" si="0"/>
        <v>94.1</v>
      </c>
      <c r="G4" s="6">
        <f t="shared" si="0"/>
        <v>210100</v>
      </c>
      <c r="H4" s="6">
        <f t="shared" si="0"/>
        <v>210100</v>
      </c>
      <c r="I4" s="6">
        <f t="shared" ref="I4:J19" si="1">T4</f>
        <v>195400</v>
      </c>
      <c r="J4" s="46">
        <f t="shared" si="1"/>
        <v>93</v>
      </c>
      <c r="L4" s="44" t="s">
        <v>30</v>
      </c>
      <c r="M4" s="44" t="s">
        <v>132</v>
      </c>
      <c r="N4" s="45">
        <v>88930</v>
      </c>
      <c r="O4" s="45">
        <v>77620</v>
      </c>
      <c r="P4" s="68">
        <v>73010</v>
      </c>
      <c r="Q4" s="45">
        <v>94.1</v>
      </c>
      <c r="R4" s="45">
        <v>210100</v>
      </c>
      <c r="S4" s="68">
        <v>210100</v>
      </c>
      <c r="T4" s="6">
        <v>195400</v>
      </c>
      <c r="U4" s="1">
        <v>93</v>
      </c>
    </row>
    <row r="5" spans="1:21" x14ac:dyDescent="0.25">
      <c r="A5" s="1" t="s">
        <v>31</v>
      </c>
      <c r="B5" s="18" t="s">
        <v>132</v>
      </c>
      <c r="C5" s="32">
        <f t="shared" ref="C5:C51" si="2">N5</f>
        <v>88930</v>
      </c>
      <c r="D5" s="6">
        <f t="shared" ref="D5:D51" si="3">O5</f>
        <v>76300</v>
      </c>
      <c r="E5" s="6">
        <f t="shared" ref="E5:E51" si="4">P5</f>
        <v>71570</v>
      </c>
      <c r="F5" s="47">
        <f t="shared" ref="F5:J51" si="5">Q5</f>
        <v>93.8</v>
      </c>
      <c r="G5" s="6">
        <f t="shared" si="5"/>
        <v>210100</v>
      </c>
      <c r="H5" s="6">
        <f t="shared" si="5"/>
        <v>205200</v>
      </c>
      <c r="I5" s="6">
        <f t="shared" si="1"/>
        <v>190300</v>
      </c>
      <c r="J5" s="46">
        <f t="shared" si="1"/>
        <v>92.7</v>
      </c>
      <c r="L5" s="44" t="s">
        <v>31</v>
      </c>
      <c r="M5" s="44" t="s">
        <v>132</v>
      </c>
      <c r="N5" s="45">
        <v>88930</v>
      </c>
      <c r="O5" s="45">
        <v>76300</v>
      </c>
      <c r="P5" s="68">
        <v>71570</v>
      </c>
      <c r="Q5" s="45">
        <v>93.8</v>
      </c>
      <c r="R5" s="45">
        <v>210100</v>
      </c>
      <c r="S5" s="68">
        <v>205200</v>
      </c>
      <c r="T5" s="6">
        <v>190300</v>
      </c>
      <c r="U5" s="1">
        <v>92.7</v>
      </c>
    </row>
    <row r="6" spans="1:21" ht="18.75" x14ac:dyDescent="0.35">
      <c r="A6" s="1" t="s">
        <v>128</v>
      </c>
      <c r="B6" s="18" t="s">
        <v>132</v>
      </c>
      <c r="C6" s="32">
        <f t="shared" si="2"/>
        <v>88930</v>
      </c>
      <c r="D6" s="6">
        <f t="shared" si="3"/>
        <v>69260</v>
      </c>
      <c r="E6" s="6">
        <f t="shared" si="4"/>
        <v>62330</v>
      </c>
      <c r="F6" s="47">
        <f t="shared" si="5"/>
        <v>90</v>
      </c>
      <c r="G6" s="6">
        <f t="shared" si="5"/>
        <v>210100</v>
      </c>
      <c r="H6" s="6">
        <f t="shared" si="5"/>
        <v>204900</v>
      </c>
      <c r="I6" s="6">
        <f t="shared" si="1"/>
        <v>181300</v>
      </c>
      <c r="J6" s="46">
        <f t="shared" si="1"/>
        <v>88.5</v>
      </c>
      <c r="L6" s="44" t="s">
        <v>146</v>
      </c>
      <c r="M6" s="44" t="s">
        <v>132</v>
      </c>
      <c r="N6" s="45">
        <v>88930</v>
      </c>
      <c r="O6" s="45">
        <v>69260</v>
      </c>
      <c r="P6" s="68">
        <v>62330</v>
      </c>
      <c r="Q6" s="45">
        <v>90</v>
      </c>
      <c r="R6" s="45">
        <v>210100</v>
      </c>
      <c r="S6" s="68">
        <v>204900</v>
      </c>
      <c r="T6" s="6">
        <v>181300</v>
      </c>
      <c r="U6" s="1">
        <v>88.5</v>
      </c>
    </row>
    <row r="7" spans="1:21" ht="18.75" x14ac:dyDescent="0.35">
      <c r="A7" s="1" t="s">
        <v>129</v>
      </c>
      <c r="B7" s="18" t="s">
        <v>132</v>
      </c>
      <c r="C7" s="32">
        <f t="shared" si="2"/>
        <v>88930</v>
      </c>
      <c r="D7" s="6">
        <f t="shared" si="3"/>
        <v>69070</v>
      </c>
      <c r="E7" s="6">
        <f t="shared" si="4"/>
        <v>61940</v>
      </c>
      <c r="F7" s="47">
        <f t="shared" si="5"/>
        <v>89.7</v>
      </c>
      <c r="G7" s="6">
        <f t="shared" si="5"/>
        <v>210100</v>
      </c>
      <c r="H7" s="6">
        <f t="shared" si="5"/>
        <v>204900</v>
      </c>
      <c r="I7" s="6">
        <f t="shared" si="1"/>
        <v>179100</v>
      </c>
      <c r="J7" s="46">
        <f t="shared" si="1"/>
        <v>87.4</v>
      </c>
      <c r="L7" s="44" t="s">
        <v>223</v>
      </c>
      <c r="M7" s="44" t="s">
        <v>132</v>
      </c>
      <c r="N7" s="45">
        <v>88930</v>
      </c>
      <c r="O7" s="45">
        <v>69070</v>
      </c>
      <c r="P7" s="68">
        <v>61940</v>
      </c>
      <c r="Q7" s="45">
        <v>89.7</v>
      </c>
      <c r="R7" s="45">
        <v>210100</v>
      </c>
      <c r="S7" s="68">
        <v>204900</v>
      </c>
      <c r="T7" s="6">
        <v>179100</v>
      </c>
      <c r="U7" s="1">
        <v>87.4</v>
      </c>
    </row>
    <row r="8" spans="1:21" x14ac:dyDescent="0.25">
      <c r="A8" s="1" t="s">
        <v>41</v>
      </c>
      <c r="B8" s="18" t="s">
        <v>132</v>
      </c>
      <c r="C8" s="32">
        <f t="shared" si="2"/>
        <v>88930</v>
      </c>
      <c r="D8" s="6">
        <f t="shared" si="3"/>
        <v>76300</v>
      </c>
      <c r="E8" s="6">
        <f t="shared" si="4"/>
        <v>76100</v>
      </c>
      <c r="F8" s="47">
        <f t="shared" si="5"/>
        <v>99.7</v>
      </c>
      <c r="G8" s="6">
        <f t="shared" si="5"/>
        <v>210100</v>
      </c>
      <c r="H8" s="6">
        <f t="shared" si="5"/>
        <v>205200</v>
      </c>
      <c r="I8" s="6">
        <f t="shared" si="1"/>
        <v>204500</v>
      </c>
      <c r="J8" s="46">
        <f t="shared" si="1"/>
        <v>99.7</v>
      </c>
      <c r="L8" s="44" t="s">
        <v>41</v>
      </c>
      <c r="M8" s="44" t="s">
        <v>132</v>
      </c>
      <c r="N8" s="45">
        <v>88930</v>
      </c>
      <c r="O8" s="45">
        <v>76300</v>
      </c>
      <c r="P8" s="68">
        <v>76100</v>
      </c>
      <c r="Q8" s="45">
        <v>99.7</v>
      </c>
      <c r="R8" s="45">
        <v>210100</v>
      </c>
      <c r="S8" s="68">
        <v>205200</v>
      </c>
      <c r="T8" s="6">
        <v>204500</v>
      </c>
      <c r="U8" s="1">
        <v>99.7</v>
      </c>
    </row>
    <row r="9" spans="1:21" x14ac:dyDescent="0.25">
      <c r="A9" s="27" t="s">
        <v>43</v>
      </c>
      <c r="B9" s="3" t="s">
        <v>132</v>
      </c>
      <c r="C9" s="33">
        <f t="shared" si="2"/>
        <v>88930</v>
      </c>
      <c r="D9" s="11">
        <f t="shared" si="3"/>
        <v>76300</v>
      </c>
      <c r="E9" s="11">
        <f t="shared" si="4"/>
        <v>63790</v>
      </c>
      <c r="F9" s="48">
        <f t="shared" si="5"/>
        <v>83.6</v>
      </c>
      <c r="G9" s="11">
        <f t="shared" si="5"/>
        <v>210100</v>
      </c>
      <c r="H9" s="11">
        <f t="shared" si="5"/>
        <v>205200</v>
      </c>
      <c r="I9" s="11">
        <f t="shared" si="1"/>
        <v>167700</v>
      </c>
      <c r="J9" s="58">
        <f t="shared" si="1"/>
        <v>81.7</v>
      </c>
      <c r="L9" s="44" t="s">
        <v>43</v>
      </c>
      <c r="M9" s="44" t="s">
        <v>132</v>
      </c>
      <c r="N9" s="45">
        <v>88930</v>
      </c>
      <c r="O9" s="45">
        <v>76300</v>
      </c>
      <c r="P9" s="68">
        <v>63790</v>
      </c>
      <c r="Q9" s="45">
        <v>83.6</v>
      </c>
      <c r="R9" s="45">
        <v>210100</v>
      </c>
      <c r="S9" s="68">
        <v>205200</v>
      </c>
      <c r="T9" s="6">
        <v>167700</v>
      </c>
      <c r="U9" s="1">
        <v>81.7</v>
      </c>
    </row>
    <row r="10" spans="1:21" ht="15.6" customHeight="1" x14ac:dyDescent="0.25">
      <c r="A10" s="1" t="s">
        <v>30</v>
      </c>
      <c r="B10" s="18" t="s">
        <v>1</v>
      </c>
      <c r="C10" s="32">
        <f t="shared" si="2"/>
        <v>2901</v>
      </c>
      <c r="D10" s="6">
        <f t="shared" si="3"/>
        <v>2836</v>
      </c>
      <c r="E10" s="6">
        <f t="shared" si="4"/>
        <v>2833</v>
      </c>
      <c r="F10" s="47">
        <f t="shared" si="5"/>
        <v>99.9</v>
      </c>
      <c r="G10" s="6">
        <f t="shared" si="5"/>
        <v>6893</v>
      </c>
      <c r="H10" s="6">
        <f t="shared" si="5"/>
        <v>6893</v>
      </c>
      <c r="I10" s="6">
        <f t="shared" si="1"/>
        <v>6886</v>
      </c>
      <c r="J10" s="46">
        <f t="shared" si="1"/>
        <v>99.9</v>
      </c>
      <c r="L10" s="44" t="s">
        <v>30</v>
      </c>
      <c r="M10" s="44" t="s">
        <v>1</v>
      </c>
      <c r="N10" s="45">
        <v>2901</v>
      </c>
      <c r="O10" s="45">
        <v>2836</v>
      </c>
      <c r="P10" s="68">
        <v>2833</v>
      </c>
      <c r="Q10" s="45">
        <v>99.9</v>
      </c>
      <c r="R10" s="45">
        <v>6893</v>
      </c>
      <c r="S10" s="68">
        <v>6893</v>
      </c>
      <c r="T10" s="6">
        <v>6886</v>
      </c>
      <c r="U10" s="1">
        <v>99.9</v>
      </c>
    </row>
    <row r="11" spans="1:21" x14ac:dyDescent="0.25">
      <c r="A11" s="1" t="s">
        <v>31</v>
      </c>
      <c r="B11" s="18" t="s">
        <v>1</v>
      </c>
      <c r="C11" s="32">
        <f t="shared" si="2"/>
        <v>2901</v>
      </c>
      <c r="D11" s="6">
        <f t="shared" si="3"/>
        <v>2243</v>
      </c>
      <c r="E11" s="6">
        <f t="shared" si="4"/>
        <v>2222</v>
      </c>
      <c r="F11" s="47">
        <f t="shared" si="5"/>
        <v>99.1</v>
      </c>
      <c r="G11" s="6">
        <f t="shared" si="5"/>
        <v>6893</v>
      </c>
      <c r="H11" s="6">
        <f t="shared" si="5"/>
        <v>5241</v>
      </c>
      <c r="I11" s="6">
        <f t="shared" si="1"/>
        <v>5177</v>
      </c>
      <c r="J11" s="46">
        <f t="shared" si="1"/>
        <v>98.8</v>
      </c>
      <c r="L11" s="44" t="s">
        <v>31</v>
      </c>
      <c r="M11" s="44" t="s">
        <v>1</v>
      </c>
      <c r="N11" s="45">
        <v>2901</v>
      </c>
      <c r="O11" s="45">
        <v>2243</v>
      </c>
      <c r="P11" s="68">
        <v>2222</v>
      </c>
      <c r="Q11" s="45">
        <v>99.1</v>
      </c>
      <c r="R11" s="45">
        <v>6893</v>
      </c>
      <c r="S11" s="68">
        <v>5241</v>
      </c>
      <c r="T11" s="6">
        <v>5177</v>
      </c>
      <c r="U11" s="1">
        <v>98.8</v>
      </c>
    </row>
    <row r="12" spans="1:21" ht="18.75" x14ac:dyDescent="0.35">
      <c r="A12" s="1" t="s">
        <v>128</v>
      </c>
      <c r="B12" s="18" t="s">
        <v>1</v>
      </c>
      <c r="C12" s="32">
        <f t="shared" si="2"/>
        <v>2901</v>
      </c>
      <c r="D12" s="6">
        <f t="shared" si="3"/>
        <v>2151</v>
      </c>
      <c r="E12" s="6">
        <f t="shared" si="4"/>
        <v>2126</v>
      </c>
      <c r="F12" s="47">
        <f t="shared" si="5"/>
        <v>98.8</v>
      </c>
      <c r="G12" s="6">
        <f t="shared" si="5"/>
        <v>6893</v>
      </c>
      <c r="H12" s="6">
        <f t="shared" si="5"/>
        <v>5239</v>
      </c>
      <c r="I12" s="6">
        <f t="shared" si="1"/>
        <v>5163</v>
      </c>
      <c r="J12" s="46">
        <f t="shared" si="1"/>
        <v>98.5</v>
      </c>
      <c r="L12" s="44" t="s">
        <v>146</v>
      </c>
      <c r="M12" s="44" t="s">
        <v>1</v>
      </c>
      <c r="N12" s="45">
        <v>2901</v>
      </c>
      <c r="O12" s="45">
        <v>2151</v>
      </c>
      <c r="P12" s="68">
        <v>2126</v>
      </c>
      <c r="Q12" s="45">
        <v>98.8</v>
      </c>
      <c r="R12" s="45">
        <v>6893</v>
      </c>
      <c r="S12" s="68">
        <v>5239</v>
      </c>
      <c r="T12" s="6">
        <v>5163</v>
      </c>
      <c r="U12" s="1">
        <v>98.5</v>
      </c>
    </row>
    <row r="13" spans="1:21" ht="18.75" x14ac:dyDescent="0.35">
      <c r="A13" s="1" t="s">
        <v>129</v>
      </c>
      <c r="B13" s="18" t="s">
        <v>1</v>
      </c>
      <c r="C13" s="32">
        <f t="shared" si="2"/>
        <v>2901</v>
      </c>
      <c r="D13" s="6">
        <f t="shared" si="3"/>
        <v>2149</v>
      </c>
      <c r="E13" s="6">
        <f t="shared" si="4"/>
        <v>2123</v>
      </c>
      <c r="F13" s="47">
        <f t="shared" si="5"/>
        <v>98.8</v>
      </c>
      <c r="G13" s="6">
        <f t="shared" si="5"/>
        <v>6893</v>
      </c>
      <c r="H13" s="6">
        <f t="shared" si="5"/>
        <v>5239</v>
      </c>
      <c r="I13" s="6">
        <f t="shared" si="1"/>
        <v>5159</v>
      </c>
      <c r="J13" s="46">
        <f t="shared" si="1"/>
        <v>98.5</v>
      </c>
      <c r="L13" s="44" t="s">
        <v>223</v>
      </c>
      <c r="M13" s="44" t="s">
        <v>1</v>
      </c>
      <c r="N13" s="45">
        <v>2901</v>
      </c>
      <c r="O13" s="45">
        <v>2149</v>
      </c>
      <c r="P13" s="68">
        <v>2123</v>
      </c>
      <c r="Q13" s="45">
        <v>98.8</v>
      </c>
      <c r="R13" s="45">
        <v>6893</v>
      </c>
      <c r="S13" s="68">
        <v>5239</v>
      </c>
      <c r="T13" s="6">
        <v>5159</v>
      </c>
      <c r="U13" s="1">
        <v>98.5</v>
      </c>
    </row>
    <row r="14" spans="1:21" x14ac:dyDescent="0.25">
      <c r="A14" s="1" t="s">
        <v>41</v>
      </c>
      <c r="B14" s="18" t="s">
        <v>1</v>
      </c>
      <c r="C14" s="32">
        <f t="shared" si="2"/>
        <v>2901</v>
      </c>
      <c r="D14" s="6">
        <f t="shared" si="3"/>
        <v>2243</v>
      </c>
      <c r="E14" s="6">
        <f t="shared" si="4"/>
        <v>2220</v>
      </c>
      <c r="F14" s="47">
        <f t="shared" si="5"/>
        <v>99</v>
      </c>
      <c r="G14" s="6">
        <f t="shared" si="5"/>
        <v>6893</v>
      </c>
      <c r="H14" s="6">
        <f t="shared" si="5"/>
        <v>5241</v>
      </c>
      <c r="I14" s="6">
        <f t="shared" si="1"/>
        <v>5173</v>
      </c>
      <c r="J14" s="46">
        <f t="shared" si="1"/>
        <v>98.7</v>
      </c>
      <c r="L14" s="44" t="s">
        <v>41</v>
      </c>
      <c r="M14" s="44" t="s">
        <v>1</v>
      </c>
      <c r="N14" s="45">
        <v>2901</v>
      </c>
      <c r="O14" s="45">
        <v>2243</v>
      </c>
      <c r="P14" s="68">
        <v>2220</v>
      </c>
      <c r="Q14" s="45">
        <v>99</v>
      </c>
      <c r="R14" s="45">
        <v>6893</v>
      </c>
      <c r="S14" s="68">
        <v>5241</v>
      </c>
      <c r="T14" s="6">
        <v>5173</v>
      </c>
      <c r="U14" s="1">
        <v>98.7</v>
      </c>
    </row>
    <row r="15" spans="1:21" x14ac:dyDescent="0.25">
      <c r="A15" s="27" t="s">
        <v>43</v>
      </c>
      <c r="B15" s="3" t="s">
        <v>1</v>
      </c>
      <c r="C15" s="33">
        <f t="shared" si="2"/>
        <v>2901</v>
      </c>
      <c r="D15" s="11">
        <f t="shared" si="3"/>
        <v>2243</v>
      </c>
      <c r="E15" s="11">
        <f t="shared" si="4"/>
        <v>2141</v>
      </c>
      <c r="F15" s="48">
        <f t="shared" si="5"/>
        <v>95.4</v>
      </c>
      <c r="G15" s="11">
        <f t="shared" si="5"/>
        <v>6893</v>
      </c>
      <c r="H15" s="11">
        <f t="shared" si="5"/>
        <v>5241</v>
      </c>
      <c r="I15" s="11">
        <f t="shared" si="1"/>
        <v>4966</v>
      </c>
      <c r="J15" s="58">
        <f t="shared" si="1"/>
        <v>94.8</v>
      </c>
      <c r="L15" s="44" t="s">
        <v>43</v>
      </c>
      <c r="M15" s="44" t="s">
        <v>1</v>
      </c>
      <c r="N15" s="45">
        <v>2901</v>
      </c>
      <c r="O15" s="45">
        <v>2243</v>
      </c>
      <c r="P15" s="68">
        <v>2141</v>
      </c>
      <c r="Q15" s="45">
        <v>95.4</v>
      </c>
      <c r="R15" s="45">
        <v>6893</v>
      </c>
      <c r="S15" s="68">
        <v>5241</v>
      </c>
      <c r="T15" s="6">
        <v>4966</v>
      </c>
      <c r="U15" s="1">
        <v>94.8</v>
      </c>
    </row>
    <row r="16" spans="1:21" x14ac:dyDescent="0.25">
      <c r="A16" s="1" t="s">
        <v>30</v>
      </c>
      <c r="B16" s="18" t="s">
        <v>2</v>
      </c>
      <c r="C16" s="32">
        <f t="shared" si="2"/>
        <v>23020</v>
      </c>
      <c r="D16" s="6">
        <f t="shared" si="3"/>
        <v>21330</v>
      </c>
      <c r="E16" s="6">
        <f t="shared" si="4"/>
        <v>21050</v>
      </c>
      <c r="F16" s="47">
        <f t="shared" si="5"/>
        <v>98.7</v>
      </c>
      <c r="G16" s="6">
        <f t="shared" si="5"/>
        <v>52270</v>
      </c>
      <c r="H16" s="6">
        <f t="shared" si="5"/>
        <v>52270</v>
      </c>
      <c r="I16" s="6">
        <f t="shared" si="1"/>
        <v>51630</v>
      </c>
      <c r="J16" s="46">
        <f t="shared" si="1"/>
        <v>98.8</v>
      </c>
      <c r="L16" s="44" t="s">
        <v>30</v>
      </c>
      <c r="M16" s="44" t="s">
        <v>2</v>
      </c>
      <c r="N16" s="45">
        <v>23020</v>
      </c>
      <c r="O16" s="45">
        <v>21330</v>
      </c>
      <c r="P16" s="68">
        <v>21050</v>
      </c>
      <c r="Q16" s="45">
        <v>98.7</v>
      </c>
      <c r="R16" s="45">
        <v>52270</v>
      </c>
      <c r="S16" s="68">
        <v>52270</v>
      </c>
      <c r="T16" s="6">
        <v>51630</v>
      </c>
      <c r="U16" s="1">
        <v>98.8</v>
      </c>
    </row>
    <row r="17" spans="1:21" x14ac:dyDescent="0.25">
      <c r="A17" s="1" t="s">
        <v>31</v>
      </c>
      <c r="B17" s="18" t="s">
        <v>2</v>
      </c>
      <c r="C17" s="32">
        <f t="shared" si="2"/>
        <v>23020</v>
      </c>
      <c r="D17" s="6">
        <f t="shared" si="3"/>
        <v>20880</v>
      </c>
      <c r="E17" s="6">
        <f t="shared" si="4"/>
        <v>20570</v>
      </c>
      <c r="F17" s="47">
        <f t="shared" si="5"/>
        <v>98.5</v>
      </c>
      <c r="G17" s="6">
        <f t="shared" si="5"/>
        <v>52270</v>
      </c>
      <c r="H17" s="6">
        <f t="shared" si="5"/>
        <v>50660</v>
      </c>
      <c r="I17" s="6">
        <f t="shared" si="1"/>
        <v>49930</v>
      </c>
      <c r="J17" s="46">
        <f t="shared" si="1"/>
        <v>98.6</v>
      </c>
      <c r="L17" s="44" t="s">
        <v>31</v>
      </c>
      <c r="M17" s="44" t="s">
        <v>2</v>
      </c>
      <c r="N17" s="45">
        <v>23020</v>
      </c>
      <c r="O17" s="45">
        <v>20880</v>
      </c>
      <c r="P17" s="68">
        <v>20570</v>
      </c>
      <c r="Q17" s="45">
        <v>98.5</v>
      </c>
      <c r="R17" s="45">
        <v>52270</v>
      </c>
      <c r="S17" s="68">
        <v>50660</v>
      </c>
      <c r="T17" s="6">
        <v>49930</v>
      </c>
      <c r="U17" s="1">
        <v>98.6</v>
      </c>
    </row>
    <row r="18" spans="1:21" ht="18.75" x14ac:dyDescent="0.35">
      <c r="A18" s="1" t="s">
        <v>128</v>
      </c>
      <c r="B18" s="18" t="s">
        <v>2</v>
      </c>
      <c r="C18" s="32">
        <f t="shared" si="2"/>
        <v>23020</v>
      </c>
      <c r="D18" s="6">
        <f t="shared" si="3"/>
        <v>18830</v>
      </c>
      <c r="E18" s="6">
        <f t="shared" si="4"/>
        <v>18170</v>
      </c>
      <c r="F18" s="47">
        <f t="shared" si="5"/>
        <v>96.5</v>
      </c>
      <c r="G18" s="6">
        <f t="shared" si="5"/>
        <v>52270</v>
      </c>
      <c r="H18" s="6">
        <f t="shared" si="5"/>
        <v>50550</v>
      </c>
      <c r="I18" s="6">
        <f t="shared" si="1"/>
        <v>48760</v>
      </c>
      <c r="J18" s="46">
        <f t="shared" si="1"/>
        <v>96.5</v>
      </c>
      <c r="L18" s="44" t="s">
        <v>146</v>
      </c>
      <c r="M18" s="44" t="s">
        <v>2</v>
      </c>
      <c r="N18" s="45">
        <v>23020</v>
      </c>
      <c r="O18" s="45">
        <v>18830</v>
      </c>
      <c r="P18" s="68">
        <v>18170</v>
      </c>
      <c r="Q18" s="45">
        <v>96.5</v>
      </c>
      <c r="R18" s="45">
        <v>52270</v>
      </c>
      <c r="S18" s="68">
        <v>50550</v>
      </c>
      <c r="T18" s="6">
        <v>48760</v>
      </c>
      <c r="U18" s="1">
        <v>96.5</v>
      </c>
    </row>
    <row r="19" spans="1:21" ht="18.75" x14ac:dyDescent="0.35">
      <c r="A19" s="1" t="s">
        <v>129</v>
      </c>
      <c r="B19" s="18" t="s">
        <v>2</v>
      </c>
      <c r="C19" s="32">
        <f t="shared" si="2"/>
        <v>23020</v>
      </c>
      <c r="D19" s="6">
        <f t="shared" si="3"/>
        <v>18780</v>
      </c>
      <c r="E19" s="6">
        <f t="shared" si="4"/>
        <v>18090</v>
      </c>
      <c r="F19" s="47">
        <f t="shared" si="5"/>
        <v>96.3</v>
      </c>
      <c r="G19" s="6">
        <f t="shared" si="5"/>
        <v>52270</v>
      </c>
      <c r="H19" s="6">
        <f t="shared" si="5"/>
        <v>50550</v>
      </c>
      <c r="I19" s="6">
        <f t="shared" si="1"/>
        <v>48450</v>
      </c>
      <c r="J19" s="46">
        <f t="shared" si="1"/>
        <v>95.8</v>
      </c>
      <c r="L19" s="44" t="s">
        <v>223</v>
      </c>
      <c r="M19" s="44" t="s">
        <v>2</v>
      </c>
      <c r="N19" s="45">
        <v>23020</v>
      </c>
      <c r="O19" s="45">
        <v>18780</v>
      </c>
      <c r="P19" s="68">
        <v>18090</v>
      </c>
      <c r="Q19" s="45">
        <v>96.3</v>
      </c>
      <c r="R19" s="45">
        <v>52270</v>
      </c>
      <c r="S19" s="68">
        <v>50550</v>
      </c>
      <c r="T19" s="6">
        <v>48450</v>
      </c>
      <c r="U19" s="1">
        <v>95.8</v>
      </c>
    </row>
    <row r="20" spans="1:21" x14ac:dyDescent="0.25">
      <c r="A20" s="1" t="s">
        <v>41</v>
      </c>
      <c r="B20" s="18" t="s">
        <v>2</v>
      </c>
      <c r="C20" s="32">
        <f t="shared" si="2"/>
        <v>23020</v>
      </c>
      <c r="D20" s="6">
        <f t="shared" si="3"/>
        <v>20880</v>
      </c>
      <c r="E20" s="6">
        <f t="shared" si="4"/>
        <v>20810</v>
      </c>
      <c r="F20" s="47">
        <f t="shared" si="5"/>
        <v>99.7</v>
      </c>
      <c r="G20" s="6">
        <f t="shared" si="5"/>
        <v>52270</v>
      </c>
      <c r="H20" s="6">
        <f t="shared" si="5"/>
        <v>50660</v>
      </c>
      <c r="I20" s="6">
        <f t="shared" si="5"/>
        <v>50440</v>
      </c>
      <c r="J20" s="46">
        <f t="shared" si="5"/>
        <v>99.6</v>
      </c>
      <c r="L20" s="44" t="s">
        <v>41</v>
      </c>
      <c r="M20" s="44" t="s">
        <v>2</v>
      </c>
      <c r="N20" s="45">
        <v>23020</v>
      </c>
      <c r="O20" s="45">
        <v>20880</v>
      </c>
      <c r="P20" s="68">
        <v>20810</v>
      </c>
      <c r="Q20" s="45">
        <v>99.7</v>
      </c>
      <c r="R20" s="45">
        <v>52270</v>
      </c>
      <c r="S20" s="68">
        <v>50660</v>
      </c>
      <c r="T20" s="6">
        <v>50440</v>
      </c>
      <c r="U20" s="1">
        <v>99.6</v>
      </c>
    </row>
    <row r="21" spans="1:21" x14ac:dyDescent="0.25">
      <c r="A21" s="27" t="s">
        <v>43</v>
      </c>
      <c r="B21" s="3" t="s">
        <v>2</v>
      </c>
      <c r="C21" s="33">
        <f t="shared" si="2"/>
        <v>23020</v>
      </c>
      <c r="D21" s="11">
        <f t="shared" si="3"/>
        <v>20880</v>
      </c>
      <c r="E21" s="11">
        <f t="shared" si="4"/>
        <v>18570</v>
      </c>
      <c r="F21" s="48">
        <f t="shared" si="5"/>
        <v>88.9</v>
      </c>
      <c r="G21" s="11">
        <f t="shared" si="5"/>
        <v>52270</v>
      </c>
      <c r="H21" s="11">
        <f t="shared" si="5"/>
        <v>50660</v>
      </c>
      <c r="I21" s="11">
        <f t="shared" si="5"/>
        <v>44660</v>
      </c>
      <c r="J21" s="58">
        <f t="shared" si="5"/>
        <v>88.2</v>
      </c>
      <c r="L21" s="44" t="s">
        <v>43</v>
      </c>
      <c r="M21" s="44" t="s">
        <v>2</v>
      </c>
      <c r="N21" s="45">
        <v>23020</v>
      </c>
      <c r="O21" s="45">
        <v>20880</v>
      </c>
      <c r="P21" s="68">
        <v>18570</v>
      </c>
      <c r="Q21" s="45">
        <v>88.9</v>
      </c>
      <c r="R21" s="45">
        <v>52270</v>
      </c>
      <c r="S21" s="68">
        <v>50660</v>
      </c>
      <c r="T21" s="6">
        <v>44660</v>
      </c>
      <c r="U21" s="1">
        <v>88.2</v>
      </c>
    </row>
    <row r="22" spans="1:21" x14ac:dyDescent="0.25">
      <c r="A22" s="1" t="s">
        <v>30</v>
      </c>
      <c r="B22" s="18" t="s">
        <v>3</v>
      </c>
      <c r="C22" s="32">
        <f t="shared" si="2"/>
        <v>21680</v>
      </c>
      <c r="D22" s="6">
        <f t="shared" si="3"/>
        <v>19170</v>
      </c>
      <c r="E22" s="6">
        <f t="shared" si="4"/>
        <v>18450</v>
      </c>
      <c r="F22" s="47">
        <f t="shared" si="5"/>
        <v>96.3</v>
      </c>
      <c r="G22" s="6">
        <f t="shared" si="5"/>
        <v>49020</v>
      </c>
      <c r="H22" s="6">
        <f t="shared" si="5"/>
        <v>49020</v>
      </c>
      <c r="I22" s="6">
        <f t="shared" si="5"/>
        <v>47250</v>
      </c>
      <c r="J22" s="46">
        <f t="shared" si="5"/>
        <v>96.4</v>
      </c>
      <c r="L22" s="44" t="s">
        <v>30</v>
      </c>
      <c r="M22" s="44" t="s">
        <v>3</v>
      </c>
      <c r="N22" s="45">
        <v>21680</v>
      </c>
      <c r="O22" s="45">
        <v>19170</v>
      </c>
      <c r="P22" s="68">
        <v>18450</v>
      </c>
      <c r="Q22" s="45">
        <v>96.3</v>
      </c>
      <c r="R22" s="45">
        <v>49020</v>
      </c>
      <c r="S22" s="68">
        <v>49020</v>
      </c>
      <c r="T22" s="6">
        <v>47250</v>
      </c>
      <c r="U22" s="1">
        <v>96.4</v>
      </c>
    </row>
    <row r="23" spans="1:21" x14ac:dyDescent="0.25">
      <c r="A23" s="1" t="s">
        <v>31</v>
      </c>
      <c r="B23" s="18" t="s">
        <v>3</v>
      </c>
      <c r="C23" s="32">
        <f t="shared" si="2"/>
        <v>21680</v>
      </c>
      <c r="D23" s="6">
        <f t="shared" si="3"/>
        <v>18990</v>
      </c>
      <c r="E23" s="6">
        <f t="shared" si="4"/>
        <v>18250</v>
      </c>
      <c r="F23" s="47">
        <f t="shared" si="5"/>
        <v>96.1</v>
      </c>
      <c r="G23" s="6">
        <f t="shared" si="5"/>
        <v>49020</v>
      </c>
      <c r="H23" s="6">
        <f t="shared" si="5"/>
        <v>48180</v>
      </c>
      <c r="I23" s="6">
        <f t="shared" si="5"/>
        <v>46380</v>
      </c>
      <c r="J23" s="46">
        <f t="shared" si="5"/>
        <v>96.3</v>
      </c>
      <c r="L23" s="44" t="s">
        <v>31</v>
      </c>
      <c r="M23" s="44" t="s">
        <v>3</v>
      </c>
      <c r="N23" s="45">
        <v>21680</v>
      </c>
      <c r="O23" s="45">
        <v>18990</v>
      </c>
      <c r="P23" s="68">
        <v>18250</v>
      </c>
      <c r="Q23" s="45">
        <v>96.1</v>
      </c>
      <c r="R23" s="45">
        <v>49020</v>
      </c>
      <c r="S23" s="68">
        <v>48180</v>
      </c>
      <c r="T23" s="6">
        <v>46380</v>
      </c>
      <c r="U23" s="1">
        <v>96.3</v>
      </c>
    </row>
    <row r="24" spans="1:21" ht="18.75" x14ac:dyDescent="0.35">
      <c r="A24" s="1" t="s">
        <v>128</v>
      </c>
      <c r="B24" s="18" t="s">
        <v>3</v>
      </c>
      <c r="C24" s="32">
        <f t="shared" si="2"/>
        <v>21680</v>
      </c>
      <c r="D24" s="6">
        <f t="shared" si="3"/>
        <v>16810</v>
      </c>
      <c r="E24" s="6">
        <f t="shared" si="4"/>
        <v>15430</v>
      </c>
      <c r="F24" s="47">
        <f t="shared" si="5"/>
        <v>91.8</v>
      </c>
      <c r="G24" s="6">
        <f t="shared" si="5"/>
        <v>49020</v>
      </c>
      <c r="H24" s="6">
        <f t="shared" si="5"/>
        <v>48070</v>
      </c>
      <c r="I24" s="6">
        <f t="shared" si="5"/>
        <v>44010</v>
      </c>
      <c r="J24" s="46">
        <f t="shared" si="5"/>
        <v>91.5</v>
      </c>
      <c r="L24" s="44" t="s">
        <v>146</v>
      </c>
      <c r="M24" s="44" t="s">
        <v>3</v>
      </c>
      <c r="N24" s="45">
        <v>21680</v>
      </c>
      <c r="O24" s="45">
        <v>16810</v>
      </c>
      <c r="P24" s="68">
        <v>15430</v>
      </c>
      <c r="Q24" s="45">
        <v>91.8</v>
      </c>
      <c r="R24" s="45">
        <v>49020</v>
      </c>
      <c r="S24" s="68">
        <v>48070</v>
      </c>
      <c r="T24" s="6">
        <v>44010</v>
      </c>
      <c r="U24" s="1">
        <v>91.5</v>
      </c>
    </row>
    <row r="25" spans="1:21" ht="18.75" x14ac:dyDescent="0.35">
      <c r="A25" s="1" t="s">
        <v>129</v>
      </c>
      <c r="B25" s="18" t="s">
        <v>3</v>
      </c>
      <c r="C25" s="32">
        <f t="shared" si="2"/>
        <v>21680</v>
      </c>
      <c r="D25" s="6">
        <f t="shared" si="3"/>
        <v>16760</v>
      </c>
      <c r="E25" s="6">
        <f t="shared" si="4"/>
        <v>15340</v>
      </c>
      <c r="F25" s="47">
        <f t="shared" si="5"/>
        <v>91.5</v>
      </c>
      <c r="G25" s="6">
        <f t="shared" si="5"/>
        <v>49020</v>
      </c>
      <c r="H25" s="6">
        <f t="shared" si="5"/>
        <v>48080</v>
      </c>
      <c r="I25" s="6">
        <f t="shared" si="5"/>
        <v>43460</v>
      </c>
      <c r="J25" s="46">
        <f t="shared" si="5"/>
        <v>90.4</v>
      </c>
      <c r="L25" s="44" t="s">
        <v>223</v>
      </c>
      <c r="M25" s="44" t="s">
        <v>3</v>
      </c>
      <c r="N25" s="45">
        <v>21680</v>
      </c>
      <c r="O25" s="45">
        <v>16760</v>
      </c>
      <c r="P25" s="68">
        <v>15340</v>
      </c>
      <c r="Q25" s="45">
        <v>91.5</v>
      </c>
      <c r="R25" s="45">
        <v>49020</v>
      </c>
      <c r="S25" s="68">
        <v>48080</v>
      </c>
      <c r="T25" s="6">
        <v>43460</v>
      </c>
      <c r="U25" s="1">
        <v>90.4</v>
      </c>
    </row>
    <row r="26" spans="1:21" x14ac:dyDescent="0.25">
      <c r="A26" s="1" t="s">
        <v>41</v>
      </c>
      <c r="B26" s="18" t="s">
        <v>3</v>
      </c>
      <c r="C26" s="32">
        <f t="shared" si="2"/>
        <v>21680</v>
      </c>
      <c r="D26" s="6">
        <f t="shared" si="3"/>
        <v>18990</v>
      </c>
      <c r="E26" s="6">
        <f t="shared" si="4"/>
        <v>18940</v>
      </c>
      <c r="F26" s="47">
        <f t="shared" si="5"/>
        <v>99.7</v>
      </c>
      <c r="G26" s="6">
        <f t="shared" si="5"/>
        <v>49020</v>
      </c>
      <c r="H26" s="6">
        <f t="shared" si="5"/>
        <v>48180</v>
      </c>
      <c r="I26" s="6">
        <f t="shared" si="5"/>
        <v>48010</v>
      </c>
      <c r="J26" s="46">
        <f t="shared" si="5"/>
        <v>99.7</v>
      </c>
      <c r="L26" s="44" t="s">
        <v>41</v>
      </c>
      <c r="M26" s="44" t="s">
        <v>3</v>
      </c>
      <c r="N26" s="45">
        <v>21680</v>
      </c>
      <c r="O26" s="45">
        <v>18990</v>
      </c>
      <c r="P26" s="68">
        <v>18940</v>
      </c>
      <c r="Q26" s="45">
        <v>99.7</v>
      </c>
      <c r="R26" s="45">
        <v>49020</v>
      </c>
      <c r="S26" s="68">
        <v>48180</v>
      </c>
      <c r="T26" s="6">
        <v>48010</v>
      </c>
      <c r="U26" s="1">
        <v>99.7</v>
      </c>
    </row>
    <row r="27" spans="1:21" x14ac:dyDescent="0.25">
      <c r="A27" s="27" t="s">
        <v>43</v>
      </c>
      <c r="B27" s="3" t="s">
        <v>3</v>
      </c>
      <c r="C27" s="33">
        <f t="shared" si="2"/>
        <v>21680</v>
      </c>
      <c r="D27" s="11">
        <f t="shared" si="3"/>
        <v>18990</v>
      </c>
      <c r="E27" s="11">
        <f t="shared" si="4"/>
        <v>15930</v>
      </c>
      <c r="F27" s="48">
        <f t="shared" si="5"/>
        <v>83.9</v>
      </c>
      <c r="G27" s="11">
        <f t="shared" si="5"/>
        <v>49020</v>
      </c>
      <c r="H27" s="11">
        <f t="shared" si="5"/>
        <v>48180</v>
      </c>
      <c r="I27" s="11">
        <f t="shared" si="5"/>
        <v>39880</v>
      </c>
      <c r="J27" s="58">
        <f t="shared" si="5"/>
        <v>82.8</v>
      </c>
      <c r="L27" s="44" t="s">
        <v>43</v>
      </c>
      <c r="M27" s="44" t="s">
        <v>3</v>
      </c>
      <c r="N27" s="45">
        <v>21680</v>
      </c>
      <c r="O27" s="45">
        <v>18990</v>
      </c>
      <c r="P27" s="68">
        <v>15930</v>
      </c>
      <c r="Q27" s="45">
        <v>83.9</v>
      </c>
      <c r="R27" s="45">
        <v>49020</v>
      </c>
      <c r="S27" s="68">
        <v>48180</v>
      </c>
      <c r="T27" s="6">
        <v>39880</v>
      </c>
      <c r="U27" s="1">
        <v>82.8</v>
      </c>
    </row>
    <row r="28" spans="1:21" x14ac:dyDescent="0.25">
      <c r="A28" s="1" t="s">
        <v>30</v>
      </c>
      <c r="B28" s="18" t="s">
        <v>4</v>
      </c>
      <c r="C28" s="32">
        <f t="shared" si="2"/>
        <v>22380</v>
      </c>
      <c r="D28" s="6">
        <f t="shared" si="3"/>
        <v>19010</v>
      </c>
      <c r="E28" s="6">
        <f t="shared" si="4"/>
        <v>17640</v>
      </c>
      <c r="F28" s="47">
        <f t="shared" si="5"/>
        <v>92.8</v>
      </c>
      <c r="G28" s="6">
        <f t="shared" si="5"/>
        <v>52740</v>
      </c>
      <c r="H28" s="6">
        <f t="shared" si="5"/>
        <v>52740</v>
      </c>
      <c r="I28" s="6">
        <f t="shared" si="5"/>
        <v>48730</v>
      </c>
      <c r="J28" s="46">
        <f t="shared" si="5"/>
        <v>92.4</v>
      </c>
      <c r="L28" s="44" t="s">
        <v>30</v>
      </c>
      <c r="M28" s="44" t="s">
        <v>4</v>
      </c>
      <c r="N28" s="45">
        <v>22380</v>
      </c>
      <c r="O28" s="45">
        <v>19010</v>
      </c>
      <c r="P28" s="68">
        <v>17640</v>
      </c>
      <c r="Q28" s="45">
        <v>92.8</v>
      </c>
      <c r="R28" s="45">
        <v>52740</v>
      </c>
      <c r="S28" s="68">
        <v>52740</v>
      </c>
      <c r="T28" s="6">
        <v>48730</v>
      </c>
      <c r="U28" s="1">
        <v>92.4</v>
      </c>
    </row>
    <row r="29" spans="1:21" x14ac:dyDescent="0.25">
      <c r="A29" s="1" t="s">
        <v>31</v>
      </c>
      <c r="B29" s="18" t="s">
        <v>4</v>
      </c>
      <c r="C29" s="32">
        <f t="shared" si="2"/>
        <v>22380</v>
      </c>
      <c r="D29" s="6">
        <f t="shared" si="3"/>
        <v>18940</v>
      </c>
      <c r="E29" s="6">
        <f t="shared" si="4"/>
        <v>17540</v>
      </c>
      <c r="F29" s="47">
        <f t="shared" si="5"/>
        <v>92.6</v>
      </c>
      <c r="G29" s="6">
        <f t="shared" si="5"/>
        <v>52740</v>
      </c>
      <c r="H29" s="6">
        <f t="shared" si="5"/>
        <v>52200</v>
      </c>
      <c r="I29" s="6">
        <f t="shared" si="5"/>
        <v>48150</v>
      </c>
      <c r="J29" s="46">
        <f t="shared" si="5"/>
        <v>92.3</v>
      </c>
      <c r="L29" s="44" t="s">
        <v>31</v>
      </c>
      <c r="M29" s="44" t="s">
        <v>4</v>
      </c>
      <c r="N29" s="45">
        <v>22380</v>
      </c>
      <c r="O29" s="45">
        <v>18940</v>
      </c>
      <c r="P29" s="68">
        <v>17540</v>
      </c>
      <c r="Q29" s="45">
        <v>92.6</v>
      </c>
      <c r="R29" s="45">
        <v>52740</v>
      </c>
      <c r="S29" s="68">
        <v>52200</v>
      </c>
      <c r="T29" s="6">
        <v>48150</v>
      </c>
      <c r="U29" s="1">
        <v>92.3</v>
      </c>
    </row>
    <row r="30" spans="1:21" ht="18.75" x14ac:dyDescent="0.35">
      <c r="A30" s="1" t="s">
        <v>128</v>
      </c>
      <c r="B30" s="18" t="s">
        <v>4</v>
      </c>
      <c r="C30" s="32">
        <f t="shared" si="2"/>
        <v>22380</v>
      </c>
      <c r="D30" s="6">
        <f t="shared" si="3"/>
        <v>17100</v>
      </c>
      <c r="E30" s="6">
        <f t="shared" si="4"/>
        <v>14960</v>
      </c>
      <c r="F30" s="47">
        <f t="shared" si="5"/>
        <v>87.5</v>
      </c>
      <c r="G30" s="6">
        <f t="shared" si="5"/>
        <v>52740</v>
      </c>
      <c r="H30" s="6">
        <f t="shared" si="5"/>
        <v>52140</v>
      </c>
      <c r="I30" s="6">
        <f t="shared" si="5"/>
        <v>45000</v>
      </c>
      <c r="J30" s="46">
        <f t="shared" si="5"/>
        <v>86.3</v>
      </c>
      <c r="L30" s="44" t="s">
        <v>146</v>
      </c>
      <c r="M30" s="44" t="s">
        <v>4</v>
      </c>
      <c r="N30" s="45">
        <v>22380</v>
      </c>
      <c r="O30" s="45">
        <v>17100</v>
      </c>
      <c r="P30" s="68">
        <v>14960</v>
      </c>
      <c r="Q30" s="45">
        <v>87.5</v>
      </c>
      <c r="R30" s="45">
        <v>52740</v>
      </c>
      <c r="S30" s="68">
        <v>52140</v>
      </c>
      <c r="T30" s="6">
        <v>45000</v>
      </c>
      <c r="U30" s="1">
        <v>86.3</v>
      </c>
    </row>
    <row r="31" spans="1:21" ht="18.75" x14ac:dyDescent="0.35">
      <c r="A31" s="1" t="s">
        <v>129</v>
      </c>
      <c r="B31" s="18" t="s">
        <v>4</v>
      </c>
      <c r="C31" s="32">
        <f t="shared" si="2"/>
        <v>22380</v>
      </c>
      <c r="D31" s="6">
        <f t="shared" si="3"/>
        <v>17060</v>
      </c>
      <c r="E31" s="6">
        <f t="shared" si="4"/>
        <v>14860</v>
      </c>
      <c r="F31" s="47">
        <f t="shared" si="5"/>
        <v>87.1</v>
      </c>
      <c r="G31" s="6">
        <f>R31</f>
        <v>52740</v>
      </c>
      <c r="H31" s="6">
        <f>S31</f>
        <v>52150</v>
      </c>
      <c r="I31" s="6">
        <f t="shared" si="5"/>
        <v>44330</v>
      </c>
      <c r="J31" s="46">
        <f t="shared" si="5"/>
        <v>85</v>
      </c>
      <c r="L31" s="44" t="s">
        <v>223</v>
      </c>
      <c r="M31" s="44" t="s">
        <v>4</v>
      </c>
      <c r="N31" s="45">
        <v>22380</v>
      </c>
      <c r="O31" s="45">
        <v>17060</v>
      </c>
      <c r="P31" s="68">
        <v>14860</v>
      </c>
      <c r="Q31" s="45">
        <v>87.1</v>
      </c>
      <c r="R31" s="45">
        <v>52740</v>
      </c>
      <c r="S31" s="68">
        <v>52150</v>
      </c>
      <c r="T31" s="6">
        <v>44330</v>
      </c>
      <c r="U31" s="1">
        <v>85</v>
      </c>
    </row>
    <row r="32" spans="1:21" x14ac:dyDescent="0.25">
      <c r="A32" s="1" t="s">
        <v>41</v>
      </c>
      <c r="B32" s="18" t="s">
        <v>4</v>
      </c>
      <c r="C32" s="32">
        <f t="shared" si="2"/>
        <v>22380</v>
      </c>
      <c r="D32" s="6">
        <f t="shared" si="3"/>
        <v>18940</v>
      </c>
      <c r="E32" s="6">
        <f t="shared" si="4"/>
        <v>18900</v>
      </c>
      <c r="F32" s="47">
        <f t="shared" si="5"/>
        <v>99.8</v>
      </c>
      <c r="G32" s="6">
        <f t="shared" si="5"/>
        <v>52740</v>
      </c>
      <c r="H32" s="6">
        <f t="shared" si="5"/>
        <v>52200</v>
      </c>
      <c r="I32" s="6">
        <f t="shared" si="5"/>
        <v>52060</v>
      </c>
      <c r="J32" s="46">
        <f t="shared" si="5"/>
        <v>99.7</v>
      </c>
      <c r="L32" s="44" t="s">
        <v>41</v>
      </c>
      <c r="M32" s="44" t="s">
        <v>4</v>
      </c>
      <c r="N32" s="45">
        <v>22380</v>
      </c>
      <c r="O32" s="45">
        <v>18940</v>
      </c>
      <c r="P32" s="68">
        <v>18900</v>
      </c>
      <c r="Q32" s="45">
        <v>99.8</v>
      </c>
      <c r="R32" s="45">
        <v>52740</v>
      </c>
      <c r="S32" s="68">
        <v>52200</v>
      </c>
      <c r="T32" s="6">
        <v>52060</v>
      </c>
      <c r="U32" s="1">
        <v>99.7</v>
      </c>
    </row>
    <row r="33" spans="1:21" x14ac:dyDescent="0.25">
      <c r="A33" s="27" t="s">
        <v>43</v>
      </c>
      <c r="B33" s="3" t="s">
        <v>4</v>
      </c>
      <c r="C33" s="33">
        <f t="shared" si="2"/>
        <v>22380</v>
      </c>
      <c r="D33" s="11">
        <f t="shared" si="3"/>
        <v>18940</v>
      </c>
      <c r="E33" s="11">
        <f t="shared" si="4"/>
        <v>15410</v>
      </c>
      <c r="F33" s="48">
        <f t="shared" si="5"/>
        <v>81.400000000000006</v>
      </c>
      <c r="G33" s="11">
        <f t="shared" si="5"/>
        <v>52740</v>
      </c>
      <c r="H33" s="11">
        <f t="shared" si="5"/>
        <v>52200</v>
      </c>
      <c r="I33" s="11">
        <f t="shared" si="5"/>
        <v>41510</v>
      </c>
      <c r="J33" s="58">
        <f t="shared" si="5"/>
        <v>79.5</v>
      </c>
      <c r="L33" s="44" t="s">
        <v>43</v>
      </c>
      <c r="M33" s="44" t="s">
        <v>4</v>
      </c>
      <c r="N33" s="45">
        <v>22380</v>
      </c>
      <c r="O33" s="45">
        <v>18940</v>
      </c>
      <c r="P33" s="68">
        <v>15410</v>
      </c>
      <c r="Q33" s="45">
        <v>81.400000000000006</v>
      </c>
      <c r="R33" s="45">
        <v>52740</v>
      </c>
      <c r="S33" s="68">
        <v>52200</v>
      </c>
      <c r="T33" s="6">
        <v>41510</v>
      </c>
      <c r="U33" s="1">
        <v>79.5</v>
      </c>
    </row>
    <row r="34" spans="1:21" x14ac:dyDescent="0.25">
      <c r="A34" s="1" t="s">
        <v>30</v>
      </c>
      <c r="B34" s="18" t="s">
        <v>5</v>
      </c>
      <c r="C34" s="32">
        <f t="shared" si="2"/>
        <v>10920</v>
      </c>
      <c r="D34" s="6">
        <f t="shared" si="3"/>
        <v>8901</v>
      </c>
      <c r="E34" s="6">
        <f t="shared" si="4"/>
        <v>7860</v>
      </c>
      <c r="F34" s="47">
        <f t="shared" si="5"/>
        <v>88.3</v>
      </c>
      <c r="G34" s="6">
        <f t="shared" si="5"/>
        <v>26690</v>
      </c>
      <c r="H34" s="6">
        <f t="shared" si="5"/>
        <v>26690</v>
      </c>
      <c r="I34" s="6">
        <f t="shared" si="5"/>
        <v>23200</v>
      </c>
      <c r="J34" s="46">
        <f t="shared" si="5"/>
        <v>86.9</v>
      </c>
      <c r="L34" s="44" t="s">
        <v>30</v>
      </c>
      <c r="M34" s="44" t="s">
        <v>5</v>
      </c>
      <c r="N34" s="45">
        <v>10920</v>
      </c>
      <c r="O34" s="45">
        <v>8901</v>
      </c>
      <c r="P34" s="68">
        <v>7860</v>
      </c>
      <c r="Q34" s="45">
        <v>88.3</v>
      </c>
      <c r="R34" s="45">
        <v>26690</v>
      </c>
      <c r="S34" s="68">
        <v>26690</v>
      </c>
      <c r="T34" s="6">
        <v>23200</v>
      </c>
      <c r="U34" s="1">
        <v>86.9</v>
      </c>
    </row>
    <row r="35" spans="1:21" x14ac:dyDescent="0.25">
      <c r="A35" s="1" t="s">
        <v>31</v>
      </c>
      <c r="B35" s="18" t="s">
        <v>5</v>
      </c>
      <c r="C35" s="32">
        <f t="shared" si="2"/>
        <v>10920</v>
      </c>
      <c r="D35" s="6">
        <f t="shared" si="3"/>
        <v>8885</v>
      </c>
      <c r="E35" s="6">
        <f t="shared" si="4"/>
        <v>7831</v>
      </c>
      <c r="F35" s="47">
        <f t="shared" si="5"/>
        <v>88.1</v>
      </c>
      <c r="G35" s="6">
        <f t="shared" si="5"/>
        <v>26690</v>
      </c>
      <c r="H35" s="6">
        <f t="shared" si="5"/>
        <v>26520</v>
      </c>
      <c r="I35" s="6">
        <f t="shared" si="5"/>
        <v>23000</v>
      </c>
      <c r="J35" s="46">
        <f t="shared" si="5"/>
        <v>86.7</v>
      </c>
      <c r="L35" s="44" t="s">
        <v>31</v>
      </c>
      <c r="M35" s="44" t="s">
        <v>5</v>
      </c>
      <c r="N35" s="45">
        <v>10920</v>
      </c>
      <c r="O35" s="45">
        <v>8885</v>
      </c>
      <c r="P35" s="68">
        <v>7831</v>
      </c>
      <c r="Q35" s="45">
        <v>88.1</v>
      </c>
      <c r="R35" s="45">
        <v>26690</v>
      </c>
      <c r="S35" s="68">
        <v>26520</v>
      </c>
      <c r="T35" s="6">
        <v>23000</v>
      </c>
      <c r="U35" s="1">
        <v>86.7</v>
      </c>
    </row>
    <row r="36" spans="1:21" ht="18.75" x14ac:dyDescent="0.35">
      <c r="A36" s="1" t="s">
        <v>128</v>
      </c>
      <c r="B36" s="18" t="s">
        <v>5</v>
      </c>
      <c r="C36" s="32">
        <f t="shared" si="2"/>
        <v>10920</v>
      </c>
      <c r="D36" s="6">
        <f t="shared" si="3"/>
        <v>8278</v>
      </c>
      <c r="E36" s="6">
        <f t="shared" si="4"/>
        <v>6921</v>
      </c>
      <c r="F36" s="47">
        <f t="shared" si="5"/>
        <v>83.6</v>
      </c>
      <c r="G36" s="6">
        <f t="shared" si="5"/>
        <v>26690</v>
      </c>
      <c r="H36" s="6">
        <f t="shared" si="5"/>
        <v>26510</v>
      </c>
      <c r="I36" s="6">
        <f t="shared" si="5"/>
        <v>21610</v>
      </c>
      <c r="J36" s="46">
        <f t="shared" si="5"/>
        <v>81.5</v>
      </c>
      <c r="L36" s="44" t="s">
        <v>146</v>
      </c>
      <c r="M36" s="44" t="s">
        <v>5</v>
      </c>
      <c r="N36" s="45">
        <v>10920</v>
      </c>
      <c r="O36" s="45">
        <v>8278</v>
      </c>
      <c r="P36" s="68">
        <v>6921</v>
      </c>
      <c r="Q36" s="45">
        <v>83.6</v>
      </c>
      <c r="R36" s="45">
        <v>26690</v>
      </c>
      <c r="S36" s="68">
        <v>26510</v>
      </c>
      <c r="T36" s="6">
        <v>21610</v>
      </c>
      <c r="U36" s="1">
        <v>81.5</v>
      </c>
    </row>
    <row r="37" spans="1:21" ht="18.75" x14ac:dyDescent="0.35">
      <c r="A37" s="1" t="s">
        <v>129</v>
      </c>
      <c r="B37" s="18" t="s">
        <v>5</v>
      </c>
      <c r="C37" s="32">
        <f t="shared" si="2"/>
        <v>10920</v>
      </c>
      <c r="D37" s="6">
        <f t="shared" si="3"/>
        <v>8250</v>
      </c>
      <c r="E37" s="6">
        <f t="shared" si="4"/>
        <v>6868</v>
      </c>
      <c r="F37" s="47">
        <f t="shared" si="5"/>
        <v>83.3</v>
      </c>
      <c r="G37" s="6">
        <f t="shared" si="5"/>
        <v>26690</v>
      </c>
      <c r="H37" s="6">
        <f t="shared" si="5"/>
        <v>26510</v>
      </c>
      <c r="I37" s="6">
        <f t="shared" si="5"/>
        <v>21280</v>
      </c>
      <c r="J37" s="46">
        <f t="shared" si="5"/>
        <v>80.3</v>
      </c>
      <c r="L37" s="44" t="s">
        <v>223</v>
      </c>
      <c r="M37" s="44" t="s">
        <v>5</v>
      </c>
      <c r="N37" s="45">
        <v>10920</v>
      </c>
      <c r="O37" s="45">
        <v>8250</v>
      </c>
      <c r="P37" s="68">
        <v>6868</v>
      </c>
      <c r="Q37" s="45">
        <v>83.3</v>
      </c>
      <c r="R37" s="45">
        <v>26690</v>
      </c>
      <c r="S37" s="68">
        <v>26510</v>
      </c>
      <c r="T37" s="6">
        <v>21280</v>
      </c>
      <c r="U37" s="1">
        <v>80.3</v>
      </c>
    </row>
    <row r="38" spans="1:21" x14ac:dyDescent="0.25">
      <c r="A38" s="1" t="s">
        <v>41</v>
      </c>
      <c r="B38" s="18" t="s">
        <v>5</v>
      </c>
      <c r="C38" s="32">
        <f t="shared" si="2"/>
        <v>10920</v>
      </c>
      <c r="D38" s="6">
        <f t="shared" si="3"/>
        <v>8885</v>
      </c>
      <c r="E38" s="6">
        <f t="shared" si="4"/>
        <v>8874</v>
      </c>
      <c r="F38" s="47">
        <f t="shared" si="5"/>
        <v>99.9</v>
      </c>
      <c r="G38" s="6">
        <f t="shared" si="5"/>
        <v>26690</v>
      </c>
      <c r="H38" s="6">
        <f t="shared" si="5"/>
        <v>26520</v>
      </c>
      <c r="I38" s="6">
        <f t="shared" si="5"/>
        <v>26470</v>
      </c>
      <c r="J38" s="46">
        <f t="shared" si="5"/>
        <v>99.8</v>
      </c>
      <c r="L38" s="44" t="s">
        <v>41</v>
      </c>
      <c r="M38" s="44" t="s">
        <v>5</v>
      </c>
      <c r="N38" s="45">
        <v>10920</v>
      </c>
      <c r="O38" s="45">
        <v>8885</v>
      </c>
      <c r="P38" s="68">
        <v>8874</v>
      </c>
      <c r="Q38" s="45">
        <v>99.9</v>
      </c>
      <c r="R38" s="45">
        <v>26690</v>
      </c>
      <c r="S38" s="68">
        <v>26520</v>
      </c>
      <c r="T38" s="6">
        <v>26470</v>
      </c>
      <c r="U38" s="1">
        <v>99.8</v>
      </c>
    </row>
    <row r="39" spans="1:21" x14ac:dyDescent="0.25">
      <c r="A39" s="1" t="s">
        <v>43</v>
      </c>
      <c r="B39" s="18" t="s">
        <v>5</v>
      </c>
      <c r="C39" s="32">
        <f t="shared" si="2"/>
        <v>10920</v>
      </c>
      <c r="D39" s="6">
        <f t="shared" si="3"/>
        <v>8885</v>
      </c>
      <c r="E39" s="6">
        <f t="shared" si="4"/>
        <v>7049</v>
      </c>
      <c r="F39" s="47">
        <f t="shared" si="5"/>
        <v>79.3</v>
      </c>
      <c r="G39" s="6">
        <f t="shared" si="5"/>
        <v>26690</v>
      </c>
      <c r="H39" s="6">
        <f t="shared" si="5"/>
        <v>26520</v>
      </c>
      <c r="I39" s="6">
        <f t="shared" si="5"/>
        <v>20460</v>
      </c>
      <c r="J39" s="46">
        <f t="shared" si="5"/>
        <v>77.099999999999994</v>
      </c>
      <c r="L39" s="44" t="s">
        <v>43</v>
      </c>
      <c r="M39" s="44" t="s">
        <v>5</v>
      </c>
      <c r="N39" s="45">
        <v>10920</v>
      </c>
      <c r="O39" s="45">
        <v>8885</v>
      </c>
      <c r="P39" s="68">
        <v>7049</v>
      </c>
      <c r="Q39" s="45">
        <v>79.3</v>
      </c>
      <c r="R39" s="45">
        <v>26690</v>
      </c>
      <c r="S39" s="68">
        <v>26520</v>
      </c>
      <c r="T39" s="6">
        <v>20460</v>
      </c>
      <c r="U39" s="1">
        <v>77.099999999999994</v>
      </c>
    </row>
    <row r="40" spans="1:21" x14ac:dyDescent="0.25">
      <c r="A40" s="27" t="s">
        <v>30</v>
      </c>
      <c r="B40" s="3" t="s">
        <v>6</v>
      </c>
      <c r="C40" s="33">
        <f t="shared" si="2"/>
        <v>5873</v>
      </c>
      <c r="D40" s="11">
        <f t="shared" si="3"/>
        <v>4668</v>
      </c>
      <c r="E40" s="11">
        <f t="shared" si="4"/>
        <v>3879</v>
      </c>
      <c r="F40" s="48">
        <f t="shared" si="5"/>
        <v>83.1</v>
      </c>
      <c r="G40" s="11">
        <f t="shared" si="5"/>
        <v>15430</v>
      </c>
      <c r="H40" s="11">
        <f t="shared" si="5"/>
        <v>15430</v>
      </c>
      <c r="I40" s="11">
        <f t="shared" si="5"/>
        <v>12510</v>
      </c>
      <c r="J40" s="58">
        <f t="shared" si="5"/>
        <v>81.099999999999994</v>
      </c>
      <c r="L40" s="44" t="s">
        <v>30</v>
      </c>
      <c r="M40" s="44" t="s">
        <v>6</v>
      </c>
      <c r="N40" s="45">
        <v>5873</v>
      </c>
      <c r="O40" s="45">
        <v>4668</v>
      </c>
      <c r="P40" s="68">
        <v>3879</v>
      </c>
      <c r="Q40" s="45">
        <v>83.1</v>
      </c>
      <c r="R40" s="45">
        <v>15430</v>
      </c>
      <c r="S40" s="68">
        <v>15430</v>
      </c>
      <c r="T40" s="6">
        <v>12510</v>
      </c>
      <c r="U40" s="1">
        <v>81.099999999999994</v>
      </c>
    </row>
    <row r="41" spans="1:21" x14ac:dyDescent="0.25">
      <c r="A41" s="1" t="s">
        <v>31</v>
      </c>
      <c r="B41" s="18" t="s">
        <v>6</v>
      </c>
      <c r="C41" s="32">
        <f t="shared" si="2"/>
        <v>5873</v>
      </c>
      <c r="D41" s="6">
        <f t="shared" si="3"/>
        <v>4663</v>
      </c>
      <c r="E41" s="6">
        <f t="shared" si="4"/>
        <v>3866</v>
      </c>
      <c r="F41" s="47">
        <f t="shared" si="5"/>
        <v>82.9</v>
      </c>
      <c r="G41" s="6">
        <f t="shared" si="5"/>
        <v>15430</v>
      </c>
      <c r="H41" s="6">
        <f t="shared" si="5"/>
        <v>15370</v>
      </c>
      <c r="I41" s="6">
        <f t="shared" si="5"/>
        <v>12420</v>
      </c>
      <c r="J41" s="46">
        <f t="shared" si="5"/>
        <v>80.8</v>
      </c>
      <c r="L41" s="44" t="s">
        <v>31</v>
      </c>
      <c r="M41" s="44" t="s">
        <v>6</v>
      </c>
      <c r="N41" s="45">
        <v>5873</v>
      </c>
      <c r="O41" s="45">
        <v>4663</v>
      </c>
      <c r="P41" s="68">
        <v>3866</v>
      </c>
      <c r="Q41" s="45">
        <v>82.9</v>
      </c>
      <c r="R41" s="45">
        <v>15430</v>
      </c>
      <c r="S41" s="68">
        <v>15370</v>
      </c>
      <c r="T41" s="6">
        <v>12420</v>
      </c>
      <c r="U41" s="1">
        <v>80.8</v>
      </c>
    </row>
    <row r="42" spans="1:21" ht="18.75" x14ac:dyDescent="0.35">
      <c r="A42" s="1" t="s">
        <v>128</v>
      </c>
      <c r="B42" s="18" t="s">
        <v>6</v>
      </c>
      <c r="C42" s="32">
        <f t="shared" si="2"/>
        <v>5873</v>
      </c>
      <c r="D42" s="6">
        <f t="shared" si="3"/>
        <v>4447</v>
      </c>
      <c r="E42" s="6">
        <f t="shared" si="4"/>
        <v>3516</v>
      </c>
      <c r="F42" s="47">
        <f>Q42</f>
        <v>79.099999999999994</v>
      </c>
      <c r="G42" s="6">
        <f t="shared" si="5"/>
        <v>15430</v>
      </c>
      <c r="H42" s="6">
        <f t="shared" si="5"/>
        <v>15370</v>
      </c>
      <c r="I42" s="6">
        <f t="shared" si="5"/>
        <v>11760</v>
      </c>
      <c r="J42" s="46">
        <f t="shared" si="5"/>
        <v>76.5</v>
      </c>
      <c r="L42" s="44" t="s">
        <v>146</v>
      </c>
      <c r="M42" s="44" t="s">
        <v>6</v>
      </c>
      <c r="N42" s="45">
        <v>5873</v>
      </c>
      <c r="O42" s="45">
        <v>4447</v>
      </c>
      <c r="P42" s="68">
        <v>3516</v>
      </c>
      <c r="Q42" s="45">
        <v>79.099999999999994</v>
      </c>
      <c r="R42" s="45">
        <v>15430</v>
      </c>
      <c r="S42" s="68">
        <v>15370</v>
      </c>
      <c r="T42" s="6">
        <v>11760</v>
      </c>
      <c r="U42" s="1">
        <v>76.5</v>
      </c>
    </row>
    <row r="43" spans="1:21" ht="18.75" x14ac:dyDescent="0.35">
      <c r="A43" s="1" t="s">
        <v>129</v>
      </c>
      <c r="B43" s="18" t="s">
        <v>6</v>
      </c>
      <c r="C43" s="32">
        <f t="shared" si="2"/>
        <v>5873</v>
      </c>
      <c r="D43" s="6">
        <f t="shared" si="3"/>
        <v>4426</v>
      </c>
      <c r="E43" s="6">
        <f t="shared" si="4"/>
        <v>3477</v>
      </c>
      <c r="F43" s="47">
        <f t="shared" si="5"/>
        <v>78.5</v>
      </c>
      <c r="G43" s="6">
        <f t="shared" si="5"/>
        <v>15430</v>
      </c>
      <c r="H43" s="6">
        <f t="shared" si="5"/>
        <v>15370</v>
      </c>
      <c r="I43" s="6">
        <f t="shared" si="5"/>
        <v>11570</v>
      </c>
      <c r="J43" s="46">
        <f t="shared" si="5"/>
        <v>75.3</v>
      </c>
      <c r="L43" s="44" t="s">
        <v>223</v>
      </c>
      <c r="M43" s="44" t="s">
        <v>6</v>
      </c>
      <c r="N43" s="45">
        <v>5873</v>
      </c>
      <c r="O43" s="45">
        <v>4426</v>
      </c>
      <c r="P43" s="68">
        <v>3477</v>
      </c>
      <c r="Q43" s="45">
        <v>78.5</v>
      </c>
      <c r="R43" s="45">
        <v>15430</v>
      </c>
      <c r="S43" s="68">
        <v>15370</v>
      </c>
      <c r="T43" s="6">
        <v>11570</v>
      </c>
      <c r="U43" s="1">
        <v>75.3</v>
      </c>
    </row>
    <row r="44" spans="1:21" x14ac:dyDescent="0.25">
      <c r="A44" s="1" t="s">
        <v>41</v>
      </c>
      <c r="B44" s="18" t="s">
        <v>6</v>
      </c>
      <c r="C44" s="32">
        <f t="shared" si="2"/>
        <v>5873</v>
      </c>
      <c r="D44" s="6">
        <f t="shared" si="3"/>
        <v>4663</v>
      </c>
      <c r="E44" s="6">
        <f t="shared" si="4"/>
        <v>4658</v>
      </c>
      <c r="F44" s="47">
        <f t="shared" si="5"/>
        <v>99.9</v>
      </c>
      <c r="G44" s="6">
        <f t="shared" si="5"/>
        <v>15430</v>
      </c>
      <c r="H44" s="6">
        <f t="shared" si="5"/>
        <v>15370</v>
      </c>
      <c r="I44" s="6">
        <f t="shared" si="5"/>
        <v>15340</v>
      </c>
      <c r="J44" s="46">
        <f t="shared" si="5"/>
        <v>99.8</v>
      </c>
      <c r="L44" s="44" t="s">
        <v>41</v>
      </c>
      <c r="M44" s="44" t="s">
        <v>6</v>
      </c>
      <c r="N44" s="45">
        <v>5873</v>
      </c>
      <c r="O44" s="45">
        <v>4663</v>
      </c>
      <c r="P44" s="68">
        <v>4658</v>
      </c>
      <c r="Q44" s="45">
        <v>99.9</v>
      </c>
      <c r="R44" s="45">
        <v>15430</v>
      </c>
      <c r="S44" s="68">
        <v>15370</v>
      </c>
      <c r="T44" s="6">
        <v>15340</v>
      </c>
      <c r="U44" s="1">
        <v>99.8</v>
      </c>
    </row>
    <row r="45" spans="1:21" x14ac:dyDescent="0.25">
      <c r="A45" s="27" t="s">
        <v>43</v>
      </c>
      <c r="B45" s="3" t="s">
        <v>6</v>
      </c>
      <c r="C45" s="33">
        <f t="shared" si="2"/>
        <v>5873</v>
      </c>
      <c r="D45" s="11">
        <f t="shared" si="3"/>
        <v>4663</v>
      </c>
      <c r="E45" s="11">
        <f t="shared" si="4"/>
        <v>3512</v>
      </c>
      <c r="F45" s="48">
        <f t="shared" si="5"/>
        <v>75.3</v>
      </c>
      <c r="G45" s="11">
        <f t="shared" si="5"/>
        <v>15430</v>
      </c>
      <c r="H45" s="11">
        <f t="shared" si="5"/>
        <v>15370</v>
      </c>
      <c r="I45" s="11">
        <f t="shared" si="5"/>
        <v>11310</v>
      </c>
      <c r="J45" s="58">
        <f t="shared" si="5"/>
        <v>73.599999999999994</v>
      </c>
      <c r="L45" s="44" t="s">
        <v>43</v>
      </c>
      <c r="M45" s="44" t="s">
        <v>6</v>
      </c>
      <c r="N45" s="45">
        <v>5873</v>
      </c>
      <c r="O45" s="45">
        <v>4663</v>
      </c>
      <c r="P45" s="68">
        <v>3512</v>
      </c>
      <c r="Q45" s="45">
        <v>75.3</v>
      </c>
      <c r="R45" s="45">
        <v>15430</v>
      </c>
      <c r="S45" s="68">
        <v>15370</v>
      </c>
      <c r="T45" s="6">
        <v>11310</v>
      </c>
      <c r="U45" s="1">
        <v>73.599999999999994</v>
      </c>
    </row>
    <row r="46" spans="1:21" x14ac:dyDescent="0.25">
      <c r="A46" s="1" t="s">
        <v>30</v>
      </c>
      <c r="B46" s="18" t="s">
        <v>143</v>
      </c>
      <c r="C46" s="32">
        <f t="shared" si="2"/>
        <v>2147</v>
      </c>
      <c r="D46" s="6">
        <f t="shared" si="3"/>
        <v>1699</v>
      </c>
      <c r="E46" s="6">
        <f t="shared" si="4"/>
        <v>1293</v>
      </c>
      <c r="F46" s="47">
        <f t="shared" si="5"/>
        <v>76.099999999999994</v>
      </c>
      <c r="G46" s="6">
        <f t="shared" si="5"/>
        <v>7066</v>
      </c>
      <c r="H46" s="6">
        <f t="shared" si="5"/>
        <v>7066</v>
      </c>
      <c r="I46" s="6">
        <f t="shared" si="5"/>
        <v>5219</v>
      </c>
      <c r="J46" s="46">
        <f t="shared" si="5"/>
        <v>73.900000000000006</v>
      </c>
      <c r="L46" s="44" t="s">
        <v>30</v>
      </c>
      <c r="M46" s="44" t="s">
        <v>7</v>
      </c>
      <c r="N46" s="45">
        <v>2147</v>
      </c>
      <c r="O46" s="45">
        <v>1699</v>
      </c>
      <c r="P46" s="68">
        <v>1293</v>
      </c>
      <c r="Q46" s="45">
        <v>76.099999999999994</v>
      </c>
      <c r="R46" s="45">
        <v>7066</v>
      </c>
      <c r="S46" s="68">
        <v>7066</v>
      </c>
      <c r="T46" s="6">
        <v>5219</v>
      </c>
      <c r="U46" s="1">
        <v>73.900000000000006</v>
      </c>
    </row>
    <row r="47" spans="1:21" x14ac:dyDescent="0.25">
      <c r="A47" s="1" t="s">
        <v>31</v>
      </c>
      <c r="B47" s="18" t="s">
        <v>143</v>
      </c>
      <c r="C47" s="32">
        <f t="shared" si="2"/>
        <v>2147</v>
      </c>
      <c r="D47" s="6">
        <f t="shared" si="3"/>
        <v>1699</v>
      </c>
      <c r="E47" s="6">
        <f t="shared" si="4"/>
        <v>1290</v>
      </c>
      <c r="F47" s="47">
        <f t="shared" si="5"/>
        <v>76</v>
      </c>
      <c r="G47" s="6">
        <f t="shared" si="5"/>
        <v>7066</v>
      </c>
      <c r="H47" s="6">
        <f t="shared" si="5"/>
        <v>7056</v>
      </c>
      <c r="I47" s="6">
        <f t="shared" si="5"/>
        <v>5200</v>
      </c>
      <c r="J47" s="46">
        <f t="shared" si="5"/>
        <v>73.7</v>
      </c>
      <c r="L47" s="44" t="s">
        <v>31</v>
      </c>
      <c r="M47" s="44" t="s">
        <v>7</v>
      </c>
      <c r="N47" s="45">
        <v>2147</v>
      </c>
      <c r="O47" s="45">
        <v>1699</v>
      </c>
      <c r="P47" s="68">
        <v>1290</v>
      </c>
      <c r="Q47" s="45">
        <v>76</v>
      </c>
      <c r="R47" s="45">
        <v>7066</v>
      </c>
      <c r="S47" s="68">
        <v>7056</v>
      </c>
      <c r="T47" s="6">
        <v>5200</v>
      </c>
      <c r="U47" s="1">
        <v>73.7</v>
      </c>
    </row>
    <row r="48" spans="1:21" ht="18.75" x14ac:dyDescent="0.35">
      <c r="A48" s="1" t="s">
        <v>128</v>
      </c>
      <c r="B48" s="18" t="s">
        <v>143</v>
      </c>
      <c r="C48" s="32">
        <f t="shared" si="2"/>
        <v>2147</v>
      </c>
      <c r="D48" s="6">
        <f t="shared" si="3"/>
        <v>1653</v>
      </c>
      <c r="E48" s="6">
        <f t="shared" si="4"/>
        <v>1206</v>
      </c>
      <c r="F48" s="47">
        <f t="shared" si="5"/>
        <v>73</v>
      </c>
      <c r="G48" s="6">
        <f t="shared" si="5"/>
        <v>7066</v>
      </c>
      <c r="H48" s="6">
        <f t="shared" si="5"/>
        <v>7056</v>
      </c>
      <c r="I48" s="6">
        <f t="shared" si="5"/>
        <v>4969</v>
      </c>
      <c r="J48" s="46">
        <f t="shared" si="5"/>
        <v>70.400000000000006</v>
      </c>
      <c r="L48" s="44" t="s">
        <v>146</v>
      </c>
      <c r="M48" s="44" t="s">
        <v>7</v>
      </c>
      <c r="N48" s="45">
        <v>2147</v>
      </c>
      <c r="O48" s="45">
        <v>1653</v>
      </c>
      <c r="P48" s="68">
        <v>1206</v>
      </c>
      <c r="Q48" s="45">
        <v>73</v>
      </c>
      <c r="R48" s="45">
        <v>7066</v>
      </c>
      <c r="S48" s="68">
        <v>7056</v>
      </c>
      <c r="T48" s="6">
        <v>4969</v>
      </c>
      <c r="U48" s="1">
        <v>70.400000000000006</v>
      </c>
    </row>
    <row r="49" spans="1:21" ht="18.75" x14ac:dyDescent="0.35">
      <c r="A49" s="1" t="s">
        <v>129</v>
      </c>
      <c r="B49" s="18" t="s">
        <v>143</v>
      </c>
      <c r="C49" s="32">
        <f t="shared" si="2"/>
        <v>2147</v>
      </c>
      <c r="D49" s="6">
        <f t="shared" si="3"/>
        <v>1643</v>
      </c>
      <c r="E49" s="6">
        <f t="shared" si="4"/>
        <v>1185</v>
      </c>
      <c r="F49" s="47">
        <f t="shared" si="5"/>
        <v>72.099999999999994</v>
      </c>
      <c r="G49" s="6">
        <f t="shared" si="5"/>
        <v>7066</v>
      </c>
      <c r="H49" s="6">
        <f t="shared" si="5"/>
        <v>7056</v>
      </c>
      <c r="I49" s="6">
        <f t="shared" si="5"/>
        <v>4868</v>
      </c>
      <c r="J49" s="46">
        <f t="shared" si="5"/>
        <v>69</v>
      </c>
      <c r="L49" s="44" t="s">
        <v>223</v>
      </c>
      <c r="M49" s="44" t="s">
        <v>7</v>
      </c>
      <c r="N49" s="45">
        <v>2147</v>
      </c>
      <c r="O49" s="45">
        <v>1643</v>
      </c>
      <c r="P49" s="68">
        <v>1185</v>
      </c>
      <c r="Q49" s="45">
        <v>72.099999999999994</v>
      </c>
      <c r="R49" s="45">
        <v>7066</v>
      </c>
      <c r="S49" s="68">
        <v>7056</v>
      </c>
      <c r="T49" s="6">
        <v>4868</v>
      </c>
      <c r="U49" s="1">
        <v>69</v>
      </c>
    </row>
    <row r="50" spans="1:21" x14ac:dyDescent="0.25">
      <c r="A50" s="1" t="s">
        <v>41</v>
      </c>
      <c r="B50" s="18" t="s">
        <v>143</v>
      </c>
      <c r="C50" s="32">
        <f t="shared" si="2"/>
        <v>2147</v>
      </c>
      <c r="D50" s="6">
        <f t="shared" si="3"/>
        <v>1699</v>
      </c>
      <c r="E50" s="6">
        <f t="shared" si="4"/>
        <v>1697</v>
      </c>
      <c r="F50" s="47">
        <f t="shared" si="5"/>
        <v>99.9</v>
      </c>
      <c r="G50" s="6">
        <f t="shared" si="5"/>
        <v>7066</v>
      </c>
      <c r="H50" s="6">
        <f t="shared" si="5"/>
        <v>7056</v>
      </c>
      <c r="I50" s="6">
        <f t="shared" si="5"/>
        <v>7048</v>
      </c>
      <c r="J50" s="46">
        <f t="shared" si="5"/>
        <v>99.9</v>
      </c>
      <c r="L50" s="44" t="s">
        <v>41</v>
      </c>
      <c r="M50" s="44" t="s">
        <v>7</v>
      </c>
      <c r="N50" s="45">
        <v>2147</v>
      </c>
      <c r="O50" s="45">
        <v>1699</v>
      </c>
      <c r="P50" s="68">
        <v>1697</v>
      </c>
      <c r="Q50" s="45">
        <v>99.9</v>
      </c>
      <c r="R50" s="45">
        <v>7066</v>
      </c>
      <c r="S50" s="68">
        <v>7056</v>
      </c>
      <c r="T50" s="6">
        <v>7048</v>
      </c>
      <c r="U50" s="1">
        <v>99.9</v>
      </c>
    </row>
    <row r="51" spans="1:21" x14ac:dyDescent="0.25">
      <c r="A51" s="27" t="s">
        <v>43</v>
      </c>
      <c r="B51" s="3" t="s">
        <v>143</v>
      </c>
      <c r="C51" s="33">
        <f t="shared" si="2"/>
        <v>2147</v>
      </c>
      <c r="D51" s="11">
        <f t="shared" si="3"/>
        <v>1699</v>
      </c>
      <c r="E51" s="11">
        <f t="shared" si="4"/>
        <v>1183</v>
      </c>
      <c r="F51" s="48">
        <f t="shared" si="5"/>
        <v>69.599999999999994</v>
      </c>
      <c r="G51" s="11">
        <f t="shared" si="5"/>
        <v>7066</v>
      </c>
      <c r="H51" s="11">
        <f t="shared" si="5"/>
        <v>7056</v>
      </c>
      <c r="I51" s="11">
        <f t="shared" si="5"/>
        <v>4859</v>
      </c>
      <c r="J51" s="58">
        <f t="shared" si="5"/>
        <v>68.900000000000006</v>
      </c>
      <c r="L51" s="44" t="s">
        <v>43</v>
      </c>
      <c r="M51" s="44" t="s">
        <v>7</v>
      </c>
      <c r="N51" s="45">
        <v>2147</v>
      </c>
      <c r="O51" s="45">
        <v>1699</v>
      </c>
      <c r="P51" s="68">
        <v>1183</v>
      </c>
      <c r="Q51" s="45">
        <v>69.599999999999994</v>
      </c>
      <c r="R51" s="45">
        <v>7066</v>
      </c>
      <c r="S51" s="68">
        <v>7056</v>
      </c>
      <c r="T51" s="6">
        <v>4859</v>
      </c>
      <c r="U51" s="1">
        <v>68.900000000000006</v>
      </c>
    </row>
    <row r="52" spans="1:21" s="14" customFormat="1" ht="70.5" customHeight="1" x14ac:dyDescent="0.25">
      <c r="A52" s="181" t="s">
        <v>281</v>
      </c>
      <c r="B52" s="181"/>
      <c r="C52" s="181"/>
      <c r="D52" s="181"/>
      <c r="E52" s="181"/>
      <c r="F52" s="181"/>
      <c r="G52" s="181"/>
      <c r="H52" s="181"/>
      <c r="I52" s="181"/>
      <c r="J52" s="181"/>
      <c r="P52" s="67"/>
      <c r="S52" s="67"/>
    </row>
    <row r="54" spans="1:21" x14ac:dyDescent="0.25">
      <c r="A54" s="1" t="s">
        <v>278</v>
      </c>
    </row>
  </sheetData>
  <mergeCells count="4">
    <mergeCell ref="A1:J1"/>
    <mergeCell ref="C2:F2"/>
    <mergeCell ref="A52:J52"/>
    <mergeCell ref="L1:O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D3634-52D3-4A9D-BF49-A9E9BA4DD564}">
  <dimension ref="A1:U62"/>
  <sheetViews>
    <sheetView showGridLines="0" workbookViewId="0">
      <selection sqref="A1:J1"/>
    </sheetView>
  </sheetViews>
  <sheetFormatPr defaultColWidth="8.85546875" defaultRowHeight="15.75" x14ac:dyDescent="0.25"/>
  <cols>
    <col min="1" max="1" width="14" style="1" customWidth="1"/>
    <col min="2" max="2" width="9.5703125" style="85" customWidth="1"/>
    <col min="3" max="3" width="9.85546875" style="85" customWidth="1"/>
    <col min="4" max="4" width="8.85546875" style="1"/>
    <col min="5" max="5" width="10.28515625" style="1" customWidth="1"/>
    <col min="6" max="6" width="9.5703125" style="1" customWidth="1"/>
    <col min="7" max="7" width="10" style="1" customWidth="1"/>
    <col min="8" max="8" width="8.7109375" style="1" customWidth="1"/>
    <col min="9" max="9" width="10" style="1" customWidth="1"/>
    <col min="10" max="10" width="9.28515625" style="1" customWidth="1"/>
    <col min="11" max="11" width="4" style="1" customWidth="1"/>
    <col min="12" max="12" width="16" style="1" customWidth="1"/>
    <col min="13" max="15" width="8.85546875" style="1"/>
    <col min="16" max="16" width="8.85546875" style="8"/>
    <col min="17" max="18" width="8.85546875" style="1"/>
    <col min="19" max="19" width="8.85546875" style="8"/>
    <col min="20" max="16384" width="8.85546875" style="1"/>
  </cols>
  <sheetData>
    <row r="1" spans="1:21" ht="51" customHeight="1" x14ac:dyDescent="0.25">
      <c r="A1" s="158" t="s">
        <v>283</v>
      </c>
      <c r="B1" s="158"/>
      <c r="C1" s="158"/>
      <c r="D1" s="158"/>
      <c r="E1" s="158"/>
      <c r="F1" s="158"/>
      <c r="G1" s="158"/>
      <c r="H1" s="158"/>
      <c r="I1" s="158"/>
      <c r="J1" s="158"/>
    </row>
    <row r="2" spans="1:21" ht="18.75" x14ac:dyDescent="0.35">
      <c r="B2" s="4"/>
      <c r="C2" s="182" t="s">
        <v>127</v>
      </c>
      <c r="D2" s="182"/>
      <c r="E2" s="182"/>
      <c r="F2" s="176"/>
      <c r="G2" s="1" t="s">
        <v>135</v>
      </c>
    </row>
    <row r="3" spans="1:21" s="14" customFormat="1" ht="50.25" x14ac:dyDescent="0.25">
      <c r="A3" s="97" t="s">
        <v>126</v>
      </c>
      <c r="B3" s="83" t="s">
        <v>191</v>
      </c>
      <c r="C3" s="82" t="s">
        <v>225</v>
      </c>
      <c r="D3" s="82" t="s">
        <v>228</v>
      </c>
      <c r="E3" s="82" t="s">
        <v>226</v>
      </c>
      <c r="F3" s="83" t="s">
        <v>227</v>
      </c>
      <c r="G3" s="82" t="s">
        <v>225</v>
      </c>
      <c r="H3" s="82" t="s">
        <v>228</v>
      </c>
      <c r="I3" s="82" t="s">
        <v>226</v>
      </c>
      <c r="J3" s="82" t="s">
        <v>227</v>
      </c>
      <c r="L3" s="14" t="s">
        <v>154</v>
      </c>
      <c r="M3" s="14" t="s">
        <v>184</v>
      </c>
      <c r="N3" s="14" t="s">
        <v>215</v>
      </c>
      <c r="O3" s="14" t="s">
        <v>216</v>
      </c>
      <c r="P3" s="67" t="s">
        <v>217</v>
      </c>
      <c r="Q3" s="14" t="s">
        <v>218</v>
      </c>
      <c r="R3" s="14" t="s">
        <v>219</v>
      </c>
      <c r="S3" s="67" t="s">
        <v>220</v>
      </c>
      <c r="T3" s="14" t="s">
        <v>221</v>
      </c>
      <c r="U3" s="14" t="s">
        <v>222</v>
      </c>
    </row>
    <row r="4" spans="1:21" x14ac:dyDescent="0.25">
      <c r="A4" s="1" t="s">
        <v>30</v>
      </c>
      <c r="B4" s="23" t="s">
        <v>132</v>
      </c>
      <c r="C4" s="26">
        <f t="shared" ref="C4:H4" si="0">N4</f>
        <v>286700</v>
      </c>
      <c r="D4" s="6">
        <f t="shared" si="0"/>
        <v>167500</v>
      </c>
      <c r="E4" s="6">
        <f t="shared" si="0"/>
        <v>82760</v>
      </c>
      <c r="F4" s="148">
        <f t="shared" si="0"/>
        <v>49.4</v>
      </c>
      <c r="G4" s="6">
        <f t="shared" si="0"/>
        <v>276000</v>
      </c>
      <c r="H4" s="6">
        <f t="shared" si="0"/>
        <v>276000</v>
      </c>
      <c r="I4" s="6">
        <f t="shared" ref="I4:J4" si="1">T4</f>
        <v>237500</v>
      </c>
      <c r="J4" s="46">
        <f t="shared" si="1"/>
        <v>86.1</v>
      </c>
      <c r="L4" s="44" t="s">
        <v>30</v>
      </c>
      <c r="M4" s="44" t="s">
        <v>132</v>
      </c>
      <c r="N4" s="45">
        <v>286700</v>
      </c>
      <c r="O4" s="45">
        <v>167500</v>
      </c>
      <c r="P4" s="68">
        <v>82760</v>
      </c>
      <c r="Q4" s="45">
        <v>49.4</v>
      </c>
      <c r="R4" s="45">
        <v>276000</v>
      </c>
      <c r="S4" s="68">
        <v>276000</v>
      </c>
      <c r="T4" s="6">
        <v>237500</v>
      </c>
      <c r="U4" s="1">
        <v>86.1</v>
      </c>
    </row>
    <row r="5" spans="1:21" x14ac:dyDescent="0.25">
      <c r="A5" s="1" t="s">
        <v>31</v>
      </c>
      <c r="B5" s="18" t="s">
        <v>132</v>
      </c>
      <c r="C5" s="26">
        <f t="shared" ref="C5:C59" si="2">N5</f>
        <v>286700</v>
      </c>
      <c r="D5" s="6">
        <f t="shared" ref="D5:D59" si="3">O5</f>
        <v>166100</v>
      </c>
      <c r="E5" s="6">
        <f t="shared" ref="E5:E59" si="4">P5</f>
        <v>80540</v>
      </c>
      <c r="F5" s="47">
        <f t="shared" ref="F5:F59" si="5">Q5</f>
        <v>48.5</v>
      </c>
      <c r="G5" s="6">
        <f t="shared" ref="G5:G59" si="6">R5</f>
        <v>276000</v>
      </c>
      <c r="H5" s="6">
        <f t="shared" ref="H5:H59" si="7">S5</f>
        <v>267800</v>
      </c>
      <c r="I5" s="6">
        <f t="shared" ref="I5:I59" si="8">T5</f>
        <v>228400</v>
      </c>
      <c r="J5" s="46">
        <f t="shared" ref="J5:J59" si="9">U5</f>
        <v>85.3</v>
      </c>
      <c r="L5" s="44" t="s">
        <v>31</v>
      </c>
      <c r="M5" s="44" t="s">
        <v>132</v>
      </c>
      <c r="N5" s="45">
        <v>286700</v>
      </c>
      <c r="O5" s="45">
        <v>166100</v>
      </c>
      <c r="P5" s="68">
        <v>80540</v>
      </c>
      <c r="Q5" s="45">
        <v>48.5</v>
      </c>
      <c r="R5" s="45">
        <v>276000</v>
      </c>
      <c r="S5" s="68">
        <v>267800</v>
      </c>
      <c r="T5" s="6">
        <v>228400</v>
      </c>
      <c r="U5" s="1">
        <v>85.3</v>
      </c>
    </row>
    <row r="6" spans="1:21" ht="18.75" x14ac:dyDescent="0.35">
      <c r="A6" s="1" t="s">
        <v>128</v>
      </c>
      <c r="B6" s="18" t="s">
        <v>132</v>
      </c>
      <c r="C6" s="26">
        <f t="shared" si="2"/>
        <v>286700</v>
      </c>
      <c r="D6" s="6">
        <f t="shared" si="3"/>
        <v>166100</v>
      </c>
      <c r="E6" s="6">
        <f t="shared" si="4"/>
        <v>68480</v>
      </c>
      <c r="F6" s="47">
        <f t="shared" si="5"/>
        <v>41.2</v>
      </c>
      <c r="G6" s="6">
        <f t="shared" si="6"/>
        <v>276000</v>
      </c>
      <c r="H6" s="6">
        <f t="shared" si="7"/>
        <v>267800</v>
      </c>
      <c r="I6" s="6">
        <f t="shared" si="8"/>
        <v>208500</v>
      </c>
      <c r="J6" s="46">
        <f t="shared" si="9"/>
        <v>77.900000000000006</v>
      </c>
      <c r="L6" s="44" t="s">
        <v>146</v>
      </c>
      <c r="M6" s="44" t="s">
        <v>132</v>
      </c>
      <c r="N6" s="45">
        <v>286700</v>
      </c>
      <c r="O6" s="45">
        <v>166100</v>
      </c>
      <c r="P6" s="68">
        <v>68480</v>
      </c>
      <c r="Q6" s="45">
        <v>41.2</v>
      </c>
      <c r="R6" s="45">
        <v>276000</v>
      </c>
      <c r="S6" s="68">
        <v>267800</v>
      </c>
      <c r="T6" s="6">
        <v>208500</v>
      </c>
      <c r="U6" s="1">
        <v>77.900000000000006</v>
      </c>
    </row>
    <row r="7" spans="1:21" x14ac:dyDescent="0.25">
      <c r="A7" s="115" t="s">
        <v>45</v>
      </c>
      <c r="B7" s="142" t="s">
        <v>132</v>
      </c>
      <c r="C7" s="116">
        <f t="shared" si="2"/>
        <v>286700</v>
      </c>
      <c r="D7" s="117">
        <f t="shared" si="3"/>
        <v>112100</v>
      </c>
      <c r="E7" s="117">
        <f t="shared" si="4"/>
        <v>32790</v>
      </c>
      <c r="F7" s="145">
        <f t="shared" si="5"/>
        <v>29.3</v>
      </c>
      <c r="G7" s="117">
        <f t="shared" si="6"/>
        <v>276000</v>
      </c>
      <c r="H7" s="117">
        <f t="shared" si="7"/>
        <v>130800</v>
      </c>
      <c r="I7" s="117">
        <f t="shared" si="8"/>
        <v>82510</v>
      </c>
      <c r="J7" s="118">
        <f t="shared" si="9"/>
        <v>63.1</v>
      </c>
      <c r="L7" s="44" t="s">
        <v>241</v>
      </c>
      <c r="M7" s="44" t="s">
        <v>132</v>
      </c>
      <c r="N7" s="45">
        <v>286700</v>
      </c>
      <c r="O7" s="45">
        <v>112100</v>
      </c>
      <c r="P7" s="68">
        <v>32790</v>
      </c>
      <c r="Q7" s="45">
        <v>29.3</v>
      </c>
      <c r="R7" s="45">
        <v>276000</v>
      </c>
      <c r="S7" s="68">
        <v>130800</v>
      </c>
      <c r="T7" s="6">
        <v>82510</v>
      </c>
      <c r="U7" s="1">
        <v>63.1</v>
      </c>
    </row>
    <row r="8" spans="1:21" ht="18.75" x14ac:dyDescent="0.35">
      <c r="A8" s="115" t="s">
        <v>130</v>
      </c>
      <c r="B8" s="142" t="s">
        <v>132</v>
      </c>
      <c r="C8" s="116">
        <f t="shared" si="2"/>
        <v>286700</v>
      </c>
      <c r="D8" s="117">
        <f t="shared" si="3"/>
        <v>112100</v>
      </c>
      <c r="E8" s="117">
        <f t="shared" si="4"/>
        <v>32380</v>
      </c>
      <c r="F8" s="145">
        <f t="shared" si="5"/>
        <v>28.9</v>
      </c>
      <c r="G8" s="117">
        <f t="shared" si="6"/>
        <v>276000</v>
      </c>
      <c r="H8" s="117">
        <f t="shared" si="7"/>
        <v>130800</v>
      </c>
      <c r="I8" s="117">
        <f t="shared" si="8"/>
        <v>81670</v>
      </c>
      <c r="J8" s="118">
        <f t="shared" si="9"/>
        <v>62.5</v>
      </c>
      <c r="L8" s="44" t="s">
        <v>242</v>
      </c>
      <c r="M8" s="44" t="s">
        <v>132</v>
      </c>
      <c r="N8" s="45">
        <v>286700</v>
      </c>
      <c r="O8" s="45">
        <v>112100</v>
      </c>
      <c r="P8" s="68">
        <v>32380</v>
      </c>
      <c r="Q8" s="45">
        <v>28.9</v>
      </c>
      <c r="R8" s="45">
        <v>276000</v>
      </c>
      <c r="S8" s="68">
        <v>130800</v>
      </c>
      <c r="T8" s="6">
        <v>81670</v>
      </c>
      <c r="U8" s="1">
        <v>62.5</v>
      </c>
    </row>
    <row r="9" spans="1:21" ht="18.75" x14ac:dyDescent="0.35">
      <c r="A9" s="119" t="s">
        <v>245</v>
      </c>
      <c r="B9" s="143" t="s">
        <v>132</v>
      </c>
      <c r="C9" s="120">
        <f t="shared" si="2"/>
        <v>286700</v>
      </c>
      <c r="D9" s="121">
        <f t="shared" si="3"/>
        <v>166200</v>
      </c>
      <c r="E9" s="121">
        <f t="shared" si="4"/>
        <v>68440</v>
      </c>
      <c r="F9" s="146">
        <f t="shared" si="5"/>
        <v>41.2</v>
      </c>
      <c r="G9" s="121">
        <f t="shared" si="6"/>
        <v>276000</v>
      </c>
      <c r="H9" s="121">
        <f t="shared" si="7"/>
        <v>266700</v>
      </c>
      <c r="I9" s="121">
        <f t="shared" si="8"/>
        <v>207900</v>
      </c>
      <c r="J9" s="122">
        <f t="shared" si="9"/>
        <v>78</v>
      </c>
      <c r="L9" s="44" t="s">
        <v>243</v>
      </c>
      <c r="M9" s="44" t="s">
        <v>132</v>
      </c>
      <c r="N9" s="45">
        <v>286700</v>
      </c>
      <c r="O9" s="45">
        <v>166200</v>
      </c>
      <c r="P9" s="68">
        <v>68440</v>
      </c>
      <c r="Q9" s="45">
        <v>41.2</v>
      </c>
      <c r="R9" s="45">
        <v>276000</v>
      </c>
      <c r="S9" s="68">
        <v>266700</v>
      </c>
      <c r="T9" s="6">
        <v>207900</v>
      </c>
      <c r="U9" s="1">
        <v>78</v>
      </c>
    </row>
    <row r="10" spans="1:21" ht="18.75" x14ac:dyDescent="0.35">
      <c r="A10" s="139" t="s">
        <v>246</v>
      </c>
      <c r="B10" s="144" t="s">
        <v>132</v>
      </c>
      <c r="C10" s="140">
        <f t="shared" si="2"/>
        <v>286700</v>
      </c>
      <c r="D10" s="141">
        <f t="shared" si="3"/>
        <v>154300</v>
      </c>
      <c r="E10" s="141">
        <f t="shared" si="4"/>
        <v>50600</v>
      </c>
      <c r="F10" s="147">
        <f t="shared" si="5"/>
        <v>32.799999999999997</v>
      </c>
      <c r="G10" s="141">
        <f t="shared" si="6"/>
        <v>276000</v>
      </c>
      <c r="H10" s="141">
        <f t="shared" si="7"/>
        <v>207100</v>
      </c>
      <c r="I10" s="141">
        <f t="shared" si="8"/>
        <v>140000</v>
      </c>
      <c r="J10" s="138">
        <f t="shared" si="9"/>
        <v>67.599999999999994</v>
      </c>
      <c r="L10" s="44" t="s">
        <v>244</v>
      </c>
      <c r="M10" s="44" t="s">
        <v>132</v>
      </c>
      <c r="N10" s="45">
        <v>286700</v>
      </c>
      <c r="O10" s="45">
        <v>154300</v>
      </c>
      <c r="P10" s="68">
        <v>50600</v>
      </c>
      <c r="Q10" s="45">
        <v>32.799999999999997</v>
      </c>
      <c r="R10" s="45">
        <v>276000</v>
      </c>
      <c r="S10" s="68">
        <v>207100</v>
      </c>
      <c r="T10" s="6">
        <v>140000</v>
      </c>
      <c r="U10" s="1">
        <v>67.599999999999994</v>
      </c>
    </row>
    <row r="11" spans="1:21" ht="15.6" customHeight="1" x14ac:dyDescent="0.25">
      <c r="A11" s="1" t="s">
        <v>30</v>
      </c>
      <c r="B11" s="18" t="s">
        <v>1</v>
      </c>
      <c r="C11" s="26">
        <f t="shared" si="2"/>
        <v>10180</v>
      </c>
      <c r="D11" s="6">
        <f t="shared" si="3"/>
        <v>3470</v>
      </c>
      <c r="E11" s="6">
        <f t="shared" si="4"/>
        <v>2976</v>
      </c>
      <c r="F11" s="47">
        <f t="shared" si="5"/>
        <v>85.8</v>
      </c>
      <c r="G11" s="6">
        <f t="shared" si="6"/>
        <v>7373</v>
      </c>
      <c r="H11" s="6">
        <f t="shared" si="7"/>
        <v>7373</v>
      </c>
      <c r="I11" s="6">
        <f t="shared" si="8"/>
        <v>7357</v>
      </c>
      <c r="J11" s="46">
        <f t="shared" si="9"/>
        <v>99.8</v>
      </c>
      <c r="L11" s="44" t="s">
        <v>30</v>
      </c>
      <c r="M11" s="44" t="s">
        <v>1</v>
      </c>
      <c r="N11" s="45">
        <v>10180</v>
      </c>
      <c r="O11" s="45">
        <v>3470</v>
      </c>
      <c r="P11" s="68">
        <v>2976</v>
      </c>
      <c r="Q11" s="45">
        <v>85.8</v>
      </c>
      <c r="R11" s="45">
        <v>7373</v>
      </c>
      <c r="S11" s="68">
        <v>7373</v>
      </c>
      <c r="T11" s="6">
        <v>7357</v>
      </c>
      <c r="U11" s="1">
        <v>99.8</v>
      </c>
    </row>
    <row r="12" spans="1:21" x14ac:dyDescent="0.25">
      <c r="A12" s="1" t="s">
        <v>31</v>
      </c>
      <c r="B12" s="18" t="s">
        <v>1</v>
      </c>
      <c r="C12" s="26">
        <f t="shared" si="2"/>
        <v>10180</v>
      </c>
      <c r="D12" s="6">
        <f t="shared" si="3"/>
        <v>2862</v>
      </c>
      <c r="E12" s="6">
        <f t="shared" si="4"/>
        <v>2303</v>
      </c>
      <c r="F12" s="47">
        <f t="shared" si="5"/>
        <v>80.5</v>
      </c>
      <c r="G12" s="6">
        <f t="shared" si="6"/>
        <v>7373</v>
      </c>
      <c r="H12" s="6">
        <f t="shared" si="7"/>
        <v>5517</v>
      </c>
      <c r="I12" s="6">
        <f t="shared" si="8"/>
        <v>5427</v>
      </c>
      <c r="J12" s="46">
        <f t="shared" si="9"/>
        <v>98.4</v>
      </c>
      <c r="L12" s="44" t="s">
        <v>31</v>
      </c>
      <c r="M12" s="44" t="s">
        <v>1</v>
      </c>
      <c r="N12" s="45">
        <v>10180</v>
      </c>
      <c r="O12" s="45">
        <v>2862</v>
      </c>
      <c r="P12" s="68">
        <v>2303</v>
      </c>
      <c r="Q12" s="45">
        <v>80.5</v>
      </c>
      <c r="R12" s="45">
        <v>7373</v>
      </c>
      <c r="S12" s="68">
        <v>5517</v>
      </c>
      <c r="T12" s="6">
        <v>5427</v>
      </c>
      <c r="U12" s="1">
        <v>98.4</v>
      </c>
    </row>
    <row r="13" spans="1:21" ht="18.75" x14ac:dyDescent="0.35">
      <c r="A13" s="1" t="s">
        <v>128</v>
      </c>
      <c r="B13" s="18" t="s">
        <v>1</v>
      </c>
      <c r="C13" s="26">
        <f t="shared" si="2"/>
        <v>10180</v>
      </c>
      <c r="D13" s="6">
        <f t="shared" si="3"/>
        <v>2862</v>
      </c>
      <c r="E13" s="6">
        <f t="shared" si="4"/>
        <v>2201</v>
      </c>
      <c r="F13" s="47">
        <f t="shared" si="5"/>
        <v>76.900000000000006</v>
      </c>
      <c r="G13" s="6">
        <f t="shared" si="6"/>
        <v>7373</v>
      </c>
      <c r="H13" s="6">
        <f t="shared" si="7"/>
        <v>5517</v>
      </c>
      <c r="I13" s="6">
        <f t="shared" si="8"/>
        <v>5402</v>
      </c>
      <c r="J13" s="46">
        <f t="shared" si="9"/>
        <v>97.9</v>
      </c>
      <c r="L13" s="44" t="s">
        <v>146</v>
      </c>
      <c r="M13" s="44" t="s">
        <v>1</v>
      </c>
      <c r="N13" s="45">
        <v>10180</v>
      </c>
      <c r="O13" s="45">
        <v>2862</v>
      </c>
      <c r="P13" s="68">
        <v>2201</v>
      </c>
      <c r="Q13" s="45">
        <v>76.900000000000006</v>
      </c>
      <c r="R13" s="45">
        <v>7373</v>
      </c>
      <c r="S13" s="68">
        <v>5517</v>
      </c>
      <c r="T13" s="6">
        <v>5402</v>
      </c>
      <c r="U13" s="1">
        <v>97.9</v>
      </c>
    </row>
    <row r="14" spans="1:21" x14ac:dyDescent="0.25">
      <c r="A14" s="115" t="s">
        <v>45</v>
      </c>
      <c r="B14" s="142" t="s">
        <v>1</v>
      </c>
      <c r="C14" s="116">
        <f t="shared" si="2"/>
        <v>10180</v>
      </c>
      <c r="D14" s="117">
        <f t="shared" si="3"/>
        <v>894</v>
      </c>
      <c r="E14" s="117">
        <f t="shared" si="4"/>
        <v>260</v>
      </c>
      <c r="F14" s="145">
        <f t="shared" si="5"/>
        <v>29.1</v>
      </c>
      <c r="G14" s="117">
        <f t="shared" si="6"/>
        <v>7373</v>
      </c>
      <c r="H14" s="117">
        <f t="shared" si="7"/>
        <v>785</v>
      </c>
      <c r="I14" s="117">
        <f t="shared" si="8"/>
        <v>584</v>
      </c>
      <c r="J14" s="118">
        <f t="shared" si="9"/>
        <v>74.5</v>
      </c>
      <c r="L14" s="44" t="s">
        <v>241</v>
      </c>
      <c r="M14" s="44" t="s">
        <v>1</v>
      </c>
      <c r="N14" s="45">
        <v>10180</v>
      </c>
      <c r="O14" s="45">
        <v>894</v>
      </c>
      <c r="P14" s="68">
        <v>260</v>
      </c>
      <c r="Q14" s="45">
        <v>29.1</v>
      </c>
      <c r="R14" s="45">
        <v>7373</v>
      </c>
      <c r="S14" s="68">
        <v>785</v>
      </c>
      <c r="T14" s="6">
        <v>584</v>
      </c>
      <c r="U14" s="1">
        <v>74.5</v>
      </c>
    </row>
    <row r="15" spans="1:21" ht="18.75" x14ac:dyDescent="0.35">
      <c r="A15" s="115" t="s">
        <v>130</v>
      </c>
      <c r="B15" s="142" t="s">
        <v>1</v>
      </c>
      <c r="C15" s="116">
        <f t="shared" si="2"/>
        <v>10180</v>
      </c>
      <c r="D15" s="117">
        <f t="shared" si="3"/>
        <v>894</v>
      </c>
      <c r="E15" s="117">
        <f t="shared" si="4"/>
        <v>260</v>
      </c>
      <c r="F15" s="145">
        <f t="shared" si="5"/>
        <v>29.1</v>
      </c>
      <c r="G15" s="117">
        <f t="shared" si="6"/>
        <v>7373</v>
      </c>
      <c r="H15" s="117">
        <f t="shared" si="7"/>
        <v>785</v>
      </c>
      <c r="I15" s="117">
        <f t="shared" si="8"/>
        <v>584</v>
      </c>
      <c r="J15" s="118">
        <f t="shared" si="9"/>
        <v>74.400000000000006</v>
      </c>
      <c r="L15" s="44" t="s">
        <v>242</v>
      </c>
      <c r="M15" s="44" t="s">
        <v>1</v>
      </c>
      <c r="N15" s="45">
        <v>10180</v>
      </c>
      <c r="O15" s="45">
        <v>894</v>
      </c>
      <c r="P15" s="68">
        <v>260</v>
      </c>
      <c r="Q15" s="45">
        <v>29.1</v>
      </c>
      <c r="R15" s="45">
        <v>7373</v>
      </c>
      <c r="S15" s="68">
        <v>785</v>
      </c>
      <c r="T15" s="6">
        <v>584</v>
      </c>
      <c r="U15" s="1">
        <v>74.400000000000006</v>
      </c>
    </row>
    <row r="16" spans="1:21" ht="18.75" x14ac:dyDescent="0.35">
      <c r="A16" s="119" t="s">
        <v>245</v>
      </c>
      <c r="B16" s="143" t="s">
        <v>1</v>
      </c>
      <c r="C16" s="120">
        <f t="shared" si="2"/>
        <v>10180</v>
      </c>
      <c r="D16" s="121">
        <f t="shared" si="3"/>
        <v>3345</v>
      </c>
      <c r="E16" s="121">
        <f t="shared" si="4"/>
        <v>2719</v>
      </c>
      <c r="F16" s="146">
        <f t="shared" si="5"/>
        <v>81.3</v>
      </c>
      <c r="G16" s="121">
        <f t="shared" si="6"/>
        <v>7373</v>
      </c>
      <c r="H16" s="121">
        <f t="shared" si="7"/>
        <v>7016</v>
      </c>
      <c r="I16" s="121">
        <f t="shared" si="8"/>
        <v>6966</v>
      </c>
      <c r="J16" s="122">
        <f t="shared" si="9"/>
        <v>99.3</v>
      </c>
      <c r="L16" s="44" t="s">
        <v>243</v>
      </c>
      <c r="M16" s="44" t="s">
        <v>1</v>
      </c>
      <c r="N16" s="45">
        <v>10180</v>
      </c>
      <c r="O16" s="45">
        <v>3345</v>
      </c>
      <c r="P16" s="68">
        <v>2719</v>
      </c>
      <c r="Q16" s="45">
        <v>81.3</v>
      </c>
      <c r="R16" s="45">
        <v>7373</v>
      </c>
      <c r="S16" s="68">
        <v>7016</v>
      </c>
      <c r="T16" s="6">
        <v>6966</v>
      </c>
      <c r="U16" s="1">
        <v>99.3</v>
      </c>
    </row>
    <row r="17" spans="1:21" ht="18.75" x14ac:dyDescent="0.35">
      <c r="A17" s="139" t="s">
        <v>246</v>
      </c>
      <c r="B17" s="144" t="s">
        <v>1</v>
      </c>
      <c r="C17" s="140">
        <f t="shared" si="2"/>
        <v>10180</v>
      </c>
      <c r="D17" s="141">
        <f t="shared" si="3"/>
        <v>2273</v>
      </c>
      <c r="E17" s="141">
        <f t="shared" si="4"/>
        <v>1564</v>
      </c>
      <c r="F17" s="147">
        <f t="shared" si="5"/>
        <v>68.8</v>
      </c>
      <c r="G17" s="141">
        <f t="shared" si="6"/>
        <v>7373</v>
      </c>
      <c r="H17" s="141">
        <f t="shared" si="7"/>
        <v>4038</v>
      </c>
      <c r="I17" s="141">
        <f t="shared" si="8"/>
        <v>3900</v>
      </c>
      <c r="J17" s="138">
        <f t="shared" si="9"/>
        <v>96.6</v>
      </c>
      <c r="L17" s="44" t="s">
        <v>244</v>
      </c>
      <c r="M17" s="44" t="s">
        <v>1</v>
      </c>
      <c r="N17" s="45">
        <v>10180</v>
      </c>
      <c r="O17" s="45">
        <v>2273</v>
      </c>
      <c r="P17" s="68">
        <v>1564</v>
      </c>
      <c r="Q17" s="45">
        <v>68.8</v>
      </c>
      <c r="R17" s="45">
        <v>7373</v>
      </c>
      <c r="S17" s="68">
        <v>4038</v>
      </c>
      <c r="T17" s="6">
        <v>3900</v>
      </c>
      <c r="U17" s="1">
        <v>96.6</v>
      </c>
    </row>
    <row r="18" spans="1:21" x14ac:dyDescent="0.25">
      <c r="A18" s="1" t="s">
        <v>30</v>
      </c>
      <c r="B18" s="18" t="s">
        <v>2</v>
      </c>
      <c r="C18" s="26">
        <f t="shared" si="2"/>
        <v>70300</v>
      </c>
      <c r="D18" s="6">
        <f t="shared" si="3"/>
        <v>34250</v>
      </c>
      <c r="E18" s="6">
        <f t="shared" si="4"/>
        <v>23300</v>
      </c>
      <c r="F18" s="47">
        <f t="shared" si="5"/>
        <v>68</v>
      </c>
      <c r="G18" s="6">
        <f t="shared" si="6"/>
        <v>61820</v>
      </c>
      <c r="H18" s="6">
        <f t="shared" si="7"/>
        <v>61820</v>
      </c>
      <c r="I18" s="6">
        <f t="shared" si="8"/>
        <v>60350</v>
      </c>
      <c r="J18" s="46">
        <f t="shared" si="9"/>
        <v>97.6</v>
      </c>
      <c r="L18" s="44" t="s">
        <v>30</v>
      </c>
      <c r="M18" s="44" t="s">
        <v>2</v>
      </c>
      <c r="N18" s="45">
        <v>70300</v>
      </c>
      <c r="O18" s="45">
        <v>34250</v>
      </c>
      <c r="P18" s="68">
        <v>23300</v>
      </c>
      <c r="Q18" s="45">
        <v>68</v>
      </c>
      <c r="R18" s="45">
        <v>61820</v>
      </c>
      <c r="S18" s="68">
        <v>61820</v>
      </c>
      <c r="T18" s="6">
        <v>60350</v>
      </c>
      <c r="U18" s="1">
        <v>97.6</v>
      </c>
    </row>
    <row r="19" spans="1:21" x14ac:dyDescent="0.25">
      <c r="A19" s="1" t="s">
        <v>31</v>
      </c>
      <c r="B19" s="18" t="s">
        <v>2</v>
      </c>
      <c r="C19" s="26">
        <f t="shared" si="2"/>
        <v>70300</v>
      </c>
      <c r="D19" s="6">
        <f t="shared" si="3"/>
        <v>33730</v>
      </c>
      <c r="E19" s="6">
        <f t="shared" si="4"/>
        <v>22430</v>
      </c>
      <c r="F19" s="47">
        <f t="shared" si="5"/>
        <v>66.5</v>
      </c>
      <c r="G19" s="6">
        <f t="shared" si="6"/>
        <v>61820</v>
      </c>
      <c r="H19" s="6">
        <f t="shared" si="7"/>
        <v>58630</v>
      </c>
      <c r="I19" s="6">
        <f t="shared" si="8"/>
        <v>56840</v>
      </c>
      <c r="J19" s="46">
        <f t="shared" si="9"/>
        <v>96.9</v>
      </c>
      <c r="L19" s="44" t="s">
        <v>31</v>
      </c>
      <c r="M19" s="44" t="s">
        <v>2</v>
      </c>
      <c r="N19" s="45">
        <v>70300</v>
      </c>
      <c r="O19" s="45">
        <v>33730</v>
      </c>
      <c r="P19" s="68">
        <v>22430</v>
      </c>
      <c r="Q19" s="45">
        <v>66.5</v>
      </c>
      <c r="R19" s="45">
        <v>61820</v>
      </c>
      <c r="S19" s="68">
        <v>58630</v>
      </c>
      <c r="T19" s="6">
        <v>56840</v>
      </c>
      <c r="U19" s="1">
        <v>96.9</v>
      </c>
    </row>
    <row r="20" spans="1:21" ht="18.75" x14ac:dyDescent="0.35">
      <c r="A20" s="1" t="s">
        <v>128</v>
      </c>
      <c r="B20" s="18" t="s">
        <v>2</v>
      </c>
      <c r="C20" s="26">
        <f t="shared" si="2"/>
        <v>70300</v>
      </c>
      <c r="D20" s="6">
        <f t="shared" si="3"/>
        <v>33730</v>
      </c>
      <c r="E20" s="6">
        <f t="shared" si="4"/>
        <v>19600</v>
      </c>
      <c r="F20" s="47">
        <f t="shared" si="5"/>
        <v>58.1</v>
      </c>
      <c r="G20" s="6">
        <f t="shared" si="6"/>
        <v>61820</v>
      </c>
      <c r="H20" s="6">
        <f t="shared" si="7"/>
        <v>58630</v>
      </c>
      <c r="I20" s="6">
        <f t="shared" si="8"/>
        <v>54540</v>
      </c>
      <c r="J20" s="46">
        <f t="shared" si="9"/>
        <v>93</v>
      </c>
      <c r="L20" s="44" t="s">
        <v>146</v>
      </c>
      <c r="M20" s="44" t="s">
        <v>2</v>
      </c>
      <c r="N20" s="45">
        <v>70300</v>
      </c>
      <c r="O20" s="45">
        <v>33730</v>
      </c>
      <c r="P20" s="68">
        <v>19600</v>
      </c>
      <c r="Q20" s="45">
        <v>58.1</v>
      </c>
      <c r="R20" s="45">
        <v>61820</v>
      </c>
      <c r="S20" s="68">
        <v>58630</v>
      </c>
      <c r="T20" s="6">
        <v>54540</v>
      </c>
      <c r="U20" s="1">
        <v>93</v>
      </c>
    </row>
    <row r="21" spans="1:21" x14ac:dyDescent="0.25">
      <c r="A21" s="115" t="s">
        <v>45</v>
      </c>
      <c r="B21" s="142" t="s">
        <v>2</v>
      </c>
      <c r="C21" s="116">
        <f t="shared" si="2"/>
        <v>70300</v>
      </c>
      <c r="D21" s="117">
        <f t="shared" si="3"/>
        <v>15470</v>
      </c>
      <c r="E21" s="117">
        <f t="shared" si="4"/>
        <v>4966</v>
      </c>
      <c r="F21" s="145">
        <f t="shared" si="5"/>
        <v>32.1</v>
      </c>
      <c r="G21" s="117">
        <f t="shared" si="6"/>
        <v>61820</v>
      </c>
      <c r="H21" s="117">
        <f t="shared" si="7"/>
        <v>14950</v>
      </c>
      <c r="I21" s="117">
        <f t="shared" si="8"/>
        <v>10770</v>
      </c>
      <c r="J21" s="118">
        <f t="shared" si="9"/>
        <v>72</v>
      </c>
      <c r="L21" s="44" t="s">
        <v>241</v>
      </c>
      <c r="M21" s="44" t="s">
        <v>2</v>
      </c>
      <c r="N21" s="45">
        <v>70300</v>
      </c>
      <c r="O21" s="45">
        <v>15470</v>
      </c>
      <c r="P21" s="68">
        <v>4966</v>
      </c>
      <c r="Q21" s="45">
        <v>32.1</v>
      </c>
      <c r="R21" s="45">
        <v>61820</v>
      </c>
      <c r="S21" s="68">
        <v>14950</v>
      </c>
      <c r="T21" s="6">
        <v>10770</v>
      </c>
      <c r="U21" s="1">
        <v>72</v>
      </c>
    </row>
    <row r="22" spans="1:21" ht="18.75" x14ac:dyDescent="0.35">
      <c r="A22" s="115" t="s">
        <v>130</v>
      </c>
      <c r="B22" s="142" t="s">
        <v>2</v>
      </c>
      <c r="C22" s="116">
        <f t="shared" si="2"/>
        <v>70300</v>
      </c>
      <c r="D22" s="117">
        <f t="shared" si="3"/>
        <v>15470</v>
      </c>
      <c r="E22" s="117">
        <f t="shared" si="4"/>
        <v>4939</v>
      </c>
      <c r="F22" s="145">
        <f t="shared" si="5"/>
        <v>31.9</v>
      </c>
      <c r="G22" s="117">
        <f t="shared" si="6"/>
        <v>61820</v>
      </c>
      <c r="H22" s="117">
        <f t="shared" si="7"/>
        <v>14950</v>
      </c>
      <c r="I22" s="117">
        <f t="shared" si="8"/>
        <v>10720</v>
      </c>
      <c r="J22" s="118">
        <f t="shared" si="9"/>
        <v>71.7</v>
      </c>
      <c r="L22" s="44" t="s">
        <v>242</v>
      </c>
      <c r="M22" s="44" t="s">
        <v>2</v>
      </c>
      <c r="N22" s="45">
        <v>70300</v>
      </c>
      <c r="O22" s="45">
        <v>15470</v>
      </c>
      <c r="P22" s="68">
        <v>4939</v>
      </c>
      <c r="Q22" s="45">
        <v>31.9</v>
      </c>
      <c r="R22" s="45">
        <v>61820</v>
      </c>
      <c r="S22" s="68">
        <v>14950</v>
      </c>
      <c r="T22" s="6">
        <v>10720</v>
      </c>
      <c r="U22" s="1">
        <v>71.7</v>
      </c>
    </row>
    <row r="23" spans="1:21" ht="18.75" x14ac:dyDescent="0.35">
      <c r="A23" s="119" t="s">
        <v>245</v>
      </c>
      <c r="B23" s="143" t="s">
        <v>2</v>
      </c>
      <c r="C23" s="120">
        <f t="shared" si="2"/>
        <v>70300</v>
      </c>
      <c r="D23" s="121">
        <f t="shared" si="3"/>
        <v>33610</v>
      </c>
      <c r="E23" s="121">
        <f t="shared" si="4"/>
        <v>19530</v>
      </c>
      <c r="F23" s="146">
        <f t="shared" si="5"/>
        <v>58.1</v>
      </c>
      <c r="G23" s="121">
        <f t="shared" si="6"/>
        <v>61820</v>
      </c>
      <c r="H23" s="121">
        <f t="shared" si="7"/>
        <v>58970</v>
      </c>
      <c r="I23" s="121">
        <f t="shared" si="8"/>
        <v>55000</v>
      </c>
      <c r="J23" s="122">
        <f t="shared" si="9"/>
        <v>93.3</v>
      </c>
      <c r="L23" s="44" t="s">
        <v>243</v>
      </c>
      <c r="M23" s="44" t="s">
        <v>2</v>
      </c>
      <c r="N23" s="45">
        <v>70300</v>
      </c>
      <c r="O23" s="45">
        <v>33610</v>
      </c>
      <c r="P23" s="68">
        <v>19530</v>
      </c>
      <c r="Q23" s="45">
        <v>58.1</v>
      </c>
      <c r="R23" s="45">
        <v>61820</v>
      </c>
      <c r="S23" s="68">
        <v>58970</v>
      </c>
      <c r="T23" s="6">
        <v>55000</v>
      </c>
      <c r="U23" s="1">
        <v>93.3</v>
      </c>
    </row>
    <row r="24" spans="1:21" ht="18.75" x14ac:dyDescent="0.35">
      <c r="A24" s="139" t="s">
        <v>246</v>
      </c>
      <c r="B24" s="144" t="s">
        <v>2</v>
      </c>
      <c r="C24" s="140">
        <f t="shared" si="2"/>
        <v>70300</v>
      </c>
      <c r="D24" s="141">
        <f t="shared" si="3"/>
        <v>28270</v>
      </c>
      <c r="E24" s="141">
        <f t="shared" si="4"/>
        <v>12870</v>
      </c>
      <c r="F24" s="147">
        <f t="shared" si="5"/>
        <v>45.5</v>
      </c>
      <c r="G24" s="141">
        <f t="shared" si="6"/>
        <v>61820</v>
      </c>
      <c r="H24" s="141">
        <f t="shared" si="7"/>
        <v>38790</v>
      </c>
      <c r="I24" s="141">
        <f t="shared" si="8"/>
        <v>33100</v>
      </c>
      <c r="J24" s="138">
        <f t="shared" si="9"/>
        <v>85.3</v>
      </c>
      <c r="L24" s="44" t="s">
        <v>244</v>
      </c>
      <c r="M24" s="44" t="s">
        <v>2</v>
      </c>
      <c r="N24" s="45">
        <v>70300</v>
      </c>
      <c r="O24" s="45">
        <v>28270</v>
      </c>
      <c r="P24" s="68">
        <v>12870</v>
      </c>
      <c r="Q24" s="45">
        <v>45.5</v>
      </c>
      <c r="R24" s="45">
        <v>61820</v>
      </c>
      <c r="S24" s="68">
        <v>38790</v>
      </c>
      <c r="T24" s="6">
        <v>33100</v>
      </c>
      <c r="U24" s="1">
        <v>85.3</v>
      </c>
    </row>
    <row r="25" spans="1:21" x14ac:dyDescent="0.25">
      <c r="A25" s="1" t="s">
        <v>30</v>
      </c>
      <c r="B25" s="18" t="s">
        <v>3</v>
      </c>
      <c r="C25" s="26">
        <f t="shared" si="2"/>
        <v>66980</v>
      </c>
      <c r="D25" s="6">
        <f t="shared" si="3"/>
        <v>38160</v>
      </c>
      <c r="E25" s="6">
        <f t="shared" si="4"/>
        <v>21200</v>
      </c>
      <c r="F25" s="47">
        <f t="shared" si="5"/>
        <v>55.6</v>
      </c>
      <c r="G25" s="6">
        <f t="shared" si="6"/>
        <v>62760</v>
      </c>
      <c r="H25" s="6">
        <f t="shared" si="7"/>
        <v>62760</v>
      </c>
      <c r="I25" s="6">
        <f t="shared" si="8"/>
        <v>58450</v>
      </c>
      <c r="J25" s="46">
        <f t="shared" si="9"/>
        <v>93.1</v>
      </c>
      <c r="L25" s="44" t="s">
        <v>30</v>
      </c>
      <c r="M25" s="44" t="s">
        <v>3</v>
      </c>
      <c r="N25" s="45">
        <v>66980</v>
      </c>
      <c r="O25" s="45">
        <v>38160</v>
      </c>
      <c r="P25" s="68">
        <v>21200</v>
      </c>
      <c r="Q25" s="45">
        <v>55.6</v>
      </c>
      <c r="R25" s="45">
        <v>62760</v>
      </c>
      <c r="S25" s="68">
        <v>62760</v>
      </c>
      <c r="T25" s="6">
        <v>58450</v>
      </c>
      <c r="U25" s="1">
        <v>93.1</v>
      </c>
    </row>
    <row r="26" spans="1:21" x14ac:dyDescent="0.25">
      <c r="A26" s="1" t="s">
        <v>31</v>
      </c>
      <c r="B26" s="18" t="s">
        <v>3</v>
      </c>
      <c r="C26" s="26">
        <f t="shared" si="2"/>
        <v>66980</v>
      </c>
      <c r="D26" s="6">
        <f t="shared" si="3"/>
        <v>37980</v>
      </c>
      <c r="E26" s="6">
        <f t="shared" si="4"/>
        <v>20780</v>
      </c>
      <c r="F26" s="47">
        <f t="shared" si="5"/>
        <v>54.7</v>
      </c>
      <c r="G26" s="6">
        <f t="shared" si="6"/>
        <v>62760</v>
      </c>
      <c r="H26" s="6">
        <f t="shared" si="7"/>
        <v>60970</v>
      </c>
      <c r="I26" s="6">
        <f t="shared" si="8"/>
        <v>56440</v>
      </c>
      <c r="J26" s="46">
        <f t="shared" si="9"/>
        <v>92.6</v>
      </c>
      <c r="L26" s="44" t="s">
        <v>31</v>
      </c>
      <c r="M26" s="44" t="s">
        <v>3</v>
      </c>
      <c r="N26" s="45">
        <v>66980</v>
      </c>
      <c r="O26" s="45">
        <v>37980</v>
      </c>
      <c r="P26" s="68">
        <v>20780</v>
      </c>
      <c r="Q26" s="45">
        <v>54.7</v>
      </c>
      <c r="R26" s="45">
        <v>62760</v>
      </c>
      <c r="S26" s="68">
        <v>60970</v>
      </c>
      <c r="T26" s="6">
        <v>56440</v>
      </c>
      <c r="U26" s="1">
        <v>92.6</v>
      </c>
    </row>
    <row r="27" spans="1:21" ht="18.75" x14ac:dyDescent="0.35">
      <c r="A27" s="1" t="s">
        <v>128</v>
      </c>
      <c r="B27" s="18" t="s">
        <v>3</v>
      </c>
      <c r="C27" s="26">
        <f t="shared" si="2"/>
        <v>66980</v>
      </c>
      <c r="D27" s="6">
        <f t="shared" si="3"/>
        <v>37980</v>
      </c>
      <c r="E27" s="6">
        <f t="shared" si="4"/>
        <v>17120</v>
      </c>
      <c r="F27" s="47">
        <f t="shared" si="5"/>
        <v>45.1</v>
      </c>
      <c r="G27" s="6">
        <f t="shared" si="6"/>
        <v>62760</v>
      </c>
      <c r="H27" s="6">
        <f t="shared" si="7"/>
        <v>60970</v>
      </c>
      <c r="I27" s="6">
        <f t="shared" si="8"/>
        <v>51230</v>
      </c>
      <c r="J27" s="46">
        <f t="shared" si="9"/>
        <v>84</v>
      </c>
      <c r="L27" s="44" t="s">
        <v>146</v>
      </c>
      <c r="M27" s="44" t="s">
        <v>3</v>
      </c>
      <c r="N27" s="45">
        <v>66980</v>
      </c>
      <c r="O27" s="45">
        <v>37980</v>
      </c>
      <c r="P27" s="68">
        <v>17120</v>
      </c>
      <c r="Q27" s="45">
        <v>45.1</v>
      </c>
      <c r="R27" s="45">
        <v>62760</v>
      </c>
      <c r="S27" s="68">
        <v>60970</v>
      </c>
      <c r="T27" s="6">
        <v>51230</v>
      </c>
      <c r="U27" s="1">
        <v>84</v>
      </c>
    </row>
    <row r="28" spans="1:21" x14ac:dyDescent="0.25">
      <c r="A28" s="115" t="s">
        <v>45</v>
      </c>
      <c r="B28" s="142" t="s">
        <v>3</v>
      </c>
      <c r="C28" s="116">
        <f t="shared" si="2"/>
        <v>66980</v>
      </c>
      <c r="D28" s="117">
        <f t="shared" si="3"/>
        <v>22360</v>
      </c>
      <c r="E28" s="117">
        <f t="shared" si="4"/>
        <v>6954</v>
      </c>
      <c r="F28" s="145">
        <f t="shared" si="5"/>
        <v>31.1</v>
      </c>
      <c r="G28" s="117">
        <f t="shared" si="6"/>
        <v>62760</v>
      </c>
      <c r="H28" s="117">
        <f t="shared" si="7"/>
        <v>23180</v>
      </c>
      <c r="I28" s="117">
        <f t="shared" si="8"/>
        <v>15570</v>
      </c>
      <c r="J28" s="118">
        <f t="shared" si="9"/>
        <v>67.2</v>
      </c>
      <c r="L28" s="44" t="s">
        <v>241</v>
      </c>
      <c r="M28" s="44" t="s">
        <v>3</v>
      </c>
      <c r="N28" s="45">
        <v>66980</v>
      </c>
      <c r="O28" s="45">
        <v>22360</v>
      </c>
      <c r="P28" s="68">
        <v>6954</v>
      </c>
      <c r="Q28" s="45">
        <v>31.1</v>
      </c>
      <c r="R28" s="45">
        <v>62760</v>
      </c>
      <c r="S28" s="68">
        <v>23180</v>
      </c>
      <c r="T28" s="6">
        <v>15570</v>
      </c>
      <c r="U28" s="1">
        <v>67.2</v>
      </c>
    </row>
    <row r="29" spans="1:21" ht="18.75" x14ac:dyDescent="0.35">
      <c r="A29" s="115" t="s">
        <v>130</v>
      </c>
      <c r="B29" s="142" t="s">
        <v>3</v>
      </c>
      <c r="C29" s="116">
        <f t="shared" si="2"/>
        <v>66980</v>
      </c>
      <c r="D29" s="117">
        <f t="shared" si="3"/>
        <v>22360</v>
      </c>
      <c r="E29" s="117">
        <f t="shared" si="4"/>
        <v>6896</v>
      </c>
      <c r="F29" s="145">
        <f t="shared" si="5"/>
        <v>30.8</v>
      </c>
      <c r="G29" s="117">
        <f t="shared" si="6"/>
        <v>62760</v>
      </c>
      <c r="H29" s="117">
        <f t="shared" si="7"/>
        <v>23180</v>
      </c>
      <c r="I29" s="117">
        <f t="shared" si="8"/>
        <v>15450</v>
      </c>
      <c r="J29" s="118">
        <f t="shared" si="9"/>
        <v>66.7</v>
      </c>
      <c r="L29" s="44" t="s">
        <v>242</v>
      </c>
      <c r="M29" s="44" t="s">
        <v>3</v>
      </c>
      <c r="N29" s="45">
        <v>66980</v>
      </c>
      <c r="O29" s="45">
        <v>22360</v>
      </c>
      <c r="P29" s="68">
        <v>6896</v>
      </c>
      <c r="Q29" s="45">
        <v>30.8</v>
      </c>
      <c r="R29" s="45">
        <v>62760</v>
      </c>
      <c r="S29" s="68">
        <v>23180</v>
      </c>
      <c r="T29" s="6">
        <v>15450</v>
      </c>
      <c r="U29" s="1">
        <v>66.7</v>
      </c>
    </row>
    <row r="30" spans="1:21" ht="18.75" x14ac:dyDescent="0.35">
      <c r="A30" s="119" t="s">
        <v>245</v>
      </c>
      <c r="B30" s="143" t="s">
        <v>3</v>
      </c>
      <c r="C30" s="120">
        <f t="shared" si="2"/>
        <v>66980</v>
      </c>
      <c r="D30" s="121">
        <f t="shared" si="3"/>
        <v>37790</v>
      </c>
      <c r="E30" s="121">
        <f t="shared" si="4"/>
        <v>16900</v>
      </c>
      <c r="F30" s="146">
        <f t="shared" si="5"/>
        <v>44.7</v>
      </c>
      <c r="G30" s="121">
        <f t="shared" si="6"/>
        <v>62760</v>
      </c>
      <c r="H30" s="121">
        <f t="shared" si="7"/>
        <v>60180</v>
      </c>
      <c r="I30" s="121">
        <f t="shared" si="8"/>
        <v>50480</v>
      </c>
      <c r="J30" s="122">
        <f t="shared" si="9"/>
        <v>83.9</v>
      </c>
      <c r="L30" s="44" t="s">
        <v>243</v>
      </c>
      <c r="M30" s="44" t="s">
        <v>3</v>
      </c>
      <c r="N30" s="45">
        <v>66980</v>
      </c>
      <c r="O30" s="45">
        <v>37790</v>
      </c>
      <c r="P30" s="68">
        <v>16900</v>
      </c>
      <c r="Q30" s="45">
        <v>44.7</v>
      </c>
      <c r="R30" s="45">
        <v>62760</v>
      </c>
      <c r="S30" s="68">
        <v>60180</v>
      </c>
      <c r="T30" s="6">
        <v>50480</v>
      </c>
      <c r="U30" s="1">
        <v>83.9</v>
      </c>
    </row>
    <row r="31" spans="1:21" ht="18.75" x14ac:dyDescent="0.35">
      <c r="A31" s="139" t="s">
        <v>246</v>
      </c>
      <c r="B31" s="144" t="s">
        <v>3</v>
      </c>
      <c r="C31" s="140">
        <f t="shared" si="2"/>
        <v>66980</v>
      </c>
      <c r="D31" s="141">
        <f t="shared" si="3"/>
        <v>34510</v>
      </c>
      <c r="E31" s="141">
        <f t="shared" si="4"/>
        <v>12280</v>
      </c>
      <c r="F31" s="147">
        <f t="shared" si="5"/>
        <v>35.6</v>
      </c>
      <c r="G31" s="141">
        <f t="shared" si="6"/>
        <v>62760</v>
      </c>
      <c r="H31" s="141">
        <f t="shared" si="7"/>
        <v>44300</v>
      </c>
      <c r="I31" s="141">
        <f t="shared" si="8"/>
        <v>32500</v>
      </c>
      <c r="J31" s="138">
        <f t="shared" si="9"/>
        <v>73.400000000000006</v>
      </c>
      <c r="L31" s="44" t="s">
        <v>244</v>
      </c>
      <c r="M31" s="44" t="s">
        <v>3</v>
      </c>
      <c r="N31" s="45">
        <v>66980</v>
      </c>
      <c r="O31" s="45">
        <v>34510</v>
      </c>
      <c r="P31" s="68">
        <v>12280</v>
      </c>
      <c r="Q31" s="45">
        <v>35.6</v>
      </c>
      <c r="R31" s="45">
        <v>62760</v>
      </c>
      <c r="S31" s="68">
        <v>44300</v>
      </c>
      <c r="T31" s="6">
        <v>32500</v>
      </c>
      <c r="U31" s="1">
        <v>73.400000000000006</v>
      </c>
    </row>
    <row r="32" spans="1:21" x14ac:dyDescent="0.25">
      <c r="A32" s="1" t="s">
        <v>30</v>
      </c>
      <c r="B32" s="18" t="s">
        <v>4</v>
      </c>
      <c r="C32" s="26">
        <f t="shared" si="2"/>
        <v>71870</v>
      </c>
      <c r="D32" s="6">
        <f t="shared" si="3"/>
        <v>45320</v>
      </c>
      <c r="E32" s="6">
        <f t="shared" si="4"/>
        <v>20440</v>
      </c>
      <c r="F32" s="47">
        <f t="shared" si="5"/>
        <v>45.1</v>
      </c>
      <c r="G32" s="6">
        <f t="shared" si="6"/>
        <v>71410</v>
      </c>
      <c r="H32" s="6">
        <f t="shared" si="7"/>
        <v>71410</v>
      </c>
      <c r="I32" s="6">
        <f t="shared" si="8"/>
        <v>61190</v>
      </c>
      <c r="J32" s="46">
        <f t="shared" si="9"/>
        <v>85.7</v>
      </c>
      <c r="L32" s="44" t="s">
        <v>30</v>
      </c>
      <c r="M32" s="44" t="s">
        <v>4</v>
      </c>
      <c r="N32" s="45">
        <v>71870</v>
      </c>
      <c r="O32" s="45">
        <v>45320</v>
      </c>
      <c r="P32" s="68">
        <v>20440</v>
      </c>
      <c r="Q32" s="45">
        <v>45.1</v>
      </c>
      <c r="R32" s="45">
        <v>71410</v>
      </c>
      <c r="S32" s="68">
        <v>71410</v>
      </c>
      <c r="T32" s="6">
        <v>61190</v>
      </c>
      <c r="U32" s="1">
        <v>85.7</v>
      </c>
    </row>
    <row r="33" spans="1:21" x14ac:dyDescent="0.25">
      <c r="A33" s="1" t="s">
        <v>31</v>
      </c>
      <c r="B33" s="18" t="s">
        <v>4</v>
      </c>
      <c r="C33" s="26">
        <f t="shared" si="2"/>
        <v>71870</v>
      </c>
      <c r="D33" s="6">
        <f t="shared" si="3"/>
        <v>45250</v>
      </c>
      <c r="E33" s="6">
        <f t="shared" si="4"/>
        <v>20240</v>
      </c>
      <c r="F33" s="47">
        <f t="shared" si="5"/>
        <v>44.7</v>
      </c>
      <c r="G33" s="6">
        <f t="shared" si="6"/>
        <v>71410</v>
      </c>
      <c r="H33" s="6">
        <f t="shared" si="7"/>
        <v>70400</v>
      </c>
      <c r="I33" s="6">
        <f t="shared" si="8"/>
        <v>60030</v>
      </c>
      <c r="J33" s="46">
        <f t="shared" si="9"/>
        <v>85.3</v>
      </c>
      <c r="L33" s="44" t="s">
        <v>31</v>
      </c>
      <c r="M33" s="44" t="s">
        <v>4</v>
      </c>
      <c r="N33" s="45">
        <v>71870</v>
      </c>
      <c r="O33" s="45">
        <v>45250</v>
      </c>
      <c r="P33" s="68">
        <v>20240</v>
      </c>
      <c r="Q33" s="45">
        <v>44.7</v>
      </c>
      <c r="R33" s="45">
        <v>71410</v>
      </c>
      <c r="S33" s="68">
        <v>70400</v>
      </c>
      <c r="T33" s="6">
        <v>60030</v>
      </c>
      <c r="U33" s="1">
        <v>85.3</v>
      </c>
    </row>
    <row r="34" spans="1:21" ht="18.75" x14ac:dyDescent="0.35">
      <c r="A34" s="1" t="s">
        <v>128</v>
      </c>
      <c r="B34" s="18" t="s">
        <v>4</v>
      </c>
      <c r="C34" s="26">
        <f t="shared" si="2"/>
        <v>71870</v>
      </c>
      <c r="D34" s="6">
        <f t="shared" si="3"/>
        <v>45250</v>
      </c>
      <c r="E34" s="6">
        <f t="shared" si="4"/>
        <v>16660</v>
      </c>
      <c r="F34" s="47">
        <f t="shared" si="5"/>
        <v>36.799999999999997</v>
      </c>
      <c r="G34" s="6">
        <f t="shared" si="6"/>
        <v>71410</v>
      </c>
      <c r="H34" s="6">
        <f t="shared" si="7"/>
        <v>70400</v>
      </c>
      <c r="I34" s="6">
        <f t="shared" si="8"/>
        <v>52650</v>
      </c>
      <c r="J34" s="46">
        <f t="shared" si="9"/>
        <v>74.8</v>
      </c>
      <c r="L34" s="44" t="s">
        <v>146</v>
      </c>
      <c r="M34" s="44" t="s">
        <v>4</v>
      </c>
      <c r="N34" s="45">
        <v>71870</v>
      </c>
      <c r="O34" s="45">
        <v>45250</v>
      </c>
      <c r="P34" s="68">
        <v>16660</v>
      </c>
      <c r="Q34" s="45">
        <v>36.799999999999997</v>
      </c>
      <c r="R34" s="45">
        <v>71410</v>
      </c>
      <c r="S34" s="68">
        <v>70400</v>
      </c>
      <c r="T34" s="6">
        <v>52650</v>
      </c>
      <c r="U34" s="1">
        <v>74.8</v>
      </c>
    </row>
    <row r="35" spans="1:21" x14ac:dyDescent="0.25">
      <c r="A35" s="115" t="s">
        <v>45</v>
      </c>
      <c r="B35" s="142" t="s">
        <v>4</v>
      </c>
      <c r="C35" s="116">
        <f t="shared" si="2"/>
        <v>71870</v>
      </c>
      <c r="D35" s="117">
        <f t="shared" si="3"/>
        <v>32330</v>
      </c>
      <c r="E35" s="117">
        <f t="shared" si="4"/>
        <v>9745</v>
      </c>
      <c r="F35" s="145">
        <f t="shared" si="5"/>
        <v>30.1</v>
      </c>
      <c r="G35" s="117">
        <f t="shared" si="6"/>
        <v>71410</v>
      </c>
      <c r="H35" s="117">
        <f t="shared" si="7"/>
        <v>36710</v>
      </c>
      <c r="I35" s="117">
        <f t="shared" si="8"/>
        <v>23600</v>
      </c>
      <c r="J35" s="118">
        <f t="shared" si="9"/>
        <v>64.3</v>
      </c>
      <c r="L35" s="44" t="s">
        <v>241</v>
      </c>
      <c r="M35" s="44" t="s">
        <v>4</v>
      </c>
      <c r="N35" s="45">
        <v>71870</v>
      </c>
      <c r="O35" s="45">
        <v>32330</v>
      </c>
      <c r="P35" s="68">
        <v>9745</v>
      </c>
      <c r="Q35" s="45">
        <v>30.1</v>
      </c>
      <c r="R35" s="45">
        <v>71410</v>
      </c>
      <c r="S35" s="68">
        <v>36710</v>
      </c>
      <c r="T35" s="6">
        <v>23600</v>
      </c>
      <c r="U35" s="1">
        <v>64.3</v>
      </c>
    </row>
    <row r="36" spans="1:21" ht="18.75" x14ac:dyDescent="0.35">
      <c r="A36" s="115" t="s">
        <v>130</v>
      </c>
      <c r="B36" s="142" t="s">
        <v>4</v>
      </c>
      <c r="C36" s="116">
        <f t="shared" si="2"/>
        <v>71870</v>
      </c>
      <c r="D36" s="117">
        <f t="shared" si="3"/>
        <v>32330</v>
      </c>
      <c r="E36" s="117">
        <f t="shared" si="4"/>
        <v>9628</v>
      </c>
      <c r="F36" s="145">
        <f t="shared" si="5"/>
        <v>29.8</v>
      </c>
      <c r="G36" s="117">
        <f t="shared" si="6"/>
        <v>71410</v>
      </c>
      <c r="H36" s="117">
        <f t="shared" si="7"/>
        <v>36710</v>
      </c>
      <c r="I36" s="117">
        <f t="shared" si="8"/>
        <v>23370</v>
      </c>
      <c r="J36" s="118">
        <f t="shared" si="9"/>
        <v>63.7</v>
      </c>
      <c r="L36" s="44" t="s">
        <v>242</v>
      </c>
      <c r="M36" s="44" t="s">
        <v>4</v>
      </c>
      <c r="N36" s="45">
        <v>71870</v>
      </c>
      <c r="O36" s="45">
        <v>32330</v>
      </c>
      <c r="P36" s="68">
        <v>9628</v>
      </c>
      <c r="Q36" s="45">
        <v>29.8</v>
      </c>
      <c r="R36" s="45">
        <v>71410</v>
      </c>
      <c r="S36" s="68">
        <v>36710</v>
      </c>
      <c r="T36" s="6">
        <v>23370</v>
      </c>
      <c r="U36" s="1">
        <v>63.7</v>
      </c>
    </row>
    <row r="37" spans="1:21" ht="18.75" x14ac:dyDescent="0.35">
      <c r="A37" s="119" t="s">
        <v>245</v>
      </c>
      <c r="B37" s="143" t="s">
        <v>4</v>
      </c>
      <c r="C37" s="120">
        <f t="shared" si="2"/>
        <v>71870</v>
      </c>
      <c r="D37" s="121">
        <f t="shared" si="3"/>
        <v>45130</v>
      </c>
      <c r="E37" s="121">
        <f t="shared" si="4"/>
        <v>16470</v>
      </c>
      <c r="F37" s="146">
        <f t="shared" si="5"/>
        <v>36.5</v>
      </c>
      <c r="G37" s="121">
        <f t="shared" si="6"/>
        <v>71410</v>
      </c>
      <c r="H37" s="121">
        <f t="shared" si="7"/>
        <v>69080</v>
      </c>
      <c r="I37" s="121">
        <f t="shared" si="8"/>
        <v>51450</v>
      </c>
      <c r="J37" s="122">
        <f t="shared" si="9"/>
        <v>74.5</v>
      </c>
      <c r="L37" s="44" t="s">
        <v>243</v>
      </c>
      <c r="M37" s="44" t="s">
        <v>4</v>
      </c>
      <c r="N37" s="45">
        <v>71870</v>
      </c>
      <c r="O37" s="45">
        <v>45130</v>
      </c>
      <c r="P37" s="68">
        <v>16470</v>
      </c>
      <c r="Q37" s="45">
        <v>36.5</v>
      </c>
      <c r="R37" s="45">
        <v>71410</v>
      </c>
      <c r="S37" s="68">
        <v>69080</v>
      </c>
      <c r="T37" s="6">
        <v>51450</v>
      </c>
      <c r="U37" s="1">
        <v>74.5</v>
      </c>
    </row>
    <row r="38" spans="1:21" ht="18.75" x14ac:dyDescent="0.35">
      <c r="A38" s="139" t="s">
        <v>246</v>
      </c>
      <c r="B38" s="144" t="s">
        <v>4</v>
      </c>
      <c r="C38" s="140">
        <f t="shared" si="2"/>
        <v>71870</v>
      </c>
      <c r="D38" s="141">
        <f t="shared" si="3"/>
        <v>43060</v>
      </c>
      <c r="E38" s="141">
        <f t="shared" si="4"/>
        <v>12930</v>
      </c>
      <c r="F38" s="147">
        <f t="shared" si="5"/>
        <v>30</v>
      </c>
      <c r="G38" s="141">
        <f t="shared" si="6"/>
        <v>71410</v>
      </c>
      <c r="H38" s="141">
        <f t="shared" si="7"/>
        <v>55870</v>
      </c>
      <c r="I38" s="141">
        <f t="shared" si="8"/>
        <v>35980</v>
      </c>
      <c r="J38" s="138">
        <f t="shared" si="9"/>
        <v>64.400000000000006</v>
      </c>
      <c r="L38" s="44" t="s">
        <v>244</v>
      </c>
      <c r="M38" s="44" t="s">
        <v>4</v>
      </c>
      <c r="N38" s="45">
        <v>71870</v>
      </c>
      <c r="O38" s="45">
        <v>43060</v>
      </c>
      <c r="P38" s="68">
        <v>12930</v>
      </c>
      <c r="Q38" s="45">
        <v>30</v>
      </c>
      <c r="R38" s="45">
        <v>71410</v>
      </c>
      <c r="S38" s="68">
        <v>55870</v>
      </c>
      <c r="T38" s="6">
        <v>35980</v>
      </c>
      <c r="U38" s="1">
        <v>64.400000000000006</v>
      </c>
    </row>
    <row r="39" spans="1:21" x14ac:dyDescent="0.25">
      <c r="A39" s="1" t="s">
        <v>30</v>
      </c>
      <c r="B39" s="18" t="s">
        <v>5</v>
      </c>
      <c r="C39" s="26">
        <f t="shared" si="2"/>
        <v>36740</v>
      </c>
      <c r="D39" s="6">
        <f t="shared" si="3"/>
        <v>24680</v>
      </c>
      <c r="E39" s="6">
        <f t="shared" si="4"/>
        <v>8923</v>
      </c>
      <c r="F39" s="47">
        <f t="shared" si="5"/>
        <v>36.200000000000003</v>
      </c>
      <c r="G39" s="6">
        <f t="shared" si="6"/>
        <v>37660</v>
      </c>
      <c r="H39" s="6">
        <f t="shared" si="7"/>
        <v>37660</v>
      </c>
      <c r="I39" s="6">
        <f t="shared" si="8"/>
        <v>28480</v>
      </c>
      <c r="J39" s="46">
        <f t="shared" si="9"/>
        <v>75.599999999999994</v>
      </c>
      <c r="L39" s="44" t="s">
        <v>30</v>
      </c>
      <c r="M39" s="44" t="s">
        <v>5</v>
      </c>
      <c r="N39" s="45">
        <v>36740</v>
      </c>
      <c r="O39" s="45">
        <v>24680</v>
      </c>
      <c r="P39" s="68">
        <v>8923</v>
      </c>
      <c r="Q39" s="45">
        <v>36.200000000000003</v>
      </c>
      <c r="R39" s="45">
        <v>37660</v>
      </c>
      <c r="S39" s="68">
        <v>37660</v>
      </c>
      <c r="T39" s="6">
        <v>28480</v>
      </c>
      <c r="U39" s="1">
        <v>75.599999999999994</v>
      </c>
    </row>
    <row r="40" spans="1:21" x14ac:dyDescent="0.25">
      <c r="A40" s="1" t="s">
        <v>31</v>
      </c>
      <c r="B40" s="18" t="s">
        <v>5</v>
      </c>
      <c r="C40" s="26">
        <f t="shared" si="2"/>
        <v>36740</v>
      </c>
      <c r="D40" s="6">
        <f t="shared" si="3"/>
        <v>24670</v>
      </c>
      <c r="E40" s="6">
        <f t="shared" si="4"/>
        <v>8878</v>
      </c>
      <c r="F40" s="47">
        <f t="shared" si="5"/>
        <v>36</v>
      </c>
      <c r="G40" s="6">
        <f t="shared" si="6"/>
        <v>37660</v>
      </c>
      <c r="H40" s="6">
        <f t="shared" si="7"/>
        <v>37400</v>
      </c>
      <c r="I40" s="6">
        <f t="shared" si="8"/>
        <v>28140</v>
      </c>
      <c r="J40" s="46">
        <f t="shared" si="9"/>
        <v>75.3</v>
      </c>
      <c r="L40" s="44" t="s">
        <v>31</v>
      </c>
      <c r="M40" s="44" t="s">
        <v>5</v>
      </c>
      <c r="N40" s="45">
        <v>36740</v>
      </c>
      <c r="O40" s="45">
        <v>24670</v>
      </c>
      <c r="P40" s="68">
        <v>8878</v>
      </c>
      <c r="Q40" s="45">
        <v>36</v>
      </c>
      <c r="R40" s="45">
        <v>37660</v>
      </c>
      <c r="S40" s="68">
        <v>37400</v>
      </c>
      <c r="T40" s="6">
        <v>28140</v>
      </c>
      <c r="U40" s="1">
        <v>75.3</v>
      </c>
    </row>
    <row r="41" spans="1:21" ht="18.75" x14ac:dyDescent="0.35">
      <c r="A41" s="1" t="s">
        <v>128</v>
      </c>
      <c r="B41" s="18" t="s">
        <v>5</v>
      </c>
      <c r="C41" s="26">
        <f t="shared" si="2"/>
        <v>36740</v>
      </c>
      <c r="D41" s="6">
        <f t="shared" si="3"/>
        <v>24670</v>
      </c>
      <c r="E41" s="6">
        <f t="shared" si="4"/>
        <v>7608</v>
      </c>
      <c r="F41" s="47">
        <f t="shared" si="5"/>
        <v>30.8</v>
      </c>
      <c r="G41" s="6">
        <f t="shared" si="6"/>
        <v>37660</v>
      </c>
      <c r="H41" s="6">
        <f t="shared" si="7"/>
        <v>37400</v>
      </c>
      <c r="I41" s="6">
        <f t="shared" si="8"/>
        <v>24940</v>
      </c>
      <c r="J41" s="46">
        <f t="shared" si="9"/>
        <v>66.7</v>
      </c>
      <c r="L41" s="44" t="s">
        <v>146</v>
      </c>
      <c r="M41" s="44" t="s">
        <v>5</v>
      </c>
      <c r="N41" s="45">
        <v>36740</v>
      </c>
      <c r="O41" s="45">
        <v>24670</v>
      </c>
      <c r="P41" s="68">
        <v>7608</v>
      </c>
      <c r="Q41" s="45">
        <v>30.8</v>
      </c>
      <c r="R41" s="45">
        <v>37660</v>
      </c>
      <c r="S41" s="68">
        <v>37400</v>
      </c>
      <c r="T41" s="6">
        <v>24940</v>
      </c>
      <c r="U41" s="1">
        <v>66.7</v>
      </c>
    </row>
    <row r="42" spans="1:21" x14ac:dyDescent="0.25">
      <c r="A42" s="115" t="s">
        <v>45</v>
      </c>
      <c r="B42" s="142" t="s">
        <v>5</v>
      </c>
      <c r="C42" s="116">
        <f t="shared" si="2"/>
        <v>36740</v>
      </c>
      <c r="D42" s="117">
        <f t="shared" si="3"/>
        <v>20800</v>
      </c>
      <c r="E42" s="117">
        <f t="shared" si="4"/>
        <v>5974</v>
      </c>
      <c r="F42" s="145">
        <f t="shared" si="5"/>
        <v>28.7</v>
      </c>
      <c r="G42" s="117">
        <f t="shared" si="6"/>
        <v>37660</v>
      </c>
      <c r="H42" s="117">
        <f t="shared" si="7"/>
        <v>25640</v>
      </c>
      <c r="I42" s="117">
        <f t="shared" si="8"/>
        <v>15840</v>
      </c>
      <c r="J42" s="118">
        <f t="shared" si="9"/>
        <v>61.8</v>
      </c>
      <c r="L42" s="44" t="s">
        <v>241</v>
      </c>
      <c r="M42" s="44" t="s">
        <v>5</v>
      </c>
      <c r="N42" s="45">
        <v>36740</v>
      </c>
      <c r="O42" s="45">
        <v>20800</v>
      </c>
      <c r="P42" s="68">
        <v>5974</v>
      </c>
      <c r="Q42" s="45">
        <v>28.7</v>
      </c>
      <c r="R42" s="45">
        <v>37660</v>
      </c>
      <c r="S42" s="68">
        <v>25640</v>
      </c>
      <c r="T42" s="6">
        <v>15840</v>
      </c>
      <c r="U42" s="1">
        <v>61.8</v>
      </c>
    </row>
    <row r="43" spans="1:21" ht="18.75" x14ac:dyDescent="0.35">
      <c r="A43" s="115" t="s">
        <v>130</v>
      </c>
      <c r="B43" s="142" t="s">
        <v>5</v>
      </c>
      <c r="C43" s="116">
        <f t="shared" si="2"/>
        <v>36740</v>
      </c>
      <c r="D43" s="117">
        <f t="shared" si="3"/>
        <v>20800</v>
      </c>
      <c r="E43" s="117">
        <f t="shared" si="4"/>
        <v>5875</v>
      </c>
      <c r="F43" s="145">
        <f t="shared" si="5"/>
        <v>28.3</v>
      </c>
      <c r="G43" s="117">
        <f t="shared" si="6"/>
        <v>37660</v>
      </c>
      <c r="H43" s="117">
        <f t="shared" si="7"/>
        <v>25640</v>
      </c>
      <c r="I43" s="117">
        <f t="shared" si="8"/>
        <v>15640</v>
      </c>
      <c r="J43" s="118">
        <f t="shared" si="9"/>
        <v>61</v>
      </c>
      <c r="L43" s="44" t="s">
        <v>242</v>
      </c>
      <c r="M43" s="44" t="s">
        <v>5</v>
      </c>
      <c r="N43" s="45">
        <v>36740</v>
      </c>
      <c r="O43" s="45">
        <v>20800</v>
      </c>
      <c r="P43" s="68">
        <v>5875</v>
      </c>
      <c r="Q43" s="45">
        <v>28.3</v>
      </c>
      <c r="R43" s="45">
        <v>37660</v>
      </c>
      <c r="S43" s="68">
        <v>25640</v>
      </c>
      <c r="T43" s="6">
        <v>15640</v>
      </c>
      <c r="U43" s="1">
        <v>61</v>
      </c>
    </row>
    <row r="44" spans="1:21" ht="18.75" x14ac:dyDescent="0.35">
      <c r="A44" s="119" t="s">
        <v>245</v>
      </c>
      <c r="B44" s="143" t="s">
        <v>5</v>
      </c>
      <c r="C44" s="120">
        <f t="shared" si="2"/>
        <v>36740</v>
      </c>
      <c r="D44" s="121">
        <f t="shared" si="3"/>
        <v>24670</v>
      </c>
      <c r="E44" s="121">
        <f t="shared" si="4"/>
        <v>7558</v>
      </c>
      <c r="F44" s="146">
        <f t="shared" si="5"/>
        <v>30.6</v>
      </c>
      <c r="G44" s="121">
        <f t="shared" si="6"/>
        <v>37660</v>
      </c>
      <c r="H44" s="121">
        <f t="shared" si="7"/>
        <v>36850</v>
      </c>
      <c r="I44" s="121">
        <f t="shared" si="8"/>
        <v>24500</v>
      </c>
      <c r="J44" s="122">
        <f t="shared" si="9"/>
        <v>66.5</v>
      </c>
      <c r="L44" s="44" t="s">
        <v>243</v>
      </c>
      <c r="M44" s="44" t="s">
        <v>5</v>
      </c>
      <c r="N44" s="45">
        <v>36740</v>
      </c>
      <c r="O44" s="45">
        <v>24670</v>
      </c>
      <c r="P44" s="68">
        <v>7558</v>
      </c>
      <c r="Q44" s="45">
        <v>30.6</v>
      </c>
      <c r="R44" s="45">
        <v>37660</v>
      </c>
      <c r="S44" s="68">
        <v>36850</v>
      </c>
      <c r="T44" s="6">
        <v>24500</v>
      </c>
      <c r="U44" s="1">
        <v>66.5</v>
      </c>
    </row>
    <row r="45" spans="1:21" ht="18.75" x14ac:dyDescent="0.35">
      <c r="A45" s="139" t="s">
        <v>246</v>
      </c>
      <c r="B45" s="144" t="s">
        <v>5</v>
      </c>
      <c r="C45" s="140">
        <f t="shared" si="2"/>
        <v>36740</v>
      </c>
      <c r="D45" s="141">
        <f t="shared" si="3"/>
        <v>24320</v>
      </c>
      <c r="E45" s="141">
        <f t="shared" si="4"/>
        <v>6338</v>
      </c>
      <c r="F45" s="147">
        <f t="shared" si="5"/>
        <v>26.1</v>
      </c>
      <c r="G45" s="141">
        <f t="shared" si="6"/>
        <v>37660</v>
      </c>
      <c r="H45" s="141">
        <f t="shared" si="7"/>
        <v>32110</v>
      </c>
      <c r="I45" s="141">
        <f t="shared" si="8"/>
        <v>18630</v>
      </c>
      <c r="J45" s="138">
        <f t="shared" si="9"/>
        <v>58</v>
      </c>
      <c r="L45" s="44" t="s">
        <v>244</v>
      </c>
      <c r="M45" s="44" t="s">
        <v>5</v>
      </c>
      <c r="N45" s="45">
        <v>36740</v>
      </c>
      <c r="O45" s="45">
        <v>24320</v>
      </c>
      <c r="P45" s="68">
        <v>6338</v>
      </c>
      <c r="Q45" s="45">
        <v>26.1</v>
      </c>
      <c r="R45" s="45">
        <v>37660</v>
      </c>
      <c r="S45" s="68">
        <v>32110</v>
      </c>
      <c r="T45" s="6">
        <v>18630</v>
      </c>
      <c r="U45" s="1">
        <v>58</v>
      </c>
    </row>
    <row r="46" spans="1:21" x14ac:dyDescent="0.25">
      <c r="A46" s="1" t="s">
        <v>30</v>
      </c>
      <c r="B46" s="18" t="s">
        <v>6</v>
      </c>
      <c r="C46" s="26">
        <f t="shared" si="2"/>
        <v>21620</v>
      </c>
      <c r="D46" s="6">
        <f t="shared" si="3"/>
        <v>15090</v>
      </c>
      <c r="E46" s="6">
        <f t="shared" si="4"/>
        <v>4416</v>
      </c>
      <c r="F46" s="47">
        <f t="shared" si="5"/>
        <v>29.3</v>
      </c>
      <c r="G46" s="6">
        <f t="shared" si="6"/>
        <v>23270</v>
      </c>
      <c r="H46" s="6">
        <f t="shared" si="7"/>
        <v>23270</v>
      </c>
      <c r="I46" s="6">
        <f t="shared" si="8"/>
        <v>15250</v>
      </c>
      <c r="J46" s="46">
        <f t="shared" si="9"/>
        <v>65.5</v>
      </c>
      <c r="L46" s="44" t="s">
        <v>30</v>
      </c>
      <c r="M46" s="44" t="s">
        <v>6</v>
      </c>
      <c r="N46" s="45">
        <v>21620</v>
      </c>
      <c r="O46" s="45">
        <v>15090</v>
      </c>
      <c r="P46" s="68">
        <v>4416</v>
      </c>
      <c r="Q46" s="45">
        <v>29.3</v>
      </c>
      <c r="R46" s="45">
        <v>23270</v>
      </c>
      <c r="S46" s="68">
        <v>23270</v>
      </c>
      <c r="T46" s="6">
        <v>15250</v>
      </c>
      <c r="U46" s="1">
        <v>65.5</v>
      </c>
    </row>
    <row r="47" spans="1:21" x14ac:dyDescent="0.25">
      <c r="A47" s="1" t="s">
        <v>31</v>
      </c>
      <c r="B47" s="18" t="s">
        <v>6</v>
      </c>
      <c r="C47" s="26">
        <f t="shared" si="2"/>
        <v>21620</v>
      </c>
      <c r="D47" s="6">
        <f t="shared" si="3"/>
        <v>15090</v>
      </c>
      <c r="E47" s="6">
        <f t="shared" si="4"/>
        <v>4398</v>
      </c>
      <c r="F47" s="47">
        <f t="shared" si="5"/>
        <v>29.2</v>
      </c>
      <c r="G47" s="6">
        <f t="shared" si="6"/>
        <v>23270</v>
      </c>
      <c r="H47" s="6">
        <f t="shared" si="7"/>
        <v>23180</v>
      </c>
      <c r="I47" s="6">
        <f t="shared" si="8"/>
        <v>15110</v>
      </c>
      <c r="J47" s="46">
        <f t="shared" si="9"/>
        <v>65.2</v>
      </c>
      <c r="L47" s="44" t="s">
        <v>31</v>
      </c>
      <c r="M47" s="44" t="s">
        <v>6</v>
      </c>
      <c r="N47" s="45">
        <v>21620</v>
      </c>
      <c r="O47" s="45">
        <v>15090</v>
      </c>
      <c r="P47" s="68">
        <v>4398</v>
      </c>
      <c r="Q47" s="45">
        <v>29.2</v>
      </c>
      <c r="R47" s="45">
        <v>23270</v>
      </c>
      <c r="S47" s="68">
        <v>23180</v>
      </c>
      <c r="T47" s="6">
        <v>15110</v>
      </c>
      <c r="U47" s="1">
        <v>65.2</v>
      </c>
    </row>
    <row r="48" spans="1:21" ht="18.75" x14ac:dyDescent="0.35">
      <c r="A48" s="1" t="s">
        <v>128</v>
      </c>
      <c r="B48" s="18" t="s">
        <v>6</v>
      </c>
      <c r="C48" s="26">
        <f t="shared" si="2"/>
        <v>21620</v>
      </c>
      <c r="D48" s="6">
        <f t="shared" si="3"/>
        <v>15090</v>
      </c>
      <c r="E48" s="6">
        <f t="shared" si="4"/>
        <v>3898</v>
      </c>
      <c r="F48" s="47">
        <f t="shared" si="5"/>
        <v>25.8</v>
      </c>
      <c r="G48" s="6">
        <f t="shared" si="6"/>
        <v>23270</v>
      </c>
      <c r="H48" s="6">
        <f t="shared" si="7"/>
        <v>23180</v>
      </c>
      <c r="I48" s="6">
        <f t="shared" si="8"/>
        <v>13700</v>
      </c>
      <c r="J48" s="46">
        <f t="shared" si="9"/>
        <v>59.1</v>
      </c>
      <c r="L48" s="44" t="s">
        <v>146</v>
      </c>
      <c r="M48" s="44" t="s">
        <v>6</v>
      </c>
      <c r="N48" s="45">
        <v>21620</v>
      </c>
      <c r="O48" s="45">
        <v>15090</v>
      </c>
      <c r="P48" s="68">
        <v>3898</v>
      </c>
      <c r="Q48" s="45">
        <v>25.8</v>
      </c>
      <c r="R48" s="45">
        <v>23270</v>
      </c>
      <c r="S48" s="68">
        <v>23180</v>
      </c>
      <c r="T48" s="6">
        <v>13700</v>
      </c>
      <c r="U48" s="1">
        <v>59.1</v>
      </c>
    </row>
    <row r="49" spans="1:21" x14ac:dyDescent="0.25">
      <c r="A49" s="115" t="s">
        <v>45</v>
      </c>
      <c r="B49" s="142" t="s">
        <v>6</v>
      </c>
      <c r="C49" s="116">
        <f t="shared" si="2"/>
        <v>21620</v>
      </c>
      <c r="D49" s="117">
        <f t="shared" si="3"/>
        <v>13920</v>
      </c>
      <c r="E49" s="117">
        <f t="shared" si="4"/>
        <v>3540</v>
      </c>
      <c r="F49" s="145">
        <f t="shared" si="5"/>
        <v>25.4</v>
      </c>
      <c r="G49" s="117">
        <f t="shared" si="6"/>
        <v>23270</v>
      </c>
      <c r="H49" s="117">
        <f t="shared" si="7"/>
        <v>18820</v>
      </c>
      <c r="I49" s="117">
        <f t="shared" si="8"/>
        <v>10700</v>
      </c>
      <c r="J49" s="118">
        <f t="shared" si="9"/>
        <v>56.9</v>
      </c>
      <c r="L49" s="44" t="s">
        <v>241</v>
      </c>
      <c r="M49" s="44" t="s">
        <v>6</v>
      </c>
      <c r="N49" s="45">
        <v>21620</v>
      </c>
      <c r="O49" s="45">
        <v>13920</v>
      </c>
      <c r="P49" s="68">
        <v>3540</v>
      </c>
      <c r="Q49" s="45">
        <v>25.4</v>
      </c>
      <c r="R49" s="45">
        <v>23270</v>
      </c>
      <c r="S49" s="68">
        <v>18820</v>
      </c>
      <c r="T49" s="6">
        <v>10700</v>
      </c>
      <c r="U49" s="1">
        <v>56.9</v>
      </c>
    </row>
    <row r="50" spans="1:21" ht="18.75" x14ac:dyDescent="0.35">
      <c r="A50" s="115" t="s">
        <v>130</v>
      </c>
      <c r="B50" s="142" t="s">
        <v>6</v>
      </c>
      <c r="C50" s="116">
        <f t="shared" si="2"/>
        <v>21620</v>
      </c>
      <c r="D50" s="117">
        <f t="shared" si="3"/>
        <v>13920</v>
      </c>
      <c r="E50" s="117">
        <f t="shared" si="4"/>
        <v>3463</v>
      </c>
      <c r="F50" s="145">
        <f t="shared" si="5"/>
        <v>24.9</v>
      </c>
      <c r="G50" s="117">
        <f t="shared" si="6"/>
        <v>23270</v>
      </c>
      <c r="H50" s="117">
        <f t="shared" si="7"/>
        <v>18820</v>
      </c>
      <c r="I50" s="117">
        <f t="shared" si="8"/>
        <v>10540</v>
      </c>
      <c r="J50" s="118">
        <f t="shared" si="9"/>
        <v>56</v>
      </c>
      <c r="L50" s="44" t="s">
        <v>242</v>
      </c>
      <c r="M50" s="44" t="s">
        <v>6</v>
      </c>
      <c r="N50" s="45">
        <v>21620</v>
      </c>
      <c r="O50" s="45">
        <v>13920</v>
      </c>
      <c r="P50" s="68">
        <v>3463</v>
      </c>
      <c r="Q50" s="45">
        <v>24.9</v>
      </c>
      <c r="R50" s="45">
        <v>23270</v>
      </c>
      <c r="S50" s="68">
        <v>18820</v>
      </c>
      <c r="T50" s="6">
        <v>10540</v>
      </c>
      <c r="U50" s="1">
        <v>56</v>
      </c>
    </row>
    <row r="51" spans="1:21" ht="18.75" x14ac:dyDescent="0.35">
      <c r="A51" s="119" t="s">
        <v>245</v>
      </c>
      <c r="B51" s="143" t="s">
        <v>6</v>
      </c>
      <c r="C51" s="120">
        <f t="shared" si="2"/>
        <v>21620</v>
      </c>
      <c r="D51" s="121">
        <f t="shared" si="3"/>
        <v>15110</v>
      </c>
      <c r="E51" s="121">
        <f t="shared" si="4"/>
        <v>3892</v>
      </c>
      <c r="F51" s="146">
        <f t="shared" si="5"/>
        <v>25.8</v>
      </c>
      <c r="G51" s="121">
        <f t="shared" si="6"/>
        <v>23270</v>
      </c>
      <c r="H51" s="121">
        <f t="shared" si="7"/>
        <v>22980</v>
      </c>
      <c r="I51" s="121">
        <f t="shared" si="8"/>
        <v>13560</v>
      </c>
      <c r="J51" s="122">
        <f t="shared" si="9"/>
        <v>59</v>
      </c>
      <c r="L51" s="44" t="s">
        <v>243</v>
      </c>
      <c r="M51" s="44" t="s">
        <v>6</v>
      </c>
      <c r="N51" s="45">
        <v>21620</v>
      </c>
      <c r="O51" s="45">
        <v>15110</v>
      </c>
      <c r="P51" s="68">
        <v>3892</v>
      </c>
      <c r="Q51" s="45">
        <v>25.8</v>
      </c>
      <c r="R51" s="45">
        <v>23270</v>
      </c>
      <c r="S51" s="68">
        <v>22980</v>
      </c>
      <c r="T51" s="6">
        <v>13560</v>
      </c>
      <c r="U51" s="1">
        <v>59</v>
      </c>
    </row>
    <row r="52" spans="1:21" ht="18.75" x14ac:dyDescent="0.35">
      <c r="A52" s="139" t="s">
        <v>246</v>
      </c>
      <c r="B52" s="144" t="s">
        <v>6</v>
      </c>
      <c r="C52" s="140">
        <f t="shared" si="2"/>
        <v>21620</v>
      </c>
      <c r="D52" s="141">
        <f t="shared" si="3"/>
        <v>15220</v>
      </c>
      <c r="E52" s="141">
        <f t="shared" si="4"/>
        <v>3391</v>
      </c>
      <c r="F52" s="147">
        <f t="shared" si="5"/>
        <v>22.3</v>
      </c>
      <c r="G52" s="141">
        <f t="shared" si="6"/>
        <v>23270</v>
      </c>
      <c r="H52" s="141">
        <f t="shared" si="7"/>
        <v>20940</v>
      </c>
      <c r="I52" s="141">
        <f t="shared" si="8"/>
        <v>10850</v>
      </c>
      <c r="J52" s="138">
        <f t="shared" si="9"/>
        <v>51.8</v>
      </c>
      <c r="L52" s="44" t="s">
        <v>244</v>
      </c>
      <c r="M52" s="44" t="s">
        <v>6</v>
      </c>
      <c r="N52" s="45">
        <v>21620</v>
      </c>
      <c r="O52" s="45">
        <v>15220</v>
      </c>
      <c r="P52" s="68">
        <v>3391</v>
      </c>
      <c r="Q52" s="45">
        <v>22.3</v>
      </c>
      <c r="R52" s="45">
        <v>23270</v>
      </c>
      <c r="S52" s="68">
        <v>20940</v>
      </c>
      <c r="T52" s="6">
        <v>10850</v>
      </c>
      <c r="U52" s="1">
        <v>51.8</v>
      </c>
    </row>
    <row r="53" spans="1:21" x14ac:dyDescent="0.25">
      <c r="A53" s="1" t="s">
        <v>30</v>
      </c>
      <c r="B53" s="18" t="s">
        <v>143</v>
      </c>
      <c r="C53" s="26">
        <f t="shared" si="2"/>
        <v>8976</v>
      </c>
      <c r="D53" s="6">
        <f t="shared" si="3"/>
        <v>6510</v>
      </c>
      <c r="E53" s="6">
        <f t="shared" si="4"/>
        <v>1510</v>
      </c>
      <c r="F53" s="47">
        <f t="shared" si="5"/>
        <v>23.2</v>
      </c>
      <c r="G53" s="6">
        <f t="shared" si="6"/>
        <v>11670</v>
      </c>
      <c r="H53" s="6">
        <f t="shared" si="7"/>
        <v>11670</v>
      </c>
      <c r="I53" s="6">
        <f t="shared" si="8"/>
        <v>6432</v>
      </c>
      <c r="J53" s="46">
        <f t="shared" si="9"/>
        <v>55.1</v>
      </c>
      <c r="L53" s="44" t="s">
        <v>30</v>
      </c>
      <c r="M53" s="44" t="s">
        <v>7</v>
      </c>
      <c r="N53" s="45">
        <v>8976</v>
      </c>
      <c r="O53" s="45">
        <v>6510</v>
      </c>
      <c r="P53" s="68">
        <v>1510</v>
      </c>
      <c r="Q53" s="45">
        <v>23.2</v>
      </c>
      <c r="R53" s="45">
        <v>11670</v>
      </c>
      <c r="S53" s="68">
        <v>11670</v>
      </c>
      <c r="T53" s="6">
        <v>6432</v>
      </c>
      <c r="U53" s="1">
        <v>55.1</v>
      </c>
    </row>
    <row r="54" spans="1:21" x14ac:dyDescent="0.25">
      <c r="A54" s="1" t="s">
        <v>31</v>
      </c>
      <c r="B54" s="18" t="s">
        <v>143</v>
      </c>
      <c r="C54" s="26">
        <f t="shared" si="2"/>
        <v>8976</v>
      </c>
      <c r="D54" s="6">
        <f t="shared" si="3"/>
        <v>6510</v>
      </c>
      <c r="E54" s="6">
        <f t="shared" si="4"/>
        <v>1505</v>
      </c>
      <c r="F54" s="47">
        <f t="shared" si="5"/>
        <v>23.1</v>
      </c>
      <c r="G54" s="6">
        <f t="shared" si="6"/>
        <v>11670</v>
      </c>
      <c r="H54" s="6">
        <f t="shared" si="7"/>
        <v>11650</v>
      </c>
      <c r="I54" s="6">
        <f t="shared" si="8"/>
        <v>6403</v>
      </c>
      <c r="J54" s="46">
        <f t="shared" si="9"/>
        <v>55</v>
      </c>
      <c r="L54" s="44" t="s">
        <v>31</v>
      </c>
      <c r="M54" s="44" t="s">
        <v>7</v>
      </c>
      <c r="N54" s="45">
        <v>8976</v>
      </c>
      <c r="O54" s="45">
        <v>6510</v>
      </c>
      <c r="P54" s="68">
        <v>1505</v>
      </c>
      <c r="Q54" s="45">
        <v>23.1</v>
      </c>
      <c r="R54" s="45">
        <v>11670</v>
      </c>
      <c r="S54" s="68">
        <v>11650</v>
      </c>
      <c r="T54" s="6">
        <v>6403</v>
      </c>
      <c r="U54" s="1">
        <v>55</v>
      </c>
    </row>
    <row r="55" spans="1:21" ht="18.75" x14ac:dyDescent="0.35">
      <c r="A55" s="1" t="s">
        <v>128</v>
      </c>
      <c r="B55" s="18" t="s">
        <v>143</v>
      </c>
      <c r="C55" s="26">
        <f t="shared" si="2"/>
        <v>8976</v>
      </c>
      <c r="D55" s="6">
        <f t="shared" si="3"/>
        <v>6510</v>
      </c>
      <c r="E55" s="6">
        <f t="shared" si="4"/>
        <v>1380</v>
      </c>
      <c r="F55" s="47">
        <f t="shared" si="5"/>
        <v>21.2</v>
      </c>
      <c r="G55" s="6">
        <f t="shared" si="6"/>
        <v>11670</v>
      </c>
      <c r="H55" s="6">
        <f t="shared" si="7"/>
        <v>11650</v>
      </c>
      <c r="I55" s="6">
        <f t="shared" si="8"/>
        <v>5986</v>
      </c>
      <c r="J55" s="46">
        <f t="shared" si="9"/>
        <v>51.4</v>
      </c>
      <c r="L55" s="44" t="s">
        <v>146</v>
      </c>
      <c r="M55" s="44" t="s">
        <v>7</v>
      </c>
      <c r="N55" s="45">
        <v>8976</v>
      </c>
      <c r="O55" s="45">
        <v>6510</v>
      </c>
      <c r="P55" s="68">
        <v>1380</v>
      </c>
      <c r="Q55" s="45">
        <v>21.2</v>
      </c>
      <c r="R55" s="45">
        <v>11670</v>
      </c>
      <c r="S55" s="68">
        <v>11650</v>
      </c>
      <c r="T55" s="6">
        <v>5986</v>
      </c>
      <c r="U55" s="1">
        <v>51.4</v>
      </c>
    </row>
    <row r="56" spans="1:21" x14ac:dyDescent="0.25">
      <c r="A56" s="115" t="s">
        <v>45</v>
      </c>
      <c r="B56" s="142" t="s">
        <v>143</v>
      </c>
      <c r="C56" s="116">
        <f t="shared" si="2"/>
        <v>8976</v>
      </c>
      <c r="D56" s="117">
        <f t="shared" si="3"/>
        <v>6299</v>
      </c>
      <c r="E56" s="117">
        <f t="shared" si="4"/>
        <v>1346</v>
      </c>
      <c r="F56" s="145">
        <f t="shared" si="5"/>
        <v>21.4</v>
      </c>
      <c r="G56" s="117">
        <f t="shared" si="6"/>
        <v>11670</v>
      </c>
      <c r="H56" s="117">
        <f t="shared" si="7"/>
        <v>10700</v>
      </c>
      <c r="I56" s="117">
        <f t="shared" si="8"/>
        <v>5450</v>
      </c>
      <c r="J56" s="118">
        <f t="shared" si="9"/>
        <v>50.9</v>
      </c>
      <c r="L56" s="44" t="s">
        <v>241</v>
      </c>
      <c r="M56" s="44" t="s">
        <v>7</v>
      </c>
      <c r="N56" s="45">
        <v>8976</v>
      </c>
      <c r="O56" s="45">
        <v>6299</v>
      </c>
      <c r="P56" s="68">
        <v>1346</v>
      </c>
      <c r="Q56" s="45">
        <v>21.4</v>
      </c>
      <c r="R56" s="45">
        <v>11670</v>
      </c>
      <c r="S56" s="68">
        <v>10700</v>
      </c>
      <c r="T56" s="6">
        <v>5450</v>
      </c>
      <c r="U56" s="1">
        <v>50.9</v>
      </c>
    </row>
    <row r="57" spans="1:21" ht="18.75" x14ac:dyDescent="0.35">
      <c r="A57" s="115" t="s">
        <v>130</v>
      </c>
      <c r="B57" s="142" t="s">
        <v>143</v>
      </c>
      <c r="C57" s="116">
        <f t="shared" si="2"/>
        <v>8976</v>
      </c>
      <c r="D57" s="117">
        <f t="shared" si="3"/>
        <v>6299</v>
      </c>
      <c r="E57" s="117">
        <f t="shared" si="4"/>
        <v>1314</v>
      </c>
      <c r="F57" s="145">
        <f t="shared" si="5"/>
        <v>20.9</v>
      </c>
      <c r="G57" s="117">
        <f t="shared" si="6"/>
        <v>11670</v>
      </c>
      <c r="H57" s="117">
        <f t="shared" si="7"/>
        <v>10700</v>
      </c>
      <c r="I57" s="117">
        <f t="shared" si="8"/>
        <v>5357</v>
      </c>
      <c r="J57" s="118">
        <f t="shared" si="9"/>
        <v>50.1</v>
      </c>
      <c r="L57" s="44" t="s">
        <v>242</v>
      </c>
      <c r="M57" s="44" t="s">
        <v>7</v>
      </c>
      <c r="N57" s="45">
        <v>8976</v>
      </c>
      <c r="O57" s="45">
        <v>6299</v>
      </c>
      <c r="P57" s="68">
        <v>1314</v>
      </c>
      <c r="Q57" s="45">
        <v>20.9</v>
      </c>
      <c r="R57" s="45">
        <v>11670</v>
      </c>
      <c r="S57" s="68">
        <v>10700</v>
      </c>
      <c r="T57" s="6">
        <v>5357</v>
      </c>
      <c r="U57" s="1">
        <v>50.1</v>
      </c>
    </row>
    <row r="58" spans="1:21" ht="18.75" x14ac:dyDescent="0.35">
      <c r="A58" s="119" t="s">
        <v>245</v>
      </c>
      <c r="B58" s="143" t="s">
        <v>143</v>
      </c>
      <c r="C58" s="120">
        <f t="shared" si="2"/>
        <v>8976</v>
      </c>
      <c r="D58" s="121">
        <f t="shared" si="3"/>
        <v>6524</v>
      </c>
      <c r="E58" s="121">
        <f t="shared" si="4"/>
        <v>1379</v>
      </c>
      <c r="F58" s="146">
        <f t="shared" si="5"/>
        <v>21.1</v>
      </c>
      <c r="G58" s="121">
        <f t="shared" si="6"/>
        <v>11670</v>
      </c>
      <c r="H58" s="121">
        <f t="shared" si="7"/>
        <v>11610</v>
      </c>
      <c r="I58" s="121">
        <f t="shared" si="8"/>
        <v>5958</v>
      </c>
      <c r="J58" s="122">
        <f t="shared" si="9"/>
        <v>51.3</v>
      </c>
      <c r="L58" s="44" t="s">
        <v>243</v>
      </c>
      <c r="M58" s="44" t="s">
        <v>7</v>
      </c>
      <c r="N58" s="45">
        <v>8976</v>
      </c>
      <c r="O58" s="45">
        <v>6524</v>
      </c>
      <c r="P58" s="68">
        <v>1379</v>
      </c>
      <c r="Q58" s="45">
        <v>21.1</v>
      </c>
      <c r="R58" s="45">
        <v>11670</v>
      </c>
      <c r="S58" s="68">
        <v>11610</v>
      </c>
      <c r="T58" s="6">
        <v>5958</v>
      </c>
      <c r="U58" s="1">
        <v>51.3</v>
      </c>
    </row>
    <row r="59" spans="1:21" ht="18.75" x14ac:dyDescent="0.35">
      <c r="A59" s="139" t="s">
        <v>246</v>
      </c>
      <c r="B59" s="144" t="s">
        <v>143</v>
      </c>
      <c r="C59" s="140">
        <f t="shared" si="2"/>
        <v>8976</v>
      </c>
      <c r="D59" s="141">
        <f t="shared" si="3"/>
        <v>6690</v>
      </c>
      <c r="E59" s="141">
        <f t="shared" si="4"/>
        <v>1233</v>
      </c>
      <c r="F59" s="147">
        <f t="shared" si="5"/>
        <v>18.399999999999999</v>
      </c>
      <c r="G59" s="141">
        <f t="shared" si="6"/>
        <v>11670</v>
      </c>
      <c r="H59" s="141">
        <f t="shared" si="7"/>
        <v>11010</v>
      </c>
      <c r="I59" s="141">
        <f t="shared" si="8"/>
        <v>5044</v>
      </c>
      <c r="J59" s="138">
        <f t="shared" si="9"/>
        <v>45.8</v>
      </c>
      <c r="L59" s="44" t="s">
        <v>244</v>
      </c>
      <c r="M59" s="44" t="s">
        <v>7</v>
      </c>
      <c r="N59" s="45">
        <v>8976</v>
      </c>
      <c r="O59" s="45">
        <v>6690</v>
      </c>
      <c r="P59" s="68">
        <v>1233</v>
      </c>
      <c r="Q59" s="45">
        <v>18.399999999999999</v>
      </c>
      <c r="R59" s="45">
        <v>11670</v>
      </c>
      <c r="S59" s="68">
        <v>11010</v>
      </c>
      <c r="T59" s="6">
        <v>5044</v>
      </c>
      <c r="U59" s="1">
        <v>45.8</v>
      </c>
    </row>
    <row r="60" spans="1:21" s="14" customFormat="1" ht="138.75" customHeight="1" x14ac:dyDescent="0.25">
      <c r="A60" s="181" t="s">
        <v>284</v>
      </c>
      <c r="B60" s="181"/>
      <c r="C60" s="181"/>
      <c r="D60" s="181"/>
      <c r="E60" s="181"/>
      <c r="F60" s="181"/>
      <c r="G60" s="181"/>
      <c r="H60" s="181"/>
      <c r="I60" s="181"/>
      <c r="J60" s="181"/>
      <c r="P60" s="67"/>
      <c r="S60" s="67"/>
    </row>
    <row r="62" spans="1:21" x14ac:dyDescent="0.25">
      <c r="A62" s="1" t="s">
        <v>282</v>
      </c>
    </row>
  </sheetData>
  <mergeCells count="3">
    <mergeCell ref="A1:J1"/>
    <mergeCell ref="C2:F2"/>
    <mergeCell ref="A60:J60"/>
  </mergeCells>
  <phoneticPr fontId="18"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DCFE-E201-4CBD-B9BF-06C45824E40F}">
  <dimension ref="A1:U62"/>
  <sheetViews>
    <sheetView showGridLines="0" workbookViewId="0">
      <selection sqref="A1:J1"/>
    </sheetView>
  </sheetViews>
  <sheetFormatPr defaultColWidth="8.85546875" defaultRowHeight="15.75" x14ac:dyDescent="0.25"/>
  <cols>
    <col min="1" max="1" width="14" style="1" customWidth="1"/>
    <col min="2" max="2" width="9.5703125" style="85" customWidth="1"/>
    <col min="3" max="3" width="9.85546875" style="85" customWidth="1"/>
    <col min="4" max="4" width="8.85546875" style="1"/>
    <col min="5" max="5" width="10.28515625" style="1" customWidth="1"/>
    <col min="6" max="6" width="9.5703125" style="1" customWidth="1"/>
    <col min="7" max="7" width="10" style="1" customWidth="1"/>
    <col min="8" max="8" width="8.7109375" style="1" customWidth="1"/>
    <col min="9" max="9" width="10" style="1" customWidth="1"/>
    <col min="10" max="10" width="9.28515625" style="1" customWidth="1"/>
    <col min="11" max="11" width="4" style="1" customWidth="1"/>
    <col min="12" max="12" width="16" style="1" customWidth="1"/>
    <col min="13" max="15" width="8.85546875" style="1"/>
    <col min="16" max="16" width="8.85546875" style="8"/>
    <col min="17" max="18" width="8.85546875" style="1"/>
    <col min="19" max="19" width="8.85546875" style="8"/>
    <col min="20" max="16384" width="8.85546875" style="1"/>
  </cols>
  <sheetData>
    <row r="1" spans="1:21" ht="52.5" customHeight="1" x14ac:dyDescent="0.25">
      <c r="A1" s="158" t="s">
        <v>285</v>
      </c>
      <c r="B1" s="158"/>
      <c r="C1" s="158"/>
      <c r="D1" s="158"/>
      <c r="E1" s="158"/>
      <c r="F1" s="158"/>
      <c r="G1" s="158"/>
      <c r="H1" s="158"/>
      <c r="I1" s="158"/>
      <c r="J1" s="158"/>
    </row>
    <row r="2" spans="1:21" ht="18.75" x14ac:dyDescent="0.35">
      <c r="B2" s="4"/>
      <c r="C2" s="182" t="s">
        <v>127</v>
      </c>
      <c r="D2" s="182"/>
      <c r="E2" s="182"/>
      <c r="F2" s="176"/>
      <c r="G2" s="1" t="s">
        <v>135</v>
      </c>
    </row>
    <row r="3" spans="1:21" s="14" customFormat="1" ht="50.25" x14ac:dyDescent="0.25">
      <c r="A3" s="97" t="s">
        <v>126</v>
      </c>
      <c r="B3" s="83" t="s">
        <v>191</v>
      </c>
      <c r="C3" s="82" t="s">
        <v>225</v>
      </c>
      <c r="D3" s="82" t="s">
        <v>228</v>
      </c>
      <c r="E3" s="82" t="s">
        <v>226</v>
      </c>
      <c r="F3" s="83" t="s">
        <v>227</v>
      </c>
      <c r="G3" s="82" t="s">
        <v>225</v>
      </c>
      <c r="H3" s="82" t="s">
        <v>228</v>
      </c>
      <c r="I3" s="82" t="s">
        <v>226</v>
      </c>
      <c r="J3" s="82" t="s">
        <v>227</v>
      </c>
      <c r="L3" s="14" t="s">
        <v>154</v>
      </c>
      <c r="M3" s="14" t="s">
        <v>184</v>
      </c>
      <c r="N3" s="14" t="s">
        <v>215</v>
      </c>
      <c r="O3" s="14" t="s">
        <v>216</v>
      </c>
      <c r="P3" s="67" t="s">
        <v>217</v>
      </c>
      <c r="Q3" s="14" t="s">
        <v>218</v>
      </c>
      <c r="R3" s="14" t="s">
        <v>219</v>
      </c>
      <c r="S3" s="67" t="s">
        <v>220</v>
      </c>
      <c r="T3" s="14" t="s">
        <v>221</v>
      </c>
      <c r="U3" s="14" t="s">
        <v>222</v>
      </c>
    </row>
    <row r="4" spans="1:21" x14ac:dyDescent="0.25">
      <c r="A4" s="1" t="s">
        <v>30</v>
      </c>
      <c r="B4" s="23" t="s">
        <v>132</v>
      </c>
      <c r="C4" s="26">
        <f t="shared" ref="C4:H4" si="0">N4</f>
        <v>17320</v>
      </c>
      <c r="D4" s="6">
        <f t="shared" si="0"/>
        <v>15330</v>
      </c>
      <c r="E4" s="6">
        <f t="shared" si="0"/>
        <v>9746</v>
      </c>
      <c r="F4" s="148">
        <f t="shared" si="0"/>
        <v>63.6</v>
      </c>
      <c r="G4" s="6">
        <f t="shared" si="0"/>
        <v>65850</v>
      </c>
      <c r="H4" s="6">
        <f t="shared" si="0"/>
        <v>65850</v>
      </c>
      <c r="I4" s="6">
        <f t="shared" ref="I4:J21" si="1">T4</f>
        <v>42070</v>
      </c>
      <c r="J4" s="46">
        <f t="shared" si="1"/>
        <v>63.9</v>
      </c>
      <c r="L4" s="44" t="s">
        <v>30</v>
      </c>
      <c r="M4" s="44" t="s">
        <v>132</v>
      </c>
      <c r="N4" s="45">
        <v>17320</v>
      </c>
      <c r="O4" s="45">
        <v>15330</v>
      </c>
      <c r="P4" s="68">
        <v>9746</v>
      </c>
      <c r="Q4" s="45">
        <v>63.6</v>
      </c>
      <c r="R4" s="45">
        <v>65850</v>
      </c>
      <c r="S4" s="68">
        <v>65850</v>
      </c>
      <c r="T4" s="6">
        <v>42070</v>
      </c>
      <c r="U4" s="1">
        <v>63.9</v>
      </c>
    </row>
    <row r="5" spans="1:21" x14ac:dyDescent="0.25">
      <c r="A5" s="1" t="s">
        <v>31</v>
      </c>
      <c r="B5" s="18" t="s">
        <v>132</v>
      </c>
      <c r="C5" s="26">
        <f t="shared" ref="C5:J41" si="2">N5</f>
        <v>17320</v>
      </c>
      <c r="D5" s="6">
        <f t="shared" si="2"/>
        <v>14780</v>
      </c>
      <c r="E5" s="6">
        <f t="shared" si="2"/>
        <v>8967</v>
      </c>
      <c r="F5" s="47">
        <f t="shared" si="2"/>
        <v>60.7</v>
      </c>
      <c r="G5" s="6">
        <f t="shared" si="2"/>
        <v>65850</v>
      </c>
      <c r="H5" s="6">
        <f t="shared" si="2"/>
        <v>62530</v>
      </c>
      <c r="I5" s="6">
        <f t="shared" si="1"/>
        <v>38120</v>
      </c>
      <c r="J5" s="46">
        <f t="shared" si="1"/>
        <v>61</v>
      </c>
      <c r="L5" s="44" t="s">
        <v>31</v>
      </c>
      <c r="M5" s="44" t="s">
        <v>132</v>
      </c>
      <c r="N5" s="45">
        <v>17320</v>
      </c>
      <c r="O5" s="45">
        <v>14780</v>
      </c>
      <c r="P5" s="68">
        <v>8967</v>
      </c>
      <c r="Q5" s="45">
        <v>60.7</v>
      </c>
      <c r="R5" s="45">
        <v>65850</v>
      </c>
      <c r="S5" s="68">
        <v>62530</v>
      </c>
      <c r="T5" s="6">
        <v>38120</v>
      </c>
      <c r="U5" s="1">
        <v>61</v>
      </c>
    </row>
    <row r="6" spans="1:21" ht="18.75" x14ac:dyDescent="0.35">
      <c r="A6" s="1" t="s">
        <v>128</v>
      </c>
      <c r="B6" s="18" t="s">
        <v>132</v>
      </c>
      <c r="C6" s="26">
        <f t="shared" si="2"/>
        <v>17320</v>
      </c>
      <c r="D6" s="6">
        <f t="shared" si="2"/>
        <v>13910</v>
      </c>
      <c r="E6" s="6">
        <f t="shared" si="2"/>
        <v>6147</v>
      </c>
      <c r="F6" s="47">
        <f t="shared" si="2"/>
        <v>44.2</v>
      </c>
      <c r="G6" s="6">
        <f t="shared" si="2"/>
        <v>65850</v>
      </c>
      <c r="H6" s="6">
        <f t="shared" si="2"/>
        <v>62810</v>
      </c>
      <c r="I6" s="6">
        <f t="shared" si="1"/>
        <v>27180</v>
      </c>
      <c r="J6" s="46">
        <f t="shared" si="1"/>
        <v>43.3</v>
      </c>
      <c r="L6" s="44" t="s">
        <v>146</v>
      </c>
      <c r="M6" s="44" t="s">
        <v>132</v>
      </c>
      <c r="N6" s="45">
        <v>17320</v>
      </c>
      <c r="O6" s="45">
        <v>13910</v>
      </c>
      <c r="P6" s="68">
        <v>6147</v>
      </c>
      <c r="Q6" s="45">
        <v>44.2</v>
      </c>
      <c r="R6" s="45">
        <v>65850</v>
      </c>
      <c r="S6" s="68">
        <v>62810</v>
      </c>
      <c r="T6" s="6">
        <v>27180</v>
      </c>
      <c r="U6" s="1">
        <v>43.3</v>
      </c>
    </row>
    <row r="7" spans="1:21" x14ac:dyDescent="0.25">
      <c r="A7" s="115" t="s">
        <v>45</v>
      </c>
      <c r="B7" s="142" t="s">
        <v>132</v>
      </c>
      <c r="C7" s="116">
        <f t="shared" si="2"/>
        <v>17320</v>
      </c>
      <c r="D7" s="117">
        <f t="shared" si="2"/>
        <v>8782</v>
      </c>
      <c r="E7" s="117">
        <f t="shared" si="2"/>
        <v>1795</v>
      </c>
      <c r="F7" s="145">
        <f t="shared" si="2"/>
        <v>20.399999999999999</v>
      </c>
      <c r="G7" s="117">
        <f t="shared" si="2"/>
        <v>65850</v>
      </c>
      <c r="H7" s="117">
        <f t="shared" si="2"/>
        <v>35360</v>
      </c>
      <c r="I7" s="117">
        <f t="shared" si="1"/>
        <v>7192</v>
      </c>
      <c r="J7" s="118">
        <f t="shared" si="1"/>
        <v>20.3</v>
      </c>
      <c r="L7" s="44" t="s">
        <v>241</v>
      </c>
      <c r="M7" s="44" t="s">
        <v>132</v>
      </c>
      <c r="N7" s="45">
        <v>17320</v>
      </c>
      <c r="O7" s="45">
        <v>8782</v>
      </c>
      <c r="P7" s="68">
        <v>1795</v>
      </c>
      <c r="Q7" s="45">
        <v>20.399999999999999</v>
      </c>
      <c r="R7" s="45">
        <v>65850</v>
      </c>
      <c r="S7" s="68">
        <v>35360</v>
      </c>
      <c r="T7" s="6">
        <v>7192</v>
      </c>
      <c r="U7" s="1">
        <v>20.3</v>
      </c>
    </row>
    <row r="8" spans="1:21" ht="18.75" x14ac:dyDescent="0.35">
      <c r="A8" s="115" t="s">
        <v>130</v>
      </c>
      <c r="B8" s="142" t="s">
        <v>132</v>
      </c>
      <c r="C8" s="116">
        <f t="shared" si="2"/>
        <v>17320</v>
      </c>
      <c r="D8" s="117">
        <f t="shared" si="2"/>
        <v>8778</v>
      </c>
      <c r="E8" s="117">
        <f t="shared" si="2"/>
        <v>1775</v>
      </c>
      <c r="F8" s="145">
        <f t="shared" si="2"/>
        <v>20.2</v>
      </c>
      <c r="G8" s="117">
        <f t="shared" si="2"/>
        <v>65850</v>
      </c>
      <c r="H8" s="117">
        <f t="shared" si="2"/>
        <v>35380</v>
      </c>
      <c r="I8" s="117">
        <f t="shared" si="1"/>
        <v>7108</v>
      </c>
      <c r="J8" s="118">
        <f t="shared" si="1"/>
        <v>20.100000000000001</v>
      </c>
      <c r="L8" s="44" t="s">
        <v>242</v>
      </c>
      <c r="M8" s="44" t="s">
        <v>132</v>
      </c>
      <c r="N8" s="45">
        <v>17320</v>
      </c>
      <c r="O8" s="45">
        <v>8778</v>
      </c>
      <c r="P8" s="68">
        <v>1775</v>
      </c>
      <c r="Q8" s="45">
        <v>20.2</v>
      </c>
      <c r="R8" s="45">
        <v>65850</v>
      </c>
      <c r="S8" s="68">
        <v>35380</v>
      </c>
      <c r="T8" s="6">
        <v>7108</v>
      </c>
      <c r="U8" s="1">
        <v>20.100000000000001</v>
      </c>
    </row>
    <row r="9" spans="1:21" ht="18.75" x14ac:dyDescent="0.35">
      <c r="A9" s="119" t="s">
        <v>245</v>
      </c>
      <c r="B9" s="143" t="s">
        <v>132</v>
      </c>
      <c r="C9" s="120">
        <f t="shared" si="2"/>
        <v>17320</v>
      </c>
      <c r="D9" s="121">
        <f t="shared" si="2"/>
        <v>14130</v>
      </c>
      <c r="E9" s="121">
        <f t="shared" si="2"/>
        <v>6456</v>
      </c>
      <c r="F9" s="146">
        <f t="shared" si="2"/>
        <v>45.7</v>
      </c>
      <c r="G9" s="121">
        <f t="shared" si="2"/>
        <v>65850</v>
      </c>
      <c r="H9" s="121">
        <f t="shared" si="2"/>
        <v>63920</v>
      </c>
      <c r="I9" s="121">
        <f t="shared" si="1"/>
        <v>28720</v>
      </c>
      <c r="J9" s="122">
        <f t="shared" si="1"/>
        <v>44.9</v>
      </c>
      <c r="L9" s="44" t="s">
        <v>243</v>
      </c>
      <c r="M9" s="44" t="s">
        <v>132</v>
      </c>
      <c r="N9" s="45">
        <v>17320</v>
      </c>
      <c r="O9" s="45">
        <v>14130</v>
      </c>
      <c r="P9" s="68">
        <v>6456</v>
      </c>
      <c r="Q9" s="45">
        <v>45.7</v>
      </c>
      <c r="R9" s="45">
        <v>65850</v>
      </c>
      <c r="S9" s="68">
        <v>63920</v>
      </c>
      <c r="T9" s="6">
        <v>28720</v>
      </c>
      <c r="U9" s="1">
        <v>44.9</v>
      </c>
    </row>
    <row r="10" spans="1:21" ht="18.75" x14ac:dyDescent="0.35">
      <c r="A10" s="139" t="s">
        <v>246</v>
      </c>
      <c r="B10" s="144" t="s">
        <v>132</v>
      </c>
      <c r="C10" s="140">
        <f t="shared" si="2"/>
        <v>17320</v>
      </c>
      <c r="D10" s="141">
        <f t="shared" si="2"/>
        <v>12240</v>
      </c>
      <c r="E10" s="141">
        <f t="shared" si="2"/>
        <v>4235</v>
      </c>
      <c r="F10" s="147">
        <f t="shared" si="2"/>
        <v>34.6</v>
      </c>
      <c r="G10" s="141">
        <f t="shared" si="2"/>
        <v>65850</v>
      </c>
      <c r="H10" s="141">
        <f t="shared" si="2"/>
        <v>51600</v>
      </c>
      <c r="I10" s="141">
        <f t="shared" si="1"/>
        <v>17170</v>
      </c>
      <c r="J10" s="138">
        <f t="shared" si="1"/>
        <v>33.299999999999997</v>
      </c>
      <c r="L10" s="44" t="s">
        <v>244</v>
      </c>
      <c r="M10" s="44" t="s">
        <v>132</v>
      </c>
      <c r="N10" s="45">
        <v>17320</v>
      </c>
      <c r="O10" s="45">
        <v>12240</v>
      </c>
      <c r="P10" s="68">
        <v>4235</v>
      </c>
      <c r="Q10" s="45">
        <v>34.6</v>
      </c>
      <c r="R10" s="45">
        <v>65850</v>
      </c>
      <c r="S10" s="68">
        <v>51600</v>
      </c>
      <c r="T10" s="6">
        <v>17170</v>
      </c>
      <c r="U10" s="1">
        <v>33.299999999999997</v>
      </c>
    </row>
    <row r="11" spans="1:21" ht="15.6" customHeight="1" x14ac:dyDescent="0.25">
      <c r="A11" s="1" t="s">
        <v>30</v>
      </c>
      <c r="B11" s="18" t="s">
        <v>1</v>
      </c>
      <c r="C11" s="26">
        <f t="shared" si="2"/>
        <v>150</v>
      </c>
      <c r="D11" s="6">
        <f t="shared" si="2"/>
        <v>146</v>
      </c>
      <c r="E11" s="6">
        <f t="shared" si="2"/>
        <v>143</v>
      </c>
      <c r="F11" s="47">
        <f t="shared" si="2"/>
        <v>97.9</v>
      </c>
      <c r="G11" s="6">
        <f t="shared" si="2"/>
        <v>480</v>
      </c>
      <c r="H11" s="6">
        <f t="shared" si="2"/>
        <v>480</v>
      </c>
      <c r="I11" s="6">
        <f t="shared" si="1"/>
        <v>472</v>
      </c>
      <c r="J11" s="46">
        <f t="shared" si="1"/>
        <v>98.3</v>
      </c>
      <c r="L11" s="44" t="s">
        <v>30</v>
      </c>
      <c r="M11" s="44" t="s">
        <v>1</v>
      </c>
      <c r="N11" s="45">
        <v>150</v>
      </c>
      <c r="O11" s="45">
        <v>146</v>
      </c>
      <c r="P11" s="68">
        <v>143</v>
      </c>
      <c r="Q11" s="45">
        <v>97.9</v>
      </c>
      <c r="R11" s="45">
        <v>480</v>
      </c>
      <c r="S11" s="68">
        <v>480</v>
      </c>
      <c r="T11" s="6">
        <v>472</v>
      </c>
      <c r="U11" s="1">
        <v>98.3</v>
      </c>
    </row>
    <row r="12" spans="1:21" x14ac:dyDescent="0.25">
      <c r="A12" s="1" t="s">
        <v>31</v>
      </c>
      <c r="B12" s="18" t="s">
        <v>1</v>
      </c>
      <c r="C12" s="26">
        <f t="shared" si="2"/>
        <v>150</v>
      </c>
      <c r="D12" s="6">
        <f t="shared" si="2"/>
        <v>91</v>
      </c>
      <c r="E12" s="6">
        <f t="shared" si="2"/>
        <v>81</v>
      </c>
      <c r="F12" s="47">
        <f t="shared" si="2"/>
        <v>89.2</v>
      </c>
      <c r="G12" s="6">
        <f t="shared" si="2"/>
        <v>480</v>
      </c>
      <c r="H12" s="6">
        <f t="shared" si="2"/>
        <v>276</v>
      </c>
      <c r="I12" s="6">
        <f t="shared" si="1"/>
        <v>249</v>
      </c>
      <c r="J12" s="46">
        <f t="shared" si="1"/>
        <v>90.2</v>
      </c>
      <c r="L12" s="44" t="s">
        <v>31</v>
      </c>
      <c r="M12" s="44" t="s">
        <v>1</v>
      </c>
      <c r="N12" s="45">
        <v>150</v>
      </c>
      <c r="O12" s="45">
        <v>91</v>
      </c>
      <c r="P12" s="68">
        <v>81</v>
      </c>
      <c r="Q12" s="45">
        <v>89.2</v>
      </c>
      <c r="R12" s="45">
        <v>480</v>
      </c>
      <c r="S12" s="68">
        <v>276</v>
      </c>
      <c r="T12" s="6">
        <v>249</v>
      </c>
      <c r="U12" s="1">
        <v>90.2</v>
      </c>
    </row>
    <row r="13" spans="1:21" ht="18.75" x14ac:dyDescent="0.35">
      <c r="A13" s="1" t="s">
        <v>128</v>
      </c>
      <c r="B13" s="18" t="s">
        <v>1</v>
      </c>
      <c r="C13" s="26">
        <f t="shared" si="2"/>
        <v>150</v>
      </c>
      <c r="D13" s="6">
        <f t="shared" si="2"/>
        <v>88</v>
      </c>
      <c r="E13" s="6">
        <f t="shared" si="2"/>
        <v>75</v>
      </c>
      <c r="F13" s="47">
        <f t="shared" si="2"/>
        <v>85.4</v>
      </c>
      <c r="G13" s="6">
        <f t="shared" si="2"/>
        <v>480</v>
      </c>
      <c r="H13" s="6">
        <f t="shared" si="2"/>
        <v>279</v>
      </c>
      <c r="I13" s="6">
        <f t="shared" si="1"/>
        <v>240</v>
      </c>
      <c r="J13" s="46">
        <f t="shared" si="1"/>
        <v>86</v>
      </c>
      <c r="L13" s="44" t="s">
        <v>146</v>
      </c>
      <c r="M13" s="44" t="s">
        <v>1</v>
      </c>
      <c r="N13" s="45">
        <v>150</v>
      </c>
      <c r="O13" s="45">
        <v>88</v>
      </c>
      <c r="P13" s="68">
        <v>75</v>
      </c>
      <c r="Q13" s="45">
        <v>85.4</v>
      </c>
      <c r="R13" s="45">
        <v>480</v>
      </c>
      <c r="S13" s="68">
        <v>279</v>
      </c>
      <c r="T13" s="6">
        <v>240</v>
      </c>
      <c r="U13" s="1">
        <v>86</v>
      </c>
    </row>
    <row r="14" spans="1:21" x14ac:dyDescent="0.25">
      <c r="A14" s="115" t="s">
        <v>45</v>
      </c>
      <c r="B14" s="142" t="s">
        <v>1</v>
      </c>
      <c r="C14" s="116">
        <f t="shared" si="2"/>
        <v>150</v>
      </c>
      <c r="D14" s="117">
        <f t="shared" si="2"/>
        <v>18</v>
      </c>
      <c r="E14" s="117">
        <f t="shared" si="2"/>
        <v>5</v>
      </c>
      <c r="F14" s="145">
        <f t="shared" si="2"/>
        <v>26.4</v>
      </c>
      <c r="G14" s="117">
        <f t="shared" si="2"/>
        <v>480</v>
      </c>
      <c r="H14" s="117">
        <f t="shared" si="2"/>
        <v>56</v>
      </c>
      <c r="I14" s="117">
        <f t="shared" si="1"/>
        <v>14</v>
      </c>
      <c r="J14" s="118">
        <f t="shared" si="1"/>
        <v>25.5</v>
      </c>
      <c r="L14" s="44" t="s">
        <v>241</v>
      </c>
      <c r="M14" s="44" t="s">
        <v>1</v>
      </c>
      <c r="N14" s="45">
        <v>150</v>
      </c>
      <c r="O14" s="45">
        <v>18</v>
      </c>
      <c r="P14" s="68">
        <v>5</v>
      </c>
      <c r="Q14" s="45">
        <v>26.4</v>
      </c>
      <c r="R14" s="45">
        <v>480</v>
      </c>
      <c r="S14" s="68">
        <v>56</v>
      </c>
      <c r="T14" s="6">
        <v>14</v>
      </c>
      <c r="U14" s="1">
        <v>25.5</v>
      </c>
    </row>
    <row r="15" spans="1:21" ht="18.75" x14ac:dyDescent="0.35">
      <c r="A15" s="115" t="s">
        <v>130</v>
      </c>
      <c r="B15" s="142" t="s">
        <v>1</v>
      </c>
      <c r="C15" s="116">
        <f t="shared" si="2"/>
        <v>150</v>
      </c>
      <c r="D15" s="117">
        <f t="shared" si="2"/>
        <v>18</v>
      </c>
      <c r="E15" s="117">
        <f t="shared" si="2"/>
        <v>5</v>
      </c>
      <c r="F15" s="145">
        <f t="shared" si="2"/>
        <v>26.2</v>
      </c>
      <c r="G15" s="117">
        <f t="shared" si="2"/>
        <v>480</v>
      </c>
      <c r="H15" s="117">
        <f t="shared" si="2"/>
        <v>56</v>
      </c>
      <c r="I15" s="117">
        <f t="shared" si="1"/>
        <v>14</v>
      </c>
      <c r="J15" s="118">
        <f t="shared" si="1"/>
        <v>25.4</v>
      </c>
      <c r="L15" s="44" t="s">
        <v>242</v>
      </c>
      <c r="M15" s="44" t="s">
        <v>1</v>
      </c>
      <c r="N15" s="45">
        <v>150</v>
      </c>
      <c r="O15" s="45">
        <v>18</v>
      </c>
      <c r="P15" s="68">
        <v>5</v>
      </c>
      <c r="Q15" s="45">
        <v>26.2</v>
      </c>
      <c r="R15" s="45">
        <v>480</v>
      </c>
      <c r="S15" s="68">
        <v>56</v>
      </c>
      <c r="T15" s="6">
        <v>14</v>
      </c>
      <c r="U15" s="1">
        <v>25.4</v>
      </c>
    </row>
    <row r="16" spans="1:21" ht="18.75" x14ac:dyDescent="0.35">
      <c r="A16" s="119" t="s">
        <v>245</v>
      </c>
      <c r="B16" s="143" t="s">
        <v>1</v>
      </c>
      <c r="C16" s="120">
        <f t="shared" si="2"/>
        <v>150</v>
      </c>
      <c r="D16" s="121">
        <f t="shared" si="2"/>
        <v>135</v>
      </c>
      <c r="E16" s="121">
        <f t="shared" si="2"/>
        <v>127</v>
      </c>
      <c r="F16" s="146">
        <f t="shared" si="2"/>
        <v>94.3</v>
      </c>
      <c r="G16" s="121">
        <f t="shared" si="2"/>
        <v>480</v>
      </c>
      <c r="H16" s="121">
        <f t="shared" si="2"/>
        <v>457</v>
      </c>
      <c r="I16" s="121">
        <f t="shared" si="1"/>
        <v>432</v>
      </c>
      <c r="J16" s="122">
        <f t="shared" si="1"/>
        <v>94.6</v>
      </c>
      <c r="L16" s="44" t="s">
        <v>243</v>
      </c>
      <c r="M16" s="44" t="s">
        <v>1</v>
      </c>
      <c r="N16" s="45">
        <v>150</v>
      </c>
      <c r="O16" s="45">
        <v>135</v>
      </c>
      <c r="P16" s="68">
        <v>127</v>
      </c>
      <c r="Q16" s="45">
        <v>94.3</v>
      </c>
      <c r="R16" s="45">
        <v>480</v>
      </c>
      <c r="S16" s="68">
        <v>457</v>
      </c>
      <c r="T16" s="6">
        <v>432</v>
      </c>
      <c r="U16" s="1">
        <v>94.6</v>
      </c>
    </row>
    <row r="17" spans="1:21" ht="18.75" x14ac:dyDescent="0.35">
      <c r="A17" s="139" t="s">
        <v>246</v>
      </c>
      <c r="B17" s="144" t="s">
        <v>1</v>
      </c>
      <c r="C17" s="140">
        <f t="shared" si="2"/>
        <v>150</v>
      </c>
      <c r="D17" s="141">
        <f t="shared" si="2"/>
        <v>80</v>
      </c>
      <c r="E17" s="141">
        <f t="shared" si="2"/>
        <v>68</v>
      </c>
      <c r="F17" s="147">
        <f t="shared" si="2"/>
        <v>85.2</v>
      </c>
      <c r="G17" s="141">
        <f t="shared" si="2"/>
        <v>480</v>
      </c>
      <c r="H17" s="141">
        <f t="shared" si="2"/>
        <v>264</v>
      </c>
      <c r="I17" s="141">
        <f t="shared" si="1"/>
        <v>229</v>
      </c>
      <c r="J17" s="138">
        <f t="shared" si="1"/>
        <v>86.5</v>
      </c>
      <c r="L17" s="44" t="s">
        <v>244</v>
      </c>
      <c r="M17" s="44" t="s">
        <v>1</v>
      </c>
      <c r="N17" s="45">
        <v>150</v>
      </c>
      <c r="O17" s="45">
        <v>80</v>
      </c>
      <c r="P17" s="68">
        <v>68</v>
      </c>
      <c r="Q17" s="45">
        <v>85.2</v>
      </c>
      <c r="R17" s="45">
        <v>480</v>
      </c>
      <c r="S17" s="68">
        <v>264</v>
      </c>
      <c r="T17" s="6">
        <v>229</v>
      </c>
      <c r="U17" s="1">
        <v>86.5</v>
      </c>
    </row>
    <row r="18" spans="1:21" x14ac:dyDescent="0.25">
      <c r="A18" s="1" t="s">
        <v>30</v>
      </c>
      <c r="B18" s="18" t="s">
        <v>2</v>
      </c>
      <c r="C18" s="26">
        <f t="shared" si="2"/>
        <v>2733</v>
      </c>
      <c r="D18" s="6">
        <f t="shared" si="2"/>
        <v>2537</v>
      </c>
      <c r="E18" s="6">
        <f t="shared" si="2"/>
        <v>2242</v>
      </c>
      <c r="F18" s="47">
        <f t="shared" si="2"/>
        <v>88.4</v>
      </c>
      <c r="G18" s="6">
        <f t="shared" si="2"/>
        <v>9545</v>
      </c>
      <c r="H18" s="6">
        <f t="shared" si="2"/>
        <v>9545</v>
      </c>
      <c r="I18" s="6">
        <f t="shared" si="1"/>
        <v>8713</v>
      </c>
      <c r="J18" s="46">
        <f t="shared" si="1"/>
        <v>91.3</v>
      </c>
      <c r="L18" s="44" t="s">
        <v>30</v>
      </c>
      <c r="M18" s="44" t="s">
        <v>2</v>
      </c>
      <c r="N18" s="45">
        <v>2733</v>
      </c>
      <c r="O18" s="45">
        <v>2537</v>
      </c>
      <c r="P18" s="68">
        <v>2242</v>
      </c>
      <c r="Q18" s="45">
        <v>88.4</v>
      </c>
      <c r="R18" s="45">
        <v>9545</v>
      </c>
      <c r="S18" s="68">
        <v>9545</v>
      </c>
      <c r="T18" s="6">
        <v>8713</v>
      </c>
      <c r="U18" s="1">
        <v>91.3</v>
      </c>
    </row>
    <row r="19" spans="1:21" x14ac:dyDescent="0.25">
      <c r="A19" s="1" t="s">
        <v>31</v>
      </c>
      <c r="B19" s="18" t="s">
        <v>2</v>
      </c>
      <c r="C19" s="26">
        <f t="shared" si="2"/>
        <v>2733</v>
      </c>
      <c r="D19" s="6">
        <f t="shared" si="2"/>
        <v>2250</v>
      </c>
      <c r="E19" s="6">
        <f t="shared" si="2"/>
        <v>1865</v>
      </c>
      <c r="F19" s="47">
        <f t="shared" si="2"/>
        <v>82.9</v>
      </c>
      <c r="G19" s="6">
        <f t="shared" si="2"/>
        <v>9545</v>
      </c>
      <c r="H19" s="6">
        <f t="shared" si="2"/>
        <v>7971</v>
      </c>
      <c r="I19" s="6">
        <f t="shared" si="1"/>
        <v>6904</v>
      </c>
      <c r="J19" s="46">
        <f t="shared" si="1"/>
        <v>86.6</v>
      </c>
      <c r="L19" s="44" t="s">
        <v>31</v>
      </c>
      <c r="M19" s="44" t="s">
        <v>2</v>
      </c>
      <c r="N19" s="45">
        <v>2733</v>
      </c>
      <c r="O19" s="45">
        <v>2250</v>
      </c>
      <c r="P19" s="68">
        <v>1865</v>
      </c>
      <c r="Q19" s="45">
        <v>82.9</v>
      </c>
      <c r="R19" s="45">
        <v>9545</v>
      </c>
      <c r="S19" s="68">
        <v>7971</v>
      </c>
      <c r="T19" s="6">
        <v>6904</v>
      </c>
      <c r="U19" s="1">
        <v>86.6</v>
      </c>
    </row>
    <row r="20" spans="1:21" ht="18.75" x14ac:dyDescent="0.35">
      <c r="A20" s="1" t="s">
        <v>128</v>
      </c>
      <c r="B20" s="18" t="s">
        <v>2</v>
      </c>
      <c r="C20" s="26">
        <f t="shared" si="2"/>
        <v>2733</v>
      </c>
      <c r="D20" s="6">
        <f t="shared" si="2"/>
        <v>2099</v>
      </c>
      <c r="E20" s="6">
        <f t="shared" si="2"/>
        <v>1435</v>
      </c>
      <c r="F20" s="47">
        <f t="shared" si="2"/>
        <v>68.400000000000006</v>
      </c>
      <c r="G20" s="6">
        <f t="shared" si="2"/>
        <v>9545</v>
      </c>
      <c r="H20" s="6">
        <f t="shared" si="2"/>
        <v>8084</v>
      </c>
      <c r="I20" s="6">
        <f t="shared" si="1"/>
        <v>5777</v>
      </c>
      <c r="J20" s="46">
        <f t="shared" si="1"/>
        <v>71.5</v>
      </c>
      <c r="L20" s="44" t="s">
        <v>146</v>
      </c>
      <c r="M20" s="44" t="s">
        <v>2</v>
      </c>
      <c r="N20" s="45">
        <v>2733</v>
      </c>
      <c r="O20" s="45">
        <v>2099</v>
      </c>
      <c r="P20" s="68">
        <v>1435</v>
      </c>
      <c r="Q20" s="45">
        <v>68.400000000000006</v>
      </c>
      <c r="R20" s="45">
        <v>9545</v>
      </c>
      <c r="S20" s="68">
        <v>8084</v>
      </c>
      <c r="T20" s="6">
        <v>5777</v>
      </c>
      <c r="U20" s="1">
        <v>71.5</v>
      </c>
    </row>
    <row r="21" spans="1:21" x14ac:dyDescent="0.25">
      <c r="A21" s="115" t="s">
        <v>45</v>
      </c>
      <c r="B21" s="142" t="s">
        <v>2</v>
      </c>
      <c r="C21" s="116">
        <f t="shared" si="2"/>
        <v>2733</v>
      </c>
      <c r="D21" s="117">
        <f t="shared" si="2"/>
        <v>745</v>
      </c>
      <c r="E21" s="117">
        <f t="shared" si="2"/>
        <v>160</v>
      </c>
      <c r="F21" s="145">
        <f t="shared" si="2"/>
        <v>21.5</v>
      </c>
      <c r="G21" s="117">
        <f t="shared" si="2"/>
        <v>9545</v>
      </c>
      <c r="H21" s="117">
        <f t="shared" si="2"/>
        <v>2404</v>
      </c>
      <c r="I21" s="117">
        <f t="shared" si="1"/>
        <v>538</v>
      </c>
      <c r="J21" s="118">
        <f t="shared" si="1"/>
        <v>22.4</v>
      </c>
      <c r="L21" s="44" t="s">
        <v>241</v>
      </c>
      <c r="M21" s="44" t="s">
        <v>2</v>
      </c>
      <c r="N21" s="45">
        <v>2733</v>
      </c>
      <c r="O21" s="45">
        <v>745</v>
      </c>
      <c r="P21" s="68">
        <v>160</v>
      </c>
      <c r="Q21" s="45">
        <v>21.5</v>
      </c>
      <c r="R21" s="45">
        <v>9545</v>
      </c>
      <c r="S21" s="68">
        <v>2404</v>
      </c>
      <c r="T21" s="6">
        <v>538</v>
      </c>
      <c r="U21" s="1">
        <v>22.4</v>
      </c>
    </row>
    <row r="22" spans="1:21" ht="18.75" x14ac:dyDescent="0.35">
      <c r="A22" s="115" t="s">
        <v>130</v>
      </c>
      <c r="B22" s="142" t="s">
        <v>2</v>
      </c>
      <c r="C22" s="116">
        <f t="shared" si="2"/>
        <v>2733</v>
      </c>
      <c r="D22" s="117">
        <f t="shared" si="2"/>
        <v>745</v>
      </c>
      <c r="E22" s="117">
        <f t="shared" si="2"/>
        <v>160</v>
      </c>
      <c r="F22" s="145">
        <f t="shared" si="2"/>
        <v>21.5</v>
      </c>
      <c r="G22" s="117">
        <f t="shared" si="2"/>
        <v>9545</v>
      </c>
      <c r="H22" s="117">
        <f t="shared" si="2"/>
        <v>2405</v>
      </c>
      <c r="I22" s="117">
        <f t="shared" si="2"/>
        <v>535</v>
      </c>
      <c r="J22" s="118">
        <f t="shared" si="2"/>
        <v>22.3</v>
      </c>
      <c r="L22" s="44" t="s">
        <v>242</v>
      </c>
      <c r="M22" s="44" t="s">
        <v>2</v>
      </c>
      <c r="N22" s="45">
        <v>2733</v>
      </c>
      <c r="O22" s="45">
        <v>745</v>
      </c>
      <c r="P22" s="68">
        <v>160</v>
      </c>
      <c r="Q22" s="45">
        <v>21.5</v>
      </c>
      <c r="R22" s="45">
        <v>9545</v>
      </c>
      <c r="S22" s="68">
        <v>2405</v>
      </c>
      <c r="T22" s="6">
        <v>535</v>
      </c>
      <c r="U22" s="1">
        <v>22.3</v>
      </c>
    </row>
    <row r="23" spans="1:21" ht="18.75" x14ac:dyDescent="0.35">
      <c r="A23" s="119" t="s">
        <v>245</v>
      </c>
      <c r="B23" s="143" t="s">
        <v>2</v>
      </c>
      <c r="C23" s="120">
        <f t="shared" si="2"/>
        <v>2733</v>
      </c>
      <c r="D23" s="121">
        <f t="shared" si="2"/>
        <v>2256</v>
      </c>
      <c r="E23" s="121">
        <f t="shared" si="2"/>
        <v>1645</v>
      </c>
      <c r="F23" s="146">
        <f t="shared" si="2"/>
        <v>72.900000000000006</v>
      </c>
      <c r="G23" s="121">
        <f t="shared" si="2"/>
        <v>9545</v>
      </c>
      <c r="H23" s="121">
        <f t="shared" si="2"/>
        <v>9110</v>
      </c>
      <c r="I23" s="121">
        <f t="shared" si="2"/>
        <v>6920</v>
      </c>
      <c r="J23" s="122">
        <f t="shared" si="2"/>
        <v>76</v>
      </c>
      <c r="L23" s="44" t="s">
        <v>243</v>
      </c>
      <c r="M23" s="44" t="s">
        <v>2</v>
      </c>
      <c r="N23" s="45">
        <v>2733</v>
      </c>
      <c r="O23" s="45">
        <v>2256</v>
      </c>
      <c r="P23" s="68">
        <v>1645</v>
      </c>
      <c r="Q23" s="45">
        <v>72.900000000000006</v>
      </c>
      <c r="R23" s="45">
        <v>9545</v>
      </c>
      <c r="S23" s="68">
        <v>9110</v>
      </c>
      <c r="T23" s="6">
        <v>6920</v>
      </c>
      <c r="U23" s="1">
        <v>76</v>
      </c>
    </row>
    <row r="24" spans="1:21" ht="18.75" x14ac:dyDescent="0.35">
      <c r="A24" s="139" t="s">
        <v>246</v>
      </c>
      <c r="B24" s="144" t="s">
        <v>2</v>
      </c>
      <c r="C24" s="140">
        <f t="shared" si="2"/>
        <v>2733</v>
      </c>
      <c r="D24" s="141">
        <f t="shared" si="2"/>
        <v>1633</v>
      </c>
      <c r="E24" s="141">
        <f t="shared" si="2"/>
        <v>921</v>
      </c>
      <c r="F24" s="147">
        <f t="shared" si="2"/>
        <v>56.4</v>
      </c>
      <c r="G24" s="141">
        <f t="shared" si="2"/>
        <v>9545</v>
      </c>
      <c r="H24" s="141">
        <f t="shared" si="2"/>
        <v>6017</v>
      </c>
      <c r="I24" s="141">
        <f t="shared" si="2"/>
        <v>3647</v>
      </c>
      <c r="J24" s="138">
        <f t="shared" si="2"/>
        <v>60.6</v>
      </c>
      <c r="L24" s="44" t="s">
        <v>244</v>
      </c>
      <c r="M24" s="44" t="s">
        <v>2</v>
      </c>
      <c r="N24" s="45">
        <v>2733</v>
      </c>
      <c r="O24" s="45">
        <v>1633</v>
      </c>
      <c r="P24" s="68">
        <v>921</v>
      </c>
      <c r="Q24" s="45">
        <v>56.4</v>
      </c>
      <c r="R24" s="45">
        <v>9545</v>
      </c>
      <c r="S24" s="68">
        <v>6017</v>
      </c>
      <c r="T24" s="6">
        <v>3647</v>
      </c>
      <c r="U24" s="1">
        <v>60.6</v>
      </c>
    </row>
    <row r="25" spans="1:21" x14ac:dyDescent="0.25">
      <c r="A25" s="1" t="s">
        <v>30</v>
      </c>
      <c r="B25" s="18" t="s">
        <v>3</v>
      </c>
      <c r="C25" s="26">
        <f t="shared" si="2"/>
        <v>3957</v>
      </c>
      <c r="D25" s="6">
        <f t="shared" si="2"/>
        <v>3558</v>
      </c>
      <c r="E25" s="6">
        <f t="shared" si="2"/>
        <v>2748</v>
      </c>
      <c r="F25" s="47">
        <f t="shared" si="2"/>
        <v>77.2</v>
      </c>
      <c r="G25" s="6">
        <f t="shared" si="2"/>
        <v>13740</v>
      </c>
      <c r="H25" s="6">
        <f t="shared" si="2"/>
        <v>13740</v>
      </c>
      <c r="I25" s="6">
        <f t="shared" si="2"/>
        <v>11200</v>
      </c>
      <c r="J25" s="46">
        <f t="shared" si="2"/>
        <v>81.5</v>
      </c>
      <c r="L25" s="44" t="s">
        <v>30</v>
      </c>
      <c r="M25" s="44" t="s">
        <v>3</v>
      </c>
      <c r="N25" s="45">
        <v>3957</v>
      </c>
      <c r="O25" s="45">
        <v>3558</v>
      </c>
      <c r="P25" s="68">
        <v>2748</v>
      </c>
      <c r="Q25" s="45">
        <v>77.2</v>
      </c>
      <c r="R25" s="45">
        <v>13740</v>
      </c>
      <c r="S25" s="68">
        <v>13740</v>
      </c>
      <c r="T25" s="6">
        <v>11200</v>
      </c>
      <c r="U25" s="1">
        <v>81.5</v>
      </c>
    </row>
    <row r="26" spans="1:21" x14ac:dyDescent="0.25">
      <c r="A26" s="1" t="s">
        <v>31</v>
      </c>
      <c r="B26" s="18" t="s">
        <v>3</v>
      </c>
      <c r="C26" s="26">
        <f t="shared" si="2"/>
        <v>3957</v>
      </c>
      <c r="D26" s="6">
        <f t="shared" si="2"/>
        <v>3411</v>
      </c>
      <c r="E26" s="6">
        <f t="shared" si="2"/>
        <v>2527</v>
      </c>
      <c r="F26" s="47">
        <f t="shared" si="2"/>
        <v>74.099999999999994</v>
      </c>
      <c r="G26" s="6">
        <f t="shared" si="2"/>
        <v>13740</v>
      </c>
      <c r="H26" s="6">
        <f t="shared" si="2"/>
        <v>12790</v>
      </c>
      <c r="I26" s="6">
        <f t="shared" si="2"/>
        <v>10060</v>
      </c>
      <c r="J26" s="46">
        <f t="shared" si="2"/>
        <v>78.599999999999994</v>
      </c>
      <c r="L26" s="44" t="s">
        <v>31</v>
      </c>
      <c r="M26" s="44" t="s">
        <v>3</v>
      </c>
      <c r="N26" s="45">
        <v>3957</v>
      </c>
      <c r="O26" s="45">
        <v>3411</v>
      </c>
      <c r="P26" s="68">
        <v>2527</v>
      </c>
      <c r="Q26" s="45">
        <v>74.099999999999994</v>
      </c>
      <c r="R26" s="45">
        <v>13740</v>
      </c>
      <c r="S26" s="68">
        <v>12790</v>
      </c>
      <c r="T26" s="6">
        <v>10060</v>
      </c>
      <c r="U26" s="1">
        <v>78.599999999999994</v>
      </c>
    </row>
    <row r="27" spans="1:21" ht="18.75" x14ac:dyDescent="0.35">
      <c r="A27" s="1" t="s">
        <v>128</v>
      </c>
      <c r="B27" s="18" t="s">
        <v>3</v>
      </c>
      <c r="C27" s="26">
        <f t="shared" si="2"/>
        <v>3957</v>
      </c>
      <c r="D27" s="6">
        <f t="shared" si="2"/>
        <v>3143</v>
      </c>
      <c r="E27" s="6">
        <f t="shared" si="2"/>
        <v>1688</v>
      </c>
      <c r="F27" s="47">
        <f t="shared" si="2"/>
        <v>53.7</v>
      </c>
      <c r="G27" s="6">
        <f t="shared" si="2"/>
        <v>13740</v>
      </c>
      <c r="H27" s="6">
        <f t="shared" si="2"/>
        <v>12900</v>
      </c>
      <c r="I27" s="6">
        <f t="shared" si="2"/>
        <v>7221</v>
      </c>
      <c r="J27" s="46">
        <f t="shared" si="2"/>
        <v>56</v>
      </c>
      <c r="L27" s="44" t="s">
        <v>146</v>
      </c>
      <c r="M27" s="44" t="s">
        <v>3</v>
      </c>
      <c r="N27" s="45">
        <v>3957</v>
      </c>
      <c r="O27" s="45">
        <v>3143</v>
      </c>
      <c r="P27" s="68">
        <v>1688</v>
      </c>
      <c r="Q27" s="45">
        <v>53.7</v>
      </c>
      <c r="R27" s="45">
        <v>13740</v>
      </c>
      <c r="S27" s="68">
        <v>12900</v>
      </c>
      <c r="T27" s="6">
        <v>7221</v>
      </c>
      <c r="U27" s="1">
        <v>56</v>
      </c>
    </row>
    <row r="28" spans="1:21" x14ac:dyDescent="0.25">
      <c r="A28" s="115" t="s">
        <v>45</v>
      </c>
      <c r="B28" s="142" t="s">
        <v>3</v>
      </c>
      <c r="C28" s="116">
        <f t="shared" si="2"/>
        <v>3957</v>
      </c>
      <c r="D28" s="117">
        <f t="shared" si="2"/>
        <v>1550</v>
      </c>
      <c r="E28" s="117">
        <f t="shared" si="2"/>
        <v>322</v>
      </c>
      <c r="F28" s="145">
        <f t="shared" si="2"/>
        <v>20.8</v>
      </c>
      <c r="G28" s="117">
        <f t="shared" si="2"/>
        <v>13740</v>
      </c>
      <c r="H28" s="117">
        <f t="shared" si="2"/>
        <v>5147</v>
      </c>
      <c r="I28" s="117">
        <f t="shared" si="2"/>
        <v>1087</v>
      </c>
      <c r="J28" s="118">
        <f t="shared" si="2"/>
        <v>21.1</v>
      </c>
      <c r="L28" s="44" t="s">
        <v>241</v>
      </c>
      <c r="M28" s="44" t="s">
        <v>3</v>
      </c>
      <c r="N28" s="45">
        <v>3957</v>
      </c>
      <c r="O28" s="45">
        <v>1550</v>
      </c>
      <c r="P28" s="68">
        <v>322</v>
      </c>
      <c r="Q28" s="45">
        <v>20.8</v>
      </c>
      <c r="R28" s="45">
        <v>13740</v>
      </c>
      <c r="S28" s="68">
        <v>5147</v>
      </c>
      <c r="T28" s="6">
        <v>1087</v>
      </c>
      <c r="U28" s="1">
        <v>21.1</v>
      </c>
    </row>
    <row r="29" spans="1:21" ht="18.75" x14ac:dyDescent="0.35">
      <c r="A29" s="115" t="s">
        <v>130</v>
      </c>
      <c r="B29" s="142" t="s">
        <v>3</v>
      </c>
      <c r="C29" s="116">
        <f t="shared" si="2"/>
        <v>3957</v>
      </c>
      <c r="D29" s="117">
        <f t="shared" si="2"/>
        <v>1550</v>
      </c>
      <c r="E29" s="117">
        <f t="shared" si="2"/>
        <v>321</v>
      </c>
      <c r="F29" s="145">
        <f t="shared" si="2"/>
        <v>20.7</v>
      </c>
      <c r="G29" s="117">
        <f t="shared" si="2"/>
        <v>13740</v>
      </c>
      <c r="H29" s="117">
        <f t="shared" si="2"/>
        <v>5148</v>
      </c>
      <c r="I29" s="117">
        <f t="shared" si="2"/>
        <v>1079</v>
      </c>
      <c r="J29" s="118">
        <f t="shared" si="2"/>
        <v>21</v>
      </c>
      <c r="L29" s="44" t="s">
        <v>242</v>
      </c>
      <c r="M29" s="44" t="s">
        <v>3</v>
      </c>
      <c r="N29" s="45">
        <v>3957</v>
      </c>
      <c r="O29" s="45">
        <v>1550</v>
      </c>
      <c r="P29" s="68">
        <v>321</v>
      </c>
      <c r="Q29" s="45">
        <v>20.7</v>
      </c>
      <c r="R29" s="45">
        <v>13740</v>
      </c>
      <c r="S29" s="68">
        <v>5148</v>
      </c>
      <c r="T29" s="6">
        <v>1079</v>
      </c>
      <c r="U29" s="1">
        <v>21</v>
      </c>
    </row>
    <row r="30" spans="1:21" ht="18.75" x14ac:dyDescent="0.35">
      <c r="A30" s="119" t="s">
        <v>245</v>
      </c>
      <c r="B30" s="143" t="s">
        <v>3</v>
      </c>
      <c r="C30" s="120">
        <f t="shared" si="2"/>
        <v>3957</v>
      </c>
      <c r="D30" s="121">
        <f t="shared" si="2"/>
        <v>3176</v>
      </c>
      <c r="E30" s="121">
        <f t="shared" si="2"/>
        <v>1751</v>
      </c>
      <c r="F30" s="146">
        <f t="shared" si="2"/>
        <v>55.1</v>
      </c>
      <c r="G30" s="121">
        <f t="shared" si="2"/>
        <v>13740</v>
      </c>
      <c r="H30" s="121">
        <f t="shared" si="2"/>
        <v>13180</v>
      </c>
      <c r="I30" s="121">
        <f t="shared" si="2"/>
        <v>7583</v>
      </c>
      <c r="J30" s="122">
        <f t="shared" si="2"/>
        <v>57.5</v>
      </c>
      <c r="L30" s="44" t="s">
        <v>243</v>
      </c>
      <c r="M30" s="44" t="s">
        <v>3</v>
      </c>
      <c r="N30" s="45">
        <v>3957</v>
      </c>
      <c r="O30" s="45">
        <v>3176</v>
      </c>
      <c r="P30" s="68">
        <v>1751</v>
      </c>
      <c r="Q30" s="45">
        <v>55.1</v>
      </c>
      <c r="R30" s="45">
        <v>13740</v>
      </c>
      <c r="S30" s="68">
        <v>13180</v>
      </c>
      <c r="T30" s="6">
        <v>7583</v>
      </c>
      <c r="U30" s="1">
        <v>57.5</v>
      </c>
    </row>
    <row r="31" spans="1:21" ht="18.75" x14ac:dyDescent="0.35">
      <c r="A31" s="139" t="s">
        <v>246</v>
      </c>
      <c r="B31" s="144" t="s">
        <v>3</v>
      </c>
      <c r="C31" s="140">
        <f t="shared" si="2"/>
        <v>3957</v>
      </c>
      <c r="D31" s="141">
        <f t="shared" si="2"/>
        <v>2595</v>
      </c>
      <c r="E31" s="141">
        <f t="shared" si="2"/>
        <v>1067</v>
      </c>
      <c r="F31" s="147">
        <f t="shared" si="2"/>
        <v>41.1</v>
      </c>
      <c r="G31" s="141">
        <f t="shared" si="2"/>
        <v>13740</v>
      </c>
      <c r="H31" s="141">
        <f t="shared" si="2"/>
        <v>9708</v>
      </c>
      <c r="I31" s="141">
        <f t="shared" si="2"/>
        <v>4149</v>
      </c>
      <c r="J31" s="138">
        <f t="shared" si="2"/>
        <v>42.7</v>
      </c>
      <c r="L31" s="44" t="s">
        <v>244</v>
      </c>
      <c r="M31" s="44" t="s">
        <v>3</v>
      </c>
      <c r="N31" s="45">
        <v>3957</v>
      </c>
      <c r="O31" s="45">
        <v>2595</v>
      </c>
      <c r="P31" s="68">
        <v>1067</v>
      </c>
      <c r="Q31" s="45">
        <v>41.1</v>
      </c>
      <c r="R31" s="45">
        <v>13740</v>
      </c>
      <c r="S31" s="68">
        <v>9708</v>
      </c>
      <c r="T31" s="6">
        <v>4149</v>
      </c>
      <c r="U31" s="1">
        <v>42.7</v>
      </c>
    </row>
    <row r="32" spans="1:21" x14ac:dyDescent="0.25">
      <c r="A32" s="1" t="s">
        <v>30</v>
      </c>
      <c r="B32" s="18" t="s">
        <v>4</v>
      </c>
      <c r="C32" s="26">
        <f t="shared" si="2"/>
        <v>5055</v>
      </c>
      <c r="D32" s="6">
        <f t="shared" si="2"/>
        <v>4457</v>
      </c>
      <c r="E32" s="6">
        <f t="shared" si="2"/>
        <v>2797</v>
      </c>
      <c r="F32" s="47">
        <f t="shared" si="2"/>
        <v>62.8</v>
      </c>
      <c r="G32" s="6">
        <f t="shared" si="2"/>
        <v>18670</v>
      </c>
      <c r="H32" s="6">
        <f t="shared" si="2"/>
        <v>18670</v>
      </c>
      <c r="I32" s="6">
        <f t="shared" si="2"/>
        <v>12460</v>
      </c>
      <c r="J32" s="46">
        <f t="shared" si="2"/>
        <v>66.8</v>
      </c>
      <c r="L32" s="44" t="s">
        <v>30</v>
      </c>
      <c r="M32" s="44" t="s">
        <v>4</v>
      </c>
      <c r="N32" s="45">
        <v>5055</v>
      </c>
      <c r="O32" s="45">
        <v>4457</v>
      </c>
      <c r="P32" s="68">
        <v>2797</v>
      </c>
      <c r="Q32" s="45">
        <v>62.8</v>
      </c>
      <c r="R32" s="45">
        <v>18670</v>
      </c>
      <c r="S32" s="68">
        <v>18670</v>
      </c>
      <c r="T32" s="6">
        <v>12460</v>
      </c>
      <c r="U32" s="1">
        <v>66.8</v>
      </c>
    </row>
    <row r="33" spans="1:21" x14ac:dyDescent="0.25">
      <c r="A33" s="1" t="s">
        <v>31</v>
      </c>
      <c r="B33" s="18" t="s">
        <v>4</v>
      </c>
      <c r="C33" s="26">
        <f t="shared" si="2"/>
        <v>5055</v>
      </c>
      <c r="D33" s="6">
        <f t="shared" si="2"/>
        <v>4400</v>
      </c>
      <c r="E33" s="6">
        <f t="shared" si="2"/>
        <v>2700</v>
      </c>
      <c r="F33" s="47">
        <f t="shared" si="2"/>
        <v>61.4</v>
      </c>
      <c r="G33" s="6">
        <f t="shared" si="2"/>
        <v>18670</v>
      </c>
      <c r="H33" s="6">
        <f t="shared" si="2"/>
        <v>18210</v>
      </c>
      <c r="I33" s="6">
        <f t="shared" si="2"/>
        <v>11870</v>
      </c>
      <c r="J33" s="46">
        <f t="shared" si="2"/>
        <v>65.2</v>
      </c>
      <c r="L33" s="44" t="s">
        <v>31</v>
      </c>
      <c r="M33" s="44" t="s">
        <v>4</v>
      </c>
      <c r="N33" s="45">
        <v>5055</v>
      </c>
      <c r="O33" s="45">
        <v>4400</v>
      </c>
      <c r="P33" s="68">
        <v>2700</v>
      </c>
      <c r="Q33" s="45">
        <v>61.4</v>
      </c>
      <c r="R33" s="45">
        <v>18670</v>
      </c>
      <c r="S33" s="68">
        <v>18210</v>
      </c>
      <c r="T33" s="6">
        <v>11870</v>
      </c>
      <c r="U33" s="1">
        <v>65.2</v>
      </c>
    </row>
    <row r="34" spans="1:21" ht="18.75" x14ac:dyDescent="0.35">
      <c r="A34" s="1" t="s">
        <v>128</v>
      </c>
      <c r="B34" s="18" t="s">
        <v>4</v>
      </c>
      <c r="C34" s="26">
        <f t="shared" si="2"/>
        <v>5055</v>
      </c>
      <c r="D34" s="6">
        <f t="shared" si="2"/>
        <v>4116</v>
      </c>
      <c r="E34" s="6">
        <f t="shared" si="2"/>
        <v>1706</v>
      </c>
      <c r="F34" s="47">
        <f t="shared" si="2"/>
        <v>41.4</v>
      </c>
      <c r="G34" s="6">
        <f t="shared" si="2"/>
        <v>18670</v>
      </c>
      <c r="H34" s="6">
        <f t="shared" si="2"/>
        <v>18260</v>
      </c>
      <c r="I34" s="6">
        <f t="shared" si="2"/>
        <v>7645</v>
      </c>
      <c r="J34" s="46">
        <f t="shared" si="2"/>
        <v>41.9</v>
      </c>
      <c r="L34" s="44" t="s">
        <v>146</v>
      </c>
      <c r="M34" s="44" t="s">
        <v>4</v>
      </c>
      <c r="N34" s="45">
        <v>5055</v>
      </c>
      <c r="O34" s="45">
        <v>4116</v>
      </c>
      <c r="P34" s="68">
        <v>1706</v>
      </c>
      <c r="Q34" s="45">
        <v>41.4</v>
      </c>
      <c r="R34" s="45">
        <v>18670</v>
      </c>
      <c r="S34" s="68">
        <v>18260</v>
      </c>
      <c r="T34" s="6">
        <v>7645</v>
      </c>
      <c r="U34" s="1">
        <v>41.9</v>
      </c>
    </row>
    <row r="35" spans="1:21" x14ac:dyDescent="0.25">
      <c r="A35" s="115" t="s">
        <v>45</v>
      </c>
      <c r="B35" s="142" t="s">
        <v>4</v>
      </c>
      <c r="C35" s="116">
        <f t="shared" si="2"/>
        <v>5055</v>
      </c>
      <c r="D35" s="117">
        <f t="shared" si="2"/>
        <v>2636</v>
      </c>
      <c r="E35" s="117">
        <f t="shared" si="2"/>
        <v>538</v>
      </c>
      <c r="F35" s="145">
        <f t="shared" si="2"/>
        <v>20.399999999999999</v>
      </c>
      <c r="G35" s="117">
        <f t="shared" si="2"/>
        <v>18670</v>
      </c>
      <c r="H35" s="117">
        <f t="shared" si="2"/>
        <v>9668</v>
      </c>
      <c r="I35" s="117">
        <f t="shared" si="2"/>
        <v>1981</v>
      </c>
      <c r="J35" s="118">
        <f t="shared" si="2"/>
        <v>20.5</v>
      </c>
      <c r="L35" s="44" t="s">
        <v>241</v>
      </c>
      <c r="M35" s="44" t="s">
        <v>4</v>
      </c>
      <c r="N35" s="45">
        <v>5055</v>
      </c>
      <c r="O35" s="45">
        <v>2636</v>
      </c>
      <c r="P35" s="68">
        <v>538</v>
      </c>
      <c r="Q35" s="45">
        <v>20.399999999999999</v>
      </c>
      <c r="R35" s="45">
        <v>18670</v>
      </c>
      <c r="S35" s="68">
        <v>9668</v>
      </c>
      <c r="T35" s="6">
        <v>1981</v>
      </c>
      <c r="U35" s="1">
        <v>20.5</v>
      </c>
    </row>
    <row r="36" spans="1:21" ht="18.75" x14ac:dyDescent="0.35">
      <c r="A36" s="115" t="s">
        <v>130</v>
      </c>
      <c r="B36" s="142" t="s">
        <v>4</v>
      </c>
      <c r="C36" s="116">
        <f t="shared" si="2"/>
        <v>5055</v>
      </c>
      <c r="D36" s="117">
        <f t="shared" si="2"/>
        <v>2636</v>
      </c>
      <c r="E36" s="117">
        <f t="shared" si="2"/>
        <v>533</v>
      </c>
      <c r="F36" s="145">
        <f t="shared" si="2"/>
        <v>20.2</v>
      </c>
      <c r="G36" s="117">
        <f t="shared" si="2"/>
        <v>18670</v>
      </c>
      <c r="H36" s="117">
        <f t="shared" si="2"/>
        <v>9673</v>
      </c>
      <c r="I36" s="117">
        <f t="shared" si="2"/>
        <v>1958</v>
      </c>
      <c r="J36" s="118">
        <f t="shared" si="2"/>
        <v>20.2</v>
      </c>
      <c r="L36" s="44" t="s">
        <v>242</v>
      </c>
      <c r="M36" s="44" t="s">
        <v>4</v>
      </c>
      <c r="N36" s="45">
        <v>5055</v>
      </c>
      <c r="O36" s="45">
        <v>2636</v>
      </c>
      <c r="P36" s="68">
        <v>533</v>
      </c>
      <c r="Q36" s="45">
        <v>20.2</v>
      </c>
      <c r="R36" s="45">
        <v>18670</v>
      </c>
      <c r="S36" s="68">
        <v>9673</v>
      </c>
      <c r="T36" s="6">
        <v>1958</v>
      </c>
      <c r="U36" s="1">
        <v>20.2</v>
      </c>
    </row>
    <row r="37" spans="1:21" ht="18.75" x14ac:dyDescent="0.35">
      <c r="A37" s="119" t="s">
        <v>245</v>
      </c>
      <c r="B37" s="143" t="s">
        <v>4</v>
      </c>
      <c r="C37" s="120">
        <f t="shared" si="2"/>
        <v>5055</v>
      </c>
      <c r="D37" s="121">
        <f t="shared" si="2"/>
        <v>4101</v>
      </c>
      <c r="E37" s="121">
        <f t="shared" si="2"/>
        <v>1700</v>
      </c>
      <c r="F37" s="146">
        <f t="shared" si="2"/>
        <v>41.4</v>
      </c>
      <c r="G37" s="121">
        <f t="shared" si="2"/>
        <v>18670</v>
      </c>
      <c r="H37" s="121">
        <f t="shared" si="2"/>
        <v>18080</v>
      </c>
      <c r="I37" s="121">
        <f t="shared" si="2"/>
        <v>7585</v>
      </c>
      <c r="J37" s="122">
        <f t="shared" si="2"/>
        <v>42</v>
      </c>
      <c r="L37" s="44" t="s">
        <v>243</v>
      </c>
      <c r="M37" s="44" t="s">
        <v>4</v>
      </c>
      <c r="N37" s="45">
        <v>5055</v>
      </c>
      <c r="O37" s="45">
        <v>4101</v>
      </c>
      <c r="P37" s="68">
        <v>1700</v>
      </c>
      <c r="Q37" s="45">
        <v>41.4</v>
      </c>
      <c r="R37" s="45">
        <v>18670</v>
      </c>
      <c r="S37" s="68">
        <v>18080</v>
      </c>
      <c r="T37" s="6">
        <v>7585</v>
      </c>
      <c r="U37" s="1">
        <v>42</v>
      </c>
    </row>
    <row r="38" spans="1:21" ht="18.75" x14ac:dyDescent="0.35">
      <c r="A38" s="139" t="s">
        <v>246</v>
      </c>
      <c r="B38" s="144" t="s">
        <v>4</v>
      </c>
      <c r="C38" s="140">
        <f t="shared" si="2"/>
        <v>5055</v>
      </c>
      <c r="D38" s="141">
        <f t="shared" si="2"/>
        <v>3637</v>
      </c>
      <c r="E38" s="141">
        <f t="shared" si="2"/>
        <v>1156</v>
      </c>
      <c r="F38" s="147">
        <f t="shared" si="2"/>
        <v>31.8</v>
      </c>
      <c r="G38" s="141">
        <f t="shared" si="2"/>
        <v>18670</v>
      </c>
      <c r="H38" s="141">
        <f t="shared" si="2"/>
        <v>14680</v>
      </c>
      <c r="I38" s="141">
        <f t="shared" si="2"/>
        <v>4557</v>
      </c>
      <c r="J38" s="138">
        <f t="shared" si="2"/>
        <v>31</v>
      </c>
      <c r="L38" s="44" t="s">
        <v>244</v>
      </c>
      <c r="M38" s="44" t="s">
        <v>4</v>
      </c>
      <c r="N38" s="45">
        <v>5055</v>
      </c>
      <c r="O38" s="45">
        <v>3637</v>
      </c>
      <c r="P38" s="68">
        <v>1156</v>
      </c>
      <c r="Q38" s="45">
        <v>31.8</v>
      </c>
      <c r="R38" s="45">
        <v>18670</v>
      </c>
      <c r="S38" s="68">
        <v>14680</v>
      </c>
      <c r="T38" s="6">
        <v>4557</v>
      </c>
      <c r="U38" s="1">
        <v>31</v>
      </c>
    </row>
    <row r="39" spans="1:21" x14ac:dyDescent="0.25">
      <c r="A39" s="1" t="s">
        <v>30</v>
      </c>
      <c r="B39" s="18" t="s">
        <v>5</v>
      </c>
      <c r="C39" s="26">
        <f t="shared" si="2"/>
        <v>2703</v>
      </c>
      <c r="D39" s="6">
        <f t="shared" si="2"/>
        <v>2328</v>
      </c>
      <c r="E39" s="6">
        <f t="shared" si="2"/>
        <v>1063</v>
      </c>
      <c r="F39" s="47">
        <f t="shared" si="2"/>
        <v>45.6</v>
      </c>
      <c r="G39" s="6">
        <f t="shared" si="2"/>
        <v>10970</v>
      </c>
      <c r="H39" s="6">
        <f t="shared" si="2"/>
        <v>10970</v>
      </c>
      <c r="I39" s="6">
        <f t="shared" si="2"/>
        <v>5275</v>
      </c>
      <c r="J39" s="46">
        <f t="shared" si="2"/>
        <v>48.1</v>
      </c>
      <c r="L39" s="44" t="s">
        <v>30</v>
      </c>
      <c r="M39" s="44" t="s">
        <v>5</v>
      </c>
      <c r="N39" s="45">
        <v>2703</v>
      </c>
      <c r="O39" s="45">
        <v>2328</v>
      </c>
      <c r="P39" s="68">
        <v>1063</v>
      </c>
      <c r="Q39" s="45">
        <v>45.6</v>
      </c>
      <c r="R39" s="45">
        <v>10970</v>
      </c>
      <c r="S39" s="68">
        <v>10970</v>
      </c>
      <c r="T39" s="6">
        <v>5275</v>
      </c>
      <c r="U39" s="1">
        <v>48.1</v>
      </c>
    </row>
    <row r="40" spans="1:21" x14ac:dyDescent="0.25">
      <c r="A40" s="1" t="s">
        <v>31</v>
      </c>
      <c r="B40" s="18" t="s">
        <v>5</v>
      </c>
      <c r="C40" s="26">
        <f t="shared" si="2"/>
        <v>2703</v>
      </c>
      <c r="D40" s="6">
        <f t="shared" si="2"/>
        <v>2320</v>
      </c>
      <c r="E40" s="6">
        <f t="shared" si="2"/>
        <v>1047</v>
      </c>
      <c r="F40" s="47">
        <f t="shared" si="2"/>
        <v>45.1</v>
      </c>
      <c r="G40" s="6">
        <f t="shared" si="2"/>
        <v>10970</v>
      </c>
      <c r="H40" s="6">
        <f t="shared" si="2"/>
        <v>10870</v>
      </c>
      <c r="I40" s="6">
        <f t="shared" si="2"/>
        <v>5142</v>
      </c>
      <c r="J40" s="46">
        <f t="shared" si="2"/>
        <v>47.3</v>
      </c>
      <c r="L40" s="44" t="s">
        <v>31</v>
      </c>
      <c r="M40" s="44" t="s">
        <v>5</v>
      </c>
      <c r="N40" s="45">
        <v>2703</v>
      </c>
      <c r="O40" s="45">
        <v>2320</v>
      </c>
      <c r="P40" s="68">
        <v>1047</v>
      </c>
      <c r="Q40" s="45">
        <v>45.1</v>
      </c>
      <c r="R40" s="45">
        <v>10970</v>
      </c>
      <c r="S40" s="68">
        <v>10870</v>
      </c>
      <c r="T40" s="6">
        <v>5142</v>
      </c>
      <c r="U40" s="1">
        <v>47.3</v>
      </c>
    </row>
    <row r="41" spans="1:21" ht="18.75" x14ac:dyDescent="0.35">
      <c r="A41" s="1" t="s">
        <v>128</v>
      </c>
      <c r="B41" s="18" t="s">
        <v>5</v>
      </c>
      <c r="C41" s="26">
        <f t="shared" si="2"/>
        <v>2703</v>
      </c>
      <c r="D41" s="6">
        <f t="shared" ref="D41:J59" si="3">O41</f>
        <v>2219</v>
      </c>
      <c r="E41" s="6">
        <f t="shared" si="3"/>
        <v>687</v>
      </c>
      <c r="F41" s="47">
        <f t="shared" si="3"/>
        <v>31</v>
      </c>
      <c r="G41" s="6">
        <f t="shared" si="3"/>
        <v>10970</v>
      </c>
      <c r="H41" s="6">
        <f t="shared" si="3"/>
        <v>10880</v>
      </c>
      <c r="I41" s="6">
        <f t="shared" si="3"/>
        <v>3337</v>
      </c>
      <c r="J41" s="46">
        <f t="shared" si="3"/>
        <v>30.7</v>
      </c>
      <c r="L41" s="44" t="s">
        <v>146</v>
      </c>
      <c r="M41" s="44" t="s">
        <v>5</v>
      </c>
      <c r="N41" s="45">
        <v>2703</v>
      </c>
      <c r="O41" s="45">
        <v>2219</v>
      </c>
      <c r="P41" s="68">
        <v>687</v>
      </c>
      <c r="Q41" s="45">
        <v>31</v>
      </c>
      <c r="R41" s="45">
        <v>10970</v>
      </c>
      <c r="S41" s="68">
        <v>10880</v>
      </c>
      <c r="T41" s="6">
        <v>3337</v>
      </c>
      <c r="U41" s="1">
        <v>30.7</v>
      </c>
    </row>
    <row r="42" spans="1:21" x14ac:dyDescent="0.25">
      <c r="A42" s="115" t="s">
        <v>45</v>
      </c>
      <c r="B42" s="142" t="s">
        <v>5</v>
      </c>
      <c r="C42" s="116">
        <f t="shared" ref="C42:C59" si="4">N42</f>
        <v>2703</v>
      </c>
      <c r="D42" s="117">
        <f t="shared" si="3"/>
        <v>1772</v>
      </c>
      <c r="E42" s="117">
        <f t="shared" si="3"/>
        <v>354</v>
      </c>
      <c r="F42" s="145">
        <f t="shared" si="3"/>
        <v>20</v>
      </c>
      <c r="G42" s="117">
        <f t="shared" si="3"/>
        <v>10970</v>
      </c>
      <c r="H42" s="117">
        <f t="shared" si="3"/>
        <v>7502</v>
      </c>
      <c r="I42" s="117">
        <f t="shared" si="3"/>
        <v>1493</v>
      </c>
      <c r="J42" s="118">
        <f t="shared" si="3"/>
        <v>19.899999999999999</v>
      </c>
      <c r="L42" s="44" t="s">
        <v>241</v>
      </c>
      <c r="M42" s="44" t="s">
        <v>5</v>
      </c>
      <c r="N42" s="45">
        <v>2703</v>
      </c>
      <c r="O42" s="45">
        <v>1772</v>
      </c>
      <c r="P42" s="68">
        <v>354</v>
      </c>
      <c r="Q42" s="45">
        <v>20</v>
      </c>
      <c r="R42" s="45">
        <v>10970</v>
      </c>
      <c r="S42" s="68">
        <v>7502</v>
      </c>
      <c r="T42" s="6">
        <v>1493</v>
      </c>
      <c r="U42" s="1">
        <v>19.899999999999999</v>
      </c>
    </row>
    <row r="43" spans="1:21" ht="18.75" x14ac:dyDescent="0.35">
      <c r="A43" s="115" t="s">
        <v>130</v>
      </c>
      <c r="B43" s="142" t="s">
        <v>5</v>
      </c>
      <c r="C43" s="116">
        <f t="shared" si="4"/>
        <v>2703</v>
      </c>
      <c r="D43" s="117">
        <f t="shared" si="3"/>
        <v>1771</v>
      </c>
      <c r="E43" s="117">
        <f t="shared" si="3"/>
        <v>350</v>
      </c>
      <c r="F43" s="145">
        <f t="shared" si="3"/>
        <v>19.8</v>
      </c>
      <c r="G43" s="117">
        <f t="shared" si="3"/>
        <v>10970</v>
      </c>
      <c r="H43" s="117">
        <f t="shared" si="3"/>
        <v>7506</v>
      </c>
      <c r="I43" s="117">
        <f t="shared" si="3"/>
        <v>1471</v>
      </c>
      <c r="J43" s="118">
        <f t="shared" si="3"/>
        <v>19.600000000000001</v>
      </c>
      <c r="L43" s="44" t="s">
        <v>242</v>
      </c>
      <c r="M43" s="44" t="s">
        <v>5</v>
      </c>
      <c r="N43" s="45">
        <v>2703</v>
      </c>
      <c r="O43" s="45">
        <v>1771</v>
      </c>
      <c r="P43" s="68">
        <v>350</v>
      </c>
      <c r="Q43" s="45">
        <v>19.8</v>
      </c>
      <c r="R43" s="45">
        <v>10970</v>
      </c>
      <c r="S43" s="68">
        <v>7506</v>
      </c>
      <c r="T43" s="6">
        <v>1471</v>
      </c>
      <c r="U43" s="1">
        <v>19.600000000000001</v>
      </c>
    </row>
    <row r="44" spans="1:21" ht="18.75" x14ac:dyDescent="0.35">
      <c r="A44" s="119" t="s">
        <v>245</v>
      </c>
      <c r="B44" s="143" t="s">
        <v>5</v>
      </c>
      <c r="C44" s="120">
        <f t="shared" si="4"/>
        <v>2703</v>
      </c>
      <c r="D44" s="121">
        <f t="shared" si="3"/>
        <v>2213</v>
      </c>
      <c r="E44" s="121">
        <f t="shared" si="3"/>
        <v>679</v>
      </c>
      <c r="F44" s="146">
        <f t="shared" si="3"/>
        <v>30.7</v>
      </c>
      <c r="G44" s="121">
        <f t="shared" si="3"/>
        <v>10970</v>
      </c>
      <c r="H44" s="121">
        <f t="shared" si="3"/>
        <v>10750</v>
      </c>
      <c r="I44" s="121">
        <f t="shared" si="3"/>
        <v>3270</v>
      </c>
      <c r="J44" s="122">
        <f t="shared" si="3"/>
        <v>30.4</v>
      </c>
      <c r="L44" s="44" t="s">
        <v>243</v>
      </c>
      <c r="M44" s="44" t="s">
        <v>5</v>
      </c>
      <c r="N44" s="45">
        <v>2703</v>
      </c>
      <c r="O44" s="45">
        <v>2213</v>
      </c>
      <c r="P44" s="68">
        <v>679</v>
      </c>
      <c r="Q44" s="45">
        <v>30.7</v>
      </c>
      <c r="R44" s="45">
        <v>10970</v>
      </c>
      <c r="S44" s="68">
        <v>10750</v>
      </c>
      <c r="T44" s="6">
        <v>3270</v>
      </c>
      <c r="U44" s="1">
        <v>30.4</v>
      </c>
    </row>
    <row r="45" spans="1:21" ht="18.75" x14ac:dyDescent="0.35">
      <c r="A45" s="139" t="s">
        <v>246</v>
      </c>
      <c r="B45" s="144" t="s">
        <v>5</v>
      </c>
      <c r="C45" s="140">
        <f t="shared" si="4"/>
        <v>2703</v>
      </c>
      <c r="D45" s="141">
        <f t="shared" si="3"/>
        <v>2085</v>
      </c>
      <c r="E45" s="141">
        <f t="shared" si="3"/>
        <v>527</v>
      </c>
      <c r="F45" s="147">
        <f t="shared" si="3"/>
        <v>25.3</v>
      </c>
      <c r="G45" s="141">
        <f t="shared" si="3"/>
        <v>10970</v>
      </c>
      <c r="H45" s="141">
        <f t="shared" si="3"/>
        <v>9442</v>
      </c>
      <c r="I45" s="141">
        <f t="shared" si="3"/>
        <v>2237</v>
      </c>
      <c r="J45" s="138">
        <f t="shared" si="3"/>
        <v>23.7</v>
      </c>
      <c r="L45" s="44" t="s">
        <v>244</v>
      </c>
      <c r="M45" s="44" t="s">
        <v>5</v>
      </c>
      <c r="N45" s="45">
        <v>2703</v>
      </c>
      <c r="O45" s="45">
        <v>2085</v>
      </c>
      <c r="P45" s="68">
        <v>527</v>
      </c>
      <c r="Q45" s="45">
        <v>25.3</v>
      </c>
      <c r="R45" s="45">
        <v>10970</v>
      </c>
      <c r="S45" s="68">
        <v>9442</v>
      </c>
      <c r="T45" s="6">
        <v>2237</v>
      </c>
      <c r="U45" s="1">
        <v>23.7</v>
      </c>
    </row>
    <row r="46" spans="1:21" x14ac:dyDescent="0.25">
      <c r="A46" s="1" t="s">
        <v>30</v>
      </c>
      <c r="B46" s="18" t="s">
        <v>6</v>
      </c>
      <c r="C46" s="26">
        <f t="shared" si="4"/>
        <v>1807</v>
      </c>
      <c r="D46" s="6">
        <f t="shared" si="3"/>
        <v>1536</v>
      </c>
      <c r="E46" s="6">
        <f t="shared" si="3"/>
        <v>537</v>
      </c>
      <c r="F46" s="47">
        <f t="shared" si="3"/>
        <v>35</v>
      </c>
      <c r="G46" s="6">
        <f t="shared" si="3"/>
        <v>7846</v>
      </c>
      <c r="H46" s="6">
        <f t="shared" si="3"/>
        <v>7846</v>
      </c>
      <c r="I46" s="6">
        <f t="shared" si="3"/>
        <v>2735</v>
      </c>
      <c r="J46" s="46">
        <f t="shared" si="3"/>
        <v>34.9</v>
      </c>
      <c r="L46" s="44" t="s">
        <v>30</v>
      </c>
      <c r="M46" s="44" t="s">
        <v>6</v>
      </c>
      <c r="N46" s="45">
        <v>1807</v>
      </c>
      <c r="O46" s="45">
        <v>1536</v>
      </c>
      <c r="P46" s="68">
        <v>537</v>
      </c>
      <c r="Q46" s="45">
        <v>35</v>
      </c>
      <c r="R46" s="45">
        <v>7846</v>
      </c>
      <c r="S46" s="68">
        <v>7846</v>
      </c>
      <c r="T46" s="6">
        <v>2735</v>
      </c>
      <c r="U46" s="1">
        <v>34.9</v>
      </c>
    </row>
    <row r="47" spans="1:21" x14ac:dyDescent="0.25">
      <c r="A47" s="1" t="s">
        <v>31</v>
      </c>
      <c r="B47" s="18" t="s">
        <v>6</v>
      </c>
      <c r="C47" s="26">
        <f t="shared" si="4"/>
        <v>1807</v>
      </c>
      <c r="D47" s="6">
        <f t="shared" si="3"/>
        <v>1534</v>
      </c>
      <c r="E47" s="6">
        <f t="shared" si="3"/>
        <v>532</v>
      </c>
      <c r="F47" s="47">
        <f t="shared" si="3"/>
        <v>34.700000000000003</v>
      </c>
      <c r="G47" s="6">
        <f t="shared" si="3"/>
        <v>7846</v>
      </c>
      <c r="H47" s="6">
        <f t="shared" si="3"/>
        <v>7812</v>
      </c>
      <c r="I47" s="6">
        <f t="shared" si="3"/>
        <v>2690</v>
      </c>
      <c r="J47" s="46">
        <f t="shared" si="3"/>
        <v>34.4</v>
      </c>
      <c r="L47" s="44" t="s">
        <v>31</v>
      </c>
      <c r="M47" s="44" t="s">
        <v>6</v>
      </c>
      <c r="N47" s="45">
        <v>1807</v>
      </c>
      <c r="O47" s="45">
        <v>1534</v>
      </c>
      <c r="P47" s="68">
        <v>532</v>
      </c>
      <c r="Q47" s="45">
        <v>34.700000000000003</v>
      </c>
      <c r="R47" s="45">
        <v>7846</v>
      </c>
      <c r="S47" s="68">
        <v>7812</v>
      </c>
      <c r="T47" s="6">
        <v>2690</v>
      </c>
      <c r="U47" s="1">
        <v>34.4</v>
      </c>
    </row>
    <row r="48" spans="1:21" ht="18.75" x14ac:dyDescent="0.35">
      <c r="A48" s="1" t="s">
        <v>128</v>
      </c>
      <c r="B48" s="18" t="s">
        <v>6</v>
      </c>
      <c r="C48" s="26">
        <f t="shared" si="4"/>
        <v>1807</v>
      </c>
      <c r="D48" s="6">
        <f t="shared" si="3"/>
        <v>1490</v>
      </c>
      <c r="E48" s="6">
        <f t="shared" si="3"/>
        <v>383</v>
      </c>
      <c r="F48" s="47">
        <f t="shared" si="3"/>
        <v>25.7</v>
      </c>
      <c r="G48" s="6">
        <f t="shared" si="3"/>
        <v>7846</v>
      </c>
      <c r="H48" s="6">
        <f t="shared" si="3"/>
        <v>7813</v>
      </c>
      <c r="I48" s="6">
        <f t="shared" si="3"/>
        <v>1945</v>
      </c>
      <c r="J48" s="46">
        <f t="shared" si="3"/>
        <v>24.9</v>
      </c>
      <c r="L48" s="44" t="s">
        <v>146</v>
      </c>
      <c r="M48" s="44" t="s">
        <v>6</v>
      </c>
      <c r="N48" s="45">
        <v>1807</v>
      </c>
      <c r="O48" s="45">
        <v>1490</v>
      </c>
      <c r="P48" s="68">
        <v>383</v>
      </c>
      <c r="Q48" s="45">
        <v>25.7</v>
      </c>
      <c r="R48" s="45">
        <v>7846</v>
      </c>
      <c r="S48" s="68">
        <v>7813</v>
      </c>
      <c r="T48" s="6">
        <v>1945</v>
      </c>
      <c r="U48" s="1">
        <v>24.9</v>
      </c>
    </row>
    <row r="49" spans="1:21" x14ac:dyDescent="0.25">
      <c r="A49" s="115" t="s">
        <v>45</v>
      </c>
      <c r="B49" s="142" t="s">
        <v>6</v>
      </c>
      <c r="C49" s="116">
        <f t="shared" si="4"/>
        <v>1807</v>
      </c>
      <c r="D49" s="117">
        <f t="shared" si="3"/>
        <v>1337</v>
      </c>
      <c r="E49" s="117">
        <f t="shared" si="3"/>
        <v>268</v>
      </c>
      <c r="F49" s="145">
        <f t="shared" si="3"/>
        <v>20</v>
      </c>
      <c r="G49" s="117">
        <f t="shared" si="3"/>
        <v>7846</v>
      </c>
      <c r="H49" s="117">
        <f t="shared" si="3"/>
        <v>6361</v>
      </c>
      <c r="I49" s="117">
        <f t="shared" si="3"/>
        <v>1234</v>
      </c>
      <c r="J49" s="118">
        <f t="shared" si="3"/>
        <v>19.399999999999999</v>
      </c>
      <c r="L49" s="44" t="s">
        <v>241</v>
      </c>
      <c r="M49" s="44" t="s">
        <v>6</v>
      </c>
      <c r="N49" s="45">
        <v>1807</v>
      </c>
      <c r="O49" s="45">
        <v>1337</v>
      </c>
      <c r="P49" s="68">
        <v>268</v>
      </c>
      <c r="Q49" s="45">
        <v>20</v>
      </c>
      <c r="R49" s="45">
        <v>7846</v>
      </c>
      <c r="S49" s="68">
        <v>6361</v>
      </c>
      <c r="T49" s="6">
        <v>1234</v>
      </c>
      <c r="U49" s="1">
        <v>19.399999999999999</v>
      </c>
    </row>
    <row r="50" spans="1:21" ht="18.75" x14ac:dyDescent="0.35">
      <c r="A50" s="115" t="s">
        <v>130</v>
      </c>
      <c r="B50" s="142" t="s">
        <v>6</v>
      </c>
      <c r="C50" s="116">
        <f t="shared" si="4"/>
        <v>1807</v>
      </c>
      <c r="D50" s="117">
        <f t="shared" si="3"/>
        <v>1336</v>
      </c>
      <c r="E50" s="117">
        <f t="shared" si="3"/>
        <v>262</v>
      </c>
      <c r="F50" s="145">
        <f t="shared" si="3"/>
        <v>19.600000000000001</v>
      </c>
      <c r="G50" s="117">
        <f t="shared" si="3"/>
        <v>7846</v>
      </c>
      <c r="H50" s="117">
        <f t="shared" si="3"/>
        <v>6364</v>
      </c>
      <c r="I50" s="117">
        <f t="shared" si="3"/>
        <v>1217</v>
      </c>
      <c r="J50" s="118">
        <f t="shared" si="3"/>
        <v>19.100000000000001</v>
      </c>
      <c r="L50" s="44" t="s">
        <v>242</v>
      </c>
      <c r="M50" s="44" t="s">
        <v>6</v>
      </c>
      <c r="N50" s="45">
        <v>1807</v>
      </c>
      <c r="O50" s="45">
        <v>1336</v>
      </c>
      <c r="P50" s="68">
        <v>262</v>
      </c>
      <c r="Q50" s="45">
        <v>19.600000000000001</v>
      </c>
      <c r="R50" s="45">
        <v>7846</v>
      </c>
      <c r="S50" s="68">
        <v>6364</v>
      </c>
      <c r="T50" s="6">
        <v>1217</v>
      </c>
      <c r="U50" s="1">
        <v>19.100000000000001</v>
      </c>
    </row>
    <row r="51" spans="1:21" ht="18.75" x14ac:dyDescent="0.35">
      <c r="A51" s="119" t="s">
        <v>245</v>
      </c>
      <c r="B51" s="143" t="s">
        <v>6</v>
      </c>
      <c r="C51" s="120">
        <f t="shared" si="4"/>
        <v>1807</v>
      </c>
      <c r="D51" s="121">
        <f t="shared" si="3"/>
        <v>1489</v>
      </c>
      <c r="E51" s="121">
        <f t="shared" si="3"/>
        <v>381</v>
      </c>
      <c r="F51" s="146">
        <f t="shared" si="3"/>
        <v>25.6</v>
      </c>
      <c r="G51" s="121">
        <f t="shared" si="3"/>
        <v>7846</v>
      </c>
      <c r="H51" s="121">
        <f t="shared" si="3"/>
        <v>7755</v>
      </c>
      <c r="I51" s="121">
        <f t="shared" si="3"/>
        <v>1916</v>
      </c>
      <c r="J51" s="122">
        <f t="shared" si="3"/>
        <v>24.7</v>
      </c>
      <c r="L51" s="44" t="s">
        <v>243</v>
      </c>
      <c r="M51" s="44" t="s">
        <v>6</v>
      </c>
      <c r="N51" s="45">
        <v>1807</v>
      </c>
      <c r="O51" s="45">
        <v>1489</v>
      </c>
      <c r="P51" s="68">
        <v>381</v>
      </c>
      <c r="Q51" s="45">
        <v>25.6</v>
      </c>
      <c r="R51" s="45">
        <v>7846</v>
      </c>
      <c r="S51" s="68">
        <v>7755</v>
      </c>
      <c r="T51" s="6">
        <v>1916</v>
      </c>
      <c r="U51" s="1">
        <v>24.7</v>
      </c>
    </row>
    <row r="52" spans="1:21" ht="18.75" x14ac:dyDescent="0.35">
      <c r="A52" s="139" t="s">
        <v>246</v>
      </c>
      <c r="B52" s="144" t="s">
        <v>6</v>
      </c>
      <c r="C52" s="140">
        <f t="shared" si="4"/>
        <v>1807</v>
      </c>
      <c r="D52" s="141">
        <f t="shared" si="3"/>
        <v>1451</v>
      </c>
      <c r="E52" s="141">
        <f t="shared" si="3"/>
        <v>329</v>
      </c>
      <c r="F52" s="147">
        <f t="shared" si="3"/>
        <v>22.7</v>
      </c>
      <c r="G52" s="141">
        <f t="shared" si="3"/>
        <v>7846</v>
      </c>
      <c r="H52" s="141">
        <f t="shared" si="3"/>
        <v>7118</v>
      </c>
      <c r="I52" s="141">
        <f t="shared" si="3"/>
        <v>1467</v>
      </c>
      <c r="J52" s="138">
        <f t="shared" si="3"/>
        <v>20.6</v>
      </c>
      <c r="L52" s="44" t="s">
        <v>244</v>
      </c>
      <c r="M52" s="44" t="s">
        <v>6</v>
      </c>
      <c r="N52" s="45">
        <v>1807</v>
      </c>
      <c r="O52" s="45">
        <v>1451</v>
      </c>
      <c r="P52" s="68">
        <v>329</v>
      </c>
      <c r="Q52" s="45">
        <v>22.7</v>
      </c>
      <c r="R52" s="45">
        <v>7846</v>
      </c>
      <c r="S52" s="68">
        <v>7118</v>
      </c>
      <c r="T52" s="6">
        <v>1467</v>
      </c>
      <c r="U52" s="1">
        <v>20.6</v>
      </c>
    </row>
    <row r="53" spans="1:21" x14ac:dyDescent="0.25">
      <c r="A53" s="1" t="s">
        <v>30</v>
      </c>
      <c r="B53" s="18" t="s">
        <v>143</v>
      </c>
      <c r="C53" s="26">
        <f t="shared" si="4"/>
        <v>914</v>
      </c>
      <c r="D53" s="6">
        <f t="shared" si="3"/>
        <v>771</v>
      </c>
      <c r="E53" s="6">
        <f t="shared" si="3"/>
        <v>216</v>
      </c>
      <c r="F53" s="47">
        <f t="shared" si="3"/>
        <v>28.1</v>
      </c>
      <c r="G53" s="6">
        <f t="shared" si="3"/>
        <v>4602</v>
      </c>
      <c r="H53" s="6">
        <f t="shared" si="3"/>
        <v>4602</v>
      </c>
      <c r="I53" s="6">
        <f t="shared" si="3"/>
        <v>1213</v>
      </c>
      <c r="J53" s="46">
        <f t="shared" si="3"/>
        <v>26.4</v>
      </c>
      <c r="L53" s="44" t="s">
        <v>30</v>
      </c>
      <c r="M53" s="44" t="s">
        <v>7</v>
      </c>
      <c r="N53" s="45">
        <v>914</v>
      </c>
      <c r="O53" s="45">
        <v>771</v>
      </c>
      <c r="P53" s="68">
        <v>216</v>
      </c>
      <c r="Q53" s="45">
        <v>28.1</v>
      </c>
      <c r="R53" s="45">
        <v>4602</v>
      </c>
      <c r="S53" s="68">
        <v>4602</v>
      </c>
      <c r="T53" s="6">
        <v>1213</v>
      </c>
      <c r="U53" s="1">
        <v>26.4</v>
      </c>
    </row>
    <row r="54" spans="1:21" x14ac:dyDescent="0.25">
      <c r="A54" s="1" t="s">
        <v>31</v>
      </c>
      <c r="B54" s="18" t="s">
        <v>143</v>
      </c>
      <c r="C54" s="26">
        <f t="shared" si="4"/>
        <v>914</v>
      </c>
      <c r="D54" s="6">
        <f t="shared" si="3"/>
        <v>770</v>
      </c>
      <c r="E54" s="6">
        <f t="shared" si="3"/>
        <v>215</v>
      </c>
      <c r="F54" s="47">
        <f t="shared" si="3"/>
        <v>28</v>
      </c>
      <c r="G54" s="6">
        <f t="shared" si="3"/>
        <v>4602</v>
      </c>
      <c r="H54" s="6">
        <f t="shared" si="3"/>
        <v>4595</v>
      </c>
      <c r="I54" s="6">
        <f t="shared" si="3"/>
        <v>1203</v>
      </c>
      <c r="J54" s="46">
        <f t="shared" si="3"/>
        <v>26.2</v>
      </c>
      <c r="L54" s="44" t="s">
        <v>31</v>
      </c>
      <c r="M54" s="44" t="s">
        <v>7</v>
      </c>
      <c r="N54" s="45">
        <v>914</v>
      </c>
      <c r="O54" s="45">
        <v>770</v>
      </c>
      <c r="P54" s="68">
        <v>215</v>
      </c>
      <c r="Q54" s="45">
        <v>28</v>
      </c>
      <c r="R54" s="45">
        <v>4602</v>
      </c>
      <c r="S54" s="68">
        <v>4595</v>
      </c>
      <c r="T54" s="6">
        <v>1203</v>
      </c>
      <c r="U54" s="1">
        <v>26.2</v>
      </c>
    </row>
    <row r="55" spans="1:21" ht="18.75" x14ac:dyDescent="0.35">
      <c r="A55" s="1" t="s">
        <v>128</v>
      </c>
      <c r="B55" s="18" t="s">
        <v>143</v>
      </c>
      <c r="C55" s="26">
        <f t="shared" si="4"/>
        <v>914</v>
      </c>
      <c r="D55" s="6">
        <f t="shared" si="3"/>
        <v>757</v>
      </c>
      <c r="E55" s="6">
        <f t="shared" si="3"/>
        <v>174</v>
      </c>
      <c r="F55" s="47">
        <f t="shared" si="3"/>
        <v>22.9</v>
      </c>
      <c r="G55" s="6">
        <f t="shared" si="3"/>
        <v>4602</v>
      </c>
      <c r="H55" s="6">
        <f t="shared" si="3"/>
        <v>4595</v>
      </c>
      <c r="I55" s="6">
        <f t="shared" si="3"/>
        <v>1017</v>
      </c>
      <c r="J55" s="46">
        <f t="shared" si="3"/>
        <v>22.1</v>
      </c>
      <c r="L55" s="44" t="s">
        <v>146</v>
      </c>
      <c r="M55" s="44" t="s">
        <v>7</v>
      </c>
      <c r="N55" s="45">
        <v>914</v>
      </c>
      <c r="O55" s="45">
        <v>757</v>
      </c>
      <c r="P55" s="68">
        <v>174</v>
      </c>
      <c r="Q55" s="45">
        <v>22.9</v>
      </c>
      <c r="R55" s="45">
        <v>4602</v>
      </c>
      <c r="S55" s="68">
        <v>4595</v>
      </c>
      <c r="T55" s="6">
        <v>1017</v>
      </c>
      <c r="U55" s="1">
        <v>22.1</v>
      </c>
    </row>
    <row r="56" spans="1:21" x14ac:dyDescent="0.25">
      <c r="A56" s="115" t="s">
        <v>45</v>
      </c>
      <c r="B56" s="142" t="s">
        <v>143</v>
      </c>
      <c r="C56" s="116">
        <f t="shared" si="4"/>
        <v>914</v>
      </c>
      <c r="D56" s="117">
        <f t="shared" si="3"/>
        <v>723</v>
      </c>
      <c r="E56" s="117">
        <f t="shared" si="3"/>
        <v>148</v>
      </c>
      <c r="F56" s="145">
        <f t="shared" si="3"/>
        <v>20.5</v>
      </c>
      <c r="G56" s="117">
        <f t="shared" si="3"/>
        <v>4602</v>
      </c>
      <c r="H56" s="117">
        <f t="shared" si="3"/>
        <v>4224</v>
      </c>
      <c r="I56" s="117">
        <f t="shared" si="3"/>
        <v>844</v>
      </c>
      <c r="J56" s="118">
        <f t="shared" si="3"/>
        <v>20</v>
      </c>
      <c r="L56" s="44" t="s">
        <v>241</v>
      </c>
      <c r="M56" s="44" t="s">
        <v>7</v>
      </c>
      <c r="N56" s="45">
        <v>914</v>
      </c>
      <c r="O56" s="45">
        <v>723</v>
      </c>
      <c r="P56" s="68">
        <v>148</v>
      </c>
      <c r="Q56" s="45">
        <v>20.5</v>
      </c>
      <c r="R56" s="45">
        <v>4602</v>
      </c>
      <c r="S56" s="68">
        <v>4224</v>
      </c>
      <c r="T56" s="6">
        <v>844</v>
      </c>
      <c r="U56" s="1">
        <v>20</v>
      </c>
    </row>
    <row r="57" spans="1:21" ht="18.75" x14ac:dyDescent="0.35">
      <c r="A57" s="115" t="s">
        <v>130</v>
      </c>
      <c r="B57" s="142" t="s">
        <v>143</v>
      </c>
      <c r="C57" s="116">
        <f t="shared" si="4"/>
        <v>914</v>
      </c>
      <c r="D57" s="117">
        <f t="shared" si="3"/>
        <v>722</v>
      </c>
      <c r="E57" s="117">
        <f t="shared" si="3"/>
        <v>144</v>
      </c>
      <c r="F57" s="145">
        <f t="shared" si="3"/>
        <v>20</v>
      </c>
      <c r="G57" s="117">
        <f t="shared" si="3"/>
        <v>4602</v>
      </c>
      <c r="H57" s="117">
        <f t="shared" si="3"/>
        <v>4225</v>
      </c>
      <c r="I57" s="117">
        <f t="shared" si="3"/>
        <v>834</v>
      </c>
      <c r="J57" s="118">
        <f t="shared" si="3"/>
        <v>19.7</v>
      </c>
      <c r="L57" s="44" t="s">
        <v>242</v>
      </c>
      <c r="M57" s="44" t="s">
        <v>7</v>
      </c>
      <c r="N57" s="45">
        <v>914</v>
      </c>
      <c r="O57" s="45">
        <v>722</v>
      </c>
      <c r="P57" s="68">
        <v>144</v>
      </c>
      <c r="Q57" s="45">
        <v>20</v>
      </c>
      <c r="R57" s="45">
        <v>4602</v>
      </c>
      <c r="S57" s="68">
        <v>4225</v>
      </c>
      <c r="T57" s="6">
        <v>834</v>
      </c>
      <c r="U57" s="1">
        <v>19.7</v>
      </c>
    </row>
    <row r="58" spans="1:21" ht="18.75" x14ac:dyDescent="0.35">
      <c r="A58" s="119" t="s">
        <v>245</v>
      </c>
      <c r="B58" s="143" t="s">
        <v>143</v>
      </c>
      <c r="C58" s="120">
        <f t="shared" si="4"/>
        <v>914</v>
      </c>
      <c r="D58" s="121">
        <f t="shared" si="3"/>
        <v>757</v>
      </c>
      <c r="E58" s="121">
        <f t="shared" si="3"/>
        <v>173</v>
      </c>
      <c r="F58" s="146">
        <f t="shared" si="3"/>
        <v>22.9</v>
      </c>
      <c r="G58" s="121">
        <f t="shared" si="3"/>
        <v>4602</v>
      </c>
      <c r="H58" s="121">
        <f t="shared" si="3"/>
        <v>4582</v>
      </c>
      <c r="I58" s="121">
        <f t="shared" si="3"/>
        <v>1012</v>
      </c>
      <c r="J58" s="122">
        <f t="shared" si="3"/>
        <v>22.1</v>
      </c>
      <c r="L58" s="44" t="s">
        <v>243</v>
      </c>
      <c r="M58" s="44" t="s">
        <v>7</v>
      </c>
      <c r="N58" s="45">
        <v>914</v>
      </c>
      <c r="O58" s="45">
        <v>757</v>
      </c>
      <c r="P58" s="68">
        <v>173</v>
      </c>
      <c r="Q58" s="45">
        <v>22.9</v>
      </c>
      <c r="R58" s="45">
        <v>4602</v>
      </c>
      <c r="S58" s="68">
        <v>4582</v>
      </c>
      <c r="T58" s="6">
        <v>1012</v>
      </c>
      <c r="U58" s="1">
        <v>22.1</v>
      </c>
    </row>
    <row r="59" spans="1:21" ht="18.75" x14ac:dyDescent="0.35">
      <c r="A59" s="139" t="s">
        <v>246</v>
      </c>
      <c r="B59" s="144" t="s">
        <v>143</v>
      </c>
      <c r="C59" s="140">
        <f t="shared" si="4"/>
        <v>914</v>
      </c>
      <c r="D59" s="141">
        <f t="shared" si="3"/>
        <v>756</v>
      </c>
      <c r="E59" s="141">
        <f t="shared" si="3"/>
        <v>166</v>
      </c>
      <c r="F59" s="147">
        <f t="shared" si="3"/>
        <v>22</v>
      </c>
      <c r="G59" s="141">
        <f t="shared" si="3"/>
        <v>4602</v>
      </c>
      <c r="H59" s="141">
        <f t="shared" si="3"/>
        <v>4368</v>
      </c>
      <c r="I59" s="141">
        <f t="shared" si="3"/>
        <v>880</v>
      </c>
      <c r="J59" s="138">
        <f t="shared" si="3"/>
        <v>20.2</v>
      </c>
      <c r="L59" s="44" t="s">
        <v>244</v>
      </c>
      <c r="M59" s="44" t="s">
        <v>7</v>
      </c>
      <c r="N59" s="45">
        <v>914</v>
      </c>
      <c r="O59" s="45">
        <v>756</v>
      </c>
      <c r="P59" s="68">
        <v>166</v>
      </c>
      <c r="Q59" s="45">
        <v>22</v>
      </c>
      <c r="R59" s="45">
        <v>4602</v>
      </c>
      <c r="S59" s="68">
        <v>4368</v>
      </c>
      <c r="T59" s="6">
        <v>880</v>
      </c>
      <c r="U59" s="1">
        <v>20.2</v>
      </c>
    </row>
    <row r="60" spans="1:21" s="14" customFormat="1" ht="171.75" customHeight="1" x14ac:dyDescent="0.25">
      <c r="A60" s="181" t="s">
        <v>287</v>
      </c>
      <c r="B60" s="181"/>
      <c r="C60" s="181"/>
      <c r="D60" s="181"/>
      <c r="E60" s="181"/>
      <c r="F60" s="181"/>
      <c r="G60" s="181"/>
      <c r="H60" s="181"/>
      <c r="I60" s="181"/>
      <c r="J60" s="181"/>
      <c r="P60" s="67"/>
      <c r="S60" s="67"/>
    </row>
    <row r="62" spans="1:21" x14ac:dyDescent="0.25">
      <c r="A62" s="1" t="s">
        <v>286</v>
      </c>
    </row>
  </sheetData>
  <mergeCells count="3">
    <mergeCell ref="A1:J1"/>
    <mergeCell ref="C2:F2"/>
    <mergeCell ref="A60:J6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5EA35-D279-4777-B153-7892BA61877D}">
  <dimension ref="A1:U62"/>
  <sheetViews>
    <sheetView showGridLines="0" workbookViewId="0">
      <selection sqref="A1:J1"/>
    </sheetView>
  </sheetViews>
  <sheetFormatPr defaultColWidth="8.85546875" defaultRowHeight="15.75" x14ac:dyDescent="0.25"/>
  <cols>
    <col min="1" max="1" width="14" style="1" customWidth="1"/>
    <col min="2" max="2" width="9.5703125" style="85" customWidth="1"/>
    <col min="3" max="3" width="9.85546875" style="85" customWidth="1"/>
    <col min="4" max="4" width="8.85546875" style="1"/>
    <col min="5" max="5" width="10.28515625" style="1" customWidth="1"/>
    <col min="6" max="6" width="9.5703125" style="1" customWidth="1"/>
    <col min="7" max="7" width="10" style="1" customWidth="1"/>
    <col min="8" max="8" width="8.7109375" style="1" customWidth="1"/>
    <col min="9" max="9" width="10" style="1" customWidth="1"/>
    <col min="10" max="10" width="9.28515625" style="1" customWidth="1"/>
    <col min="11" max="11" width="4" style="1" customWidth="1"/>
    <col min="12" max="12" width="16" style="1" customWidth="1"/>
    <col min="13" max="15" width="8.85546875" style="1"/>
    <col min="16" max="16" width="8.85546875" style="8"/>
    <col min="17" max="18" width="8.85546875" style="1"/>
    <col min="19" max="19" width="8.85546875" style="8"/>
    <col min="20" max="16384" width="8.85546875" style="1"/>
  </cols>
  <sheetData>
    <row r="1" spans="1:21" ht="52.5" customHeight="1" x14ac:dyDescent="0.25">
      <c r="A1" s="158" t="s">
        <v>288</v>
      </c>
      <c r="B1" s="158"/>
      <c r="C1" s="158"/>
      <c r="D1" s="158"/>
      <c r="E1" s="158"/>
      <c r="F1" s="158"/>
      <c r="G1" s="158"/>
      <c r="H1" s="158"/>
      <c r="I1" s="158"/>
      <c r="J1" s="158"/>
    </row>
    <row r="2" spans="1:21" ht="18.75" x14ac:dyDescent="0.35">
      <c r="B2" s="4"/>
      <c r="C2" s="182" t="s">
        <v>127</v>
      </c>
      <c r="D2" s="182"/>
      <c r="E2" s="182"/>
      <c r="F2" s="176"/>
      <c r="G2" s="1" t="s">
        <v>135</v>
      </c>
    </row>
    <row r="3" spans="1:21" s="14" customFormat="1" ht="50.25" x14ac:dyDescent="0.25">
      <c r="A3" s="97" t="s">
        <v>126</v>
      </c>
      <c r="B3" s="83" t="s">
        <v>191</v>
      </c>
      <c r="C3" s="82" t="s">
        <v>225</v>
      </c>
      <c r="D3" s="82" t="s">
        <v>228</v>
      </c>
      <c r="E3" s="82" t="s">
        <v>226</v>
      </c>
      <c r="F3" s="83" t="s">
        <v>227</v>
      </c>
      <c r="G3" s="82" t="s">
        <v>225</v>
      </c>
      <c r="H3" s="82" t="s">
        <v>228</v>
      </c>
      <c r="I3" s="82" t="s">
        <v>226</v>
      </c>
      <c r="J3" s="82" t="s">
        <v>227</v>
      </c>
      <c r="L3" s="14" t="s">
        <v>154</v>
      </c>
      <c r="M3" s="14" t="s">
        <v>184</v>
      </c>
      <c r="N3" s="14" t="s">
        <v>215</v>
      </c>
      <c r="O3" s="14" t="s">
        <v>216</v>
      </c>
      <c r="P3" s="67" t="s">
        <v>217</v>
      </c>
      <c r="Q3" s="14" t="s">
        <v>218</v>
      </c>
      <c r="R3" s="14" t="s">
        <v>219</v>
      </c>
      <c r="S3" s="67" t="s">
        <v>220</v>
      </c>
      <c r="T3" s="14" t="s">
        <v>221</v>
      </c>
      <c r="U3" s="14" t="s">
        <v>222</v>
      </c>
    </row>
    <row r="4" spans="1:21" x14ac:dyDescent="0.25">
      <c r="A4" s="1" t="s">
        <v>30</v>
      </c>
      <c r="B4" s="23" t="s">
        <v>132</v>
      </c>
      <c r="C4" s="26">
        <f t="shared" ref="C4:H4" si="0">N4</f>
        <v>88930</v>
      </c>
      <c r="D4" s="6">
        <f t="shared" si="0"/>
        <v>77620</v>
      </c>
      <c r="E4" s="6">
        <f t="shared" si="0"/>
        <v>73010</v>
      </c>
      <c r="F4" s="148">
        <f t="shared" si="0"/>
        <v>94.1</v>
      </c>
      <c r="G4" s="6">
        <f t="shared" si="0"/>
        <v>210100</v>
      </c>
      <c r="H4" s="6">
        <f t="shared" si="0"/>
        <v>210100</v>
      </c>
      <c r="I4" s="6">
        <f t="shared" ref="I4:J21" si="1">T4</f>
        <v>195400</v>
      </c>
      <c r="J4" s="46">
        <f t="shared" si="1"/>
        <v>93</v>
      </c>
      <c r="L4" s="44" t="s">
        <v>30</v>
      </c>
      <c r="M4" s="44" t="s">
        <v>132</v>
      </c>
      <c r="N4" s="45">
        <v>88930</v>
      </c>
      <c r="O4" s="45">
        <v>77620</v>
      </c>
      <c r="P4" s="68">
        <v>73010</v>
      </c>
      <c r="Q4" s="45">
        <v>94.1</v>
      </c>
      <c r="R4" s="45">
        <v>210100</v>
      </c>
      <c r="S4" s="68">
        <v>210100</v>
      </c>
      <c r="T4" s="6">
        <v>195400</v>
      </c>
      <c r="U4" s="1">
        <v>93</v>
      </c>
    </row>
    <row r="5" spans="1:21" x14ac:dyDescent="0.25">
      <c r="A5" s="1" t="s">
        <v>31</v>
      </c>
      <c r="B5" s="18" t="s">
        <v>132</v>
      </c>
      <c r="C5" s="26">
        <f t="shared" ref="C5:J41" si="2">N5</f>
        <v>88930</v>
      </c>
      <c r="D5" s="6">
        <f t="shared" si="2"/>
        <v>76300</v>
      </c>
      <c r="E5" s="6">
        <f t="shared" si="2"/>
        <v>71570</v>
      </c>
      <c r="F5" s="47">
        <f t="shared" si="2"/>
        <v>93.8</v>
      </c>
      <c r="G5" s="6">
        <f t="shared" si="2"/>
        <v>210100</v>
      </c>
      <c r="H5" s="6">
        <f t="shared" si="2"/>
        <v>205200</v>
      </c>
      <c r="I5" s="6">
        <f t="shared" si="1"/>
        <v>190300</v>
      </c>
      <c r="J5" s="46">
        <f t="shared" si="1"/>
        <v>92.7</v>
      </c>
      <c r="L5" s="44" t="s">
        <v>31</v>
      </c>
      <c r="M5" s="44" t="s">
        <v>132</v>
      </c>
      <c r="N5" s="45">
        <v>88930</v>
      </c>
      <c r="O5" s="45">
        <v>76300</v>
      </c>
      <c r="P5" s="68">
        <v>71570</v>
      </c>
      <c r="Q5" s="45">
        <v>93.8</v>
      </c>
      <c r="R5" s="45">
        <v>210100</v>
      </c>
      <c r="S5" s="68">
        <v>205200</v>
      </c>
      <c r="T5" s="6">
        <v>190300</v>
      </c>
      <c r="U5" s="1">
        <v>92.7</v>
      </c>
    </row>
    <row r="6" spans="1:21" ht="18.75" x14ac:dyDescent="0.35">
      <c r="A6" s="1" t="s">
        <v>128</v>
      </c>
      <c r="B6" s="18" t="s">
        <v>132</v>
      </c>
      <c r="C6" s="26">
        <f t="shared" si="2"/>
        <v>88930</v>
      </c>
      <c r="D6" s="6">
        <f t="shared" si="2"/>
        <v>69260</v>
      </c>
      <c r="E6" s="6">
        <f t="shared" si="2"/>
        <v>62330</v>
      </c>
      <c r="F6" s="47">
        <f t="shared" si="2"/>
        <v>90</v>
      </c>
      <c r="G6" s="6">
        <f t="shared" si="2"/>
        <v>210100</v>
      </c>
      <c r="H6" s="6">
        <f t="shared" si="2"/>
        <v>204900</v>
      </c>
      <c r="I6" s="6">
        <f t="shared" si="1"/>
        <v>181300</v>
      </c>
      <c r="J6" s="46">
        <f t="shared" si="1"/>
        <v>88.5</v>
      </c>
      <c r="L6" s="44" t="s">
        <v>146</v>
      </c>
      <c r="M6" s="44" t="s">
        <v>132</v>
      </c>
      <c r="N6" s="45">
        <v>88930</v>
      </c>
      <c r="O6" s="45">
        <v>69260</v>
      </c>
      <c r="P6" s="68">
        <v>62330</v>
      </c>
      <c r="Q6" s="45">
        <v>90</v>
      </c>
      <c r="R6" s="45">
        <v>210100</v>
      </c>
      <c r="S6" s="68">
        <v>204900</v>
      </c>
      <c r="T6" s="6">
        <v>181300</v>
      </c>
      <c r="U6" s="1">
        <v>88.5</v>
      </c>
    </row>
    <row r="7" spans="1:21" x14ac:dyDescent="0.25">
      <c r="A7" s="115" t="s">
        <v>45</v>
      </c>
      <c r="B7" s="142" t="s">
        <v>132</v>
      </c>
      <c r="C7" s="116">
        <f t="shared" si="2"/>
        <v>88930</v>
      </c>
      <c r="D7" s="117">
        <f t="shared" si="2"/>
        <v>37350</v>
      </c>
      <c r="E7" s="117">
        <f t="shared" si="2"/>
        <v>30990</v>
      </c>
      <c r="F7" s="145">
        <f t="shared" si="2"/>
        <v>83</v>
      </c>
      <c r="G7" s="117">
        <f t="shared" si="2"/>
        <v>210100</v>
      </c>
      <c r="H7" s="117">
        <f t="shared" si="2"/>
        <v>95410</v>
      </c>
      <c r="I7" s="117">
        <f t="shared" si="1"/>
        <v>75320</v>
      </c>
      <c r="J7" s="118">
        <f t="shared" si="1"/>
        <v>78.900000000000006</v>
      </c>
      <c r="L7" s="44" t="s">
        <v>241</v>
      </c>
      <c r="M7" s="44" t="s">
        <v>132</v>
      </c>
      <c r="N7" s="45">
        <v>88930</v>
      </c>
      <c r="O7" s="45">
        <v>37350</v>
      </c>
      <c r="P7" s="68">
        <v>30990</v>
      </c>
      <c r="Q7" s="45">
        <v>83</v>
      </c>
      <c r="R7" s="45">
        <v>210100</v>
      </c>
      <c r="S7" s="68">
        <v>95410</v>
      </c>
      <c r="T7" s="6">
        <v>75320</v>
      </c>
      <c r="U7" s="1">
        <v>78.900000000000006</v>
      </c>
    </row>
    <row r="8" spans="1:21" ht="18.75" x14ac:dyDescent="0.35">
      <c r="A8" s="115" t="s">
        <v>130</v>
      </c>
      <c r="B8" s="142" t="s">
        <v>132</v>
      </c>
      <c r="C8" s="116">
        <f t="shared" si="2"/>
        <v>88930</v>
      </c>
      <c r="D8" s="117">
        <f t="shared" si="2"/>
        <v>37220</v>
      </c>
      <c r="E8" s="117">
        <f t="shared" si="2"/>
        <v>30600</v>
      </c>
      <c r="F8" s="145">
        <f t="shared" si="2"/>
        <v>82.2</v>
      </c>
      <c r="G8" s="117">
        <f t="shared" si="2"/>
        <v>210100</v>
      </c>
      <c r="H8" s="117">
        <f t="shared" si="2"/>
        <v>95400</v>
      </c>
      <c r="I8" s="117">
        <f t="shared" si="1"/>
        <v>74560</v>
      </c>
      <c r="J8" s="118">
        <f t="shared" si="1"/>
        <v>78.2</v>
      </c>
      <c r="L8" s="44" t="s">
        <v>242</v>
      </c>
      <c r="M8" s="44" t="s">
        <v>132</v>
      </c>
      <c r="N8" s="45">
        <v>88930</v>
      </c>
      <c r="O8" s="45">
        <v>37220</v>
      </c>
      <c r="P8" s="68">
        <v>30600</v>
      </c>
      <c r="Q8" s="45">
        <v>82.2</v>
      </c>
      <c r="R8" s="45">
        <v>210100</v>
      </c>
      <c r="S8" s="68">
        <v>95400</v>
      </c>
      <c r="T8" s="6">
        <v>74560</v>
      </c>
      <c r="U8" s="1">
        <v>78.2</v>
      </c>
    </row>
    <row r="9" spans="1:21" ht="18.75" x14ac:dyDescent="0.35">
      <c r="A9" s="119" t="s">
        <v>245</v>
      </c>
      <c r="B9" s="143" t="s">
        <v>132</v>
      </c>
      <c r="C9" s="120">
        <f t="shared" si="2"/>
        <v>88930</v>
      </c>
      <c r="D9" s="121">
        <f t="shared" si="2"/>
        <v>68950</v>
      </c>
      <c r="E9" s="121">
        <f t="shared" si="2"/>
        <v>61990</v>
      </c>
      <c r="F9" s="146">
        <f t="shared" si="2"/>
        <v>89.9</v>
      </c>
      <c r="G9" s="121">
        <f t="shared" si="2"/>
        <v>210100</v>
      </c>
      <c r="H9" s="121">
        <f t="shared" si="2"/>
        <v>202800</v>
      </c>
      <c r="I9" s="121">
        <f t="shared" si="1"/>
        <v>179200</v>
      </c>
      <c r="J9" s="122">
        <f t="shared" si="1"/>
        <v>88.4</v>
      </c>
      <c r="L9" s="44" t="s">
        <v>243</v>
      </c>
      <c r="M9" s="44" t="s">
        <v>132</v>
      </c>
      <c r="N9" s="45">
        <v>88930</v>
      </c>
      <c r="O9" s="45">
        <v>68950</v>
      </c>
      <c r="P9" s="68">
        <v>61990</v>
      </c>
      <c r="Q9" s="45">
        <v>89.9</v>
      </c>
      <c r="R9" s="45">
        <v>210100</v>
      </c>
      <c r="S9" s="68">
        <v>202800</v>
      </c>
      <c r="T9" s="6">
        <v>179200</v>
      </c>
      <c r="U9" s="1">
        <v>88.4</v>
      </c>
    </row>
    <row r="10" spans="1:21" ht="18.75" x14ac:dyDescent="0.35">
      <c r="A10" s="139" t="s">
        <v>246</v>
      </c>
      <c r="B10" s="144" t="s">
        <v>132</v>
      </c>
      <c r="C10" s="140">
        <f t="shared" si="2"/>
        <v>88930</v>
      </c>
      <c r="D10" s="141">
        <f t="shared" si="2"/>
        <v>56500</v>
      </c>
      <c r="E10" s="141">
        <f t="shared" si="2"/>
        <v>46360</v>
      </c>
      <c r="F10" s="147">
        <f t="shared" si="2"/>
        <v>82.1</v>
      </c>
      <c r="G10" s="141">
        <f t="shared" si="2"/>
        <v>210100</v>
      </c>
      <c r="H10" s="141">
        <f t="shared" si="2"/>
        <v>155500</v>
      </c>
      <c r="I10" s="141">
        <f t="shared" si="1"/>
        <v>122800</v>
      </c>
      <c r="J10" s="138">
        <f t="shared" si="1"/>
        <v>79</v>
      </c>
      <c r="L10" s="44" t="s">
        <v>244</v>
      </c>
      <c r="M10" s="44" t="s">
        <v>132</v>
      </c>
      <c r="N10" s="45">
        <v>88930</v>
      </c>
      <c r="O10" s="45">
        <v>56500</v>
      </c>
      <c r="P10" s="68">
        <v>46360</v>
      </c>
      <c r="Q10" s="45">
        <v>82.1</v>
      </c>
      <c r="R10" s="45">
        <v>210100</v>
      </c>
      <c r="S10" s="68">
        <v>155500</v>
      </c>
      <c r="T10" s="6">
        <v>122800</v>
      </c>
      <c r="U10" s="1">
        <v>79</v>
      </c>
    </row>
    <row r="11" spans="1:21" ht="15.6" customHeight="1" x14ac:dyDescent="0.25">
      <c r="A11" s="1" t="s">
        <v>30</v>
      </c>
      <c r="B11" s="18" t="s">
        <v>1</v>
      </c>
      <c r="C11" s="26">
        <f t="shared" si="2"/>
        <v>2901</v>
      </c>
      <c r="D11" s="6">
        <f t="shared" si="2"/>
        <v>2836</v>
      </c>
      <c r="E11" s="6">
        <f t="shared" si="2"/>
        <v>2833</v>
      </c>
      <c r="F11" s="47">
        <f t="shared" si="2"/>
        <v>99.9</v>
      </c>
      <c r="G11" s="6">
        <f t="shared" si="2"/>
        <v>6893</v>
      </c>
      <c r="H11" s="6">
        <f t="shared" si="2"/>
        <v>6893</v>
      </c>
      <c r="I11" s="6">
        <f t="shared" si="1"/>
        <v>6886</v>
      </c>
      <c r="J11" s="46">
        <f t="shared" si="1"/>
        <v>99.9</v>
      </c>
      <c r="L11" s="44" t="s">
        <v>30</v>
      </c>
      <c r="M11" s="44" t="s">
        <v>1</v>
      </c>
      <c r="N11" s="45">
        <v>2901</v>
      </c>
      <c r="O11" s="45">
        <v>2836</v>
      </c>
      <c r="P11" s="68">
        <v>2833</v>
      </c>
      <c r="Q11" s="45">
        <v>99.9</v>
      </c>
      <c r="R11" s="45">
        <v>6893</v>
      </c>
      <c r="S11" s="68">
        <v>6893</v>
      </c>
      <c r="T11" s="6">
        <v>6886</v>
      </c>
      <c r="U11" s="1">
        <v>99.9</v>
      </c>
    </row>
    <row r="12" spans="1:21" x14ac:dyDescent="0.25">
      <c r="A12" s="1" t="s">
        <v>31</v>
      </c>
      <c r="B12" s="18" t="s">
        <v>1</v>
      </c>
      <c r="C12" s="26">
        <f t="shared" si="2"/>
        <v>2901</v>
      </c>
      <c r="D12" s="6">
        <f t="shared" si="2"/>
        <v>2243</v>
      </c>
      <c r="E12" s="6">
        <f t="shared" si="2"/>
        <v>2222</v>
      </c>
      <c r="F12" s="47">
        <f t="shared" si="2"/>
        <v>99.1</v>
      </c>
      <c r="G12" s="6">
        <f t="shared" si="2"/>
        <v>6893</v>
      </c>
      <c r="H12" s="6">
        <f t="shared" si="2"/>
        <v>5241</v>
      </c>
      <c r="I12" s="6">
        <f t="shared" si="1"/>
        <v>5177</v>
      </c>
      <c r="J12" s="46">
        <f t="shared" si="1"/>
        <v>98.8</v>
      </c>
      <c r="L12" s="44" t="s">
        <v>31</v>
      </c>
      <c r="M12" s="44" t="s">
        <v>1</v>
      </c>
      <c r="N12" s="45">
        <v>2901</v>
      </c>
      <c r="O12" s="45">
        <v>2243</v>
      </c>
      <c r="P12" s="68">
        <v>2222</v>
      </c>
      <c r="Q12" s="45">
        <v>99.1</v>
      </c>
      <c r="R12" s="45">
        <v>6893</v>
      </c>
      <c r="S12" s="68">
        <v>5241</v>
      </c>
      <c r="T12" s="6">
        <v>5177</v>
      </c>
      <c r="U12" s="1">
        <v>98.8</v>
      </c>
    </row>
    <row r="13" spans="1:21" ht="18.75" x14ac:dyDescent="0.35">
      <c r="A13" s="1" t="s">
        <v>128</v>
      </c>
      <c r="B13" s="18" t="s">
        <v>1</v>
      </c>
      <c r="C13" s="26">
        <f t="shared" si="2"/>
        <v>2901</v>
      </c>
      <c r="D13" s="6">
        <f t="shared" si="2"/>
        <v>2151</v>
      </c>
      <c r="E13" s="6">
        <f t="shared" si="2"/>
        <v>2126</v>
      </c>
      <c r="F13" s="47">
        <f t="shared" si="2"/>
        <v>98.8</v>
      </c>
      <c r="G13" s="6">
        <f t="shared" si="2"/>
        <v>6893</v>
      </c>
      <c r="H13" s="6">
        <f t="shared" si="2"/>
        <v>5239</v>
      </c>
      <c r="I13" s="6">
        <f t="shared" si="1"/>
        <v>5163</v>
      </c>
      <c r="J13" s="46">
        <f t="shared" si="1"/>
        <v>98.5</v>
      </c>
      <c r="L13" s="44" t="s">
        <v>146</v>
      </c>
      <c r="M13" s="44" t="s">
        <v>1</v>
      </c>
      <c r="N13" s="45">
        <v>2901</v>
      </c>
      <c r="O13" s="45">
        <v>2151</v>
      </c>
      <c r="P13" s="68">
        <v>2126</v>
      </c>
      <c r="Q13" s="45">
        <v>98.8</v>
      </c>
      <c r="R13" s="45">
        <v>6893</v>
      </c>
      <c r="S13" s="68">
        <v>5239</v>
      </c>
      <c r="T13" s="6">
        <v>5163</v>
      </c>
      <c r="U13" s="1">
        <v>98.5</v>
      </c>
    </row>
    <row r="14" spans="1:21" x14ac:dyDescent="0.25">
      <c r="A14" s="115" t="s">
        <v>45</v>
      </c>
      <c r="B14" s="142" t="s">
        <v>1</v>
      </c>
      <c r="C14" s="116">
        <f t="shared" si="2"/>
        <v>2901</v>
      </c>
      <c r="D14" s="117">
        <f t="shared" si="2"/>
        <v>317</v>
      </c>
      <c r="E14" s="117">
        <f t="shared" si="2"/>
        <v>256</v>
      </c>
      <c r="F14" s="145">
        <f t="shared" si="2"/>
        <v>80.7</v>
      </c>
      <c r="G14" s="117">
        <f t="shared" si="2"/>
        <v>6893</v>
      </c>
      <c r="H14" s="117">
        <f t="shared" si="2"/>
        <v>729</v>
      </c>
      <c r="I14" s="117">
        <f t="shared" si="1"/>
        <v>570</v>
      </c>
      <c r="J14" s="118">
        <f t="shared" si="1"/>
        <v>78.2</v>
      </c>
      <c r="L14" s="44" t="s">
        <v>241</v>
      </c>
      <c r="M14" s="44" t="s">
        <v>1</v>
      </c>
      <c r="N14" s="45">
        <v>2901</v>
      </c>
      <c r="O14" s="45">
        <v>317</v>
      </c>
      <c r="P14" s="68">
        <v>256</v>
      </c>
      <c r="Q14" s="45">
        <v>80.7</v>
      </c>
      <c r="R14" s="45">
        <v>6893</v>
      </c>
      <c r="S14" s="68">
        <v>729</v>
      </c>
      <c r="T14" s="6">
        <v>570</v>
      </c>
      <c r="U14" s="1">
        <v>78.2</v>
      </c>
    </row>
    <row r="15" spans="1:21" ht="18.75" x14ac:dyDescent="0.35">
      <c r="A15" s="115" t="s">
        <v>130</v>
      </c>
      <c r="B15" s="142" t="s">
        <v>1</v>
      </c>
      <c r="C15" s="116">
        <f t="shared" si="2"/>
        <v>2901</v>
      </c>
      <c r="D15" s="117">
        <f t="shared" si="2"/>
        <v>317</v>
      </c>
      <c r="E15" s="117">
        <f t="shared" si="2"/>
        <v>255</v>
      </c>
      <c r="F15" s="145">
        <f t="shared" si="2"/>
        <v>80.5</v>
      </c>
      <c r="G15" s="117">
        <f t="shared" si="2"/>
        <v>6893</v>
      </c>
      <c r="H15" s="117">
        <f t="shared" si="2"/>
        <v>729</v>
      </c>
      <c r="I15" s="117">
        <f t="shared" si="1"/>
        <v>569</v>
      </c>
      <c r="J15" s="118">
        <f t="shared" si="1"/>
        <v>78.099999999999994</v>
      </c>
      <c r="L15" s="44" t="s">
        <v>242</v>
      </c>
      <c r="M15" s="44" t="s">
        <v>1</v>
      </c>
      <c r="N15" s="45">
        <v>2901</v>
      </c>
      <c r="O15" s="45">
        <v>317</v>
      </c>
      <c r="P15" s="68">
        <v>255</v>
      </c>
      <c r="Q15" s="45">
        <v>80.5</v>
      </c>
      <c r="R15" s="45">
        <v>6893</v>
      </c>
      <c r="S15" s="68">
        <v>729</v>
      </c>
      <c r="T15" s="6">
        <v>569</v>
      </c>
      <c r="U15" s="1">
        <v>78.099999999999994</v>
      </c>
    </row>
    <row r="16" spans="1:21" ht="18.75" x14ac:dyDescent="0.35">
      <c r="A16" s="119" t="s">
        <v>245</v>
      </c>
      <c r="B16" s="143" t="s">
        <v>1</v>
      </c>
      <c r="C16" s="120">
        <f t="shared" si="2"/>
        <v>2901</v>
      </c>
      <c r="D16" s="121">
        <f t="shared" si="2"/>
        <v>2602</v>
      </c>
      <c r="E16" s="121">
        <f t="shared" si="2"/>
        <v>2592</v>
      </c>
      <c r="F16" s="146">
        <f t="shared" si="2"/>
        <v>99.6</v>
      </c>
      <c r="G16" s="121">
        <f t="shared" si="2"/>
        <v>6893</v>
      </c>
      <c r="H16" s="121">
        <f t="shared" si="2"/>
        <v>6558</v>
      </c>
      <c r="I16" s="121">
        <f t="shared" si="1"/>
        <v>6533</v>
      </c>
      <c r="J16" s="122">
        <f t="shared" si="1"/>
        <v>99.6</v>
      </c>
      <c r="L16" s="44" t="s">
        <v>243</v>
      </c>
      <c r="M16" s="44" t="s">
        <v>1</v>
      </c>
      <c r="N16" s="45">
        <v>2901</v>
      </c>
      <c r="O16" s="45">
        <v>2602</v>
      </c>
      <c r="P16" s="68">
        <v>2592</v>
      </c>
      <c r="Q16" s="45">
        <v>99.6</v>
      </c>
      <c r="R16" s="45">
        <v>6893</v>
      </c>
      <c r="S16" s="68">
        <v>6558</v>
      </c>
      <c r="T16" s="6">
        <v>6533</v>
      </c>
      <c r="U16" s="1">
        <v>99.6</v>
      </c>
    </row>
    <row r="17" spans="1:21" ht="18.75" x14ac:dyDescent="0.35">
      <c r="A17" s="139" t="s">
        <v>246</v>
      </c>
      <c r="B17" s="144" t="s">
        <v>1</v>
      </c>
      <c r="C17" s="140">
        <f t="shared" si="2"/>
        <v>2901</v>
      </c>
      <c r="D17" s="141">
        <f t="shared" si="2"/>
        <v>1535</v>
      </c>
      <c r="E17" s="141">
        <f t="shared" si="2"/>
        <v>1496</v>
      </c>
      <c r="F17" s="147">
        <f t="shared" si="2"/>
        <v>97.5</v>
      </c>
      <c r="G17" s="141">
        <f t="shared" si="2"/>
        <v>6893</v>
      </c>
      <c r="H17" s="141">
        <f t="shared" si="2"/>
        <v>3773</v>
      </c>
      <c r="I17" s="141">
        <f t="shared" si="1"/>
        <v>3672</v>
      </c>
      <c r="J17" s="138">
        <f t="shared" si="1"/>
        <v>97.3</v>
      </c>
      <c r="L17" s="44" t="s">
        <v>244</v>
      </c>
      <c r="M17" s="44" t="s">
        <v>1</v>
      </c>
      <c r="N17" s="45">
        <v>2901</v>
      </c>
      <c r="O17" s="45">
        <v>1535</v>
      </c>
      <c r="P17" s="68">
        <v>1496</v>
      </c>
      <c r="Q17" s="45">
        <v>97.5</v>
      </c>
      <c r="R17" s="45">
        <v>6893</v>
      </c>
      <c r="S17" s="68">
        <v>3773</v>
      </c>
      <c r="T17" s="6">
        <v>3672</v>
      </c>
      <c r="U17" s="1">
        <v>97.3</v>
      </c>
    </row>
    <row r="18" spans="1:21" x14ac:dyDescent="0.25">
      <c r="A18" s="1" t="s">
        <v>30</v>
      </c>
      <c r="B18" s="18" t="s">
        <v>2</v>
      </c>
      <c r="C18" s="26">
        <f t="shared" si="2"/>
        <v>23020</v>
      </c>
      <c r="D18" s="6">
        <f t="shared" si="2"/>
        <v>21330</v>
      </c>
      <c r="E18" s="6">
        <f t="shared" si="2"/>
        <v>21050</v>
      </c>
      <c r="F18" s="47">
        <f t="shared" si="2"/>
        <v>98.7</v>
      </c>
      <c r="G18" s="6">
        <f t="shared" si="2"/>
        <v>52270</v>
      </c>
      <c r="H18" s="6">
        <f t="shared" si="2"/>
        <v>52270</v>
      </c>
      <c r="I18" s="6">
        <f t="shared" si="1"/>
        <v>51630</v>
      </c>
      <c r="J18" s="46">
        <f t="shared" si="1"/>
        <v>98.8</v>
      </c>
      <c r="L18" s="44" t="s">
        <v>30</v>
      </c>
      <c r="M18" s="44" t="s">
        <v>2</v>
      </c>
      <c r="N18" s="45">
        <v>23020</v>
      </c>
      <c r="O18" s="45">
        <v>21330</v>
      </c>
      <c r="P18" s="68">
        <v>21050</v>
      </c>
      <c r="Q18" s="45">
        <v>98.7</v>
      </c>
      <c r="R18" s="45">
        <v>52270</v>
      </c>
      <c r="S18" s="68">
        <v>52270</v>
      </c>
      <c r="T18" s="6">
        <v>51630</v>
      </c>
      <c r="U18" s="1">
        <v>98.8</v>
      </c>
    </row>
    <row r="19" spans="1:21" x14ac:dyDescent="0.25">
      <c r="A19" s="1" t="s">
        <v>31</v>
      </c>
      <c r="B19" s="18" t="s">
        <v>2</v>
      </c>
      <c r="C19" s="26">
        <f t="shared" si="2"/>
        <v>23020</v>
      </c>
      <c r="D19" s="6">
        <f t="shared" si="2"/>
        <v>20880</v>
      </c>
      <c r="E19" s="6">
        <f t="shared" si="2"/>
        <v>20570</v>
      </c>
      <c r="F19" s="47">
        <f t="shared" si="2"/>
        <v>98.5</v>
      </c>
      <c r="G19" s="6">
        <f t="shared" si="2"/>
        <v>52270</v>
      </c>
      <c r="H19" s="6">
        <f t="shared" si="2"/>
        <v>50660</v>
      </c>
      <c r="I19" s="6">
        <f t="shared" si="1"/>
        <v>49930</v>
      </c>
      <c r="J19" s="46">
        <f t="shared" si="1"/>
        <v>98.6</v>
      </c>
      <c r="L19" s="44" t="s">
        <v>31</v>
      </c>
      <c r="M19" s="44" t="s">
        <v>2</v>
      </c>
      <c r="N19" s="45">
        <v>23020</v>
      </c>
      <c r="O19" s="45">
        <v>20880</v>
      </c>
      <c r="P19" s="68">
        <v>20570</v>
      </c>
      <c r="Q19" s="45">
        <v>98.5</v>
      </c>
      <c r="R19" s="45">
        <v>52270</v>
      </c>
      <c r="S19" s="68">
        <v>50660</v>
      </c>
      <c r="T19" s="6">
        <v>49930</v>
      </c>
      <c r="U19" s="1">
        <v>98.6</v>
      </c>
    </row>
    <row r="20" spans="1:21" ht="18.75" x14ac:dyDescent="0.35">
      <c r="A20" s="1" t="s">
        <v>128</v>
      </c>
      <c r="B20" s="18" t="s">
        <v>2</v>
      </c>
      <c r="C20" s="26">
        <f t="shared" si="2"/>
        <v>23020</v>
      </c>
      <c r="D20" s="6">
        <f t="shared" si="2"/>
        <v>18830</v>
      </c>
      <c r="E20" s="6">
        <f t="shared" si="2"/>
        <v>18170</v>
      </c>
      <c r="F20" s="47">
        <f t="shared" si="2"/>
        <v>96.5</v>
      </c>
      <c r="G20" s="6">
        <f t="shared" si="2"/>
        <v>52270</v>
      </c>
      <c r="H20" s="6">
        <f t="shared" si="2"/>
        <v>50550</v>
      </c>
      <c r="I20" s="6">
        <f t="shared" si="1"/>
        <v>48760</v>
      </c>
      <c r="J20" s="46">
        <f t="shared" si="1"/>
        <v>96.5</v>
      </c>
      <c r="L20" s="44" t="s">
        <v>146</v>
      </c>
      <c r="M20" s="44" t="s">
        <v>2</v>
      </c>
      <c r="N20" s="45">
        <v>23020</v>
      </c>
      <c r="O20" s="45">
        <v>18830</v>
      </c>
      <c r="P20" s="68">
        <v>18170</v>
      </c>
      <c r="Q20" s="45">
        <v>96.5</v>
      </c>
      <c r="R20" s="45">
        <v>52270</v>
      </c>
      <c r="S20" s="68">
        <v>50550</v>
      </c>
      <c r="T20" s="6">
        <v>48760</v>
      </c>
      <c r="U20" s="1">
        <v>96.5</v>
      </c>
    </row>
    <row r="21" spans="1:21" x14ac:dyDescent="0.25">
      <c r="A21" s="115" t="s">
        <v>45</v>
      </c>
      <c r="B21" s="142" t="s">
        <v>2</v>
      </c>
      <c r="C21" s="116">
        <f t="shared" si="2"/>
        <v>23020</v>
      </c>
      <c r="D21" s="117">
        <f t="shared" si="2"/>
        <v>5714</v>
      </c>
      <c r="E21" s="117">
        <f t="shared" si="2"/>
        <v>4805</v>
      </c>
      <c r="F21" s="145">
        <f t="shared" si="2"/>
        <v>84.1</v>
      </c>
      <c r="G21" s="117">
        <f t="shared" si="2"/>
        <v>52270</v>
      </c>
      <c r="H21" s="117">
        <f t="shared" si="2"/>
        <v>12540</v>
      </c>
      <c r="I21" s="117">
        <f t="shared" si="1"/>
        <v>10230</v>
      </c>
      <c r="J21" s="118">
        <f t="shared" si="1"/>
        <v>81.599999999999994</v>
      </c>
      <c r="L21" s="44" t="s">
        <v>241</v>
      </c>
      <c r="M21" s="44" t="s">
        <v>2</v>
      </c>
      <c r="N21" s="45">
        <v>23020</v>
      </c>
      <c r="O21" s="45">
        <v>5714</v>
      </c>
      <c r="P21" s="68">
        <v>4805</v>
      </c>
      <c r="Q21" s="45">
        <v>84.1</v>
      </c>
      <c r="R21" s="45">
        <v>52270</v>
      </c>
      <c r="S21" s="68">
        <v>12540</v>
      </c>
      <c r="T21" s="6">
        <v>10230</v>
      </c>
      <c r="U21" s="1">
        <v>81.599999999999994</v>
      </c>
    </row>
    <row r="22" spans="1:21" ht="18.75" x14ac:dyDescent="0.35">
      <c r="A22" s="115" t="s">
        <v>130</v>
      </c>
      <c r="B22" s="142" t="s">
        <v>2</v>
      </c>
      <c r="C22" s="116">
        <f t="shared" si="2"/>
        <v>23020</v>
      </c>
      <c r="D22" s="117">
        <f t="shared" si="2"/>
        <v>5707</v>
      </c>
      <c r="E22" s="117">
        <f t="shared" si="2"/>
        <v>4779</v>
      </c>
      <c r="F22" s="145">
        <f t="shared" si="2"/>
        <v>83.7</v>
      </c>
      <c r="G22" s="117">
        <f t="shared" si="2"/>
        <v>52270</v>
      </c>
      <c r="H22" s="117">
        <f t="shared" si="2"/>
        <v>12540</v>
      </c>
      <c r="I22" s="117">
        <f t="shared" si="2"/>
        <v>10190</v>
      </c>
      <c r="J22" s="118">
        <f t="shared" si="2"/>
        <v>81.2</v>
      </c>
      <c r="L22" s="44" t="s">
        <v>242</v>
      </c>
      <c r="M22" s="44" t="s">
        <v>2</v>
      </c>
      <c r="N22" s="45">
        <v>23020</v>
      </c>
      <c r="O22" s="45">
        <v>5707</v>
      </c>
      <c r="P22" s="68">
        <v>4779</v>
      </c>
      <c r="Q22" s="45">
        <v>83.7</v>
      </c>
      <c r="R22" s="45">
        <v>52270</v>
      </c>
      <c r="S22" s="68">
        <v>12540</v>
      </c>
      <c r="T22" s="6">
        <v>10190</v>
      </c>
      <c r="U22" s="1">
        <v>81.2</v>
      </c>
    </row>
    <row r="23" spans="1:21" ht="18.75" x14ac:dyDescent="0.35">
      <c r="A23" s="119" t="s">
        <v>245</v>
      </c>
      <c r="B23" s="143" t="s">
        <v>2</v>
      </c>
      <c r="C23" s="120">
        <f t="shared" si="2"/>
        <v>23020</v>
      </c>
      <c r="D23" s="121">
        <f t="shared" si="2"/>
        <v>18550</v>
      </c>
      <c r="E23" s="121">
        <f t="shared" si="2"/>
        <v>17880</v>
      </c>
      <c r="F23" s="146">
        <f t="shared" si="2"/>
        <v>96.4</v>
      </c>
      <c r="G23" s="121">
        <f t="shared" si="2"/>
        <v>52270</v>
      </c>
      <c r="H23" s="121">
        <f t="shared" si="2"/>
        <v>49860</v>
      </c>
      <c r="I23" s="121">
        <f t="shared" si="2"/>
        <v>48080</v>
      </c>
      <c r="J23" s="122">
        <f t="shared" si="2"/>
        <v>96.4</v>
      </c>
      <c r="L23" s="44" t="s">
        <v>243</v>
      </c>
      <c r="M23" s="44" t="s">
        <v>2</v>
      </c>
      <c r="N23" s="45">
        <v>23020</v>
      </c>
      <c r="O23" s="45">
        <v>18550</v>
      </c>
      <c r="P23" s="68">
        <v>17880</v>
      </c>
      <c r="Q23" s="45">
        <v>96.4</v>
      </c>
      <c r="R23" s="45">
        <v>52270</v>
      </c>
      <c r="S23" s="68">
        <v>49860</v>
      </c>
      <c r="T23" s="6">
        <v>48080</v>
      </c>
      <c r="U23" s="1">
        <v>96.4</v>
      </c>
    </row>
    <row r="24" spans="1:21" ht="18.75" x14ac:dyDescent="0.35">
      <c r="A24" s="139" t="s">
        <v>246</v>
      </c>
      <c r="B24" s="144" t="s">
        <v>2</v>
      </c>
      <c r="C24" s="140">
        <f t="shared" si="2"/>
        <v>23020</v>
      </c>
      <c r="D24" s="141">
        <f t="shared" si="2"/>
        <v>13230</v>
      </c>
      <c r="E24" s="141">
        <f t="shared" si="2"/>
        <v>11950</v>
      </c>
      <c r="F24" s="147">
        <f t="shared" si="2"/>
        <v>90.3</v>
      </c>
      <c r="G24" s="141">
        <f t="shared" si="2"/>
        <v>52270</v>
      </c>
      <c r="H24" s="141">
        <f t="shared" si="2"/>
        <v>32770</v>
      </c>
      <c r="I24" s="141">
        <f t="shared" si="2"/>
        <v>29450</v>
      </c>
      <c r="J24" s="138">
        <f t="shared" si="2"/>
        <v>89.9</v>
      </c>
      <c r="L24" s="44" t="s">
        <v>244</v>
      </c>
      <c r="M24" s="44" t="s">
        <v>2</v>
      </c>
      <c r="N24" s="45">
        <v>23020</v>
      </c>
      <c r="O24" s="45">
        <v>13230</v>
      </c>
      <c r="P24" s="68">
        <v>11950</v>
      </c>
      <c r="Q24" s="45">
        <v>90.3</v>
      </c>
      <c r="R24" s="45">
        <v>52270</v>
      </c>
      <c r="S24" s="68">
        <v>32770</v>
      </c>
      <c r="T24" s="6">
        <v>29450</v>
      </c>
      <c r="U24" s="1">
        <v>89.9</v>
      </c>
    </row>
    <row r="25" spans="1:21" x14ac:dyDescent="0.25">
      <c r="A25" s="1" t="s">
        <v>30</v>
      </c>
      <c r="B25" s="18" t="s">
        <v>3</v>
      </c>
      <c r="C25" s="26">
        <f t="shared" si="2"/>
        <v>21680</v>
      </c>
      <c r="D25" s="6">
        <f t="shared" si="2"/>
        <v>19170</v>
      </c>
      <c r="E25" s="6">
        <f t="shared" si="2"/>
        <v>18450</v>
      </c>
      <c r="F25" s="47">
        <f t="shared" si="2"/>
        <v>96.3</v>
      </c>
      <c r="G25" s="6">
        <f t="shared" si="2"/>
        <v>49020</v>
      </c>
      <c r="H25" s="6">
        <f t="shared" si="2"/>
        <v>49020</v>
      </c>
      <c r="I25" s="6">
        <f t="shared" si="2"/>
        <v>47250</v>
      </c>
      <c r="J25" s="46">
        <f t="shared" si="2"/>
        <v>96.4</v>
      </c>
      <c r="L25" s="44" t="s">
        <v>30</v>
      </c>
      <c r="M25" s="44" t="s">
        <v>3</v>
      </c>
      <c r="N25" s="45">
        <v>21680</v>
      </c>
      <c r="O25" s="45">
        <v>19170</v>
      </c>
      <c r="P25" s="68">
        <v>18450</v>
      </c>
      <c r="Q25" s="45">
        <v>96.3</v>
      </c>
      <c r="R25" s="45">
        <v>49020</v>
      </c>
      <c r="S25" s="68">
        <v>49020</v>
      </c>
      <c r="T25" s="6">
        <v>47250</v>
      </c>
      <c r="U25" s="1">
        <v>96.4</v>
      </c>
    </row>
    <row r="26" spans="1:21" x14ac:dyDescent="0.25">
      <c r="A26" s="1" t="s">
        <v>31</v>
      </c>
      <c r="B26" s="18" t="s">
        <v>3</v>
      </c>
      <c r="C26" s="26">
        <f t="shared" si="2"/>
        <v>21680</v>
      </c>
      <c r="D26" s="6">
        <f t="shared" si="2"/>
        <v>18990</v>
      </c>
      <c r="E26" s="6">
        <f t="shared" si="2"/>
        <v>18250</v>
      </c>
      <c r="F26" s="47">
        <f t="shared" si="2"/>
        <v>96.1</v>
      </c>
      <c r="G26" s="6">
        <f t="shared" si="2"/>
        <v>49020</v>
      </c>
      <c r="H26" s="6">
        <f t="shared" si="2"/>
        <v>48180</v>
      </c>
      <c r="I26" s="6">
        <f t="shared" si="2"/>
        <v>46380</v>
      </c>
      <c r="J26" s="46">
        <f t="shared" si="2"/>
        <v>96.3</v>
      </c>
      <c r="L26" s="44" t="s">
        <v>31</v>
      </c>
      <c r="M26" s="44" t="s">
        <v>3</v>
      </c>
      <c r="N26" s="45">
        <v>21680</v>
      </c>
      <c r="O26" s="45">
        <v>18990</v>
      </c>
      <c r="P26" s="68">
        <v>18250</v>
      </c>
      <c r="Q26" s="45">
        <v>96.1</v>
      </c>
      <c r="R26" s="45">
        <v>49020</v>
      </c>
      <c r="S26" s="68">
        <v>48180</v>
      </c>
      <c r="T26" s="6">
        <v>46380</v>
      </c>
      <c r="U26" s="1">
        <v>96.3</v>
      </c>
    </row>
    <row r="27" spans="1:21" ht="18.75" x14ac:dyDescent="0.35">
      <c r="A27" s="1" t="s">
        <v>128</v>
      </c>
      <c r="B27" s="18" t="s">
        <v>3</v>
      </c>
      <c r="C27" s="26">
        <f t="shared" si="2"/>
        <v>21680</v>
      </c>
      <c r="D27" s="6">
        <f t="shared" si="2"/>
        <v>16810</v>
      </c>
      <c r="E27" s="6">
        <f t="shared" si="2"/>
        <v>15430</v>
      </c>
      <c r="F27" s="47">
        <f t="shared" si="2"/>
        <v>91.8</v>
      </c>
      <c r="G27" s="6">
        <f t="shared" si="2"/>
        <v>49020</v>
      </c>
      <c r="H27" s="6">
        <f t="shared" si="2"/>
        <v>48070</v>
      </c>
      <c r="I27" s="6">
        <f t="shared" si="2"/>
        <v>44010</v>
      </c>
      <c r="J27" s="46">
        <f t="shared" si="2"/>
        <v>91.5</v>
      </c>
      <c r="L27" s="44" t="s">
        <v>146</v>
      </c>
      <c r="M27" s="44" t="s">
        <v>3</v>
      </c>
      <c r="N27" s="45">
        <v>21680</v>
      </c>
      <c r="O27" s="45">
        <v>16810</v>
      </c>
      <c r="P27" s="68">
        <v>15430</v>
      </c>
      <c r="Q27" s="45">
        <v>91.8</v>
      </c>
      <c r="R27" s="45">
        <v>49020</v>
      </c>
      <c r="S27" s="68">
        <v>48070</v>
      </c>
      <c r="T27" s="6">
        <v>44010</v>
      </c>
      <c r="U27" s="1">
        <v>91.5</v>
      </c>
    </row>
    <row r="28" spans="1:21" x14ac:dyDescent="0.25">
      <c r="A28" s="115" t="s">
        <v>45</v>
      </c>
      <c r="B28" s="142" t="s">
        <v>3</v>
      </c>
      <c r="C28" s="116">
        <f t="shared" si="2"/>
        <v>21680</v>
      </c>
      <c r="D28" s="117">
        <f t="shared" si="2"/>
        <v>7942</v>
      </c>
      <c r="E28" s="117">
        <f t="shared" si="2"/>
        <v>6632</v>
      </c>
      <c r="F28" s="145">
        <f t="shared" si="2"/>
        <v>83.5</v>
      </c>
      <c r="G28" s="117">
        <f t="shared" si="2"/>
        <v>49020</v>
      </c>
      <c r="H28" s="117">
        <f t="shared" si="2"/>
        <v>18030</v>
      </c>
      <c r="I28" s="117">
        <f t="shared" si="2"/>
        <v>14480</v>
      </c>
      <c r="J28" s="118">
        <f t="shared" si="2"/>
        <v>80.3</v>
      </c>
      <c r="L28" s="44" t="s">
        <v>241</v>
      </c>
      <c r="M28" s="44" t="s">
        <v>3</v>
      </c>
      <c r="N28" s="45">
        <v>21680</v>
      </c>
      <c r="O28" s="45">
        <v>7942</v>
      </c>
      <c r="P28" s="68">
        <v>6632</v>
      </c>
      <c r="Q28" s="45">
        <v>83.5</v>
      </c>
      <c r="R28" s="45">
        <v>49020</v>
      </c>
      <c r="S28" s="68">
        <v>18030</v>
      </c>
      <c r="T28" s="6">
        <v>14480</v>
      </c>
      <c r="U28" s="1">
        <v>80.3</v>
      </c>
    </row>
    <row r="29" spans="1:21" ht="18.75" x14ac:dyDescent="0.35">
      <c r="A29" s="115" t="s">
        <v>130</v>
      </c>
      <c r="B29" s="142" t="s">
        <v>3</v>
      </c>
      <c r="C29" s="116">
        <f t="shared" si="2"/>
        <v>21680</v>
      </c>
      <c r="D29" s="117">
        <f t="shared" si="2"/>
        <v>7929</v>
      </c>
      <c r="E29" s="117">
        <f t="shared" si="2"/>
        <v>6575</v>
      </c>
      <c r="F29" s="145">
        <f t="shared" si="2"/>
        <v>82.9</v>
      </c>
      <c r="G29" s="117">
        <f t="shared" si="2"/>
        <v>49020</v>
      </c>
      <c r="H29" s="117">
        <f t="shared" si="2"/>
        <v>18030</v>
      </c>
      <c r="I29" s="117">
        <f t="shared" si="2"/>
        <v>14370</v>
      </c>
      <c r="J29" s="118">
        <f t="shared" si="2"/>
        <v>79.7</v>
      </c>
      <c r="L29" s="44" t="s">
        <v>242</v>
      </c>
      <c r="M29" s="44" t="s">
        <v>3</v>
      </c>
      <c r="N29" s="45">
        <v>21680</v>
      </c>
      <c r="O29" s="45">
        <v>7929</v>
      </c>
      <c r="P29" s="68">
        <v>6575</v>
      </c>
      <c r="Q29" s="45">
        <v>82.9</v>
      </c>
      <c r="R29" s="45">
        <v>49020</v>
      </c>
      <c r="S29" s="68">
        <v>18030</v>
      </c>
      <c r="T29" s="6">
        <v>14370</v>
      </c>
      <c r="U29" s="1">
        <v>79.7</v>
      </c>
    </row>
    <row r="30" spans="1:21" ht="18.75" x14ac:dyDescent="0.35">
      <c r="A30" s="119" t="s">
        <v>245</v>
      </c>
      <c r="B30" s="143" t="s">
        <v>3</v>
      </c>
      <c r="C30" s="120">
        <f t="shared" si="2"/>
        <v>21680</v>
      </c>
      <c r="D30" s="121">
        <f t="shared" si="2"/>
        <v>16550</v>
      </c>
      <c r="E30" s="121">
        <f t="shared" si="2"/>
        <v>15150</v>
      </c>
      <c r="F30" s="146">
        <f t="shared" si="2"/>
        <v>91.6</v>
      </c>
      <c r="G30" s="121">
        <f t="shared" si="2"/>
        <v>49020</v>
      </c>
      <c r="H30" s="121">
        <f t="shared" si="2"/>
        <v>47000</v>
      </c>
      <c r="I30" s="121">
        <f t="shared" si="2"/>
        <v>42890</v>
      </c>
      <c r="J30" s="122">
        <f t="shared" si="2"/>
        <v>91.3</v>
      </c>
      <c r="L30" s="44" t="s">
        <v>243</v>
      </c>
      <c r="M30" s="44" t="s">
        <v>3</v>
      </c>
      <c r="N30" s="45">
        <v>21680</v>
      </c>
      <c r="O30" s="45">
        <v>16550</v>
      </c>
      <c r="P30" s="68">
        <v>15150</v>
      </c>
      <c r="Q30" s="45">
        <v>91.6</v>
      </c>
      <c r="R30" s="45">
        <v>49020</v>
      </c>
      <c r="S30" s="68">
        <v>47000</v>
      </c>
      <c r="T30" s="6">
        <v>42890</v>
      </c>
      <c r="U30" s="1">
        <v>91.3</v>
      </c>
    </row>
    <row r="31" spans="1:21" ht="18.75" x14ac:dyDescent="0.35">
      <c r="A31" s="139" t="s">
        <v>246</v>
      </c>
      <c r="B31" s="144" t="s">
        <v>3</v>
      </c>
      <c r="C31" s="140">
        <f t="shared" si="2"/>
        <v>21680</v>
      </c>
      <c r="D31" s="141">
        <f t="shared" si="2"/>
        <v>13420</v>
      </c>
      <c r="E31" s="141">
        <f t="shared" si="2"/>
        <v>11210</v>
      </c>
      <c r="F31" s="147">
        <f t="shared" si="2"/>
        <v>83.5</v>
      </c>
      <c r="G31" s="141">
        <f t="shared" si="2"/>
        <v>49020</v>
      </c>
      <c r="H31" s="141">
        <f t="shared" si="2"/>
        <v>34590</v>
      </c>
      <c r="I31" s="141">
        <f t="shared" si="2"/>
        <v>28360</v>
      </c>
      <c r="J31" s="138">
        <f t="shared" si="2"/>
        <v>82</v>
      </c>
      <c r="L31" s="44" t="s">
        <v>244</v>
      </c>
      <c r="M31" s="44" t="s">
        <v>3</v>
      </c>
      <c r="N31" s="45">
        <v>21680</v>
      </c>
      <c r="O31" s="45">
        <v>13420</v>
      </c>
      <c r="P31" s="68">
        <v>11210</v>
      </c>
      <c r="Q31" s="45">
        <v>83.5</v>
      </c>
      <c r="R31" s="45">
        <v>49020</v>
      </c>
      <c r="S31" s="68">
        <v>34590</v>
      </c>
      <c r="T31" s="6">
        <v>28360</v>
      </c>
      <c r="U31" s="1">
        <v>82</v>
      </c>
    </row>
    <row r="32" spans="1:21" x14ac:dyDescent="0.25">
      <c r="A32" s="1" t="s">
        <v>30</v>
      </c>
      <c r="B32" s="18" t="s">
        <v>4</v>
      </c>
      <c r="C32" s="26">
        <f t="shared" si="2"/>
        <v>22380</v>
      </c>
      <c r="D32" s="6">
        <f t="shared" si="2"/>
        <v>19010</v>
      </c>
      <c r="E32" s="6">
        <f t="shared" si="2"/>
        <v>17640</v>
      </c>
      <c r="F32" s="47">
        <f t="shared" si="2"/>
        <v>92.8</v>
      </c>
      <c r="G32" s="6">
        <f t="shared" si="2"/>
        <v>52740</v>
      </c>
      <c r="H32" s="6">
        <f t="shared" si="2"/>
        <v>52740</v>
      </c>
      <c r="I32" s="6">
        <f t="shared" si="2"/>
        <v>48730</v>
      </c>
      <c r="J32" s="46">
        <f t="shared" si="2"/>
        <v>92.4</v>
      </c>
      <c r="L32" s="44" t="s">
        <v>30</v>
      </c>
      <c r="M32" s="44" t="s">
        <v>4</v>
      </c>
      <c r="N32" s="45">
        <v>22380</v>
      </c>
      <c r="O32" s="45">
        <v>19010</v>
      </c>
      <c r="P32" s="68">
        <v>17640</v>
      </c>
      <c r="Q32" s="45">
        <v>92.8</v>
      </c>
      <c r="R32" s="45">
        <v>52740</v>
      </c>
      <c r="S32" s="68">
        <v>52740</v>
      </c>
      <c r="T32" s="6">
        <v>48730</v>
      </c>
      <c r="U32" s="1">
        <v>92.4</v>
      </c>
    </row>
    <row r="33" spans="1:21" x14ac:dyDescent="0.25">
      <c r="A33" s="1" t="s">
        <v>31</v>
      </c>
      <c r="B33" s="18" t="s">
        <v>4</v>
      </c>
      <c r="C33" s="26">
        <f t="shared" si="2"/>
        <v>22380</v>
      </c>
      <c r="D33" s="6">
        <f t="shared" si="2"/>
        <v>18940</v>
      </c>
      <c r="E33" s="6">
        <f t="shared" si="2"/>
        <v>17540</v>
      </c>
      <c r="F33" s="47">
        <f t="shared" si="2"/>
        <v>92.6</v>
      </c>
      <c r="G33" s="6">
        <f t="shared" si="2"/>
        <v>52740</v>
      </c>
      <c r="H33" s="6">
        <f t="shared" si="2"/>
        <v>52200</v>
      </c>
      <c r="I33" s="6">
        <f t="shared" si="2"/>
        <v>48150</v>
      </c>
      <c r="J33" s="46">
        <f t="shared" si="2"/>
        <v>92.3</v>
      </c>
      <c r="L33" s="44" t="s">
        <v>31</v>
      </c>
      <c r="M33" s="44" t="s">
        <v>4</v>
      </c>
      <c r="N33" s="45">
        <v>22380</v>
      </c>
      <c r="O33" s="45">
        <v>18940</v>
      </c>
      <c r="P33" s="68">
        <v>17540</v>
      </c>
      <c r="Q33" s="45">
        <v>92.6</v>
      </c>
      <c r="R33" s="45">
        <v>52740</v>
      </c>
      <c r="S33" s="68">
        <v>52200</v>
      </c>
      <c r="T33" s="6">
        <v>48150</v>
      </c>
      <c r="U33" s="1">
        <v>92.3</v>
      </c>
    </row>
    <row r="34" spans="1:21" ht="18.75" x14ac:dyDescent="0.35">
      <c r="A34" s="1" t="s">
        <v>128</v>
      </c>
      <c r="B34" s="18" t="s">
        <v>4</v>
      </c>
      <c r="C34" s="26">
        <f t="shared" si="2"/>
        <v>22380</v>
      </c>
      <c r="D34" s="6">
        <f t="shared" si="2"/>
        <v>17100</v>
      </c>
      <c r="E34" s="6">
        <f t="shared" si="2"/>
        <v>14960</v>
      </c>
      <c r="F34" s="47">
        <f t="shared" si="2"/>
        <v>87.5</v>
      </c>
      <c r="G34" s="6">
        <f t="shared" si="2"/>
        <v>52740</v>
      </c>
      <c r="H34" s="6">
        <f t="shared" si="2"/>
        <v>52140</v>
      </c>
      <c r="I34" s="6">
        <f t="shared" si="2"/>
        <v>45000</v>
      </c>
      <c r="J34" s="46">
        <f t="shared" si="2"/>
        <v>86.3</v>
      </c>
      <c r="L34" s="44" t="s">
        <v>146</v>
      </c>
      <c r="M34" s="44" t="s">
        <v>4</v>
      </c>
      <c r="N34" s="45">
        <v>22380</v>
      </c>
      <c r="O34" s="45">
        <v>17100</v>
      </c>
      <c r="P34" s="68">
        <v>14960</v>
      </c>
      <c r="Q34" s="45">
        <v>87.5</v>
      </c>
      <c r="R34" s="45">
        <v>52740</v>
      </c>
      <c r="S34" s="68">
        <v>52140</v>
      </c>
      <c r="T34" s="6">
        <v>45000</v>
      </c>
      <c r="U34" s="1">
        <v>86.3</v>
      </c>
    </row>
    <row r="35" spans="1:21" x14ac:dyDescent="0.25">
      <c r="A35" s="115" t="s">
        <v>45</v>
      </c>
      <c r="B35" s="142" t="s">
        <v>4</v>
      </c>
      <c r="C35" s="116">
        <f t="shared" si="2"/>
        <v>22380</v>
      </c>
      <c r="D35" s="117">
        <f t="shared" si="2"/>
        <v>10980</v>
      </c>
      <c r="E35" s="117">
        <f t="shared" si="2"/>
        <v>9207</v>
      </c>
      <c r="F35" s="145">
        <f t="shared" si="2"/>
        <v>83.8</v>
      </c>
      <c r="G35" s="117">
        <f t="shared" si="2"/>
        <v>52740</v>
      </c>
      <c r="H35" s="117">
        <f t="shared" si="2"/>
        <v>27050</v>
      </c>
      <c r="I35" s="117">
        <f t="shared" si="2"/>
        <v>21620</v>
      </c>
      <c r="J35" s="118">
        <f t="shared" si="2"/>
        <v>79.900000000000006</v>
      </c>
      <c r="L35" s="44" t="s">
        <v>241</v>
      </c>
      <c r="M35" s="44" t="s">
        <v>4</v>
      </c>
      <c r="N35" s="45">
        <v>22380</v>
      </c>
      <c r="O35" s="45">
        <v>10980</v>
      </c>
      <c r="P35" s="68">
        <v>9207</v>
      </c>
      <c r="Q35" s="45">
        <v>83.8</v>
      </c>
      <c r="R35" s="45">
        <v>52740</v>
      </c>
      <c r="S35" s="68">
        <v>27050</v>
      </c>
      <c r="T35" s="6">
        <v>21620</v>
      </c>
      <c r="U35" s="1">
        <v>79.900000000000006</v>
      </c>
    </row>
    <row r="36" spans="1:21" ht="18.75" x14ac:dyDescent="0.35">
      <c r="A36" s="115" t="s">
        <v>130</v>
      </c>
      <c r="B36" s="142" t="s">
        <v>4</v>
      </c>
      <c r="C36" s="116">
        <f t="shared" si="2"/>
        <v>22380</v>
      </c>
      <c r="D36" s="117">
        <f t="shared" si="2"/>
        <v>10950</v>
      </c>
      <c r="E36" s="117">
        <f t="shared" si="2"/>
        <v>9095</v>
      </c>
      <c r="F36" s="145">
        <f t="shared" si="2"/>
        <v>83.1</v>
      </c>
      <c r="G36" s="117">
        <f t="shared" si="2"/>
        <v>52740</v>
      </c>
      <c r="H36" s="117">
        <f t="shared" si="2"/>
        <v>27040</v>
      </c>
      <c r="I36" s="117">
        <f t="shared" si="2"/>
        <v>21410</v>
      </c>
      <c r="J36" s="118">
        <f t="shared" si="2"/>
        <v>79.2</v>
      </c>
      <c r="L36" s="44" t="s">
        <v>242</v>
      </c>
      <c r="M36" s="44" t="s">
        <v>4</v>
      </c>
      <c r="N36" s="45">
        <v>22380</v>
      </c>
      <c r="O36" s="45">
        <v>10950</v>
      </c>
      <c r="P36" s="68">
        <v>9095</v>
      </c>
      <c r="Q36" s="45">
        <v>83.1</v>
      </c>
      <c r="R36" s="45">
        <v>52740</v>
      </c>
      <c r="S36" s="68">
        <v>27040</v>
      </c>
      <c r="T36" s="6">
        <v>21410</v>
      </c>
      <c r="U36" s="1">
        <v>79.2</v>
      </c>
    </row>
    <row r="37" spans="1:21" ht="18.75" x14ac:dyDescent="0.35">
      <c r="A37" s="119" t="s">
        <v>245</v>
      </c>
      <c r="B37" s="143" t="s">
        <v>4</v>
      </c>
      <c r="C37" s="120">
        <f t="shared" si="2"/>
        <v>22380</v>
      </c>
      <c r="D37" s="121">
        <f t="shared" si="2"/>
        <v>16930</v>
      </c>
      <c r="E37" s="121">
        <f t="shared" si="2"/>
        <v>14770</v>
      </c>
      <c r="F37" s="146">
        <f t="shared" si="2"/>
        <v>87.2</v>
      </c>
      <c r="G37" s="121">
        <f t="shared" si="2"/>
        <v>52740</v>
      </c>
      <c r="H37" s="121">
        <f t="shared" si="2"/>
        <v>51000</v>
      </c>
      <c r="I37" s="121">
        <f t="shared" si="2"/>
        <v>43870</v>
      </c>
      <c r="J37" s="122">
        <f t="shared" si="2"/>
        <v>86</v>
      </c>
      <c r="L37" s="44" t="s">
        <v>243</v>
      </c>
      <c r="M37" s="44" t="s">
        <v>4</v>
      </c>
      <c r="N37" s="45">
        <v>22380</v>
      </c>
      <c r="O37" s="45">
        <v>16930</v>
      </c>
      <c r="P37" s="68">
        <v>14770</v>
      </c>
      <c r="Q37" s="45">
        <v>87.2</v>
      </c>
      <c r="R37" s="45">
        <v>52740</v>
      </c>
      <c r="S37" s="68">
        <v>51000</v>
      </c>
      <c r="T37" s="6">
        <v>43870</v>
      </c>
      <c r="U37" s="1">
        <v>86</v>
      </c>
    </row>
    <row r="38" spans="1:21" ht="18.75" x14ac:dyDescent="0.35">
      <c r="A38" s="139" t="s">
        <v>246</v>
      </c>
      <c r="B38" s="144" t="s">
        <v>4</v>
      </c>
      <c r="C38" s="140">
        <f t="shared" si="2"/>
        <v>22380</v>
      </c>
      <c r="D38" s="141">
        <f t="shared" si="2"/>
        <v>14850</v>
      </c>
      <c r="E38" s="141">
        <f t="shared" si="2"/>
        <v>11770</v>
      </c>
      <c r="F38" s="147">
        <f t="shared" si="2"/>
        <v>79.3</v>
      </c>
      <c r="G38" s="141">
        <f t="shared" si="2"/>
        <v>52740</v>
      </c>
      <c r="H38" s="141">
        <f t="shared" si="2"/>
        <v>41190</v>
      </c>
      <c r="I38" s="141">
        <f t="shared" si="2"/>
        <v>31420</v>
      </c>
      <c r="J38" s="138">
        <f t="shared" si="2"/>
        <v>76.3</v>
      </c>
      <c r="L38" s="44" t="s">
        <v>244</v>
      </c>
      <c r="M38" s="44" t="s">
        <v>4</v>
      </c>
      <c r="N38" s="45">
        <v>22380</v>
      </c>
      <c r="O38" s="45">
        <v>14850</v>
      </c>
      <c r="P38" s="68">
        <v>11770</v>
      </c>
      <c r="Q38" s="45">
        <v>79.3</v>
      </c>
      <c r="R38" s="45">
        <v>52740</v>
      </c>
      <c r="S38" s="68">
        <v>41190</v>
      </c>
      <c r="T38" s="6">
        <v>31420</v>
      </c>
      <c r="U38" s="1">
        <v>76.3</v>
      </c>
    </row>
    <row r="39" spans="1:21" x14ac:dyDescent="0.25">
      <c r="A39" s="1" t="s">
        <v>30</v>
      </c>
      <c r="B39" s="18" t="s">
        <v>5</v>
      </c>
      <c r="C39" s="26">
        <f t="shared" si="2"/>
        <v>10920</v>
      </c>
      <c r="D39" s="6">
        <f t="shared" si="2"/>
        <v>8901</v>
      </c>
      <c r="E39" s="6">
        <f t="shared" si="2"/>
        <v>7860</v>
      </c>
      <c r="F39" s="47">
        <f t="shared" si="2"/>
        <v>88.3</v>
      </c>
      <c r="G39" s="6">
        <f t="shared" si="2"/>
        <v>26690</v>
      </c>
      <c r="H39" s="6">
        <f t="shared" si="2"/>
        <v>26690</v>
      </c>
      <c r="I39" s="6">
        <f t="shared" si="2"/>
        <v>23200</v>
      </c>
      <c r="J39" s="46">
        <f t="shared" si="2"/>
        <v>86.9</v>
      </c>
      <c r="L39" s="44" t="s">
        <v>30</v>
      </c>
      <c r="M39" s="44" t="s">
        <v>5</v>
      </c>
      <c r="N39" s="45">
        <v>10920</v>
      </c>
      <c r="O39" s="45">
        <v>8901</v>
      </c>
      <c r="P39" s="68">
        <v>7860</v>
      </c>
      <c r="Q39" s="45">
        <v>88.3</v>
      </c>
      <c r="R39" s="45">
        <v>26690</v>
      </c>
      <c r="S39" s="68">
        <v>26690</v>
      </c>
      <c r="T39" s="6">
        <v>23200</v>
      </c>
      <c r="U39" s="1">
        <v>86.9</v>
      </c>
    </row>
    <row r="40" spans="1:21" x14ac:dyDescent="0.25">
      <c r="A40" s="1" t="s">
        <v>31</v>
      </c>
      <c r="B40" s="18" t="s">
        <v>5</v>
      </c>
      <c r="C40" s="26">
        <f t="shared" si="2"/>
        <v>10920</v>
      </c>
      <c r="D40" s="6">
        <f t="shared" si="2"/>
        <v>8885</v>
      </c>
      <c r="E40" s="6">
        <f t="shared" si="2"/>
        <v>7831</v>
      </c>
      <c r="F40" s="47">
        <f t="shared" si="2"/>
        <v>88.1</v>
      </c>
      <c r="G40" s="6">
        <f t="shared" si="2"/>
        <v>26690</v>
      </c>
      <c r="H40" s="6">
        <f t="shared" si="2"/>
        <v>26520</v>
      </c>
      <c r="I40" s="6">
        <f t="shared" si="2"/>
        <v>23000</v>
      </c>
      <c r="J40" s="46">
        <f t="shared" si="2"/>
        <v>86.7</v>
      </c>
      <c r="L40" s="44" t="s">
        <v>31</v>
      </c>
      <c r="M40" s="44" t="s">
        <v>5</v>
      </c>
      <c r="N40" s="45">
        <v>10920</v>
      </c>
      <c r="O40" s="45">
        <v>8885</v>
      </c>
      <c r="P40" s="68">
        <v>7831</v>
      </c>
      <c r="Q40" s="45">
        <v>88.1</v>
      </c>
      <c r="R40" s="45">
        <v>26690</v>
      </c>
      <c r="S40" s="68">
        <v>26520</v>
      </c>
      <c r="T40" s="6">
        <v>23000</v>
      </c>
      <c r="U40" s="1">
        <v>86.7</v>
      </c>
    </row>
    <row r="41" spans="1:21" ht="18.75" x14ac:dyDescent="0.35">
      <c r="A41" s="1" t="s">
        <v>128</v>
      </c>
      <c r="B41" s="18" t="s">
        <v>5</v>
      </c>
      <c r="C41" s="26">
        <f t="shared" si="2"/>
        <v>10920</v>
      </c>
      <c r="D41" s="6">
        <f t="shared" ref="D41:J59" si="3">O41</f>
        <v>8278</v>
      </c>
      <c r="E41" s="6">
        <f t="shared" si="3"/>
        <v>6921</v>
      </c>
      <c r="F41" s="47">
        <f t="shared" si="3"/>
        <v>83.6</v>
      </c>
      <c r="G41" s="6">
        <f t="shared" si="3"/>
        <v>26690</v>
      </c>
      <c r="H41" s="6">
        <f t="shared" si="3"/>
        <v>26510</v>
      </c>
      <c r="I41" s="6">
        <f t="shared" si="3"/>
        <v>21610</v>
      </c>
      <c r="J41" s="46">
        <f t="shared" si="3"/>
        <v>81.5</v>
      </c>
      <c r="L41" s="44" t="s">
        <v>146</v>
      </c>
      <c r="M41" s="44" t="s">
        <v>5</v>
      </c>
      <c r="N41" s="45">
        <v>10920</v>
      </c>
      <c r="O41" s="45">
        <v>8278</v>
      </c>
      <c r="P41" s="68">
        <v>6921</v>
      </c>
      <c r="Q41" s="45">
        <v>83.6</v>
      </c>
      <c r="R41" s="45">
        <v>26690</v>
      </c>
      <c r="S41" s="68">
        <v>26510</v>
      </c>
      <c r="T41" s="6">
        <v>21610</v>
      </c>
      <c r="U41" s="1">
        <v>81.5</v>
      </c>
    </row>
    <row r="42" spans="1:21" x14ac:dyDescent="0.25">
      <c r="A42" s="115" t="s">
        <v>45</v>
      </c>
      <c r="B42" s="142" t="s">
        <v>5</v>
      </c>
      <c r="C42" s="116">
        <f t="shared" ref="C42:C59" si="4">N42</f>
        <v>10920</v>
      </c>
      <c r="D42" s="117">
        <f t="shared" si="3"/>
        <v>6724</v>
      </c>
      <c r="E42" s="117">
        <f t="shared" si="3"/>
        <v>5620</v>
      </c>
      <c r="F42" s="145">
        <f t="shared" si="3"/>
        <v>83.6</v>
      </c>
      <c r="G42" s="117">
        <f t="shared" si="3"/>
        <v>26690</v>
      </c>
      <c r="H42" s="117">
        <f t="shared" si="3"/>
        <v>18140</v>
      </c>
      <c r="I42" s="117">
        <f t="shared" si="3"/>
        <v>14350</v>
      </c>
      <c r="J42" s="118">
        <f t="shared" si="3"/>
        <v>79.099999999999994</v>
      </c>
      <c r="L42" s="44" t="s">
        <v>241</v>
      </c>
      <c r="M42" s="44" t="s">
        <v>5</v>
      </c>
      <c r="N42" s="45">
        <v>10920</v>
      </c>
      <c r="O42" s="45">
        <v>6724</v>
      </c>
      <c r="P42" s="68">
        <v>5620</v>
      </c>
      <c r="Q42" s="45">
        <v>83.6</v>
      </c>
      <c r="R42" s="45">
        <v>26690</v>
      </c>
      <c r="S42" s="68">
        <v>18140</v>
      </c>
      <c r="T42" s="6">
        <v>14350</v>
      </c>
      <c r="U42" s="1">
        <v>79.099999999999994</v>
      </c>
    </row>
    <row r="43" spans="1:21" ht="18.75" x14ac:dyDescent="0.35">
      <c r="A43" s="115" t="s">
        <v>130</v>
      </c>
      <c r="B43" s="142" t="s">
        <v>5</v>
      </c>
      <c r="C43" s="116">
        <f t="shared" si="4"/>
        <v>10920</v>
      </c>
      <c r="D43" s="117">
        <f t="shared" si="3"/>
        <v>6689</v>
      </c>
      <c r="E43" s="117">
        <f t="shared" si="3"/>
        <v>5525</v>
      </c>
      <c r="F43" s="145">
        <f t="shared" si="3"/>
        <v>82.6</v>
      </c>
      <c r="G43" s="117">
        <f t="shared" si="3"/>
        <v>26690</v>
      </c>
      <c r="H43" s="117">
        <f t="shared" si="3"/>
        <v>18130</v>
      </c>
      <c r="I43" s="117">
        <f t="shared" si="3"/>
        <v>14170</v>
      </c>
      <c r="J43" s="118">
        <f t="shared" si="3"/>
        <v>78.2</v>
      </c>
      <c r="L43" s="44" t="s">
        <v>242</v>
      </c>
      <c r="M43" s="44" t="s">
        <v>5</v>
      </c>
      <c r="N43" s="45">
        <v>10920</v>
      </c>
      <c r="O43" s="45">
        <v>6689</v>
      </c>
      <c r="P43" s="68">
        <v>5525</v>
      </c>
      <c r="Q43" s="45">
        <v>82.6</v>
      </c>
      <c r="R43" s="45">
        <v>26690</v>
      </c>
      <c r="S43" s="68">
        <v>18130</v>
      </c>
      <c r="T43" s="6">
        <v>14170</v>
      </c>
      <c r="U43" s="1">
        <v>78.2</v>
      </c>
    </row>
    <row r="44" spans="1:21" ht="18.75" x14ac:dyDescent="0.35">
      <c r="A44" s="119" t="s">
        <v>245</v>
      </c>
      <c r="B44" s="143" t="s">
        <v>5</v>
      </c>
      <c r="C44" s="120">
        <f t="shared" si="4"/>
        <v>10920</v>
      </c>
      <c r="D44" s="121">
        <f t="shared" si="3"/>
        <v>8237</v>
      </c>
      <c r="E44" s="121">
        <f t="shared" si="3"/>
        <v>6879</v>
      </c>
      <c r="F44" s="146">
        <f t="shared" si="3"/>
        <v>83.5</v>
      </c>
      <c r="G44" s="121">
        <f t="shared" si="3"/>
        <v>26690</v>
      </c>
      <c r="H44" s="121">
        <f t="shared" si="3"/>
        <v>26100</v>
      </c>
      <c r="I44" s="121">
        <f t="shared" si="3"/>
        <v>21230</v>
      </c>
      <c r="J44" s="122">
        <f t="shared" si="3"/>
        <v>81.3</v>
      </c>
      <c r="L44" s="44" t="s">
        <v>243</v>
      </c>
      <c r="M44" s="44" t="s">
        <v>5</v>
      </c>
      <c r="N44" s="45">
        <v>10920</v>
      </c>
      <c r="O44" s="45">
        <v>8237</v>
      </c>
      <c r="P44" s="68">
        <v>6879</v>
      </c>
      <c r="Q44" s="45">
        <v>83.5</v>
      </c>
      <c r="R44" s="45">
        <v>26690</v>
      </c>
      <c r="S44" s="68">
        <v>26100</v>
      </c>
      <c r="T44" s="6">
        <v>21230</v>
      </c>
      <c r="U44" s="1">
        <v>81.3</v>
      </c>
    </row>
    <row r="45" spans="1:21" ht="18.75" x14ac:dyDescent="0.35">
      <c r="A45" s="139" t="s">
        <v>246</v>
      </c>
      <c r="B45" s="144" t="s">
        <v>5</v>
      </c>
      <c r="C45" s="140">
        <f t="shared" si="4"/>
        <v>10920</v>
      </c>
      <c r="D45" s="141">
        <f t="shared" si="3"/>
        <v>7609</v>
      </c>
      <c r="E45" s="141">
        <f t="shared" si="3"/>
        <v>5811</v>
      </c>
      <c r="F45" s="147">
        <f t="shared" si="3"/>
        <v>76.400000000000006</v>
      </c>
      <c r="G45" s="141">
        <f t="shared" si="3"/>
        <v>26690</v>
      </c>
      <c r="H45" s="141">
        <f t="shared" si="3"/>
        <v>22670</v>
      </c>
      <c r="I45" s="141">
        <f t="shared" si="3"/>
        <v>16400</v>
      </c>
      <c r="J45" s="138">
        <f t="shared" si="3"/>
        <v>72.3</v>
      </c>
      <c r="L45" s="44" t="s">
        <v>244</v>
      </c>
      <c r="M45" s="44" t="s">
        <v>5</v>
      </c>
      <c r="N45" s="45">
        <v>10920</v>
      </c>
      <c r="O45" s="45">
        <v>7609</v>
      </c>
      <c r="P45" s="68">
        <v>5811</v>
      </c>
      <c r="Q45" s="45">
        <v>76.400000000000006</v>
      </c>
      <c r="R45" s="45">
        <v>26690</v>
      </c>
      <c r="S45" s="68">
        <v>22670</v>
      </c>
      <c r="T45" s="6">
        <v>16400</v>
      </c>
      <c r="U45" s="1">
        <v>72.3</v>
      </c>
    </row>
    <row r="46" spans="1:21" x14ac:dyDescent="0.25">
      <c r="A46" s="1" t="s">
        <v>30</v>
      </c>
      <c r="B46" s="18" t="s">
        <v>6</v>
      </c>
      <c r="C46" s="26">
        <f t="shared" si="4"/>
        <v>5873</v>
      </c>
      <c r="D46" s="6">
        <f t="shared" si="3"/>
        <v>4668</v>
      </c>
      <c r="E46" s="6">
        <f t="shared" si="3"/>
        <v>3879</v>
      </c>
      <c r="F46" s="47">
        <f t="shared" si="3"/>
        <v>83.1</v>
      </c>
      <c r="G46" s="6">
        <f t="shared" si="3"/>
        <v>15430</v>
      </c>
      <c r="H46" s="6">
        <f t="shared" si="3"/>
        <v>15430</v>
      </c>
      <c r="I46" s="6">
        <f t="shared" si="3"/>
        <v>12510</v>
      </c>
      <c r="J46" s="46">
        <f t="shared" si="3"/>
        <v>81.099999999999994</v>
      </c>
      <c r="L46" s="44" t="s">
        <v>30</v>
      </c>
      <c r="M46" s="44" t="s">
        <v>6</v>
      </c>
      <c r="N46" s="45">
        <v>5873</v>
      </c>
      <c r="O46" s="45">
        <v>4668</v>
      </c>
      <c r="P46" s="68">
        <v>3879</v>
      </c>
      <c r="Q46" s="45">
        <v>83.1</v>
      </c>
      <c r="R46" s="45">
        <v>15430</v>
      </c>
      <c r="S46" s="68">
        <v>15430</v>
      </c>
      <c r="T46" s="6">
        <v>12510</v>
      </c>
      <c r="U46" s="1">
        <v>81.099999999999994</v>
      </c>
    </row>
    <row r="47" spans="1:21" x14ac:dyDescent="0.25">
      <c r="A47" s="1" t="s">
        <v>31</v>
      </c>
      <c r="B47" s="18" t="s">
        <v>6</v>
      </c>
      <c r="C47" s="26">
        <f t="shared" si="4"/>
        <v>5873</v>
      </c>
      <c r="D47" s="6">
        <f t="shared" si="3"/>
        <v>4663</v>
      </c>
      <c r="E47" s="6">
        <f t="shared" si="3"/>
        <v>3866</v>
      </c>
      <c r="F47" s="47">
        <f t="shared" si="3"/>
        <v>82.9</v>
      </c>
      <c r="G47" s="6">
        <f t="shared" si="3"/>
        <v>15430</v>
      </c>
      <c r="H47" s="6">
        <f t="shared" si="3"/>
        <v>15370</v>
      </c>
      <c r="I47" s="6">
        <f t="shared" si="3"/>
        <v>12420</v>
      </c>
      <c r="J47" s="46">
        <f t="shared" si="3"/>
        <v>80.8</v>
      </c>
      <c r="L47" s="44" t="s">
        <v>31</v>
      </c>
      <c r="M47" s="44" t="s">
        <v>6</v>
      </c>
      <c r="N47" s="45">
        <v>5873</v>
      </c>
      <c r="O47" s="45">
        <v>4663</v>
      </c>
      <c r="P47" s="68">
        <v>3866</v>
      </c>
      <c r="Q47" s="45">
        <v>82.9</v>
      </c>
      <c r="R47" s="45">
        <v>15430</v>
      </c>
      <c r="S47" s="68">
        <v>15370</v>
      </c>
      <c r="T47" s="6">
        <v>12420</v>
      </c>
      <c r="U47" s="1">
        <v>80.8</v>
      </c>
    </row>
    <row r="48" spans="1:21" ht="18.75" x14ac:dyDescent="0.35">
      <c r="A48" s="1" t="s">
        <v>128</v>
      </c>
      <c r="B48" s="18" t="s">
        <v>6</v>
      </c>
      <c r="C48" s="26">
        <f t="shared" si="4"/>
        <v>5873</v>
      </c>
      <c r="D48" s="6">
        <f t="shared" si="3"/>
        <v>4447</v>
      </c>
      <c r="E48" s="6">
        <f t="shared" si="3"/>
        <v>3516</v>
      </c>
      <c r="F48" s="47">
        <f t="shared" si="3"/>
        <v>79.099999999999994</v>
      </c>
      <c r="G48" s="6">
        <f t="shared" si="3"/>
        <v>15430</v>
      </c>
      <c r="H48" s="6">
        <f t="shared" si="3"/>
        <v>15370</v>
      </c>
      <c r="I48" s="6">
        <f t="shared" si="3"/>
        <v>11760</v>
      </c>
      <c r="J48" s="46">
        <f t="shared" si="3"/>
        <v>76.5</v>
      </c>
      <c r="L48" s="44" t="s">
        <v>146</v>
      </c>
      <c r="M48" s="44" t="s">
        <v>6</v>
      </c>
      <c r="N48" s="45">
        <v>5873</v>
      </c>
      <c r="O48" s="45">
        <v>4447</v>
      </c>
      <c r="P48" s="68">
        <v>3516</v>
      </c>
      <c r="Q48" s="45">
        <v>79.099999999999994</v>
      </c>
      <c r="R48" s="45">
        <v>15430</v>
      </c>
      <c r="S48" s="68">
        <v>15370</v>
      </c>
      <c r="T48" s="6">
        <v>11760</v>
      </c>
      <c r="U48" s="1">
        <v>76.5</v>
      </c>
    </row>
    <row r="49" spans="1:21" x14ac:dyDescent="0.25">
      <c r="A49" s="115" t="s">
        <v>45</v>
      </c>
      <c r="B49" s="142" t="s">
        <v>6</v>
      </c>
      <c r="C49" s="116">
        <f t="shared" si="4"/>
        <v>5873</v>
      </c>
      <c r="D49" s="117">
        <f t="shared" si="3"/>
        <v>4067</v>
      </c>
      <c r="E49" s="117">
        <f t="shared" si="3"/>
        <v>3272</v>
      </c>
      <c r="F49" s="145">
        <f t="shared" si="3"/>
        <v>80.5</v>
      </c>
      <c r="G49" s="117">
        <f t="shared" si="3"/>
        <v>15430</v>
      </c>
      <c r="H49" s="117">
        <f t="shared" si="3"/>
        <v>12450</v>
      </c>
      <c r="I49" s="117">
        <f t="shared" si="3"/>
        <v>9468</v>
      </c>
      <c r="J49" s="118">
        <f t="shared" si="3"/>
        <v>76</v>
      </c>
      <c r="L49" s="44" t="s">
        <v>241</v>
      </c>
      <c r="M49" s="44" t="s">
        <v>6</v>
      </c>
      <c r="N49" s="45">
        <v>5873</v>
      </c>
      <c r="O49" s="45">
        <v>4067</v>
      </c>
      <c r="P49" s="68">
        <v>3272</v>
      </c>
      <c r="Q49" s="45">
        <v>80.5</v>
      </c>
      <c r="R49" s="45">
        <v>15430</v>
      </c>
      <c r="S49" s="68">
        <v>12450</v>
      </c>
      <c r="T49" s="6">
        <v>9468</v>
      </c>
      <c r="U49" s="1">
        <v>76</v>
      </c>
    </row>
    <row r="50" spans="1:21" ht="18.75" x14ac:dyDescent="0.35">
      <c r="A50" s="115" t="s">
        <v>130</v>
      </c>
      <c r="B50" s="142" t="s">
        <v>6</v>
      </c>
      <c r="C50" s="116">
        <f t="shared" si="4"/>
        <v>5873</v>
      </c>
      <c r="D50" s="117">
        <f t="shared" si="3"/>
        <v>4039</v>
      </c>
      <c r="E50" s="117">
        <f t="shared" si="3"/>
        <v>3201</v>
      </c>
      <c r="F50" s="145">
        <f t="shared" si="3"/>
        <v>79.3</v>
      </c>
      <c r="G50" s="117">
        <f t="shared" si="3"/>
        <v>15430</v>
      </c>
      <c r="H50" s="117">
        <f t="shared" si="3"/>
        <v>12450</v>
      </c>
      <c r="I50" s="117">
        <f t="shared" si="3"/>
        <v>9319</v>
      </c>
      <c r="J50" s="118">
        <f t="shared" si="3"/>
        <v>74.900000000000006</v>
      </c>
      <c r="L50" s="44" t="s">
        <v>242</v>
      </c>
      <c r="M50" s="44" t="s">
        <v>6</v>
      </c>
      <c r="N50" s="45">
        <v>5873</v>
      </c>
      <c r="O50" s="45">
        <v>4039</v>
      </c>
      <c r="P50" s="68">
        <v>3201</v>
      </c>
      <c r="Q50" s="45">
        <v>79.3</v>
      </c>
      <c r="R50" s="45">
        <v>15430</v>
      </c>
      <c r="S50" s="68">
        <v>12450</v>
      </c>
      <c r="T50" s="6">
        <v>9319</v>
      </c>
      <c r="U50" s="1">
        <v>74.900000000000006</v>
      </c>
    </row>
    <row r="51" spans="1:21" ht="18.75" x14ac:dyDescent="0.35">
      <c r="A51" s="119" t="s">
        <v>245</v>
      </c>
      <c r="B51" s="143" t="s">
        <v>6</v>
      </c>
      <c r="C51" s="120">
        <f t="shared" si="4"/>
        <v>5873</v>
      </c>
      <c r="D51" s="121">
        <f t="shared" si="3"/>
        <v>4439</v>
      </c>
      <c r="E51" s="121">
        <f t="shared" si="3"/>
        <v>3511</v>
      </c>
      <c r="F51" s="146">
        <f t="shared" si="3"/>
        <v>79.099999999999994</v>
      </c>
      <c r="G51" s="121">
        <f t="shared" si="3"/>
        <v>15430</v>
      </c>
      <c r="H51" s="121">
        <f t="shared" si="3"/>
        <v>15230</v>
      </c>
      <c r="I51" s="121">
        <f t="shared" si="3"/>
        <v>11640</v>
      </c>
      <c r="J51" s="122">
        <f t="shared" si="3"/>
        <v>76.400000000000006</v>
      </c>
      <c r="L51" s="44" t="s">
        <v>243</v>
      </c>
      <c r="M51" s="44" t="s">
        <v>6</v>
      </c>
      <c r="N51" s="45">
        <v>5873</v>
      </c>
      <c r="O51" s="45">
        <v>4439</v>
      </c>
      <c r="P51" s="68">
        <v>3511</v>
      </c>
      <c r="Q51" s="45">
        <v>79.099999999999994</v>
      </c>
      <c r="R51" s="45">
        <v>15430</v>
      </c>
      <c r="S51" s="68">
        <v>15230</v>
      </c>
      <c r="T51" s="6">
        <v>11640</v>
      </c>
      <c r="U51" s="1">
        <v>76.400000000000006</v>
      </c>
    </row>
    <row r="52" spans="1:21" ht="18.75" x14ac:dyDescent="0.35">
      <c r="A52" s="139" t="s">
        <v>246</v>
      </c>
      <c r="B52" s="144" t="s">
        <v>6</v>
      </c>
      <c r="C52" s="140">
        <f t="shared" si="4"/>
        <v>5873</v>
      </c>
      <c r="D52" s="141">
        <f t="shared" si="3"/>
        <v>4236</v>
      </c>
      <c r="E52" s="141">
        <f t="shared" si="3"/>
        <v>3062</v>
      </c>
      <c r="F52" s="147">
        <f t="shared" si="3"/>
        <v>72.3</v>
      </c>
      <c r="G52" s="141">
        <f t="shared" si="3"/>
        <v>15430</v>
      </c>
      <c r="H52" s="141">
        <f t="shared" si="3"/>
        <v>13820</v>
      </c>
      <c r="I52" s="141">
        <f t="shared" si="3"/>
        <v>9383</v>
      </c>
      <c r="J52" s="138">
        <f t="shared" si="3"/>
        <v>67.900000000000006</v>
      </c>
      <c r="L52" s="44" t="s">
        <v>244</v>
      </c>
      <c r="M52" s="44" t="s">
        <v>6</v>
      </c>
      <c r="N52" s="45">
        <v>5873</v>
      </c>
      <c r="O52" s="45">
        <v>4236</v>
      </c>
      <c r="P52" s="68">
        <v>3062</v>
      </c>
      <c r="Q52" s="45">
        <v>72.3</v>
      </c>
      <c r="R52" s="45">
        <v>15430</v>
      </c>
      <c r="S52" s="68">
        <v>13820</v>
      </c>
      <c r="T52" s="6">
        <v>9383</v>
      </c>
      <c r="U52" s="1">
        <v>67.900000000000006</v>
      </c>
    </row>
    <row r="53" spans="1:21" x14ac:dyDescent="0.25">
      <c r="A53" s="1" t="s">
        <v>30</v>
      </c>
      <c r="B53" s="18" t="s">
        <v>143</v>
      </c>
      <c r="C53" s="26">
        <f t="shared" si="4"/>
        <v>2147</v>
      </c>
      <c r="D53" s="6">
        <f t="shared" si="3"/>
        <v>1699</v>
      </c>
      <c r="E53" s="6">
        <f t="shared" si="3"/>
        <v>1293</v>
      </c>
      <c r="F53" s="47">
        <f t="shared" si="3"/>
        <v>76.099999999999994</v>
      </c>
      <c r="G53" s="6">
        <f t="shared" si="3"/>
        <v>7066</v>
      </c>
      <c r="H53" s="6">
        <f t="shared" si="3"/>
        <v>7066</v>
      </c>
      <c r="I53" s="6">
        <f t="shared" si="3"/>
        <v>5219</v>
      </c>
      <c r="J53" s="46">
        <f t="shared" si="3"/>
        <v>73.900000000000006</v>
      </c>
      <c r="L53" s="44" t="s">
        <v>30</v>
      </c>
      <c r="M53" s="44" t="s">
        <v>7</v>
      </c>
      <c r="N53" s="45">
        <v>2147</v>
      </c>
      <c r="O53" s="45">
        <v>1699</v>
      </c>
      <c r="P53" s="68">
        <v>1293</v>
      </c>
      <c r="Q53" s="45">
        <v>76.099999999999994</v>
      </c>
      <c r="R53" s="45">
        <v>7066</v>
      </c>
      <c r="S53" s="68">
        <v>7066</v>
      </c>
      <c r="T53" s="6">
        <v>5219</v>
      </c>
      <c r="U53" s="1">
        <v>73.900000000000006</v>
      </c>
    </row>
    <row r="54" spans="1:21" x14ac:dyDescent="0.25">
      <c r="A54" s="1" t="s">
        <v>31</v>
      </c>
      <c r="B54" s="18" t="s">
        <v>143</v>
      </c>
      <c r="C54" s="26">
        <f t="shared" si="4"/>
        <v>2147</v>
      </c>
      <c r="D54" s="6">
        <f t="shared" si="3"/>
        <v>1699</v>
      </c>
      <c r="E54" s="6">
        <f t="shared" si="3"/>
        <v>1290</v>
      </c>
      <c r="F54" s="47">
        <f t="shared" si="3"/>
        <v>76</v>
      </c>
      <c r="G54" s="6">
        <f t="shared" si="3"/>
        <v>7066</v>
      </c>
      <c r="H54" s="6">
        <f t="shared" si="3"/>
        <v>7056</v>
      </c>
      <c r="I54" s="6">
        <f t="shared" si="3"/>
        <v>5200</v>
      </c>
      <c r="J54" s="46">
        <f t="shared" si="3"/>
        <v>73.7</v>
      </c>
      <c r="L54" s="44" t="s">
        <v>31</v>
      </c>
      <c r="M54" s="44" t="s">
        <v>7</v>
      </c>
      <c r="N54" s="45">
        <v>2147</v>
      </c>
      <c r="O54" s="45">
        <v>1699</v>
      </c>
      <c r="P54" s="68">
        <v>1290</v>
      </c>
      <c r="Q54" s="45">
        <v>76</v>
      </c>
      <c r="R54" s="45">
        <v>7066</v>
      </c>
      <c r="S54" s="68">
        <v>7056</v>
      </c>
      <c r="T54" s="6">
        <v>5200</v>
      </c>
      <c r="U54" s="1">
        <v>73.7</v>
      </c>
    </row>
    <row r="55" spans="1:21" ht="18.75" x14ac:dyDescent="0.35">
      <c r="A55" s="1" t="s">
        <v>128</v>
      </c>
      <c r="B55" s="18" t="s">
        <v>143</v>
      </c>
      <c r="C55" s="26">
        <f t="shared" si="4"/>
        <v>2147</v>
      </c>
      <c r="D55" s="6">
        <f t="shared" si="3"/>
        <v>1653</v>
      </c>
      <c r="E55" s="6">
        <f t="shared" si="3"/>
        <v>1206</v>
      </c>
      <c r="F55" s="47">
        <f t="shared" si="3"/>
        <v>73</v>
      </c>
      <c r="G55" s="6">
        <f t="shared" si="3"/>
        <v>7066</v>
      </c>
      <c r="H55" s="6">
        <f t="shared" si="3"/>
        <v>7056</v>
      </c>
      <c r="I55" s="6">
        <f t="shared" si="3"/>
        <v>4969</v>
      </c>
      <c r="J55" s="46">
        <f t="shared" si="3"/>
        <v>70.400000000000006</v>
      </c>
      <c r="L55" s="44" t="s">
        <v>146</v>
      </c>
      <c r="M55" s="44" t="s">
        <v>7</v>
      </c>
      <c r="N55" s="45">
        <v>2147</v>
      </c>
      <c r="O55" s="45">
        <v>1653</v>
      </c>
      <c r="P55" s="68">
        <v>1206</v>
      </c>
      <c r="Q55" s="45">
        <v>73</v>
      </c>
      <c r="R55" s="45">
        <v>7066</v>
      </c>
      <c r="S55" s="68">
        <v>7056</v>
      </c>
      <c r="T55" s="6">
        <v>4969</v>
      </c>
      <c r="U55" s="1">
        <v>70.400000000000006</v>
      </c>
    </row>
    <row r="56" spans="1:21" x14ac:dyDescent="0.25">
      <c r="A56" s="115" t="s">
        <v>45</v>
      </c>
      <c r="B56" s="142" t="s">
        <v>143</v>
      </c>
      <c r="C56" s="116">
        <f t="shared" si="4"/>
        <v>2147</v>
      </c>
      <c r="D56" s="117">
        <f t="shared" si="3"/>
        <v>1603</v>
      </c>
      <c r="E56" s="117">
        <f t="shared" si="3"/>
        <v>1198</v>
      </c>
      <c r="F56" s="145">
        <f t="shared" si="3"/>
        <v>74.8</v>
      </c>
      <c r="G56" s="117">
        <f t="shared" si="3"/>
        <v>7066</v>
      </c>
      <c r="H56" s="117">
        <f t="shared" si="3"/>
        <v>6477</v>
      </c>
      <c r="I56" s="117">
        <f t="shared" si="3"/>
        <v>4606</v>
      </c>
      <c r="J56" s="118">
        <f t="shared" si="3"/>
        <v>71.099999999999994</v>
      </c>
      <c r="L56" s="44" t="s">
        <v>241</v>
      </c>
      <c r="M56" s="44" t="s">
        <v>7</v>
      </c>
      <c r="N56" s="45">
        <v>2147</v>
      </c>
      <c r="O56" s="45">
        <v>1603</v>
      </c>
      <c r="P56" s="68">
        <v>1198</v>
      </c>
      <c r="Q56" s="45">
        <v>74.8</v>
      </c>
      <c r="R56" s="45">
        <v>7066</v>
      </c>
      <c r="S56" s="68">
        <v>6477</v>
      </c>
      <c r="T56" s="6">
        <v>4606</v>
      </c>
      <c r="U56" s="1">
        <v>71.099999999999994</v>
      </c>
    </row>
    <row r="57" spans="1:21" ht="18.75" x14ac:dyDescent="0.35">
      <c r="A57" s="115" t="s">
        <v>130</v>
      </c>
      <c r="B57" s="142" t="s">
        <v>143</v>
      </c>
      <c r="C57" s="116">
        <f t="shared" si="4"/>
        <v>2147</v>
      </c>
      <c r="D57" s="117">
        <f t="shared" si="3"/>
        <v>1591</v>
      </c>
      <c r="E57" s="117">
        <f t="shared" si="3"/>
        <v>1169</v>
      </c>
      <c r="F57" s="145">
        <f t="shared" si="3"/>
        <v>73.5</v>
      </c>
      <c r="G57" s="117">
        <f t="shared" si="3"/>
        <v>7066</v>
      </c>
      <c r="H57" s="117">
        <f t="shared" si="3"/>
        <v>6476</v>
      </c>
      <c r="I57" s="117">
        <f t="shared" si="3"/>
        <v>4523</v>
      </c>
      <c r="J57" s="118">
        <f t="shared" si="3"/>
        <v>69.8</v>
      </c>
      <c r="L57" s="44" t="s">
        <v>242</v>
      </c>
      <c r="M57" s="44" t="s">
        <v>7</v>
      </c>
      <c r="N57" s="45">
        <v>2147</v>
      </c>
      <c r="O57" s="45">
        <v>1591</v>
      </c>
      <c r="P57" s="68">
        <v>1169</v>
      </c>
      <c r="Q57" s="45">
        <v>73.5</v>
      </c>
      <c r="R57" s="45">
        <v>7066</v>
      </c>
      <c r="S57" s="68">
        <v>6476</v>
      </c>
      <c r="T57" s="6">
        <v>4523</v>
      </c>
      <c r="U57" s="1">
        <v>69.8</v>
      </c>
    </row>
    <row r="58" spans="1:21" ht="18.75" x14ac:dyDescent="0.35">
      <c r="A58" s="119" t="s">
        <v>245</v>
      </c>
      <c r="B58" s="143" t="s">
        <v>143</v>
      </c>
      <c r="C58" s="120">
        <f t="shared" si="4"/>
        <v>2147</v>
      </c>
      <c r="D58" s="121">
        <f t="shared" si="3"/>
        <v>1653</v>
      </c>
      <c r="E58" s="121">
        <f t="shared" si="3"/>
        <v>1205</v>
      </c>
      <c r="F58" s="146">
        <f t="shared" si="3"/>
        <v>72.900000000000006</v>
      </c>
      <c r="G58" s="121">
        <f t="shared" si="3"/>
        <v>7066</v>
      </c>
      <c r="H58" s="121">
        <f t="shared" si="3"/>
        <v>7030</v>
      </c>
      <c r="I58" s="121">
        <f t="shared" si="3"/>
        <v>4945</v>
      </c>
      <c r="J58" s="122">
        <f t="shared" si="3"/>
        <v>70.3</v>
      </c>
      <c r="L58" s="44" t="s">
        <v>243</v>
      </c>
      <c r="M58" s="44" t="s">
        <v>7</v>
      </c>
      <c r="N58" s="45">
        <v>2147</v>
      </c>
      <c r="O58" s="45">
        <v>1653</v>
      </c>
      <c r="P58" s="68">
        <v>1205</v>
      </c>
      <c r="Q58" s="45">
        <v>72.900000000000006</v>
      </c>
      <c r="R58" s="45">
        <v>7066</v>
      </c>
      <c r="S58" s="68">
        <v>7030</v>
      </c>
      <c r="T58" s="6">
        <v>4945</v>
      </c>
      <c r="U58" s="1">
        <v>70.3</v>
      </c>
    </row>
    <row r="59" spans="1:21" ht="18.75" x14ac:dyDescent="0.35">
      <c r="A59" s="139" t="s">
        <v>246</v>
      </c>
      <c r="B59" s="144" t="s">
        <v>143</v>
      </c>
      <c r="C59" s="140">
        <f t="shared" si="4"/>
        <v>2147</v>
      </c>
      <c r="D59" s="141">
        <f t="shared" si="3"/>
        <v>1617</v>
      </c>
      <c r="E59" s="141">
        <f t="shared" si="3"/>
        <v>1066</v>
      </c>
      <c r="F59" s="147">
        <f t="shared" si="3"/>
        <v>65.900000000000006</v>
      </c>
      <c r="G59" s="141">
        <f t="shared" si="3"/>
        <v>7066</v>
      </c>
      <c r="H59" s="141">
        <f t="shared" si="3"/>
        <v>6641</v>
      </c>
      <c r="I59" s="141">
        <f t="shared" si="3"/>
        <v>4164</v>
      </c>
      <c r="J59" s="138">
        <f t="shared" si="3"/>
        <v>62.7</v>
      </c>
      <c r="L59" s="44" t="s">
        <v>244</v>
      </c>
      <c r="M59" s="44" t="s">
        <v>7</v>
      </c>
      <c r="N59" s="45">
        <v>2147</v>
      </c>
      <c r="O59" s="45">
        <v>1617</v>
      </c>
      <c r="P59" s="68">
        <v>1066</v>
      </c>
      <c r="Q59" s="45">
        <v>65.900000000000006</v>
      </c>
      <c r="R59" s="45">
        <v>7066</v>
      </c>
      <c r="S59" s="68">
        <v>6641</v>
      </c>
      <c r="T59" s="6">
        <v>4164</v>
      </c>
      <c r="U59" s="1">
        <v>62.7</v>
      </c>
    </row>
    <row r="60" spans="1:21" s="14" customFormat="1" ht="171.75" customHeight="1" x14ac:dyDescent="0.25">
      <c r="A60" s="181" t="s">
        <v>289</v>
      </c>
      <c r="B60" s="181"/>
      <c r="C60" s="181"/>
      <c r="D60" s="181"/>
      <c r="E60" s="181"/>
      <c r="F60" s="181"/>
      <c r="G60" s="181"/>
      <c r="H60" s="181"/>
      <c r="I60" s="181"/>
      <c r="J60" s="181"/>
      <c r="P60" s="67"/>
      <c r="S60" s="67"/>
    </row>
    <row r="62" spans="1:21" x14ac:dyDescent="0.25">
      <c r="A62" s="1" t="s">
        <v>290</v>
      </c>
    </row>
  </sheetData>
  <mergeCells count="3">
    <mergeCell ref="A1:J1"/>
    <mergeCell ref="C2:F2"/>
    <mergeCell ref="A60:J6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1B781-919A-4AC8-B844-014E5C2A4D0C}">
  <dimension ref="A1:D33"/>
  <sheetViews>
    <sheetView showGridLines="0" workbookViewId="0">
      <selection sqref="A1:D1"/>
    </sheetView>
  </sheetViews>
  <sheetFormatPr defaultRowHeight="15.75" x14ac:dyDescent="0.25"/>
  <cols>
    <col min="1" max="1" width="16.5703125" style="1" customWidth="1"/>
    <col min="2" max="3" width="18.28515625" style="1" customWidth="1"/>
    <col min="4" max="4" width="14.42578125" style="1" bestFit="1" customWidth="1"/>
    <col min="5" max="16384" width="9.140625" style="1"/>
  </cols>
  <sheetData>
    <row r="1" spans="1:4" ht="33" customHeight="1" x14ac:dyDescent="0.25">
      <c r="A1" s="158" t="s">
        <v>300</v>
      </c>
      <c r="B1" s="159"/>
      <c r="C1" s="159"/>
      <c r="D1" s="159"/>
    </row>
    <row r="2" spans="1:4" ht="31.5" x14ac:dyDescent="0.25">
      <c r="A2" s="152" t="s">
        <v>291</v>
      </c>
      <c r="B2" s="82" t="s">
        <v>297</v>
      </c>
      <c r="C2" s="153" t="s">
        <v>298</v>
      </c>
      <c r="D2" s="153" t="s">
        <v>299</v>
      </c>
    </row>
    <row r="3" spans="1:4" x14ac:dyDescent="0.25">
      <c r="A3" s="190" t="s">
        <v>301</v>
      </c>
      <c r="B3" s="190"/>
      <c r="C3" s="190"/>
      <c r="D3" s="190"/>
    </row>
    <row r="4" spans="1:4" x14ac:dyDescent="0.25">
      <c r="A4" s="149" t="s">
        <v>292</v>
      </c>
      <c r="B4" s="150">
        <v>7</v>
      </c>
      <c r="C4" s="150">
        <v>0</v>
      </c>
      <c r="D4" s="151">
        <v>0</v>
      </c>
    </row>
    <row r="5" spans="1:4" x14ac:dyDescent="0.25">
      <c r="A5" s="149" t="s">
        <v>293</v>
      </c>
      <c r="B5" s="150">
        <v>357</v>
      </c>
      <c r="C5" s="150">
        <v>0</v>
      </c>
      <c r="D5" s="151">
        <v>0</v>
      </c>
    </row>
    <row r="6" spans="1:4" x14ac:dyDescent="0.25">
      <c r="A6" s="149" t="s">
        <v>294</v>
      </c>
      <c r="B6" s="150">
        <v>22001</v>
      </c>
      <c r="C6" s="150">
        <v>530</v>
      </c>
      <c r="D6" s="151">
        <v>2.4</v>
      </c>
    </row>
    <row r="7" spans="1:4" x14ac:dyDescent="0.25">
      <c r="A7" s="149" t="s">
        <v>295</v>
      </c>
      <c r="B7" s="150">
        <v>507717</v>
      </c>
      <c r="C7" s="150">
        <v>28024</v>
      </c>
      <c r="D7" s="151">
        <v>5.5</v>
      </c>
    </row>
    <row r="8" spans="1:4" x14ac:dyDescent="0.25">
      <c r="A8" s="149" t="s">
        <v>296</v>
      </c>
      <c r="B8" s="150">
        <v>1518048</v>
      </c>
      <c r="C8" s="150">
        <v>153914</v>
      </c>
      <c r="D8" s="151">
        <v>10.1</v>
      </c>
    </row>
    <row r="9" spans="1:4" x14ac:dyDescent="0.25">
      <c r="A9" s="154" t="s">
        <v>211</v>
      </c>
      <c r="B9" s="155">
        <v>43449189</v>
      </c>
      <c r="C9" s="155">
        <v>3538888</v>
      </c>
      <c r="D9" s="156">
        <v>8.1</v>
      </c>
    </row>
    <row r="10" spans="1:4" x14ac:dyDescent="0.25">
      <c r="A10" s="190" t="s">
        <v>302</v>
      </c>
      <c r="B10" s="190"/>
      <c r="C10" s="190"/>
      <c r="D10" s="190"/>
    </row>
    <row r="11" spans="1:4" x14ac:dyDescent="0.25">
      <c r="A11" s="149" t="s">
        <v>292</v>
      </c>
      <c r="B11" s="150">
        <v>14</v>
      </c>
      <c r="C11" s="150">
        <v>0</v>
      </c>
      <c r="D11" s="151">
        <v>0</v>
      </c>
    </row>
    <row r="12" spans="1:4" x14ac:dyDescent="0.25">
      <c r="A12" s="149" t="s">
        <v>293</v>
      </c>
      <c r="B12" s="150">
        <v>714</v>
      </c>
      <c r="C12" s="150">
        <v>0</v>
      </c>
      <c r="D12" s="151">
        <v>0</v>
      </c>
    </row>
    <row r="13" spans="1:4" x14ac:dyDescent="0.25">
      <c r="A13" s="149" t="s">
        <v>294</v>
      </c>
      <c r="B13" s="150">
        <v>44002</v>
      </c>
      <c r="C13" s="150">
        <v>2987</v>
      </c>
      <c r="D13" s="151">
        <v>6.8</v>
      </c>
    </row>
    <row r="14" spans="1:4" x14ac:dyDescent="0.25">
      <c r="A14" s="149" t="s">
        <v>295</v>
      </c>
      <c r="B14" s="150">
        <v>1015434</v>
      </c>
      <c r="C14" s="150">
        <v>110081</v>
      </c>
      <c r="D14" s="151">
        <v>10.8</v>
      </c>
    </row>
    <row r="15" spans="1:4" x14ac:dyDescent="0.25">
      <c r="A15" s="149" t="s">
        <v>296</v>
      </c>
      <c r="B15" s="150">
        <v>3036096</v>
      </c>
      <c r="C15" s="150">
        <v>440539</v>
      </c>
      <c r="D15" s="151">
        <v>14.5</v>
      </c>
    </row>
    <row r="16" spans="1:4" x14ac:dyDescent="0.25">
      <c r="A16" s="154" t="s">
        <v>211</v>
      </c>
      <c r="B16" s="155">
        <v>86898378</v>
      </c>
      <c r="C16" s="155">
        <v>5071570</v>
      </c>
      <c r="D16" s="156">
        <v>5.8</v>
      </c>
    </row>
    <row r="17" spans="1:4" x14ac:dyDescent="0.25">
      <c r="A17" s="190" t="s">
        <v>303</v>
      </c>
      <c r="B17" s="190"/>
      <c r="C17" s="190"/>
      <c r="D17" s="190"/>
    </row>
    <row r="18" spans="1:4" x14ac:dyDescent="0.25">
      <c r="A18" s="149" t="s">
        <v>292</v>
      </c>
      <c r="B18" s="150">
        <v>1</v>
      </c>
      <c r="C18" s="150">
        <v>0</v>
      </c>
      <c r="D18" s="151">
        <v>0</v>
      </c>
    </row>
    <row r="19" spans="1:4" x14ac:dyDescent="0.25">
      <c r="A19" s="149" t="s">
        <v>293</v>
      </c>
      <c r="B19" s="150">
        <v>51</v>
      </c>
      <c r="C19" s="150">
        <v>0</v>
      </c>
      <c r="D19" s="151">
        <v>0</v>
      </c>
    </row>
    <row r="20" spans="1:4" x14ac:dyDescent="0.25">
      <c r="A20" s="149" t="s">
        <v>294</v>
      </c>
      <c r="B20" s="150">
        <v>3143</v>
      </c>
      <c r="C20" s="150">
        <v>1610</v>
      </c>
      <c r="D20" s="151">
        <v>51.2</v>
      </c>
    </row>
    <row r="21" spans="1:4" x14ac:dyDescent="0.25">
      <c r="A21" s="149" t="s">
        <v>295</v>
      </c>
      <c r="B21" s="150">
        <v>72531</v>
      </c>
      <c r="C21" s="150">
        <v>61177</v>
      </c>
      <c r="D21" s="151">
        <v>84.3</v>
      </c>
    </row>
    <row r="22" spans="1:4" x14ac:dyDescent="0.25">
      <c r="A22" s="149" t="s">
        <v>296</v>
      </c>
      <c r="B22" s="150">
        <v>216864</v>
      </c>
      <c r="C22" s="150">
        <v>207643</v>
      </c>
      <c r="D22" s="151">
        <v>95.7</v>
      </c>
    </row>
    <row r="23" spans="1:4" x14ac:dyDescent="0.25">
      <c r="A23" s="154" t="s">
        <v>211</v>
      </c>
      <c r="B23" s="155">
        <v>6206505</v>
      </c>
      <c r="C23" s="155">
        <v>5204047</v>
      </c>
      <c r="D23" s="156">
        <v>83.8</v>
      </c>
    </row>
    <row r="24" spans="1:4" x14ac:dyDescent="0.25">
      <c r="A24" s="190" t="s">
        <v>304</v>
      </c>
      <c r="B24" s="190"/>
      <c r="C24" s="190"/>
      <c r="D24" s="190"/>
    </row>
    <row r="25" spans="1:4" x14ac:dyDescent="0.25">
      <c r="A25" s="149" t="s">
        <v>292</v>
      </c>
      <c r="B25" s="150">
        <v>14</v>
      </c>
      <c r="C25" s="150">
        <v>0</v>
      </c>
      <c r="D25" s="151">
        <v>0</v>
      </c>
    </row>
    <row r="26" spans="1:4" x14ac:dyDescent="0.25">
      <c r="A26" s="149" t="s">
        <v>293</v>
      </c>
      <c r="B26" s="150">
        <v>714</v>
      </c>
      <c r="C26" s="150">
        <v>0</v>
      </c>
      <c r="D26" s="151">
        <v>0</v>
      </c>
    </row>
    <row r="27" spans="1:4" x14ac:dyDescent="0.25">
      <c r="A27" s="149" t="s">
        <v>294</v>
      </c>
      <c r="B27" s="150">
        <v>44002</v>
      </c>
      <c r="C27" s="150">
        <v>4078</v>
      </c>
      <c r="D27" s="151">
        <v>9.3000000000000007</v>
      </c>
    </row>
    <row r="28" spans="1:4" x14ac:dyDescent="0.25">
      <c r="A28" s="149" t="s">
        <v>295</v>
      </c>
      <c r="B28" s="150">
        <v>1015434</v>
      </c>
      <c r="C28" s="150">
        <v>146400</v>
      </c>
      <c r="D28" s="151">
        <v>14.4</v>
      </c>
    </row>
    <row r="29" spans="1:4" x14ac:dyDescent="0.25">
      <c r="A29" s="149" t="s">
        <v>296</v>
      </c>
      <c r="B29" s="150">
        <v>3036096</v>
      </c>
      <c r="C29" s="150">
        <v>533314</v>
      </c>
      <c r="D29" s="151">
        <v>17.600000000000001</v>
      </c>
    </row>
    <row r="30" spans="1:4" x14ac:dyDescent="0.25">
      <c r="A30" s="154" t="s">
        <v>211</v>
      </c>
      <c r="B30" s="155">
        <v>86891070</v>
      </c>
      <c r="C30" s="155">
        <v>5822712</v>
      </c>
      <c r="D30" s="156">
        <v>6.7</v>
      </c>
    </row>
    <row r="31" spans="1:4" ht="174" customHeight="1" x14ac:dyDescent="0.25">
      <c r="A31" s="179" t="s">
        <v>305</v>
      </c>
      <c r="B31" s="179"/>
      <c r="C31" s="179"/>
      <c r="D31" s="179"/>
    </row>
    <row r="32" spans="1:4" x14ac:dyDescent="0.25">
      <c r="B32" s="150"/>
    </row>
    <row r="33" spans="1:1" x14ac:dyDescent="0.25">
      <c r="A33" s="1" t="s">
        <v>306</v>
      </c>
    </row>
  </sheetData>
  <mergeCells count="6">
    <mergeCell ref="A31:D31"/>
    <mergeCell ref="A1:D1"/>
    <mergeCell ref="A3:D3"/>
    <mergeCell ref="A10:D10"/>
    <mergeCell ref="A17:D17"/>
    <mergeCell ref="A24:D2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B1769-0B5A-44E9-8E40-02FBD8D9AB8F}">
  <dimension ref="A1:D30"/>
  <sheetViews>
    <sheetView showGridLines="0" workbookViewId="0">
      <selection sqref="A1:D1"/>
    </sheetView>
  </sheetViews>
  <sheetFormatPr defaultRowHeight="15.75" x14ac:dyDescent="0.25"/>
  <cols>
    <col min="1" max="1" width="21" style="1" customWidth="1"/>
    <col min="2" max="3" width="14.42578125" style="15" customWidth="1"/>
    <col min="4" max="4" width="18" style="15" customWidth="1"/>
    <col min="5" max="16384" width="9.140625" style="1"/>
  </cols>
  <sheetData>
    <row r="1" spans="1:4" ht="33" customHeight="1" x14ac:dyDescent="0.25">
      <c r="A1" s="158" t="s">
        <v>310</v>
      </c>
      <c r="B1" s="158"/>
      <c r="C1" s="158"/>
      <c r="D1" s="158"/>
    </row>
    <row r="2" spans="1:4" ht="31.5" x14ac:dyDescent="0.25">
      <c r="A2" s="157" t="s">
        <v>291</v>
      </c>
      <c r="B2" s="82" t="s">
        <v>307</v>
      </c>
      <c r="C2" s="82" t="s">
        <v>308</v>
      </c>
      <c r="D2" s="82" t="s">
        <v>309</v>
      </c>
    </row>
    <row r="3" spans="1:4" x14ac:dyDescent="0.25">
      <c r="A3" s="182" t="s">
        <v>311</v>
      </c>
      <c r="B3" s="182"/>
      <c r="C3" s="182"/>
      <c r="D3" s="182"/>
    </row>
    <row r="4" spans="1:4" x14ac:dyDescent="0.25">
      <c r="A4" s="191" t="s">
        <v>312</v>
      </c>
      <c r="B4" s="191"/>
      <c r="C4" s="191"/>
      <c r="D4" s="191"/>
    </row>
    <row r="5" spans="1:4" x14ac:dyDescent="0.25">
      <c r="A5" s="1" t="s">
        <v>292</v>
      </c>
      <c r="B5" s="26">
        <v>1</v>
      </c>
      <c r="C5" s="26">
        <v>0</v>
      </c>
      <c r="D5" s="88">
        <v>0</v>
      </c>
    </row>
    <row r="6" spans="1:4" x14ac:dyDescent="0.25">
      <c r="A6" s="1" t="s">
        <v>293</v>
      </c>
      <c r="B6" s="26">
        <v>51</v>
      </c>
      <c r="C6" s="26">
        <v>0</v>
      </c>
      <c r="D6" s="88">
        <v>0</v>
      </c>
    </row>
    <row r="7" spans="1:4" x14ac:dyDescent="0.25">
      <c r="A7" s="1" t="s">
        <v>294</v>
      </c>
      <c r="B7" s="26">
        <v>3143</v>
      </c>
      <c r="C7" s="26">
        <v>1610</v>
      </c>
      <c r="D7" s="88">
        <v>51.2</v>
      </c>
    </row>
    <row r="8" spans="1:4" x14ac:dyDescent="0.25">
      <c r="A8" s="1" t="s">
        <v>295</v>
      </c>
      <c r="B8" s="26">
        <v>72531</v>
      </c>
      <c r="C8" s="26">
        <v>61177</v>
      </c>
      <c r="D8" s="88">
        <v>84.3</v>
      </c>
    </row>
    <row r="9" spans="1:4" x14ac:dyDescent="0.25">
      <c r="A9" s="1" t="s">
        <v>296</v>
      </c>
      <c r="B9" s="26">
        <v>216864</v>
      </c>
      <c r="C9" s="26">
        <v>207643</v>
      </c>
      <c r="D9" s="88">
        <v>95.7</v>
      </c>
    </row>
    <row r="10" spans="1:4" x14ac:dyDescent="0.25">
      <c r="A10" s="27" t="s">
        <v>211</v>
      </c>
      <c r="B10" s="28">
        <v>6206505</v>
      </c>
      <c r="C10" s="28">
        <v>5204047</v>
      </c>
      <c r="D10" s="89">
        <v>83.8</v>
      </c>
    </row>
    <row r="11" spans="1:4" x14ac:dyDescent="0.25">
      <c r="A11" s="182" t="s">
        <v>313</v>
      </c>
      <c r="B11" s="182"/>
      <c r="C11" s="182"/>
      <c r="D11" s="182"/>
    </row>
    <row r="12" spans="1:4" x14ac:dyDescent="0.25">
      <c r="A12" s="182" t="s">
        <v>314</v>
      </c>
      <c r="B12" s="182"/>
      <c r="C12" s="182"/>
      <c r="D12" s="182"/>
    </row>
    <row r="13" spans="1:4" x14ac:dyDescent="0.25">
      <c r="A13" s="182" t="s">
        <v>315</v>
      </c>
      <c r="B13" s="182"/>
      <c r="C13" s="182"/>
      <c r="D13" s="182"/>
    </row>
    <row r="14" spans="1:4" x14ac:dyDescent="0.25">
      <c r="A14" s="1" t="s">
        <v>292</v>
      </c>
      <c r="B14" s="26">
        <v>1</v>
      </c>
      <c r="C14" s="26">
        <v>0</v>
      </c>
      <c r="D14" s="88">
        <v>0</v>
      </c>
    </row>
    <row r="15" spans="1:4" x14ac:dyDescent="0.25">
      <c r="A15" s="1" t="s">
        <v>293</v>
      </c>
      <c r="B15" s="26">
        <v>51</v>
      </c>
      <c r="C15" s="26">
        <v>0</v>
      </c>
      <c r="D15" s="88">
        <v>0</v>
      </c>
    </row>
    <row r="16" spans="1:4" x14ac:dyDescent="0.25">
      <c r="A16" s="1" t="s">
        <v>294</v>
      </c>
      <c r="B16" s="26">
        <v>3143</v>
      </c>
      <c r="C16" s="26">
        <v>2645</v>
      </c>
      <c r="D16" s="88">
        <v>84.2</v>
      </c>
    </row>
    <row r="17" spans="1:4" x14ac:dyDescent="0.25">
      <c r="A17" s="1" t="s">
        <v>295</v>
      </c>
      <c r="B17" s="26">
        <v>72531</v>
      </c>
      <c r="C17" s="26">
        <v>72346</v>
      </c>
      <c r="D17" s="88">
        <v>99.7</v>
      </c>
    </row>
    <row r="18" spans="1:4" x14ac:dyDescent="0.25">
      <c r="A18" s="1" t="s">
        <v>296</v>
      </c>
      <c r="B18" s="26">
        <v>216864</v>
      </c>
      <c r="C18" s="26">
        <v>216759</v>
      </c>
      <c r="D18" s="88">
        <v>100</v>
      </c>
    </row>
    <row r="19" spans="1:4" x14ac:dyDescent="0.25">
      <c r="A19" s="27" t="s">
        <v>211</v>
      </c>
      <c r="B19" s="28">
        <v>6206505</v>
      </c>
      <c r="C19" s="28">
        <v>5445153</v>
      </c>
      <c r="D19" s="89">
        <v>87.7</v>
      </c>
    </row>
    <row r="20" spans="1:4" x14ac:dyDescent="0.25">
      <c r="A20" s="187" t="s">
        <v>316</v>
      </c>
      <c r="B20" s="187"/>
      <c r="C20" s="187"/>
      <c r="D20" s="187"/>
    </row>
    <row r="21" spans="1:4" x14ac:dyDescent="0.25">
      <c r="A21" s="182" t="s">
        <v>317</v>
      </c>
      <c r="B21" s="182"/>
      <c r="C21" s="182"/>
      <c r="D21" s="182"/>
    </row>
    <row r="22" spans="1:4" x14ac:dyDescent="0.25">
      <c r="A22" s="1" t="s">
        <v>292</v>
      </c>
      <c r="B22" s="26">
        <v>1</v>
      </c>
      <c r="C22" s="26">
        <v>0</v>
      </c>
      <c r="D22" s="88">
        <v>0</v>
      </c>
    </row>
    <row r="23" spans="1:4" x14ac:dyDescent="0.25">
      <c r="A23" s="1" t="s">
        <v>293</v>
      </c>
      <c r="B23" s="26">
        <v>51</v>
      </c>
      <c r="C23" s="26">
        <v>0</v>
      </c>
      <c r="D23" s="88">
        <v>0</v>
      </c>
    </row>
    <row r="24" spans="1:4" x14ac:dyDescent="0.25">
      <c r="A24" s="1" t="s">
        <v>294</v>
      </c>
      <c r="B24" s="26">
        <v>3143</v>
      </c>
      <c r="C24" s="26">
        <v>0</v>
      </c>
      <c r="D24" s="88">
        <v>0</v>
      </c>
    </row>
    <row r="25" spans="1:4" x14ac:dyDescent="0.25">
      <c r="A25" s="1" t="s">
        <v>295</v>
      </c>
      <c r="B25" s="26">
        <v>72531</v>
      </c>
      <c r="C25" s="26">
        <v>131</v>
      </c>
      <c r="D25" s="88">
        <v>0.2</v>
      </c>
    </row>
    <row r="26" spans="1:4" x14ac:dyDescent="0.25">
      <c r="A26" s="1" t="s">
        <v>296</v>
      </c>
      <c r="B26" s="26">
        <v>216864</v>
      </c>
      <c r="C26" s="26">
        <v>204</v>
      </c>
      <c r="D26" s="88">
        <v>0.1</v>
      </c>
    </row>
    <row r="27" spans="1:4" x14ac:dyDescent="0.25">
      <c r="A27" s="27" t="s">
        <v>211</v>
      </c>
      <c r="B27" s="28">
        <v>6207027</v>
      </c>
      <c r="C27" s="28">
        <v>2401802</v>
      </c>
      <c r="D27" s="89">
        <v>38.700000000000003</v>
      </c>
    </row>
    <row r="28" spans="1:4" s="14" customFormat="1" ht="97.5" customHeight="1" x14ac:dyDescent="0.25">
      <c r="A28" s="179" t="s">
        <v>318</v>
      </c>
      <c r="B28" s="179"/>
      <c r="C28" s="179"/>
      <c r="D28" s="179"/>
    </row>
    <row r="30" spans="1:4" x14ac:dyDescent="0.25">
      <c r="A30" s="1" t="s">
        <v>319</v>
      </c>
    </row>
  </sheetData>
  <mergeCells count="9">
    <mergeCell ref="A1:D1"/>
    <mergeCell ref="A12:D12"/>
    <mergeCell ref="A28:D28"/>
    <mergeCell ref="A3:D3"/>
    <mergeCell ref="A4:D4"/>
    <mergeCell ref="A11:D11"/>
    <mergeCell ref="A13:D13"/>
    <mergeCell ref="A20:D20"/>
    <mergeCell ref="A21:D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showGridLines="0" workbookViewId="0">
      <selection sqref="A1:J1"/>
    </sheetView>
  </sheetViews>
  <sheetFormatPr defaultColWidth="23.7109375" defaultRowHeight="15.75" x14ac:dyDescent="0.25"/>
  <cols>
    <col min="1" max="1" width="18" style="16" bestFit="1" customWidth="1"/>
    <col min="2" max="9" width="8.42578125" style="16" customWidth="1"/>
    <col min="10" max="10" width="9.140625" style="16" customWidth="1"/>
    <col min="11" max="16384" width="23.7109375" style="16"/>
  </cols>
  <sheetData>
    <row r="1" spans="1:10" ht="16.149999999999999" customHeight="1" x14ac:dyDescent="0.25">
      <c r="A1" s="158" t="s">
        <v>122</v>
      </c>
      <c r="B1" s="158"/>
      <c r="C1" s="158"/>
      <c r="D1" s="158"/>
      <c r="E1" s="158"/>
      <c r="F1" s="158"/>
      <c r="G1" s="158"/>
      <c r="H1" s="158"/>
      <c r="I1" s="158"/>
      <c r="J1" s="158"/>
    </row>
    <row r="2" spans="1:10" ht="31.5" x14ac:dyDescent="0.25">
      <c r="A2" s="56" t="s">
        <v>17</v>
      </c>
      <c r="B2" s="52" t="s">
        <v>18</v>
      </c>
      <c r="C2" s="52" t="s">
        <v>19</v>
      </c>
      <c r="D2" s="52" t="s">
        <v>20</v>
      </c>
      <c r="E2" s="52" t="s">
        <v>21</v>
      </c>
      <c r="F2" s="52" t="s">
        <v>22</v>
      </c>
      <c r="G2" s="52" t="s">
        <v>23</v>
      </c>
      <c r="H2" s="52" t="s">
        <v>24</v>
      </c>
      <c r="I2" s="52" t="s">
        <v>25</v>
      </c>
      <c r="J2" s="53" t="s">
        <v>26</v>
      </c>
    </row>
    <row r="3" spans="1:10" x14ac:dyDescent="0.25">
      <c r="A3" s="56" t="s">
        <v>27</v>
      </c>
      <c r="B3" s="35" t="s">
        <v>28</v>
      </c>
      <c r="C3" s="35" t="s">
        <v>28</v>
      </c>
      <c r="D3" s="35"/>
      <c r="E3" s="35"/>
      <c r="F3" s="35" t="s">
        <v>28</v>
      </c>
      <c r="G3" s="35" t="s">
        <v>28</v>
      </c>
      <c r="H3" s="35" t="s">
        <v>29</v>
      </c>
      <c r="I3" s="35" t="s">
        <v>28</v>
      </c>
      <c r="J3" s="36" t="s">
        <v>28</v>
      </c>
    </row>
    <row r="4" spans="1:10" x14ac:dyDescent="0.25">
      <c r="A4" s="56" t="s">
        <v>30</v>
      </c>
      <c r="B4" s="35"/>
      <c r="C4" s="35"/>
      <c r="D4" s="35" t="s">
        <v>28</v>
      </c>
      <c r="E4" s="35" t="s">
        <v>28</v>
      </c>
      <c r="F4" s="35" t="s">
        <v>28</v>
      </c>
      <c r="G4" s="35" t="s">
        <v>28</v>
      </c>
      <c r="H4" s="35" t="s">
        <v>29</v>
      </c>
      <c r="I4" s="35" t="s">
        <v>28</v>
      </c>
      <c r="J4" s="36" t="s">
        <v>28</v>
      </c>
    </row>
    <row r="5" spans="1:10" x14ac:dyDescent="0.25">
      <c r="A5" s="56" t="s">
        <v>31</v>
      </c>
      <c r="B5" s="35"/>
      <c r="C5" s="35"/>
      <c r="D5" s="35"/>
      <c r="E5" s="35" t="s">
        <v>28</v>
      </c>
      <c r="F5" s="35" t="s">
        <v>28</v>
      </c>
      <c r="G5" s="35" t="s">
        <v>32</v>
      </c>
      <c r="H5" s="35" t="s">
        <v>29</v>
      </c>
      <c r="I5" s="35" t="s">
        <v>28</v>
      </c>
      <c r="J5" s="36" t="s">
        <v>28</v>
      </c>
    </row>
    <row r="6" spans="1:10" x14ac:dyDescent="0.25">
      <c r="A6" s="56" t="s">
        <v>33</v>
      </c>
      <c r="B6" s="35"/>
      <c r="C6" s="35"/>
      <c r="D6" s="35" t="s">
        <v>28</v>
      </c>
      <c r="E6" s="35" t="s">
        <v>28</v>
      </c>
      <c r="F6" s="35" t="s">
        <v>28</v>
      </c>
      <c r="G6" s="35" t="s">
        <v>28</v>
      </c>
      <c r="H6" s="35" t="s">
        <v>29</v>
      </c>
      <c r="I6" s="35"/>
      <c r="J6" s="36"/>
    </row>
    <row r="7" spans="1:10" ht="17.25" x14ac:dyDescent="0.25">
      <c r="A7" s="56" t="s">
        <v>34</v>
      </c>
      <c r="B7" s="35"/>
      <c r="C7" s="35"/>
      <c r="D7" s="35" t="s">
        <v>28</v>
      </c>
      <c r="E7" s="35" t="s">
        <v>28</v>
      </c>
      <c r="F7" s="35" t="s">
        <v>28</v>
      </c>
      <c r="G7" s="35" t="s">
        <v>28</v>
      </c>
      <c r="H7" s="35" t="s">
        <v>29</v>
      </c>
      <c r="I7" s="35"/>
      <c r="J7" s="36"/>
    </row>
    <row r="8" spans="1:10" ht="17.25" x14ac:dyDescent="0.25">
      <c r="A8" s="56" t="s">
        <v>35</v>
      </c>
      <c r="B8" s="35"/>
      <c r="C8" s="35"/>
      <c r="D8" s="35"/>
      <c r="E8" s="35" t="s">
        <v>28</v>
      </c>
      <c r="F8" s="35" t="s">
        <v>28</v>
      </c>
      <c r="G8" s="35" t="s">
        <v>32</v>
      </c>
      <c r="H8" s="35" t="s">
        <v>29</v>
      </c>
      <c r="I8" s="35" t="s">
        <v>28</v>
      </c>
      <c r="J8" s="36" t="s">
        <v>28</v>
      </c>
    </row>
    <row r="9" spans="1:10" ht="17.25" x14ac:dyDescent="0.25">
      <c r="A9" s="56" t="s">
        <v>36</v>
      </c>
      <c r="B9" s="35"/>
      <c r="C9" s="35"/>
      <c r="D9" s="35"/>
      <c r="E9" s="35" t="s">
        <v>28</v>
      </c>
      <c r="F9" s="35" t="s">
        <v>28</v>
      </c>
      <c r="G9" s="35"/>
      <c r="H9" s="35" t="s">
        <v>28</v>
      </c>
      <c r="I9" s="35" t="s">
        <v>28</v>
      </c>
      <c r="J9" s="36" t="s">
        <v>28</v>
      </c>
    </row>
    <row r="10" spans="1:10" ht="17.25" x14ac:dyDescent="0.25">
      <c r="A10" s="56" t="s">
        <v>37</v>
      </c>
      <c r="B10" s="35"/>
      <c r="C10" s="35"/>
      <c r="D10" s="35" t="s">
        <v>28</v>
      </c>
      <c r="E10" s="35" t="s">
        <v>28</v>
      </c>
      <c r="F10" s="35" t="s">
        <v>28</v>
      </c>
      <c r="G10" s="35" t="s">
        <v>32</v>
      </c>
      <c r="H10" s="35" t="s">
        <v>29</v>
      </c>
      <c r="I10" s="35" t="s">
        <v>28</v>
      </c>
      <c r="J10" s="36" t="s">
        <v>28</v>
      </c>
    </row>
    <row r="11" spans="1:10" ht="17.25" x14ac:dyDescent="0.25">
      <c r="A11" s="56" t="s">
        <v>38</v>
      </c>
      <c r="B11" s="35"/>
      <c r="C11" s="35"/>
      <c r="D11" s="35" t="s">
        <v>28</v>
      </c>
      <c r="E11" s="35" t="s">
        <v>28</v>
      </c>
      <c r="F11" s="35" t="s">
        <v>28</v>
      </c>
      <c r="G11" s="35"/>
      <c r="H11" s="35" t="s">
        <v>28</v>
      </c>
      <c r="I11" s="35" t="s">
        <v>28</v>
      </c>
      <c r="J11" s="36" t="s">
        <v>28</v>
      </c>
    </row>
    <row r="12" spans="1:10" ht="21" customHeight="1" x14ac:dyDescent="0.25">
      <c r="A12" s="56" t="s">
        <v>39</v>
      </c>
      <c r="B12" s="35"/>
      <c r="C12" s="35"/>
      <c r="D12" s="35" t="s">
        <v>28</v>
      </c>
      <c r="E12" s="35" t="s">
        <v>28</v>
      </c>
      <c r="F12" s="35" t="s">
        <v>28</v>
      </c>
      <c r="G12" s="35" t="s">
        <v>32</v>
      </c>
      <c r="H12" s="35" t="s">
        <v>29</v>
      </c>
      <c r="I12" s="35" t="s">
        <v>28</v>
      </c>
      <c r="J12" s="36" t="s">
        <v>28</v>
      </c>
    </row>
    <row r="13" spans="1:10" ht="17.25" x14ac:dyDescent="0.25">
      <c r="A13" s="56" t="s">
        <v>40</v>
      </c>
      <c r="B13" s="35"/>
      <c r="C13" s="35"/>
      <c r="D13" s="35" t="s">
        <v>28</v>
      </c>
      <c r="E13" s="35" t="s">
        <v>28</v>
      </c>
      <c r="F13" s="35" t="s">
        <v>28</v>
      </c>
      <c r="G13" s="35"/>
      <c r="H13" s="35" t="s">
        <v>28</v>
      </c>
      <c r="I13" s="35" t="s">
        <v>28</v>
      </c>
      <c r="J13" s="36" t="s">
        <v>28</v>
      </c>
    </row>
    <row r="14" spans="1:10" x14ac:dyDescent="0.25">
      <c r="A14" s="56" t="s">
        <v>41</v>
      </c>
      <c r="B14" s="35"/>
      <c r="C14" s="35"/>
      <c r="D14" s="35" t="s">
        <v>28</v>
      </c>
      <c r="E14" s="35" t="s">
        <v>28</v>
      </c>
      <c r="F14" s="35" t="s">
        <v>28</v>
      </c>
      <c r="G14" s="35" t="s">
        <v>32</v>
      </c>
      <c r="H14" s="35" t="s">
        <v>29</v>
      </c>
      <c r="I14" s="35" t="s">
        <v>42</v>
      </c>
      <c r="J14" s="36" t="s">
        <v>42</v>
      </c>
    </row>
    <row r="15" spans="1:10" x14ac:dyDescent="0.25">
      <c r="A15" s="56" t="s">
        <v>43</v>
      </c>
      <c r="B15" s="35"/>
      <c r="C15" s="35"/>
      <c r="D15" s="35" t="s">
        <v>28</v>
      </c>
      <c r="E15" s="35" t="s">
        <v>28</v>
      </c>
      <c r="F15" s="35" t="s">
        <v>28</v>
      </c>
      <c r="G15" s="35" t="s">
        <v>32</v>
      </c>
      <c r="H15" s="35" t="s">
        <v>29</v>
      </c>
      <c r="I15" s="35" t="s">
        <v>44</v>
      </c>
      <c r="J15" s="36" t="s">
        <v>44</v>
      </c>
    </row>
    <row r="16" spans="1:10" x14ac:dyDescent="0.25">
      <c r="A16" s="56" t="s">
        <v>45</v>
      </c>
      <c r="B16" s="35"/>
      <c r="C16" s="35"/>
      <c r="D16" s="35"/>
      <c r="E16" s="35" t="s">
        <v>28</v>
      </c>
      <c r="F16" s="35" t="s">
        <v>28</v>
      </c>
      <c r="G16" s="35" t="s">
        <v>32</v>
      </c>
      <c r="H16" s="35" t="s">
        <v>29</v>
      </c>
      <c r="I16" s="35" t="s">
        <v>28</v>
      </c>
      <c r="J16" s="36" t="s">
        <v>28</v>
      </c>
    </row>
    <row r="17" spans="1:10" ht="17.25" x14ac:dyDescent="0.25">
      <c r="A17" s="57" t="s">
        <v>46</v>
      </c>
      <c r="B17" s="54"/>
      <c r="C17" s="54"/>
      <c r="D17" s="54"/>
      <c r="E17" s="54" t="s">
        <v>28</v>
      </c>
      <c r="F17" s="54" t="s">
        <v>28</v>
      </c>
      <c r="G17" s="54" t="s">
        <v>32</v>
      </c>
      <c r="H17" s="54" t="s">
        <v>29</v>
      </c>
      <c r="I17" s="54" t="s">
        <v>28</v>
      </c>
      <c r="J17" s="55" t="s">
        <v>28</v>
      </c>
    </row>
    <row r="18" spans="1:10" ht="17.25" x14ac:dyDescent="0.25">
      <c r="A18" s="57" t="s">
        <v>147</v>
      </c>
      <c r="B18" s="54"/>
      <c r="C18" s="54"/>
      <c r="D18" s="54"/>
      <c r="E18" s="54" t="s">
        <v>28</v>
      </c>
      <c r="F18" s="54" t="s">
        <v>28</v>
      </c>
      <c r="G18" s="54" t="s">
        <v>32</v>
      </c>
      <c r="H18" s="54" t="s">
        <v>29</v>
      </c>
      <c r="I18" s="54" t="s">
        <v>28</v>
      </c>
      <c r="J18" s="55" t="s">
        <v>28</v>
      </c>
    </row>
    <row r="19" spans="1:10" ht="17.25" x14ac:dyDescent="0.25">
      <c r="A19" s="57" t="s">
        <v>148</v>
      </c>
      <c r="B19" s="54"/>
      <c r="C19" s="54"/>
      <c r="D19" s="54"/>
      <c r="E19" s="54" t="s">
        <v>28</v>
      </c>
      <c r="F19" s="54" t="s">
        <v>28</v>
      </c>
      <c r="G19" s="54" t="s">
        <v>32</v>
      </c>
      <c r="H19" s="54" t="s">
        <v>29</v>
      </c>
      <c r="I19" s="54" t="s">
        <v>28</v>
      </c>
      <c r="J19" s="55" t="s">
        <v>28</v>
      </c>
    </row>
    <row r="20" spans="1:10" ht="217.5" customHeight="1" x14ac:dyDescent="0.25">
      <c r="A20" s="160" t="s">
        <v>149</v>
      </c>
      <c r="B20" s="161"/>
      <c r="C20" s="161"/>
      <c r="D20" s="161"/>
      <c r="E20" s="161"/>
      <c r="F20" s="161"/>
      <c r="G20" s="161"/>
      <c r="H20" s="161"/>
      <c r="I20" s="161"/>
      <c r="J20" s="162"/>
    </row>
    <row r="22" spans="1:10" x14ac:dyDescent="0.25">
      <c r="A22" s="16" t="s">
        <v>137</v>
      </c>
    </row>
  </sheetData>
  <mergeCells count="2">
    <mergeCell ref="A20:J20"/>
    <mergeCell ref="A1:J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E8EFA-DE76-4D2C-96B6-B604A98AA150}">
  <dimension ref="A7:M7"/>
  <sheetViews>
    <sheetView showGridLines="0" workbookViewId="0">
      <selection activeCell="A7" sqref="A7:M7"/>
    </sheetView>
  </sheetViews>
  <sheetFormatPr defaultRowHeight="15.75" x14ac:dyDescent="0.25"/>
  <cols>
    <col min="1" max="16384" width="9.140625" style="1"/>
  </cols>
  <sheetData>
    <row r="7" spans="1:13" ht="36" customHeight="1" x14ac:dyDescent="0.25">
      <c r="A7" s="158" t="s">
        <v>233</v>
      </c>
      <c r="B7" s="158"/>
      <c r="C7" s="158"/>
      <c r="D7" s="158"/>
      <c r="E7" s="158"/>
      <c r="F7" s="158"/>
      <c r="G7" s="158"/>
      <c r="H7" s="158"/>
      <c r="I7" s="158"/>
      <c r="J7" s="158"/>
      <c r="K7" s="158"/>
      <c r="L7" s="158"/>
      <c r="M7" s="158"/>
    </row>
  </sheetData>
  <mergeCells count="1">
    <mergeCell ref="A7:M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
  <sheetViews>
    <sheetView showGridLines="0" workbookViewId="0">
      <selection sqref="A1:H1"/>
    </sheetView>
  </sheetViews>
  <sheetFormatPr defaultColWidth="12.28515625" defaultRowHeight="15.75" x14ac:dyDescent="0.25"/>
  <cols>
    <col min="1" max="8" width="10" style="16" customWidth="1"/>
    <col min="9" max="16384" width="12.28515625" style="16"/>
  </cols>
  <sheetData>
    <row r="1" spans="1:8" x14ac:dyDescent="0.25">
      <c r="A1" s="158" t="s">
        <v>123</v>
      </c>
      <c r="B1" s="158"/>
      <c r="C1" s="158"/>
      <c r="D1" s="158"/>
      <c r="E1" s="158"/>
      <c r="F1" s="158"/>
      <c r="G1" s="158"/>
      <c r="H1" s="158"/>
    </row>
    <row r="2" spans="1:8" x14ac:dyDescent="0.25">
      <c r="A2" s="169" t="s">
        <v>133</v>
      </c>
      <c r="B2" s="170"/>
      <c r="C2" s="170"/>
      <c r="D2" s="170"/>
      <c r="E2" s="170"/>
      <c r="F2" s="170"/>
      <c r="G2" s="170"/>
      <c r="H2" s="171"/>
    </row>
    <row r="3" spans="1:8" x14ac:dyDescent="0.25">
      <c r="A3" s="60" t="s">
        <v>47</v>
      </c>
      <c r="B3" s="61" t="s">
        <v>48</v>
      </c>
      <c r="C3" s="61" t="s">
        <v>49</v>
      </c>
      <c r="D3" s="61" t="s">
        <v>50</v>
      </c>
      <c r="E3" s="61" t="s">
        <v>51</v>
      </c>
      <c r="F3" s="61" t="s">
        <v>52</v>
      </c>
      <c r="G3" s="61" t="s">
        <v>53</v>
      </c>
      <c r="H3" s="62" t="s">
        <v>54</v>
      </c>
    </row>
    <row r="4" spans="1:8" x14ac:dyDescent="0.25">
      <c r="A4" s="60" t="s">
        <v>55</v>
      </c>
      <c r="B4" s="61" t="s">
        <v>56</v>
      </c>
      <c r="C4" s="61" t="s">
        <v>57</v>
      </c>
      <c r="D4" s="61" t="s">
        <v>58</v>
      </c>
      <c r="E4" s="61" t="s">
        <v>59</v>
      </c>
      <c r="F4" s="61" t="s">
        <v>60</v>
      </c>
      <c r="G4" s="61" t="s">
        <v>61</v>
      </c>
      <c r="H4" s="62" t="s">
        <v>62</v>
      </c>
    </row>
    <row r="5" spans="1:8" x14ac:dyDescent="0.25">
      <c r="A5" s="41" t="s">
        <v>63</v>
      </c>
      <c r="B5" s="42" t="s">
        <v>64</v>
      </c>
      <c r="C5" s="42"/>
      <c r="D5" s="42"/>
      <c r="E5" s="42"/>
      <c r="F5" s="42"/>
      <c r="G5" s="42"/>
      <c r="H5" s="43"/>
    </row>
    <row r="6" spans="1:8" x14ac:dyDescent="0.25">
      <c r="A6" s="172" t="s">
        <v>134</v>
      </c>
      <c r="B6" s="173"/>
      <c r="C6" s="173"/>
      <c r="D6" s="173"/>
      <c r="E6" s="173"/>
      <c r="F6" s="173"/>
      <c r="G6" s="173"/>
      <c r="H6" s="174"/>
    </row>
    <row r="7" spans="1:8" x14ac:dyDescent="0.25">
      <c r="A7" s="60" t="s">
        <v>65</v>
      </c>
      <c r="B7" s="61" t="s">
        <v>66</v>
      </c>
      <c r="C7" s="61" t="s">
        <v>67</v>
      </c>
      <c r="D7" s="61" t="s">
        <v>68</v>
      </c>
      <c r="E7" s="61" t="s">
        <v>69</v>
      </c>
      <c r="F7" s="61" t="s">
        <v>70</v>
      </c>
      <c r="G7" s="61" t="s">
        <v>71</v>
      </c>
      <c r="H7" s="62" t="s">
        <v>72</v>
      </c>
    </row>
    <row r="8" spans="1:8" x14ac:dyDescent="0.25">
      <c r="A8" s="41" t="s">
        <v>73</v>
      </c>
      <c r="B8" s="42" t="s">
        <v>74</v>
      </c>
      <c r="C8" s="42" t="s">
        <v>75</v>
      </c>
      <c r="D8" s="42" t="s">
        <v>76</v>
      </c>
      <c r="E8" s="42" t="s">
        <v>77</v>
      </c>
      <c r="F8" s="42" t="s">
        <v>78</v>
      </c>
      <c r="G8" s="42" t="s">
        <v>79</v>
      </c>
      <c r="H8" s="43" t="s">
        <v>80</v>
      </c>
    </row>
    <row r="9" spans="1:8" x14ac:dyDescent="0.25">
      <c r="A9" s="163" t="s">
        <v>150</v>
      </c>
      <c r="B9" s="164"/>
      <c r="C9" s="164"/>
      <c r="D9" s="164"/>
      <c r="E9" s="164"/>
      <c r="F9" s="164"/>
      <c r="G9" s="164"/>
      <c r="H9" s="165"/>
    </row>
    <row r="10" spans="1:8" s="50" customFormat="1" ht="71.25" customHeight="1" x14ac:dyDescent="0.25">
      <c r="A10" s="166" t="s">
        <v>151</v>
      </c>
      <c r="B10" s="167"/>
      <c r="C10" s="167"/>
      <c r="D10" s="167"/>
      <c r="E10" s="167"/>
      <c r="F10" s="167"/>
      <c r="G10" s="167"/>
      <c r="H10" s="168"/>
    </row>
    <row r="12" spans="1:8" x14ac:dyDescent="0.25">
      <c r="A12" s="16" t="s">
        <v>152</v>
      </c>
    </row>
  </sheetData>
  <mergeCells count="5">
    <mergeCell ref="A9:H9"/>
    <mergeCell ref="A10:H10"/>
    <mergeCell ref="A1:H1"/>
    <mergeCell ref="A2:H2"/>
    <mergeCell ref="A6:H6"/>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B819A-2849-42BA-BDC3-A5C526DE2687}">
  <dimension ref="A1:K10"/>
  <sheetViews>
    <sheetView showGridLines="0" workbookViewId="0">
      <selection sqref="A1:E1"/>
    </sheetView>
  </sheetViews>
  <sheetFormatPr defaultRowHeight="15.75" x14ac:dyDescent="0.25"/>
  <cols>
    <col min="1" max="1" width="27.7109375" style="1" customWidth="1"/>
    <col min="2" max="3" width="13.28515625" style="1" customWidth="1"/>
    <col min="4" max="5" width="13.140625" style="1" customWidth="1"/>
    <col min="6" max="6" width="3.42578125" style="1" customWidth="1"/>
    <col min="7" max="7" width="23.5703125" style="1" bestFit="1" customWidth="1"/>
    <col min="8" max="16384" width="9.140625" style="1"/>
  </cols>
  <sheetData>
    <row r="1" spans="1:11" x14ac:dyDescent="0.25">
      <c r="A1" s="178" t="s">
        <v>153</v>
      </c>
      <c r="B1" s="178"/>
      <c r="C1" s="178"/>
      <c r="D1" s="178"/>
      <c r="E1" s="178"/>
    </row>
    <row r="2" spans="1:11" x14ac:dyDescent="0.25">
      <c r="A2" s="34"/>
      <c r="B2" s="175" t="s">
        <v>159</v>
      </c>
      <c r="C2" s="176"/>
      <c r="D2" s="177" t="s">
        <v>160</v>
      </c>
    </row>
    <row r="3" spans="1:11" x14ac:dyDescent="0.25">
      <c r="A3" s="34"/>
      <c r="B3" s="24" t="s">
        <v>161</v>
      </c>
      <c r="C3" s="34" t="s">
        <v>162</v>
      </c>
      <c r="D3" s="177"/>
      <c r="E3" s="20" t="s">
        <v>12</v>
      </c>
    </row>
    <row r="4" spans="1:11" ht="18.75" x14ac:dyDescent="0.25">
      <c r="A4" s="37"/>
      <c r="B4" s="69" t="s">
        <v>163</v>
      </c>
      <c r="C4" s="70" t="s">
        <v>163</v>
      </c>
      <c r="D4" s="71" t="s">
        <v>163</v>
      </c>
      <c r="E4" s="72" t="s">
        <v>163</v>
      </c>
      <c r="G4" s="1" t="s">
        <v>154</v>
      </c>
      <c r="H4" s="1" t="s">
        <v>155</v>
      </c>
      <c r="I4" s="1" t="s">
        <v>156</v>
      </c>
      <c r="J4" s="1" t="s">
        <v>157</v>
      </c>
      <c r="K4" s="1" t="s">
        <v>158</v>
      </c>
    </row>
    <row r="5" spans="1:11" x14ac:dyDescent="0.25">
      <c r="A5" s="34" t="str">
        <f>G5</f>
        <v>Records in COMRCL</v>
      </c>
      <c r="B5" s="40">
        <f>H5</f>
        <v>106300</v>
      </c>
      <c r="C5" s="7">
        <f>I5</f>
        <v>180400</v>
      </c>
      <c r="D5" s="5">
        <f>J5</f>
        <v>2449</v>
      </c>
      <c r="E5" s="6">
        <f>K5</f>
        <v>289100</v>
      </c>
      <c r="G5" s="1" t="s">
        <v>10</v>
      </c>
      <c r="H5" s="6">
        <v>106300</v>
      </c>
      <c r="I5" s="6">
        <v>180400</v>
      </c>
      <c r="J5" s="6">
        <v>2449</v>
      </c>
      <c r="K5" s="6">
        <v>289100</v>
      </c>
    </row>
    <row r="6" spans="1:11" x14ac:dyDescent="0.25">
      <c r="A6" s="37" t="str">
        <f>G6</f>
        <v>Records not in COMRCL</v>
      </c>
      <c r="B6" s="73">
        <f t="shared" ref="B6:B7" si="0">H6</f>
        <v>169700</v>
      </c>
      <c r="C6" s="12"/>
      <c r="D6" s="10"/>
      <c r="E6" s="11"/>
      <c r="G6" s="1" t="s">
        <v>11</v>
      </c>
      <c r="H6" s="6">
        <v>169700</v>
      </c>
    </row>
    <row r="7" spans="1:11" x14ac:dyDescent="0.25">
      <c r="A7" s="74" t="str">
        <f>G7</f>
        <v>Total</v>
      </c>
      <c r="B7" s="75">
        <f t="shared" si="0"/>
        <v>276000</v>
      </c>
      <c r="C7" s="76"/>
      <c r="D7" s="77"/>
      <c r="E7" s="78"/>
      <c r="G7" s="1" t="s">
        <v>12</v>
      </c>
      <c r="H7" s="6">
        <v>276000</v>
      </c>
    </row>
    <row r="8" spans="1:11" ht="195" customHeight="1" x14ac:dyDescent="0.25">
      <c r="A8" s="179" t="s">
        <v>279</v>
      </c>
      <c r="B8" s="179"/>
      <c r="C8" s="179"/>
      <c r="D8" s="179"/>
      <c r="E8" s="179"/>
    </row>
    <row r="10" spans="1:11" x14ac:dyDescent="0.25">
      <c r="A10" s="79" t="s">
        <v>164</v>
      </c>
    </row>
  </sheetData>
  <mergeCells count="4">
    <mergeCell ref="B2:C2"/>
    <mergeCell ref="D2:D3"/>
    <mergeCell ref="A1:E1"/>
    <mergeCell ref="A8:E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
  <sheetViews>
    <sheetView showGridLines="0" workbookViewId="0">
      <selection sqref="A1:L1"/>
    </sheetView>
  </sheetViews>
  <sheetFormatPr defaultColWidth="8.85546875" defaultRowHeight="15.75" x14ac:dyDescent="0.25"/>
  <cols>
    <col min="1" max="1" width="4.42578125" style="20" customWidth="1"/>
    <col min="2" max="11" width="8.140625" style="15" customWidth="1"/>
    <col min="12" max="12" width="9.42578125" style="15" customWidth="1"/>
    <col min="13" max="16384" width="8.85546875" style="1"/>
  </cols>
  <sheetData>
    <row r="1" spans="1:12" ht="34.15" customHeight="1" x14ac:dyDescent="0.25">
      <c r="A1" s="180" t="s">
        <v>165</v>
      </c>
      <c r="B1" s="180"/>
      <c r="C1" s="180"/>
      <c r="D1" s="180"/>
      <c r="E1" s="180"/>
      <c r="F1" s="180"/>
      <c r="G1" s="180"/>
      <c r="H1" s="180"/>
      <c r="I1" s="180"/>
      <c r="J1" s="180"/>
      <c r="K1" s="180"/>
      <c r="L1" s="180"/>
    </row>
    <row r="2" spans="1:12" x14ac:dyDescent="0.25">
      <c r="A2" s="21" t="s">
        <v>81</v>
      </c>
      <c r="B2" s="22" t="s">
        <v>82</v>
      </c>
      <c r="C2" s="22" t="s">
        <v>83</v>
      </c>
      <c r="D2" s="22" t="s">
        <v>84</v>
      </c>
      <c r="E2" s="22" t="s">
        <v>85</v>
      </c>
      <c r="F2" s="22" t="s">
        <v>86</v>
      </c>
      <c r="G2" s="22">
        <v>20</v>
      </c>
      <c r="H2" s="22">
        <v>21</v>
      </c>
      <c r="I2" s="22" t="s">
        <v>87</v>
      </c>
      <c r="J2" s="22" t="s">
        <v>88</v>
      </c>
      <c r="K2" s="22" t="s">
        <v>89</v>
      </c>
      <c r="L2" s="23" t="s">
        <v>90</v>
      </c>
    </row>
    <row r="3" spans="1:12" x14ac:dyDescent="0.25">
      <c r="A3" s="19" t="s">
        <v>91</v>
      </c>
      <c r="B3" s="2">
        <v>0</v>
      </c>
      <c r="C3" s="2">
        <v>1</v>
      </c>
      <c r="D3" s="2">
        <v>2</v>
      </c>
      <c r="E3" s="2">
        <v>3</v>
      </c>
      <c r="F3" s="2">
        <v>4</v>
      </c>
      <c r="G3" s="2">
        <v>5</v>
      </c>
      <c r="H3" s="2">
        <v>6</v>
      </c>
      <c r="I3" s="2">
        <v>7</v>
      </c>
      <c r="J3" s="2">
        <v>8</v>
      </c>
      <c r="K3" s="2">
        <v>9</v>
      </c>
      <c r="L3" s="3">
        <v>10</v>
      </c>
    </row>
    <row r="4" spans="1:12" x14ac:dyDescent="0.25">
      <c r="A4" s="17" t="s">
        <v>81</v>
      </c>
      <c r="B4" s="15" t="s">
        <v>92</v>
      </c>
      <c r="C4" s="15" t="s">
        <v>93</v>
      </c>
      <c r="D4" s="15" t="s">
        <v>94</v>
      </c>
      <c r="E4" s="15" t="s">
        <v>95</v>
      </c>
      <c r="F4" s="15" t="s">
        <v>96</v>
      </c>
      <c r="G4" s="15" t="s">
        <v>97</v>
      </c>
      <c r="H4" s="15" t="s">
        <v>98</v>
      </c>
      <c r="I4" s="15" t="s">
        <v>99</v>
      </c>
      <c r="J4" s="15" t="s">
        <v>100</v>
      </c>
      <c r="K4" s="15" t="s">
        <v>101</v>
      </c>
      <c r="L4" s="18" t="s">
        <v>102</v>
      </c>
    </row>
    <row r="5" spans="1:12" x14ac:dyDescent="0.25">
      <c r="A5" s="19" t="s">
        <v>91</v>
      </c>
      <c r="B5" s="2">
        <v>11</v>
      </c>
      <c r="C5" s="2">
        <v>12</v>
      </c>
      <c r="D5" s="2">
        <v>13</v>
      </c>
      <c r="E5" s="2">
        <v>14</v>
      </c>
      <c r="F5" s="2">
        <v>15</v>
      </c>
      <c r="G5" s="2">
        <v>16</v>
      </c>
      <c r="H5" s="2">
        <v>17</v>
      </c>
      <c r="I5" s="2">
        <v>18</v>
      </c>
      <c r="J5" s="2">
        <v>19</v>
      </c>
      <c r="K5" s="2">
        <v>20</v>
      </c>
      <c r="L5" s="3">
        <v>21</v>
      </c>
    </row>
    <row r="6" spans="1:12" x14ac:dyDescent="0.25">
      <c r="A6" s="17" t="s">
        <v>81</v>
      </c>
      <c r="B6" s="15" t="s">
        <v>103</v>
      </c>
      <c r="L6" s="18"/>
    </row>
    <row r="7" spans="1:12" x14ac:dyDescent="0.25">
      <c r="A7" s="19" t="s">
        <v>91</v>
      </c>
      <c r="B7" s="2">
        <v>22</v>
      </c>
      <c r="C7" s="2"/>
      <c r="D7" s="2"/>
      <c r="E7" s="2"/>
      <c r="F7" s="2"/>
      <c r="G7" s="2"/>
      <c r="H7" s="2"/>
      <c r="I7" s="2"/>
      <c r="J7" s="2"/>
      <c r="K7" s="2"/>
      <c r="L7" s="3"/>
    </row>
    <row r="9" spans="1:12" x14ac:dyDescent="0.25">
      <c r="A9" s="51" t="s">
        <v>137</v>
      </c>
    </row>
  </sheetData>
  <mergeCells count="1">
    <mergeCell ref="A1:L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1"/>
  <sheetViews>
    <sheetView showGridLines="0" workbookViewId="0">
      <selection activeCell="H23" sqref="H23"/>
    </sheetView>
  </sheetViews>
  <sheetFormatPr defaultColWidth="8.85546875" defaultRowHeight="15.75" x14ac:dyDescent="0.25"/>
  <cols>
    <col min="1" max="1" width="6.28515625" style="1" customWidth="1"/>
    <col min="2" max="5" width="8" style="15" customWidth="1"/>
    <col min="6" max="6" width="8.85546875" style="15" customWidth="1"/>
    <col min="7" max="12" width="8" style="15" customWidth="1"/>
    <col min="13" max="16384" width="8.85546875" style="1"/>
  </cols>
  <sheetData>
    <row r="1" spans="1:12" ht="35.450000000000003" customHeight="1" x14ac:dyDescent="0.25">
      <c r="A1" s="180" t="s">
        <v>166</v>
      </c>
      <c r="B1" s="180"/>
      <c r="C1" s="180"/>
      <c r="D1" s="180"/>
      <c r="E1" s="180"/>
      <c r="F1" s="180"/>
      <c r="G1" s="180"/>
      <c r="H1" s="180"/>
      <c r="I1" s="180"/>
      <c r="J1" s="180"/>
      <c r="K1" s="180"/>
      <c r="L1" s="180"/>
    </row>
    <row r="2" spans="1:12" x14ac:dyDescent="0.25">
      <c r="A2" s="21" t="s">
        <v>81</v>
      </c>
      <c r="B2" s="22">
        <v>0</v>
      </c>
      <c r="C2" s="22">
        <v>1</v>
      </c>
      <c r="D2" s="22">
        <v>2</v>
      </c>
      <c r="E2" s="22">
        <v>3</v>
      </c>
      <c r="F2" s="22">
        <v>4</v>
      </c>
      <c r="G2" s="22">
        <v>5</v>
      </c>
      <c r="H2" s="22">
        <v>6</v>
      </c>
      <c r="I2" s="22">
        <v>7</v>
      </c>
      <c r="J2" s="22">
        <v>8</v>
      </c>
      <c r="K2" s="22">
        <v>9</v>
      </c>
      <c r="L2" s="23">
        <v>10</v>
      </c>
    </row>
    <row r="3" spans="1:12" x14ac:dyDescent="0.25">
      <c r="A3" s="19" t="s">
        <v>91</v>
      </c>
      <c r="B3" s="2">
        <v>0</v>
      </c>
      <c r="C3" s="2">
        <v>1</v>
      </c>
      <c r="D3" s="2">
        <v>2</v>
      </c>
      <c r="E3" s="2">
        <v>3</v>
      </c>
      <c r="F3" s="2">
        <v>4</v>
      </c>
      <c r="G3" s="2">
        <v>5</v>
      </c>
      <c r="H3" s="2">
        <v>6</v>
      </c>
      <c r="I3" s="2">
        <v>7</v>
      </c>
      <c r="J3" s="2">
        <v>8</v>
      </c>
      <c r="K3" s="2">
        <v>9</v>
      </c>
      <c r="L3" s="3">
        <v>10</v>
      </c>
    </row>
    <row r="4" spans="1:12" x14ac:dyDescent="0.25">
      <c r="A4" s="17" t="s">
        <v>81</v>
      </c>
      <c r="B4" s="15">
        <v>11</v>
      </c>
      <c r="C4" s="15">
        <v>12</v>
      </c>
      <c r="D4" s="15">
        <v>13</v>
      </c>
      <c r="E4" s="15">
        <v>14</v>
      </c>
      <c r="F4" s="15">
        <v>15</v>
      </c>
      <c r="G4" s="15">
        <v>16</v>
      </c>
      <c r="H4" s="15">
        <v>17</v>
      </c>
      <c r="I4" s="15">
        <v>18</v>
      </c>
      <c r="J4" s="15">
        <v>19</v>
      </c>
      <c r="K4" s="15">
        <v>20</v>
      </c>
      <c r="L4" s="18">
        <v>21</v>
      </c>
    </row>
    <row r="5" spans="1:12" x14ac:dyDescent="0.25">
      <c r="A5" s="19" t="s">
        <v>91</v>
      </c>
      <c r="B5" s="2">
        <v>11</v>
      </c>
      <c r="C5" s="2">
        <v>12</v>
      </c>
      <c r="D5" s="2">
        <v>13</v>
      </c>
      <c r="E5" s="2">
        <v>14</v>
      </c>
      <c r="F5" s="2">
        <v>15</v>
      </c>
      <c r="G5" s="2">
        <v>16</v>
      </c>
      <c r="H5" s="2">
        <v>17</v>
      </c>
      <c r="I5" s="2">
        <v>18</v>
      </c>
      <c r="J5" s="2">
        <v>19</v>
      </c>
      <c r="K5" s="2">
        <v>20</v>
      </c>
      <c r="L5" s="3">
        <v>21</v>
      </c>
    </row>
    <row r="6" spans="1:12" x14ac:dyDescent="0.25">
      <c r="A6" s="17" t="s">
        <v>105</v>
      </c>
      <c r="B6" s="15" t="s">
        <v>106</v>
      </c>
      <c r="C6" s="15" t="s">
        <v>107</v>
      </c>
      <c r="D6" s="15" t="s">
        <v>108</v>
      </c>
      <c r="E6" s="15" t="s">
        <v>110</v>
      </c>
      <c r="F6" s="15" t="s">
        <v>111</v>
      </c>
      <c r="G6" s="15" t="s">
        <v>112</v>
      </c>
      <c r="H6" s="15" t="s">
        <v>113</v>
      </c>
      <c r="I6" s="15" t="s">
        <v>114</v>
      </c>
      <c r="J6" s="15" t="s">
        <v>115</v>
      </c>
      <c r="K6" s="15" t="s">
        <v>116</v>
      </c>
      <c r="L6" s="18" t="s">
        <v>117</v>
      </c>
    </row>
    <row r="7" spans="1:12" x14ac:dyDescent="0.25">
      <c r="A7" s="19" t="s">
        <v>91</v>
      </c>
      <c r="B7" s="2">
        <v>22</v>
      </c>
      <c r="C7" s="2">
        <v>23</v>
      </c>
      <c r="D7" s="2">
        <v>24</v>
      </c>
      <c r="E7" s="2">
        <v>25</v>
      </c>
      <c r="F7" s="2">
        <v>26</v>
      </c>
      <c r="G7" s="2">
        <v>27</v>
      </c>
      <c r="H7" s="2">
        <v>28</v>
      </c>
      <c r="I7" s="2">
        <v>29</v>
      </c>
      <c r="J7" s="2">
        <v>30</v>
      </c>
      <c r="K7" s="2">
        <v>31</v>
      </c>
      <c r="L7" s="3">
        <v>32</v>
      </c>
    </row>
    <row r="8" spans="1:12" x14ac:dyDescent="0.25">
      <c r="A8" s="17" t="s">
        <v>81</v>
      </c>
      <c r="B8" s="15" t="s">
        <v>118</v>
      </c>
      <c r="C8" s="15" t="s">
        <v>119</v>
      </c>
      <c r="D8" s="15" t="s">
        <v>120</v>
      </c>
      <c r="E8" s="15" t="s">
        <v>121</v>
      </c>
      <c r="F8" s="15" t="s">
        <v>109</v>
      </c>
      <c r="G8" s="15" t="s">
        <v>104</v>
      </c>
      <c r="H8" s="15" t="s">
        <v>104</v>
      </c>
      <c r="I8" s="15" t="s">
        <v>104</v>
      </c>
      <c r="J8" s="15" t="s">
        <v>104</v>
      </c>
      <c r="K8" s="15" t="s">
        <v>104</v>
      </c>
      <c r="L8" s="18"/>
    </row>
    <row r="9" spans="1:12" x14ac:dyDescent="0.25">
      <c r="A9" s="19" t="s">
        <v>91</v>
      </c>
      <c r="B9" s="2">
        <v>33</v>
      </c>
      <c r="C9" s="2">
        <v>34</v>
      </c>
      <c r="D9" s="2">
        <v>35</v>
      </c>
      <c r="E9" s="2">
        <v>36</v>
      </c>
      <c r="F9" s="2">
        <v>37</v>
      </c>
      <c r="G9" s="2" t="s">
        <v>104</v>
      </c>
      <c r="H9" s="2" t="s">
        <v>104</v>
      </c>
      <c r="I9" s="2" t="s">
        <v>104</v>
      </c>
      <c r="J9" s="2" t="s">
        <v>104</v>
      </c>
      <c r="K9" s="2" t="s">
        <v>104</v>
      </c>
      <c r="L9" s="3"/>
    </row>
    <row r="11" spans="1:12" x14ac:dyDescent="0.25">
      <c r="A11" s="51" t="s">
        <v>137</v>
      </c>
    </row>
  </sheetData>
  <mergeCells count="1">
    <mergeCell ref="A1:L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5"/>
  <sheetViews>
    <sheetView showGridLines="0" workbookViewId="0">
      <selection sqref="A1:G1"/>
    </sheetView>
  </sheetViews>
  <sheetFormatPr defaultColWidth="8.85546875" defaultRowHeight="15.75" x14ac:dyDescent="0.25"/>
  <cols>
    <col min="1" max="1" width="10.7109375" style="1" customWidth="1"/>
    <col min="2" max="2" width="8.85546875" style="1"/>
    <col min="3" max="4" width="10.42578125" style="1" customWidth="1"/>
    <col min="5" max="5" width="10.85546875" style="1" customWidth="1"/>
    <col min="6" max="6" width="10.5703125" style="15" customWidth="1"/>
    <col min="7" max="7" width="12.140625" style="15" customWidth="1"/>
    <col min="8" max="8" width="4.42578125" style="1" customWidth="1"/>
    <col min="9" max="9" width="5.140625" style="1" bestFit="1" customWidth="1"/>
    <col min="10" max="10" width="12.5703125" style="1" bestFit="1" customWidth="1"/>
    <col min="11" max="11" width="10" style="1" bestFit="1" customWidth="1"/>
    <col min="12" max="12" width="7.28515625" style="1" bestFit="1" customWidth="1"/>
    <col min="13" max="13" width="10.85546875" style="1" bestFit="1" customWidth="1"/>
    <col min="14" max="14" width="16.5703125" style="1" bestFit="1" customWidth="1"/>
    <col min="15" max="15" width="16" style="1" bestFit="1" customWidth="1"/>
    <col min="16" max="21" width="10.140625" style="1" bestFit="1" customWidth="1"/>
    <col min="22" max="16384" width="8.85546875" style="1"/>
  </cols>
  <sheetData>
    <row r="1" spans="1:21" ht="35.450000000000003" customHeight="1" x14ac:dyDescent="0.25">
      <c r="A1" s="180" t="s">
        <v>182</v>
      </c>
      <c r="B1" s="180"/>
      <c r="C1" s="180"/>
      <c r="D1" s="180"/>
      <c r="E1" s="180"/>
      <c r="F1" s="180"/>
      <c r="G1" s="180"/>
    </row>
    <row r="2" spans="1:21" ht="50.25" x14ac:dyDescent="0.25">
      <c r="A2" s="80" t="s">
        <v>167</v>
      </c>
      <c r="B2" s="80" t="s">
        <v>168</v>
      </c>
      <c r="C2" s="80" t="s">
        <v>169</v>
      </c>
      <c r="D2" s="49" t="s">
        <v>171</v>
      </c>
      <c r="E2" s="80" t="s">
        <v>170</v>
      </c>
      <c r="F2" s="80" t="s">
        <v>172</v>
      </c>
      <c r="G2" s="49" t="s">
        <v>173</v>
      </c>
      <c r="I2" t="s">
        <v>174</v>
      </c>
      <c r="J2" t="s">
        <v>175</v>
      </c>
      <c r="K2" s="45" t="s">
        <v>176</v>
      </c>
      <c r="L2" s="45" t="s">
        <v>177</v>
      </c>
      <c r="M2" t="s">
        <v>178</v>
      </c>
      <c r="N2" t="s">
        <v>179</v>
      </c>
      <c r="O2" s="1" t="s">
        <v>180</v>
      </c>
    </row>
    <row r="3" spans="1:21" x14ac:dyDescent="0.25">
      <c r="A3" s="1">
        <f>I3</f>
        <v>5</v>
      </c>
      <c r="B3" s="1">
        <f t="shared" ref="B3:G18" si="0">J3</f>
        <v>0</v>
      </c>
      <c r="C3" s="1">
        <f t="shared" si="0"/>
        <v>0</v>
      </c>
      <c r="D3" s="6">
        <f t="shared" si="0"/>
        <v>6398</v>
      </c>
      <c r="E3" s="6">
        <f t="shared" si="0"/>
        <v>6398</v>
      </c>
      <c r="F3" s="1">
        <f t="shared" si="0"/>
        <v>0</v>
      </c>
      <c r="G3" s="1">
        <f t="shared" si="0"/>
        <v>0</v>
      </c>
      <c r="I3">
        <v>5</v>
      </c>
      <c r="J3">
        <v>0</v>
      </c>
      <c r="K3" s="45">
        <v>0</v>
      </c>
      <c r="L3" s="45">
        <v>6398</v>
      </c>
      <c r="M3" s="45">
        <v>6398</v>
      </c>
      <c r="N3">
        <v>0</v>
      </c>
      <c r="O3" s="1">
        <v>0</v>
      </c>
      <c r="U3" s="8"/>
    </row>
    <row r="4" spans="1:21" x14ac:dyDescent="0.25">
      <c r="A4" s="1">
        <f t="shared" ref="A4:A22" si="1">I4</f>
        <v>10</v>
      </c>
      <c r="B4" s="1">
        <f t="shared" si="0"/>
        <v>0</v>
      </c>
      <c r="C4" s="1">
        <f t="shared" si="0"/>
        <v>0</v>
      </c>
      <c r="D4" s="6">
        <f t="shared" si="0"/>
        <v>6376</v>
      </c>
      <c r="E4" s="6">
        <f t="shared" si="0"/>
        <v>12774</v>
      </c>
      <c r="F4" s="1">
        <f t="shared" si="0"/>
        <v>0</v>
      </c>
      <c r="G4" s="1">
        <f t="shared" si="0"/>
        <v>0</v>
      </c>
      <c r="I4">
        <v>10</v>
      </c>
      <c r="J4">
        <v>0</v>
      </c>
      <c r="K4" s="45">
        <v>0</v>
      </c>
      <c r="L4" s="45">
        <v>6376</v>
      </c>
      <c r="M4" s="45">
        <v>12774</v>
      </c>
      <c r="N4">
        <v>0</v>
      </c>
      <c r="O4" s="1">
        <v>0</v>
      </c>
      <c r="U4" s="8"/>
    </row>
    <row r="5" spans="1:21" x14ac:dyDescent="0.25">
      <c r="A5" s="1">
        <f t="shared" si="1"/>
        <v>15</v>
      </c>
      <c r="B5" s="1">
        <f t="shared" si="0"/>
        <v>0</v>
      </c>
      <c r="C5" s="1">
        <f t="shared" si="0"/>
        <v>0</v>
      </c>
      <c r="D5" s="6">
        <f t="shared" si="0"/>
        <v>6381</v>
      </c>
      <c r="E5" s="6">
        <f t="shared" si="0"/>
        <v>19155</v>
      </c>
      <c r="F5" s="1">
        <f t="shared" si="0"/>
        <v>0</v>
      </c>
      <c r="G5" s="1">
        <f t="shared" si="0"/>
        <v>0</v>
      </c>
      <c r="I5">
        <v>15</v>
      </c>
      <c r="J5">
        <v>0</v>
      </c>
      <c r="K5" s="45">
        <v>0</v>
      </c>
      <c r="L5" s="45">
        <v>6381</v>
      </c>
      <c r="M5" s="45">
        <v>19155</v>
      </c>
      <c r="N5">
        <v>0</v>
      </c>
      <c r="O5" s="1">
        <v>0</v>
      </c>
      <c r="U5" s="8"/>
    </row>
    <row r="6" spans="1:21" x14ac:dyDescent="0.25">
      <c r="A6" s="1">
        <f t="shared" si="1"/>
        <v>20</v>
      </c>
      <c r="B6" s="1">
        <f t="shared" si="0"/>
        <v>0</v>
      </c>
      <c r="C6" s="1">
        <f t="shared" si="0"/>
        <v>0</v>
      </c>
      <c r="D6" s="6">
        <f t="shared" si="0"/>
        <v>6372</v>
      </c>
      <c r="E6" s="6">
        <f t="shared" si="0"/>
        <v>25527</v>
      </c>
      <c r="F6" s="1">
        <f t="shared" si="0"/>
        <v>0</v>
      </c>
      <c r="G6" s="1">
        <f t="shared" si="0"/>
        <v>0</v>
      </c>
      <c r="I6">
        <v>20</v>
      </c>
      <c r="J6">
        <v>0</v>
      </c>
      <c r="K6" s="45">
        <v>0</v>
      </c>
      <c r="L6" s="45">
        <v>6372</v>
      </c>
      <c r="M6" s="45">
        <v>25527</v>
      </c>
      <c r="N6">
        <v>0</v>
      </c>
      <c r="O6" s="1">
        <v>0</v>
      </c>
      <c r="U6" s="8"/>
    </row>
    <row r="7" spans="1:21" x14ac:dyDescent="0.25">
      <c r="A7" s="1">
        <f t="shared" si="1"/>
        <v>25</v>
      </c>
      <c r="B7" s="1">
        <f t="shared" si="0"/>
        <v>0</v>
      </c>
      <c r="C7" s="1">
        <f t="shared" si="0"/>
        <v>0</v>
      </c>
      <c r="D7" s="6">
        <f t="shared" si="0"/>
        <v>6391</v>
      </c>
      <c r="E7" s="6">
        <f t="shared" si="0"/>
        <v>31918</v>
      </c>
      <c r="F7" s="1">
        <f t="shared" si="0"/>
        <v>0</v>
      </c>
      <c r="G7" s="1">
        <f t="shared" si="0"/>
        <v>0</v>
      </c>
      <c r="I7">
        <v>25</v>
      </c>
      <c r="J7">
        <v>0</v>
      </c>
      <c r="K7" s="45">
        <v>0</v>
      </c>
      <c r="L7" s="45">
        <v>6391</v>
      </c>
      <c r="M7" s="45">
        <v>31918</v>
      </c>
      <c r="N7">
        <v>0</v>
      </c>
      <c r="O7" s="1">
        <v>0</v>
      </c>
      <c r="U7" s="8"/>
    </row>
    <row r="8" spans="1:21" x14ac:dyDescent="0.25">
      <c r="A8" s="1">
        <f t="shared" si="1"/>
        <v>30</v>
      </c>
      <c r="B8" s="1">
        <f t="shared" si="0"/>
        <v>0</v>
      </c>
      <c r="C8" s="1">
        <f t="shared" si="0"/>
        <v>0</v>
      </c>
      <c r="D8" s="6">
        <f t="shared" si="0"/>
        <v>6376</v>
      </c>
      <c r="E8" s="6">
        <f t="shared" si="0"/>
        <v>38294</v>
      </c>
      <c r="F8" s="1">
        <f t="shared" si="0"/>
        <v>0</v>
      </c>
      <c r="G8" s="1">
        <f t="shared" si="0"/>
        <v>0</v>
      </c>
      <c r="I8">
        <v>30</v>
      </c>
      <c r="J8">
        <v>0</v>
      </c>
      <c r="K8" s="45">
        <v>0</v>
      </c>
      <c r="L8" s="45">
        <v>6376</v>
      </c>
      <c r="M8" s="45">
        <v>38294</v>
      </c>
      <c r="N8">
        <v>0</v>
      </c>
      <c r="O8" s="1">
        <v>0</v>
      </c>
      <c r="U8" s="8"/>
    </row>
    <row r="9" spans="1:21" x14ac:dyDescent="0.25">
      <c r="A9" s="1">
        <f t="shared" si="1"/>
        <v>35</v>
      </c>
      <c r="B9" s="1">
        <f t="shared" si="0"/>
        <v>0</v>
      </c>
      <c r="C9" s="1">
        <f t="shared" si="0"/>
        <v>0</v>
      </c>
      <c r="D9" s="6">
        <f t="shared" si="0"/>
        <v>6376</v>
      </c>
      <c r="E9" s="6">
        <f t="shared" si="0"/>
        <v>44670</v>
      </c>
      <c r="F9" s="1">
        <f t="shared" si="0"/>
        <v>0</v>
      </c>
      <c r="G9" s="1">
        <f t="shared" si="0"/>
        <v>0</v>
      </c>
      <c r="I9">
        <v>35</v>
      </c>
      <c r="J9">
        <v>0</v>
      </c>
      <c r="K9" s="45">
        <v>0</v>
      </c>
      <c r="L9" s="45">
        <v>6376</v>
      </c>
      <c r="M9" s="45">
        <v>44670</v>
      </c>
      <c r="N9">
        <v>0</v>
      </c>
      <c r="O9" s="1">
        <v>0</v>
      </c>
      <c r="U9" s="8"/>
    </row>
    <row r="10" spans="1:21" x14ac:dyDescent="0.25">
      <c r="A10" s="1">
        <f t="shared" si="1"/>
        <v>40</v>
      </c>
      <c r="B10" s="1">
        <f t="shared" si="0"/>
        <v>0</v>
      </c>
      <c r="C10" s="1">
        <f t="shared" si="0"/>
        <v>0</v>
      </c>
      <c r="D10" s="6">
        <f t="shared" si="0"/>
        <v>6376</v>
      </c>
      <c r="E10" s="6">
        <f t="shared" si="0"/>
        <v>51046</v>
      </c>
      <c r="F10" s="1">
        <f t="shared" si="0"/>
        <v>0</v>
      </c>
      <c r="G10" s="1">
        <f t="shared" si="0"/>
        <v>0</v>
      </c>
      <c r="I10">
        <v>40</v>
      </c>
      <c r="J10">
        <v>0</v>
      </c>
      <c r="K10" s="45">
        <v>0</v>
      </c>
      <c r="L10" s="45">
        <v>6376</v>
      </c>
      <c r="M10" s="45">
        <v>51046</v>
      </c>
      <c r="N10">
        <v>0</v>
      </c>
      <c r="O10" s="1">
        <v>0</v>
      </c>
      <c r="U10" s="8"/>
    </row>
    <row r="11" spans="1:21" x14ac:dyDescent="0.25">
      <c r="A11" s="1">
        <f t="shared" si="1"/>
        <v>45</v>
      </c>
      <c r="B11" s="1">
        <f t="shared" si="0"/>
        <v>0</v>
      </c>
      <c r="C11" s="1">
        <f t="shared" si="0"/>
        <v>0</v>
      </c>
      <c r="D11" s="6">
        <f t="shared" si="0"/>
        <v>6381</v>
      </c>
      <c r="E11" s="6">
        <f t="shared" si="0"/>
        <v>57427</v>
      </c>
      <c r="F11" s="1">
        <f t="shared" si="0"/>
        <v>0</v>
      </c>
      <c r="G11" s="1">
        <f t="shared" si="0"/>
        <v>0</v>
      </c>
      <c r="I11">
        <v>45</v>
      </c>
      <c r="J11">
        <v>0</v>
      </c>
      <c r="K11" s="45">
        <v>0</v>
      </c>
      <c r="L11" s="45">
        <v>6381</v>
      </c>
      <c r="M11" s="45">
        <v>57427</v>
      </c>
      <c r="N11">
        <v>0</v>
      </c>
      <c r="O11" s="1">
        <v>0</v>
      </c>
      <c r="U11" s="8"/>
    </row>
    <row r="12" spans="1:21" x14ac:dyDescent="0.25">
      <c r="A12" s="1">
        <f t="shared" si="1"/>
        <v>50</v>
      </c>
      <c r="B12" s="1">
        <f t="shared" si="0"/>
        <v>0</v>
      </c>
      <c r="C12" s="1">
        <f t="shared" si="0"/>
        <v>0</v>
      </c>
      <c r="D12" s="6">
        <f t="shared" si="0"/>
        <v>6372</v>
      </c>
      <c r="E12" s="6">
        <f t="shared" si="0"/>
        <v>63799</v>
      </c>
      <c r="F12" s="1">
        <f t="shared" si="0"/>
        <v>0</v>
      </c>
      <c r="G12" s="1">
        <f t="shared" si="0"/>
        <v>0</v>
      </c>
      <c r="I12">
        <v>50</v>
      </c>
      <c r="J12">
        <v>0</v>
      </c>
      <c r="K12" s="45">
        <v>0</v>
      </c>
      <c r="L12" s="45">
        <v>6372</v>
      </c>
      <c r="M12" s="45">
        <v>63799</v>
      </c>
      <c r="N12">
        <v>0</v>
      </c>
      <c r="O12" s="1">
        <v>0</v>
      </c>
      <c r="U12" s="8"/>
    </row>
    <row r="13" spans="1:21" x14ac:dyDescent="0.25">
      <c r="A13" s="1">
        <f t="shared" si="1"/>
        <v>55</v>
      </c>
      <c r="B13" s="1">
        <f t="shared" si="0"/>
        <v>0</v>
      </c>
      <c r="C13" s="1">
        <f t="shared" si="0"/>
        <v>0</v>
      </c>
      <c r="D13" s="6">
        <f t="shared" si="0"/>
        <v>6412</v>
      </c>
      <c r="E13" s="6">
        <f t="shared" si="0"/>
        <v>70211</v>
      </c>
      <c r="F13" s="1">
        <f t="shared" si="0"/>
        <v>0</v>
      </c>
      <c r="G13" s="1">
        <f t="shared" si="0"/>
        <v>0</v>
      </c>
      <c r="I13">
        <v>55</v>
      </c>
      <c r="J13">
        <v>0</v>
      </c>
      <c r="K13" s="45">
        <v>0</v>
      </c>
      <c r="L13" s="45">
        <v>6412</v>
      </c>
      <c r="M13" s="45">
        <v>70211</v>
      </c>
      <c r="N13">
        <v>0</v>
      </c>
      <c r="O13" s="1">
        <v>0</v>
      </c>
      <c r="U13" s="8"/>
    </row>
    <row r="14" spans="1:21" x14ac:dyDescent="0.25">
      <c r="A14" s="1">
        <f t="shared" si="1"/>
        <v>60</v>
      </c>
      <c r="B14" s="1">
        <f t="shared" si="0"/>
        <v>0</v>
      </c>
      <c r="C14" s="1">
        <f t="shared" si="0"/>
        <v>0</v>
      </c>
      <c r="D14" s="6">
        <f t="shared" si="0"/>
        <v>6376</v>
      </c>
      <c r="E14" s="6">
        <f t="shared" si="0"/>
        <v>76587</v>
      </c>
      <c r="F14" s="1">
        <f t="shared" si="0"/>
        <v>0</v>
      </c>
      <c r="G14" s="1">
        <f t="shared" si="0"/>
        <v>0</v>
      </c>
      <c r="I14">
        <v>60</v>
      </c>
      <c r="J14">
        <v>0</v>
      </c>
      <c r="K14" s="45">
        <v>0</v>
      </c>
      <c r="L14" s="45">
        <v>6376</v>
      </c>
      <c r="M14" s="45">
        <v>76587</v>
      </c>
      <c r="N14">
        <v>0</v>
      </c>
      <c r="O14" s="1">
        <v>0</v>
      </c>
      <c r="U14" s="8"/>
    </row>
    <row r="15" spans="1:21" x14ac:dyDescent="0.25">
      <c r="A15" s="1">
        <f t="shared" si="1"/>
        <v>65</v>
      </c>
      <c r="B15" s="1">
        <f t="shared" si="0"/>
        <v>0</v>
      </c>
      <c r="C15" s="1">
        <f t="shared" si="0"/>
        <v>0</v>
      </c>
      <c r="D15" s="6">
        <f t="shared" si="0"/>
        <v>6380</v>
      </c>
      <c r="E15" s="6">
        <f t="shared" si="0"/>
        <v>82967</v>
      </c>
      <c r="F15" s="1">
        <f t="shared" si="0"/>
        <v>0</v>
      </c>
      <c r="G15" s="1">
        <f t="shared" si="0"/>
        <v>0</v>
      </c>
      <c r="I15">
        <v>65</v>
      </c>
      <c r="J15">
        <v>0</v>
      </c>
      <c r="K15" s="45">
        <v>0</v>
      </c>
      <c r="L15" s="45">
        <v>6380</v>
      </c>
      <c r="M15" s="45">
        <v>82967</v>
      </c>
      <c r="N15">
        <v>0</v>
      </c>
      <c r="O15" s="1">
        <v>0</v>
      </c>
      <c r="U15" s="8"/>
    </row>
    <row r="16" spans="1:21" x14ac:dyDescent="0.25">
      <c r="A16" s="1">
        <f t="shared" si="1"/>
        <v>70</v>
      </c>
      <c r="B16" s="1">
        <f t="shared" si="0"/>
        <v>0</v>
      </c>
      <c r="C16" s="1">
        <f t="shared" si="0"/>
        <v>0</v>
      </c>
      <c r="D16" s="6">
        <f t="shared" si="0"/>
        <v>14271</v>
      </c>
      <c r="E16" s="6">
        <f t="shared" si="0"/>
        <v>97238</v>
      </c>
      <c r="F16" s="1">
        <f t="shared" si="0"/>
        <v>0.1</v>
      </c>
      <c r="G16" s="1">
        <f t="shared" si="0"/>
        <v>0.2</v>
      </c>
      <c r="I16">
        <v>70</v>
      </c>
      <c r="J16">
        <v>0</v>
      </c>
      <c r="K16" s="45">
        <v>0</v>
      </c>
      <c r="L16" s="45">
        <v>14271</v>
      </c>
      <c r="M16" s="45">
        <v>97238</v>
      </c>
      <c r="N16">
        <v>0.1</v>
      </c>
      <c r="O16" s="1">
        <v>0.2</v>
      </c>
      <c r="U16" s="8"/>
    </row>
    <row r="17" spans="1:21" x14ac:dyDescent="0.25">
      <c r="A17" s="1">
        <f t="shared" si="1"/>
        <v>75</v>
      </c>
      <c r="B17" s="1">
        <f t="shared" si="0"/>
        <v>1.7</v>
      </c>
      <c r="C17" s="1">
        <f t="shared" si="0"/>
        <v>3.4</v>
      </c>
      <c r="D17" s="6">
        <f t="shared" si="0"/>
        <v>34272</v>
      </c>
      <c r="E17" s="6">
        <f t="shared" si="0"/>
        <v>131510</v>
      </c>
      <c r="F17" s="1">
        <f t="shared" si="0"/>
        <v>0.9</v>
      </c>
      <c r="G17" s="1">
        <f t="shared" si="0"/>
        <v>1.8</v>
      </c>
      <c r="I17">
        <v>75</v>
      </c>
      <c r="J17">
        <v>1.7</v>
      </c>
      <c r="K17" s="45">
        <v>3.4</v>
      </c>
      <c r="L17" s="45">
        <v>34272</v>
      </c>
      <c r="M17" s="45">
        <v>131510</v>
      </c>
      <c r="N17">
        <v>0.9</v>
      </c>
      <c r="O17" s="1">
        <v>1.8</v>
      </c>
      <c r="U17" s="8"/>
    </row>
    <row r="18" spans="1:21" x14ac:dyDescent="0.25">
      <c r="A18" s="1">
        <f t="shared" si="1"/>
        <v>80</v>
      </c>
      <c r="B18" s="1">
        <f t="shared" si="0"/>
        <v>4.7</v>
      </c>
      <c r="C18" s="1">
        <f t="shared" si="0"/>
        <v>9.3000000000000007</v>
      </c>
      <c r="D18" s="6">
        <f t="shared" si="0"/>
        <v>28281</v>
      </c>
      <c r="E18" s="6">
        <f t="shared" si="0"/>
        <v>159790</v>
      </c>
      <c r="F18" s="1">
        <f t="shared" si="0"/>
        <v>1.8</v>
      </c>
      <c r="G18" s="1">
        <f t="shared" si="0"/>
        <v>3.6</v>
      </c>
      <c r="I18">
        <v>80</v>
      </c>
      <c r="J18">
        <v>4.7</v>
      </c>
      <c r="K18" s="45">
        <v>9.3000000000000007</v>
      </c>
      <c r="L18" s="45">
        <v>28281</v>
      </c>
      <c r="M18" s="45">
        <v>159790</v>
      </c>
      <c r="N18">
        <v>1.8</v>
      </c>
      <c r="O18" s="1">
        <v>3.6</v>
      </c>
      <c r="U18" s="8"/>
    </row>
    <row r="19" spans="1:21" x14ac:dyDescent="0.25">
      <c r="A19" s="1">
        <f t="shared" si="1"/>
        <v>85</v>
      </c>
      <c r="B19" s="1">
        <f t="shared" ref="B19:B22" si="2">J19</f>
        <v>7.3</v>
      </c>
      <c r="C19" s="1">
        <f t="shared" ref="C19:C22" si="3">K19</f>
        <v>14.6</v>
      </c>
      <c r="D19" s="6">
        <f t="shared" ref="D19:D22" si="4">L19</f>
        <v>28776</v>
      </c>
      <c r="E19" s="6">
        <f t="shared" ref="E19:E22" si="5">M19</f>
        <v>188566</v>
      </c>
      <c r="F19" s="1">
        <f t="shared" ref="F19:F22" si="6">N19</f>
        <v>2.9</v>
      </c>
      <c r="G19" s="1">
        <f t="shared" ref="G19:G22" si="7">O19</f>
        <v>5.8</v>
      </c>
      <c r="I19">
        <v>85</v>
      </c>
      <c r="J19">
        <v>7.3</v>
      </c>
      <c r="K19" s="45">
        <v>14.6</v>
      </c>
      <c r="L19" s="45">
        <v>28776</v>
      </c>
      <c r="M19" s="45">
        <v>188566</v>
      </c>
      <c r="N19">
        <v>2.9</v>
      </c>
      <c r="O19" s="1">
        <v>5.8</v>
      </c>
      <c r="U19" s="8"/>
    </row>
    <row r="20" spans="1:21" x14ac:dyDescent="0.25">
      <c r="A20" s="1">
        <f t="shared" si="1"/>
        <v>90</v>
      </c>
      <c r="B20" s="1">
        <f t="shared" si="2"/>
        <v>10.5</v>
      </c>
      <c r="C20" s="1">
        <f t="shared" si="3"/>
        <v>21.1</v>
      </c>
      <c r="D20" s="6">
        <f t="shared" si="4"/>
        <v>30319</v>
      </c>
      <c r="E20" s="6">
        <f t="shared" si="5"/>
        <v>218884</v>
      </c>
      <c r="F20" s="1">
        <f t="shared" si="6"/>
        <v>4.2</v>
      </c>
      <c r="G20" s="1">
        <f t="shared" si="7"/>
        <v>8.4</v>
      </c>
      <c r="I20">
        <v>90</v>
      </c>
      <c r="J20">
        <v>10.5</v>
      </c>
      <c r="K20" s="45">
        <v>21.1</v>
      </c>
      <c r="L20" s="45">
        <v>30319</v>
      </c>
      <c r="M20" s="45">
        <v>218884</v>
      </c>
      <c r="N20">
        <v>4.2</v>
      </c>
      <c r="O20" s="1">
        <v>8.4</v>
      </c>
      <c r="U20" s="8"/>
    </row>
    <row r="21" spans="1:21" x14ac:dyDescent="0.25">
      <c r="A21" s="1">
        <f t="shared" si="1"/>
        <v>95</v>
      </c>
      <c r="B21" s="1">
        <f t="shared" si="2"/>
        <v>14.6</v>
      </c>
      <c r="C21" s="1">
        <f t="shared" si="3"/>
        <v>29.3</v>
      </c>
      <c r="D21" s="6">
        <f t="shared" si="4"/>
        <v>36466</v>
      </c>
      <c r="E21" s="6">
        <f t="shared" si="5"/>
        <v>255351</v>
      </c>
      <c r="F21" s="1">
        <f t="shared" si="6"/>
        <v>6.1</v>
      </c>
      <c r="G21" s="1">
        <f t="shared" si="7"/>
        <v>12.3</v>
      </c>
      <c r="I21">
        <v>95</v>
      </c>
      <c r="J21">
        <v>14.6</v>
      </c>
      <c r="K21" s="45">
        <v>29.3</v>
      </c>
      <c r="L21" s="45">
        <v>36466</v>
      </c>
      <c r="M21" s="45">
        <v>255351</v>
      </c>
      <c r="N21">
        <v>6.1</v>
      </c>
      <c r="O21" s="1">
        <v>12.3</v>
      </c>
      <c r="U21" s="8"/>
    </row>
    <row r="22" spans="1:21" x14ac:dyDescent="0.25">
      <c r="A22" s="27">
        <f t="shared" si="1"/>
        <v>100</v>
      </c>
      <c r="B22" s="27">
        <f t="shared" si="2"/>
        <v>21.1</v>
      </c>
      <c r="C22" s="27">
        <f t="shared" si="3"/>
        <v>42.1</v>
      </c>
      <c r="D22" s="11">
        <f t="shared" si="4"/>
        <v>53395</v>
      </c>
      <c r="E22" s="11">
        <f t="shared" si="5"/>
        <v>308746</v>
      </c>
      <c r="F22" s="27">
        <f t="shared" si="6"/>
        <v>10</v>
      </c>
      <c r="G22" s="27">
        <f t="shared" si="7"/>
        <v>20.100000000000001</v>
      </c>
      <c r="I22" s="1">
        <v>100</v>
      </c>
      <c r="J22" s="1">
        <v>21.1</v>
      </c>
      <c r="K22" s="1">
        <v>42.1</v>
      </c>
      <c r="L22" s="6">
        <v>53395</v>
      </c>
      <c r="M22" s="6">
        <v>308746</v>
      </c>
      <c r="N22" s="1">
        <v>10</v>
      </c>
      <c r="O22" s="1">
        <v>20.100000000000001</v>
      </c>
    </row>
    <row r="23" spans="1:21" ht="181.5" customHeight="1" x14ac:dyDescent="0.25">
      <c r="A23" s="181" t="s">
        <v>181</v>
      </c>
      <c r="B23" s="181"/>
      <c r="C23" s="181"/>
      <c r="D23" s="181"/>
      <c r="E23" s="181"/>
      <c r="F23" s="181"/>
      <c r="G23" s="181"/>
    </row>
    <row r="25" spans="1:21" x14ac:dyDescent="0.25">
      <c r="A25" s="79" t="s">
        <v>183</v>
      </c>
    </row>
  </sheetData>
  <mergeCells count="2">
    <mergeCell ref="A23:G23"/>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README</vt:lpstr>
      <vt:lpstr>Figure 1</vt:lpstr>
      <vt:lpstr>Table 1</vt:lpstr>
      <vt:lpstr>Figure 2</vt:lpstr>
      <vt:lpstr>Table 2</vt:lpstr>
      <vt:lpstr>Table 3</vt:lpstr>
      <vt:lpstr>Table 4</vt:lpstr>
      <vt:lpstr>Table 5</vt:lpstr>
      <vt:lpstr>Table 6</vt:lpstr>
      <vt:lpstr>Table 7</vt:lpstr>
      <vt:lpstr>Table 8</vt:lpstr>
      <vt:lpstr>Table 9</vt:lpstr>
      <vt:lpstr>Figure 3</vt:lpstr>
      <vt:lpstr>Figure 4</vt:lpstr>
      <vt:lpstr>Table 10</vt:lpstr>
      <vt:lpstr>Table 11</vt:lpstr>
      <vt:lpstr>Figure 5</vt:lpstr>
      <vt:lpstr>Figure 6</vt:lpstr>
      <vt:lpstr>Table 12</vt:lpstr>
      <vt:lpstr>Table 13</vt:lpstr>
      <vt:lpstr>Table 14</vt:lpstr>
      <vt:lpstr>Table 15</vt:lpstr>
      <vt:lpstr>Table 16</vt:lpstr>
      <vt:lpstr>Table 17</vt:lpstr>
      <vt:lpstr>Table 18</vt:lpstr>
      <vt:lpstr>Table 19</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Maron Abowd (CENSUS/ADRM FED)</dc:creator>
  <cp:lastModifiedBy>John Abowd</cp:lastModifiedBy>
  <dcterms:created xsi:type="dcterms:W3CDTF">2023-04-14T14:50:46Z</dcterms:created>
  <dcterms:modified xsi:type="dcterms:W3CDTF">2023-12-14T18:41:05Z</dcterms:modified>
</cp:coreProperties>
</file>