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N:\dms-p0-992\abowd001\Science submission\20230501 Submission Package\"/>
    </mc:Choice>
  </mc:AlternateContent>
  <xr:revisionPtr revIDLastSave="0" documentId="8_{9B597AB2-8B6E-464C-AB02-2535856686B8}" xr6:coauthVersionLast="47" xr6:coauthVersionMax="47" xr10:uidLastSave="{00000000-0000-0000-0000-000000000000}"/>
  <bookViews>
    <workbookView xWindow="-108" yWindow="-108" windowWidth="23256" windowHeight="12576" tabRatio="757" xr2:uid="{00000000-000D-0000-FFFF-FFFF00000000}"/>
  </bookViews>
  <sheets>
    <sheet name="Table 1" sheetId="3" r:id="rId1"/>
    <sheet name="Table 2" sheetId="4" r:id="rId2"/>
    <sheet name="Table 3" sheetId="1" r:id="rId3"/>
    <sheet name="Table 4" sheetId="10" r:id="rId4"/>
    <sheet name="Table 5" sheetId="11" r:id="rId5"/>
    <sheet name="Table 6" sheetId="20" r:id="rId6"/>
    <sheet name="Table S1" sheetId="2" r:id="rId7"/>
    <sheet name="Table S2" sheetId="5" r:id="rId8"/>
    <sheet name="Table S3" sheetId="6" r:id="rId9"/>
    <sheet name="Table S4" sheetId="7" r:id="rId10"/>
    <sheet name="Table S5" sheetId="8" r:id="rId11"/>
    <sheet name="Table S6" sheetId="14" r:id="rId12"/>
    <sheet name="Table S7" sheetId="9" r:id="rId13"/>
    <sheet name="Table 6 &amp; Table S8" sheetId="17" r:id="rId14"/>
    <sheet name="Table S9" sheetId="12" r:id="rId15"/>
    <sheet name="Table S10" sheetId="18" r:id="rId16"/>
    <sheet name="Table S11" sheetId="15" r:id="rId17"/>
    <sheet name="Table S12" sheetId="13" r:id="rId18"/>
    <sheet name="Table S13" sheetId="16"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8" l="1"/>
  <c r="K2" i="8"/>
  <c r="P2" i="11"/>
  <c r="C43" i="18"/>
  <c r="C42" i="18"/>
  <c r="C41" i="18"/>
  <c r="C40" i="18"/>
  <c r="C39" i="18"/>
  <c r="C38" i="18"/>
  <c r="C37" i="18"/>
  <c r="C36" i="18"/>
  <c r="C35" i="18"/>
  <c r="C34" i="18"/>
  <c r="C33" i="18"/>
  <c r="C32" i="18"/>
  <c r="C31" i="18"/>
  <c r="C30" i="18"/>
  <c r="C29" i="18"/>
  <c r="C28" i="18"/>
  <c r="R28" i="18" s="1"/>
  <c r="C27" i="18"/>
  <c r="C26" i="18"/>
  <c r="C25" i="18"/>
  <c r="C24" i="18"/>
  <c r="C23" i="18"/>
  <c r="C22" i="18"/>
  <c r="C21" i="18"/>
  <c r="C20" i="18"/>
  <c r="R20" i="18" s="1"/>
  <c r="C19" i="18"/>
  <c r="C18" i="18"/>
  <c r="C17" i="18"/>
  <c r="C16" i="18"/>
  <c r="C15" i="18"/>
  <c r="C14" i="18"/>
  <c r="C13" i="18"/>
  <c r="C12" i="18"/>
  <c r="R12" i="18" s="1"/>
  <c r="C11" i="18"/>
  <c r="C10" i="18"/>
  <c r="C9" i="18"/>
  <c r="C8" i="18"/>
  <c r="C7" i="18"/>
  <c r="C6" i="18"/>
  <c r="C5" i="18"/>
  <c r="C4" i="18"/>
  <c r="R5" i="18"/>
  <c r="R6" i="18"/>
  <c r="R7" i="18"/>
  <c r="R8" i="18"/>
  <c r="R9" i="18"/>
  <c r="R10" i="18"/>
  <c r="R11" i="18"/>
  <c r="R13" i="18"/>
  <c r="R14" i="18"/>
  <c r="R15" i="18"/>
  <c r="R16" i="18"/>
  <c r="R17" i="18"/>
  <c r="R18" i="18"/>
  <c r="R19" i="18"/>
  <c r="R21" i="18"/>
  <c r="R22" i="18"/>
  <c r="R23" i="18"/>
  <c r="R24" i="18"/>
  <c r="R25" i="18"/>
  <c r="R26" i="18"/>
  <c r="R27" i="18"/>
  <c r="R29" i="18"/>
  <c r="R30" i="18"/>
  <c r="R31" i="18"/>
  <c r="R32" i="18"/>
  <c r="R33" i="18"/>
  <c r="R34" i="18"/>
  <c r="R35" i="18"/>
  <c r="R36" i="18"/>
  <c r="R37" i="18"/>
  <c r="R38" i="18"/>
  <c r="R39" i="18"/>
  <c r="R40" i="18"/>
  <c r="R41" i="18"/>
  <c r="R42" i="18"/>
  <c r="R43" i="18"/>
  <c r="R4" i="18"/>
  <c r="G4" i="18"/>
  <c r="V4" i="18" s="1"/>
  <c r="G5" i="18"/>
  <c r="V5" i="18" s="1"/>
  <c r="G6" i="18"/>
  <c r="V6" i="18" s="1"/>
  <c r="G7" i="18"/>
  <c r="G8" i="18"/>
  <c r="V8" i="18" s="1"/>
  <c r="G9" i="18"/>
  <c r="V9" i="18" s="1"/>
  <c r="G10" i="18"/>
  <c r="G11" i="18"/>
  <c r="V11" i="18" s="1"/>
  <c r="G12" i="18"/>
  <c r="G13" i="18"/>
  <c r="V13" i="18" s="1"/>
  <c r="G14" i="18"/>
  <c r="V14" i="18" s="1"/>
  <c r="G15" i="18"/>
  <c r="G16" i="18"/>
  <c r="G17" i="18"/>
  <c r="V17" i="18" s="1"/>
  <c r="G18" i="18"/>
  <c r="V18" i="18" s="1"/>
  <c r="G19" i="18"/>
  <c r="V19" i="18" s="1"/>
  <c r="G20" i="18"/>
  <c r="V20" i="18" s="1"/>
  <c r="G21" i="18"/>
  <c r="V21" i="18" s="1"/>
  <c r="G22" i="18"/>
  <c r="V22" i="18" s="1"/>
  <c r="G23" i="18"/>
  <c r="G24" i="18"/>
  <c r="V24" i="18" s="1"/>
  <c r="G25" i="18"/>
  <c r="V25" i="18" s="1"/>
  <c r="G26" i="18"/>
  <c r="V26" i="18" s="1"/>
  <c r="G27" i="18"/>
  <c r="V27" i="18" s="1"/>
  <c r="G28" i="18"/>
  <c r="V28" i="18" s="1"/>
  <c r="G29" i="18"/>
  <c r="V29" i="18" s="1"/>
  <c r="G30" i="18"/>
  <c r="G31" i="18"/>
  <c r="V31" i="18" s="1"/>
  <c r="G32" i="18"/>
  <c r="V32" i="18" s="1"/>
  <c r="G33" i="18"/>
  <c r="V33" i="18" s="1"/>
  <c r="G34" i="18"/>
  <c r="G35" i="18"/>
  <c r="V35" i="18" s="1"/>
  <c r="G36" i="18"/>
  <c r="V36" i="18" s="1"/>
  <c r="G37" i="18"/>
  <c r="V37" i="18" s="1"/>
  <c r="G38" i="18"/>
  <c r="V38" i="18" s="1"/>
  <c r="G39" i="18"/>
  <c r="G40" i="18"/>
  <c r="V40" i="18" s="1"/>
  <c r="G41" i="18"/>
  <c r="V41" i="18" s="1"/>
  <c r="G42" i="18"/>
  <c r="G43" i="18"/>
  <c r="V43" i="18" s="1"/>
  <c r="F4" i="18"/>
  <c r="U4" i="18" s="1"/>
  <c r="F5" i="18"/>
  <c r="U5" i="18" s="1"/>
  <c r="F6" i="18"/>
  <c r="U6" i="18" s="1"/>
  <c r="F7" i="18"/>
  <c r="F8" i="18"/>
  <c r="U8" i="18" s="1"/>
  <c r="F9" i="18"/>
  <c r="U9" i="18" s="1"/>
  <c r="F10" i="18"/>
  <c r="U10" i="18" s="1"/>
  <c r="F11" i="18"/>
  <c r="U11" i="18" s="1"/>
  <c r="F12" i="18"/>
  <c r="U12" i="18" s="1"/>
  <c r="F13" i="18"/>
  <c r="U13" i="18" s="1"/>
  <c r="F14" i="18"/>
  <c r="U14" i="18" s="1"/>
  <c r="F15" i="18"/>
  <c r="F16" i="18"/>
  <c r="U16" i="18" s="1"/>
  <c r="F17" i="18"/>
  <c r="U17" i="18" s="1"/>
  <c r="F18" i="18"/>
  <c r="U18" i="18" s="1"/>
  <c r="F19" i="18"/>
  <c r="U19" i="18" s="1"/>
  <c r="F20" i="18"/>
  <c r="U20" i="18" s="1"/>
  <c r="F21" i="18"/>
  <c r="U21" i="18" s="1"/>
  <c r="F22" i="18"/>
  <c r="U22" i="18" s="1"/>
  <c r="F23" i="18"/>
  <c r="F24" i="18"/>
  <c r="U24" i="18" s="1"/>
  <c r="F25" i="18"/>
  <c r="U25" i="18" s="1"/>
  <c r="F26" i="18"/>
  <c r="U26" i="18" s="1"/>
  <c r="F27" i="18"/>
  <c r="U27" i="18" s="1"/>
  <c r="F28" i="18"/>
  <c r="U28" i="18" s="1"/>
  <c r="F29" i="18"/>
  <c r="U29" i="18" s="1"/>
  <c r="F30" i="18"/>
  <c r="F31" i="18"/>
  <c r="F32" i="18"/>
  <c r="U32" i="18" s="1"/>
  <c r="F33" i="18"/>
  <c r="F34" i="18"/>
  <c r="F35" i="18"/>
  <c r="U35" i="18" s="1"/>
  <c r="F36" i="18"/>
  <c r="U36" i="18" s="1"/>
  <c r="F37" i="18"/>
  <c r="U37" i="18" s="1"/>
  <c r="F38" i="18"/>
  <c r="U38" i="18" s="1"/>
  <c r="F39" i="18"/>
  <c r="F40" i="18"/>
  <c r="U40" i="18" s="1"/>
  <c r="F41" i="18"/>
  <c r="U41" i="18" s="1"/>
  <c r="F42" i="18"/>
  <c r="F43" i="18"/>
  <c r="U43" i="18" s="1"/>
  <c r="E4" i="18"/>
  <c r="T4" i="18" s="1"/>
  <c r="E5" i="18"/>
  <c r="E6" i="18"/>
  <c r="T6" i="18" s="1"/>
  <c r="E7" i="18"/>
  <c r="E8" i="18"/>
  <c r="T8" i="18" s="1"/>
  <c r="E9" i="18"/>
  <c r="T9" i="18" s="1"/>
  <c r="E10" i="18"/>
  <c r="T10" i="18" s="1"/>
  <c r="E11" i="18"/>
  <c r="T11" i="18" s="1"/>
  <c r="E12" i="18"/>
  <c r="T12" i="18" s="1"/>
  <c r="E13" i="18"/>
  <c r="T13" i="18" s="1"/>
  <c r="E14" i="18"/>
  <c r="T14" i="18" s="1"/>
  <c r="E15" i="18"/>
  <c r="T15" i="18" s="1"/>
  <c r="E16" i="18"/>
  <c r="E17" i="18"/>
  <c r="T17" i="18" s="1"/>
  <c r="E18" i="18"/>
  <c r="T18" i="18" s="1"/>
  <c r="E19" i="18"/>
  <c r="T19" i="18" s="1"/>
  <c r="E20" i="18"/>
  <c r="T20" i="18" s="1"/>
  <c r="E21" i="18"/>
  <c r="E22" i="18"/>
  <c r="T22" i="18" s="1"/>
  <c r="E23" i="18"/>
  <c r="E24" i="18"/>
  <c r="T24" i="18" s="1"/>
  <c r="E25" i="18"/>
  <c r="E26" i="18"/>
  <c r="T26" i="18" s="1"/>
  <c r="E27" i="18"/>
  <c r="T27" i="18" s="1"/>
  <c r="E28" i="18"/>
  <c r="T28" i="18" s="1"/>
  <c r="E29" i="18"/>
  <c r="T29" i="18" s="1"/>
  <c r="E30" i="18"/>
  <c r="T30" i="18" s="1"/>
  <c r="E31" i="18"/>
  <c r="T31" i="18" s="1"/>
  <c r="E32" i="18"/>
  <c r="T32" i="18" s="1"/>
  <c r="E33" i="18"/>
  <c r="T33" i="18" s="1"/>
  <c r="E34" i="18"/>
  <c r="T34" i="18" s="1"/>
  <c r="E35" i="18"/>
  <c r="T35" i="18" s="1"/>
  <c r="E36" i="18"/>
  <c r="T36" i="18" s="1"/>
  <c r="E37" i="18"/>
  <c r="E38" i="18"/>
  <c r="T38" i="18" s="1"/>
  <c r="E39" i="18"/>
  <c r="E40" i="18"/>
  <c r="T40" i="18" s="1"/>
  <c r="E41" i="18"/>
  <c r="T41" i="18" s="1"/>
  <c r="E42" i="18"/>
  <c r="E43" i="18"/>
  <c r="T43" i="18" s="1"/>
  <c r="D5" i="18"/>
  <c r="D6" i="18"/>
  <c r="S6" i="18" s="1"/>
  <c r="D7" i="18"/>
  <c r="D8" i="18"/>
  <c r="S8" i="18" s="1"/>
  <c r="D9" i="18"/>
  <c r="D10" i="18"/>
  <c r="S10" i="18" s="1"/>
  <c r="D11" i="18"/>
  <c r="D12" i="18"/>
  <c r="S12" i="18" s="1"/>
  <c r="D13" i="18"/>
  <c r="S13" i="18" s="1"/>
  <c r="D14" i="18"/>
  <c r="S14" i="18" s="1"/>
  <c r="D15" i="18"/>
  <c r="D16" i="18"/>
  <c r="D17" i="18"/>
  <c r="S17" i="18" s="1"/>
  <c r="D18" i="18"/>
  <c r="D19" i="18"/>
  <c r="S19" i="18" s="1"/>
  <c r="D20" i="18"/>
  <c r="S20" i="18" s="1"/>
  <c r="D21" i="18"/>
  <c r="D22" i="18"/>
  <c r="S22" i="18" s="1"/>
  <c r="D23" i="18"/>
  <c r="D24" i="18"/>
  <c r="S24" i="18" s="1"/>
  <c r="D25" i="18"/>
  <c r="D26" i="18"/>
  <c r="D27" i="18"/>
  <c r="S27" i="18" s="1"/>
  <c r="D28" i="18"/>
  <c r="S28" i="18" s="1"/>
  <c r="D29" i="18"/>
  <c r="S29" i="18" s="1"/>
  <c r="D30" i="18"/>
  <c r="S30" i="18" s="1"/>
  <c r="D31" i="18"/>
  <c r="D32" i="18"/>
  <c r="S32" i="18" s="1"/>
  <c r="D33" i="18"/>
  <c r="S33" i="18" s="1"/>
  <c r="D34" i="18"/>
  <c r="D35" i="18"/>
  <c r="S35" i="18" s="1"/>
  <c r="D36" i="18"/>
  <c r="S36" i="18" s="1"/>
  <c r="D37" i="18"/>
  <c r="D38" i="18"/>
  <c r="S38" i="18" s="1"/>
  <c r="D39" i="18"/>
  <c r="D40" i="18"/>
  <c r="S40" i="18" s="1"/>
  <c r="D41" i="18"/>
  <c r="S41" i="18" s="1"/>
  <c r="D42" i="18"/>
  <c r="D43" i="18"/>
  <c r="S43" i="18" s="1"/>
  <c r="D4" i="18"/>
  <c r="S4" i="18" s="1"/>
  <c r="S5" i="18"/>
  <c r="T5" i="18"/>
  <c r="S7" i="18"/>
  <c r="T7" i="18"/>
  <c r="U7" i="18"/>
  <c r="V7" i="18"/>
  <c r="S9" i="18"/>
  <c r="V10" i="18"/>
  <c r="S11" i="18"/>
  <c r="V12" i="18"/>
  <c r="S15" i="18"/>
  <c r="U15" i="18"/>
  <c r="V15" i="18"/>
  <c r="S16" i="18"/>
  <c r="T16" i="18"/>
  <c r="V16" i="18"/>
  <c r="S18" i="18"/>
  <c r="S21" i="18"/>
  <c r="T21" i="18"/>
  <c r="S23" i="18"/>
  <c r="T23" i="18"/>
  <c r="U23" i="18"/>
  <c r="V23" i="18"/>
  <c r="S25" i="18"/>
  <c r="T25" i="18"/>
  <c r="S26" i="18"/>
  <c r="U30" i="18"/>
  <c r="V30" i="18"/>
  <c r="S31" i="18"/>
  <c r="U31" i="18"/>
  <c r="U33" i="18"/>
  <c r="S34" i="18"/>
  <c r="U34" i="18"/>
  <c r="V34" i="18"/>
  <c r="S37" i="18"/>
  <c r="T37" i="18"/>
  <c r="S39" i="18"/>
  <c r="T39" i="18"/>
  <c r="U39" i="18"/>
  <c r="V39" i="18"/>
  <c r="S42" i="18"/>
  <c r="T42" i="18"/>
  <c r="U42" i="18"/>
  <c r="V42" i="18"/>
  <c r="E35" i="17"/>
  <c r="D33" i="17"/>
  <c r="B29" i="17"/>
  <c r="G14" i="9"/>
  <c r="F14" i="9"/>
  <c r="E14" i="9"/>
  <c r="D14" i="9"/>
  <c r="C14" i="9"/>
  <c r="B14" i="9"/>
  <c r="Q14" i="9" s="1"/>
  <c r="F22" i="7"/>
  <c r="E22" i="7"/>
  <c r="D22" i="7"/>
  <c r="C22" i="7"/>
  <c r="B22" i="7"/>
  <c r="F21" i="7"/>
  <c r="E21" i="7"/>
  <c r="D21" i="7"/>
  <c r="C21" i="7"/>
  <c r="B21" i="7"/>
  <c r="F20" i="7"/>
  <c r="E20" i="7"/>
  <c r="D20" i="7"/>
  <c r="C20" i="7"/>
  <c r="B20" i="7"/>
  <c r="F19" i="7"/>
  <c r="T19" i="7" s="1"/>
  <c r="E19" i="7"/>
  <c r="D19" i="7"/>
  <c r="C19" i="7"/>
  <c r="B19" i="7"/>
  <c r="F18" i="7"/>
  <c r="E18" i="7"/>
  <c r="D18" i="7"/>
  <c r="C18" i="7"/>
  <c r="Q18" i="7" s="1"/>
  <c r="B18" i="7"/>
  <c r="F17" i="7"/>
  <c r="E17" i="7"/>
  <c r="D17" i="7"/>
  <c r="C17" i="7"/>
  <c r="B17" i="7"/>
  <c r="F16" i="7"/>
  <c r="E16" i="7"/>
  <c r="S16" i="7" s="1"/>
  <c r="D16" i="7"/>
  <c r="C16" i="7"/>
  <c r="B16" i="7"/>
  <c r="F15" i="7"/>
  <c r="E15" i="7"/>
  <c r="D15" i="7"/>
  <c r="C15" i="7"/>
  <c r="B15" i="7"/>
  <c r="P15" i="7" s="1"/>
  <c r="F14" i="7"/>
  <c r="E14" i="7"/>
  <c r="D14" i="7"/>
  <c r="C14" i="7"/>
  <c r="B14" i="7"/>
  <c r="F13" i="7"/>
  <c r="E13" i="7"/>
  <c r="D13" i="7"/>
  <c r="R13" i="7" s="1"/>
  <c r="C13" i="7"/>
  <c r="B13" i="7"/>
  <c r="F12" i="7"/>
  <c r="E12" i="7"/>
  <c r="D12" i="7"/>
  <c r="C12" i="7"/>
  <c r="B12" i="7"/>
  <c r="F11" i="7"/>
  <c r="T11" i="7" s="1"/>
  <c r="E11" i="7"/>
  <c r="D11" i="7"/>
  <c r="C11" i="7"/>
  <c r="B11" i="7"/>
  <c r="F10" i="7"/>
  <c r="E10" i="7"/>
  <c r="D10" i="7"/>
  <c r="C10" i="7"/>
  <c r="Q10" i="7" s="1"/>
  <c r="B10" i="7"/>
  <c r="F9" i="7"/>
  <c r="E9" i="7"/>
  <c r="D9" i="7"/>
  <c r="C9" i="7"/>
  <c r="B9" i="7"/>
  <c r="F8" i="7"/>
  <c r="E8" i="7"/>
  <c r="S8" i="7" s="1"/>
  <c r="D8" i="7"/>
  <c r="C8" i="7"/>
  <c r="B8" i="7"/>
  <c r="F7" i="7"/>
  <c r="E7" i="7"/>
  <c r="D7" i="7"/>
  <c r="C7" i="7"/>
  <c r="B7" i="7"/>
  <c r="P7" i="7" s="1"/>
  <c r="F6" i="7"/>
  <c r="E6" i="7"/>
  <c r="D6" i="7"/>
  <c r="C6" i="7"/>
  <c r="B6" i="7"/>
  <c r="F5" i="7"/>
  <c r="E5" i="7"/>
  <c r="D5" i="7"/>
  <c r="R5" i="7" s="1"/>
  <c r="C5" i="7"/>
  <c r="B5" i="7"/>
  <c r="F4" i="7"/>
  <c r="E4" i="7"/>
  <c r="D4" i="7"/>
  <c r="C4" i="7"/>
  <c r="B4" i="7"/>
  <c r="F3" i="7"/>
  <c r="T3" i="7" s="1"/>
  <c r="E3" i="7"/>
  <c r="D3" i="7"/>
  <c r="C3" i="7"/>
  <c r="B3" i="7"/>
  <c r="A22" i="7"/>
  <c r="A21" i="7"/>
  <c r="A20" i="7"/>
  <c r="A19" i="7"/>
  <c r="A18" i="7"/>
  <c r="A17" i="7"/>
  <c r="A16" i="7"/>
  <c r="A15" i="7"/>
  <c r="O15" i="7" s="1"/>
  <c r="A14" i="7"/>
  <c r="A13" i="7"/>
  <c r="A12" i="7"/>
  <c r="A11" i="7"/>
  <c r="A10" i="7"/>
  <c r="A9" i="7"/>
  <c r="A8" i="7"/>
  <c r="A7" i="7"/>
  <c r="O7" i="7" s="1"/>
  <c r="A6" i="7"/>
  <c r="A5" i="7"/>
  <c r="A4" i="7"/>
  <c r="A3" i="7"/>
  <c r="P4" i="1"/>
  <c r="H21" i="17"/>
  <c r="E34" i="17" s="1"/>
  <c r="G21" i="17"/>
  <c r="F21" i="17"/>
  <c r="E21" i="17"/>
  <c r="D21" i="17"/>
  <c r="C21" i="17"/>
  <c r="B21" i="17"/>
  <c r="H20" i="17"/>
  <c r="E33" i="17" s="1"/>
  <c r="G20" i="17"/>
  <c r="F20" i="17"/>
  <c r="E20" i="17"/>
  <c r="D20" i="17"/>
  <c r="C20" i="17"/>
  <c r="B20" i="17"/>
  <c r="H19" i="17"/>
  <c r="E36" i="17" s="1"/>
  <c r="G19" i="17"/>
  <c r="F19" i="17"/>
  <c r="E19" i="17"/>
  <c r="D19" i="17"/>
  <c r="C19" i="17"/>
  <c r="B19" i="17"/>
  <c r="H18" i="17"/>
  <c r="G18" i="17"/>
  <c r="X18" i="17" s="1"/>
  <c r="F18" i="17"/>
  <c r="W18" i="17" s="1"/>
  <c r="E18" i="17"/>
  <c r="V18" i="17" s="1"/>
  <c r="D18" i="17"/>
  <c r="U18" i="17" s="1"/>
  <c r="C18" i="17"/>
  <c r="T18" i="17" s="1"/>
  <c r="B18" i="17"/>
  <c r="S18" i="17" s="1"/>
  <c r="H17" i="17"/>
  <c r="E32" i="17" s="1"/>
  <c r="G17" i="17"/>
  <c r="X17" i="17" s="1"/>
  <c r="F17" i="17"/>
  <c r="W17" i="17" s="1"/>
  <c r="E17" i="17"/>
  <c r="V17" i="17" s="1"/>
  <c r="D17" i="17"/>
  <c r="U17" i="17" s="1"/>
  <c r="C17" i="17"/>
  <c r="T17" i="17" s="1"/>
  <c r="B17" i="17"/>
  <c r="S17" i="17" s="1"/>
  <c r="H16" i="17"/>
  <c r="Y16" i="17" s="1"/>
  <c r="G16" i="17"/>
  <c r="X16" i="17" s="1"/>
  <c r="F16" i="17"/>
  <c r="W16" i="17" s="1"/>
  <c r="E16" i="17"/>
  <c r="V16" i="17" s="1"/>
  <c r="D16" i="17"/>
  <c r="U16" i="17" s="1"/>
  <c r="C16" i="17"/>
  <c r="T16" i="17" s="1"/>
  <c r="B16" i="17"/>
  <c r="S16" i="17" s="1"/>
  <c r="H15" i="17"/>
  <c r="Y15" i="17" s="1"/>
  <c r="G15" i="17"/>
  <c r="X15" i="17" s="1"/>
  <c r="F15" i="17"/>
  <c r="E15" i="17"/>
  <c r="V15" i="17" s="1"/>
  <c r="D15" i="17"/>
  <c r="U15" i="17" s="1"/>
  <c r="C15" i="17"/>
  <c r="T15" i="17" s="1"/>
  <c r="B15" i="17"/>
  <c r="S15" i="17" s="1"/>
  <c r="H14" i="17"/>
  <c r="Y14" i="17" s="1"/>
  <c r="G14" i="17"/>
  <c r="X14" i="17" s="1"/>
  <c r="F14" i="17"/>
  <c r="W14" i="17" s="1"/>
  <c r="E14" i="17"/>
  <c r="V14" i="17" s="1"/>
  <c r="D14" i="17"/>
  <c r="U14" i="17" s="1"/>
  <c r="C14" i="17"/>
  <c r="T14" i="17" s="1"/>
  <c r="B14" i="17"/>
  <c r="Y21" i="17"/>
  <c r="X21" i="17"/>
  <c r="W21" i="17"/>
  <c r="V21" i="17"/>
  <c r="U21" i="17"/>
  <c r="T21" i="17"/>
  <c r="S21" i="17"/>
  <c r="Y20" i="17"/>
  <c r="X20" i="17"/>
  <c r="W20" i="17"/>
  <c r="V20" i="17"/>
  <c r="U20" i="17"/>
  <c r="T20" i="17"/>
  <c r="S20" i="17"/>
  <c r="Y19" i="17"/>
  <c r="X19" i="17"/>
  <c r="W19" i="17"/>
  <c r="V19" i="17"/>
  <c r="U19" i="17"/>
  <c r="T19" i="17"/>
  <c r="S19" i="17"/>
  <c r="Y18" i="17"/>
  <c r="Y17" i="17"/>
  <c r="W15" i="17"/>
  <c r="S14" i="17"/>
  <c r="B6" i="17"/>
  <c r="C6" i="17"/>
  <c r="D6" i="17"/>
  <c r="E6" i="17"/>
  <c r="B30" i="17" s="1"/>
  <c r="F6" i="17"/>
  <c r="G6" i="17"/>
  <c r="X6" i="17" s="1"/>
  <c r="H6" i="17"/>
  <c r="Y6" i="17" s="1"/>
  <c r="B7" i="17"/>
  <c r="S7" i="17" s="1"/>
  <c r="C7" i="17"/>
  <c r="D7" i="17"/>
  <c r="U7" i="17" s="1"/>
  <c r="E7" i="17"/>
  <c r="B31" i="17" s="1"/>
  <c r="F7" i="17"/>
  <c r="W7" i="17" s="1"/>
  <c r="G7" i="17"/>
  <c r="H7" i="17"/>
  <c r="C31" i="17" s="1"/>
  <c r="B8" i="17"/>
  <c r="S8" i="17" s="1"/>
  <c r="C8" i="17"/>
  <c r="T8" i="17" s="1"/>
  <c r="D8" i="17"/>
  <c r="U8" i="17" s="1"/>
  <c r="E8" i="17"/>
  <c r="V8" i="17" s="1"/>
  <c r="F8" i="17"/>
  <c r="G8" i="17"/>
  <c r="X8" i="17" s="1"/>
  <c r="H8" i="17"/>
  <c r="C32" i="17" s="1"/>
  <c r="B9" i="17"/>
  <c r="S9" i="17" s="1"/>
  <c r="C9" i="17"/>
  <c r="T9" i="17" s="1"/>
  <c r="D9" i="17"/>
  <c r="U9" i="17" s="1"/>
  <c r="E9" i="17"/>
  <c r="B35" i="17" s="1"/>
  <c r="F9" i="17"/>
  <c r="W9" i="17" s="1"/>
  <c r="G9" i="17"/>
  <c r="H9" i="17"/>
  <c r="Y9" i="17" s="1"/>
  <c r="B10" i="17"/>
  <c r="S10" i="17" s="1"/>
  <c r="C10" i="17"/>
  <c r="D10" i="17"/>
  <c r="U10" i="17" s="1"/>
  <c r="E10" i="17"/>
  <c r="V10" i="17" s="1"/>
  <c r="F10" i="17"/>
  <c r="W10" i="17" s="1"/>
  <c r="G10" i="17"/>
  <c r="X10" i="17" s="1"/>
  <c r="H10" i="17"/>
  <c r="C36" i="17" s="1"/>
  <c r="B11" i="17"/>
  <c r="S11" i="17" s="1"/>
  <c r="C11" i="17"/>
  <c r="T11" i="17" s="1"/>
  <c r="D11" i="17"/>
  <c r="U11" i="17" s="1"/>
  <c r="E11" i="17"/>
  <c r="V11" i="17" s="1"/>
  <c r="F11" i="17"/>
  <c r="W11" i="17" s="1"/>
  <c r="G11" i="17"/>
  <c r="X11" i="17" s="1"/>
  <c r="H11" i="17"/>
  <c r="Y11" i="17" s="1"/>
  <c r="B12" i="17"/>
  <c r="C12" i="17"/>
  <c r="T12" i="17" s="1"/>
  <c r="D12" i="17"/>
  <c r="U12" i="17" s="1"/>
  <c r="E12" i="17"/>
  <c r="B34" i="17" s="1"/>
  <c r="F12" i="17"/>
  <c r="W12" i="17" s="1"/>
  <c r="G12" i="17"/>
  <c r="X12" i="17" s="1"/>
  <c r="H12" i="17"/>
  <c r="C34" i="17" s="1"/>
  <c r="C5" i="17"/>
  <c r="T5" i="17" s="1"/>
  <c r="D5" i="17"/>
  <c r="E5" i="17"/>
  <c r="V5" i="17" s="1"/>
  <c r="F5" i="17"/>
  <c r="W5" i="17" s="1"/>
  <c r="G5" i="17"/>
  <c r="X5" i="17" s="1"/>
  <c r="H5" i="17"/>
  <c r="Y5" i="17" s="1"/>
  <c r="B5" i="17"/>
  <c r="S5" i="17" s="1"/>
  <c r="S6" i="17"/>
  <c r="T6" i="17"/>
  <c r="U6" i="17"/>
  <c r="V6" i="17"/>
  <c r="W6" i="17"/>
  <c r="T7" i="17"/>
  <c r="X7" i="17"/>
  <c r="W8" i="17"/>
  <c r="V9" i="17"/>
  <c r="X9" i="17"/>
  <c r="T10" i="17"/>
  <c r="Y10" i="17"/>
  <c r="S12" i="17"/>
  <c r="V12" i="17"/>
  <c r="U5" i="17"/>
  <c r="H43" i="16"/>
  <c r="G43" i="16"/>
  <c r="F43" i="16"/>
  <c r="E43" i="16"/>
  <c r="D43" i="16"/>
  <c r="C43" i="16"/>
  <c r="H42" i="16"/>
  <c r="G42" i="16"/>
  <c r="F42" i="16"/>
  <c r="E42" i="16"/>
  <c r="D42" i="16"/>
  <c r="C42" i="16"/>
  <c r="H41" i="16"/>
  <c r="G41" i="16"/>
  <c r="F41" i="16"/>
  <c r="E41" i="16"/>
  <c r="D41" i="16"/>
  <c r="C41" i="16"/>
  <c r="H40" i="16"/>
  <c r="G40" i="16"/>
  <c r="F40" i="16"/>
  <c r="E40" i="16"/>
  <c r="D40" i="16"/>
  <c r="C40" i="16"/>
  <c r="H39" i="16"/>
  <c r="G39" i="16"/>
  <c r="F39" i="16"/>
  <c r="E39" i="16"/>
  <c r="D39" i="16"/>
  <c r="C39" i="16"/>
  <c r="H38" i="16"/>
  <c r="G38" i="16"/>
  <c r="F38" i="16"/>
  <c r="E38" i="16"/>
  <c r="D38" i="16"/>
  <c r="C38" i="16"/>
  <c r="H37" i="16"/>
  <c r="G37" i="16"/>
  <c r="F37" i="16"/>
  <c r="E37" i="16"/>
  <c r="D37" i="16"/>
  <c r="C37" i="16"/>
  <c r="H36" i="16"/>
  <c r="G36" i="16"/>
  <c r="F36" i="16"/>
  <c r="E36" i="16"/>
  <c r="D36" i="16"/>
  <c r="C36" i="16"/>
  <c r="H35" i="16"/>
  <c r="G35" i="16"/>
  <c r="F35" i="16"/>
  <c r="E35" i="16"/>
  <c r="D35" i="16"/>
  <c r="C35" i="16"/>
  <c r="H34" i="16"/>
  <c r="G34" i="16"/>
  <c r="F34" i="16"/>
  <c r="E34" i="16"/>
  <c r="D34" i="16"/>
  <c r="C34" i="16"/>
  <c r="H33" i="16"/>
  <c r="G33" i="16"/>
  <c r="F33" i="16"/>
  <c r="E33" i="16"/>
  <c r="D33" i="16"/>
  <c r="C33" i="16"/>
  <c r="H32" i="16"/>
  <c r="G32" i="16"/>
  <c r="F32" i="16"/>
  <c r="E32" i="16"/>
  <c r="D32" i="16"/>
  <c r="C32" i="16"/>
  <c r="H31" i="16"/>
  <c r="G31" i="16"/>
  <c r="F31" i="16"/>
  <c r="E31" i="16"/>
  <c r="D31" i="16"/>
  <c r="C31" i="16"/>
  <c r="H30" i="16"/>
  <c r="G30" i="16"/>
  <c r="F30" i="16"/>
  <c r="E30" i="16"/>
  <c r="D30" i="16"/>
  <c r="C30" i="16"/>
  <c r="H29" i="16"/>
  <c r="G29" i="16"/>
  <c r="F29" i="16"/>
  <c r="E29" i="16"/>
  <c r="D29" i="16"/>
  <c r="C29" i="16"/>
  <c r="H28" i="16"/>
  <c r="G28" i="16"/>
  <c r="F28" i="16"/>
  <c r="E28" i="16"/>
  <c r="D28" i="16"/>
  <c r="C28" i="16"/>
  <c r="H27" i="16"/>
  <c r="G27" i="16"/>
  <c r="F27" i="16"/>
  <c r="E27" i="16"/>
  <c r="D27" i="16"/>
  <c r="C27" i="16"/>
  <c r="H26" i="16"/>
  <c r="G26" i="16"/>
  <c r="F26" i="16"/>
  <c r="E26" i="16"/>
  <c r="D26" i="16"/>
  <c r="C26" i="16"/>
  <c r="H25" i="16"/>
  <c r="G25" i="16"/>
  <c r="F25" i="16"/>
  <c r="E25" i="16"/>
  <c r="D25" i="16"/>
  <c r="C25" i="16"/>
  <c r="H24" i="16"/>
  <c r="G24" i="16"/>
  <c r="F24" i="16"/>
  <c r="E24" i="16"/>
  <c r="D24" i="16"/>
  <c r="C24" i="16"/>
  <c r="H23" i="16"/>
  <c r="G23" i="16"/>
  <c r="F23" i="16"/>
  <c r="E23" i="16"/>
  <c r="D23" i="16"/>
  <c r="C23" i="16"/>
  <c r="H22" i="16"/>
  <c r="G22" i="16"/>
  <c r="F22" i="16"/>
  <c r="E22" i="16"/>
  <c r="D22" i="16"/>
  <c r="C22" i="16"/>
  <c r="H21" i="16"/>
  <c r="G21" i="16"/>
  <c r="F21" i="16"/>
  <c r="E21" i="16"/>
  <c r="D21" i="16"/>
  <c r="C21" i="16"/>
  <c r="H20" i="16"/>
  <c r="G20" i="16"/>
  <c r="F20" i="16"/>
  <c r="E20" i="16"/>
  <c r="D20" i="16"/>
  <c r="C20" i="16"/>
  <c r="H19" i="16"/>
  <c r="G19" i="16"/>
  <c r="F19" i="16"/>
  <c r="E19" i="16"/>
  <c r="D19" i="16"/>
  <c r="C19" i="16"/>
  <c r="H18" i="16"/>
  <c r="G18" i="16"/>
  <c r="F18" i="16"/>
  <c r="E18" i="16"/>
  <c r="D18" i="16"/>
  <c r="C18" i="16"/>
  <c r="H17" i="16"/>
  <c r="G17" i="16"/>
  <c r="F17" i="16"/>
  <c r="E17" i="16"/>
  <c r="D17" i="16"/>
  <c r="C17" i="16"/>
  <c r="H16" i="16"/>
  <c r="G16" i="16"/>
  <c r="F16" i="16"/>
  <c r="E16" i="16"/>
  <c r="D16" i="16"/>
  <c r="C16" i="16"/>
  <c r="H15" i="16"/>
  <c r="G15" i="16"/>
  <c r="F15" i="16"/>
  <c r="E15" i="16"/>
  <c r="D15" i="16"/>
  <c r="C15" i="16"/>
  <c r="H14" i="16"/>
  <c r="G14" i="16"/>
  <c r="F14" i="16"/>
  <c r="E14" i="16"/>
  <c r="D14" i="16"/>
  <c r="C14" i="16"/>
  <c r="H13" i="16"/>
  <c r="G13" i="16"/>
  <c r="F13" i="16"/>
  <c r="E13" i="16"/>
  <c r="D13" i="16"/>
  <c r="C13" i="16"/>
  <c r="H12" i="16"/>
  <c r="G12" i="16"/>
  <c r="F12" i="16"/>
  <c r="E12" i="16"/>
  <c r="D12" i="16"/>
  <c r="C12" i="16"/>
  <c r="H11" i="16"/>
  <c r="G11" i="16"/>
  <c r="F11" i="16"/>
  <c r="E11" i="16"/>
  <c r="D11" i="16"/>
  <c r="C11" i="16"/>
  <c r="H10" i="16"/>
  <c r="G10" i="16"/>
  <c r="F10" i="16"/>
  <c r="E10" i="16"/>
  <c r="D10" i="16"/>
  <c r="C10" i="16"/>
  <c r="H9" i="16"/>
  <c r="G9" i="16"/>
  <c r="F9" i="16"/>
  <c r="E9" i="16"/>
  <c r="D9" i="16"/>
  <c r="C9" i="16"/>
  <c r="H8" i="16"/>
  <c r="G8" i="16"/>
  <c r="F8" i="16"/>
  <c r="E8" i="16"/>
  <c r="D8" i="16"/>
  <c r="C8" i="16"/>
  <c r="H7" i="16"/>
  <c r="G7" i="16"/>
  <c r="F7" i="16"/>
  <c r="E7" i="16"/>
  <c r="D7" i="16"/>
  <c r="C7" i="16"/>
  <c r="H6" i="16"/>
  <c r="G6" i="16"/>
  <c r="F6" i="16"/>
  <c r="E6" i="16"/>
  <c r="D6" i="16"/>
  <c r="C6" i="16"/>
  <c r="H5" i="16"/>
  <c r="G5" i="16"/>
  <c r="F5" i="16"/>
  <c r="E5" i="16"/>
  <c r="D5" i="16"/>
  <c r="C5" i="16"/>
  <c r="H4" i="16"/>
  <c r="G4" i="16"/>
  <c r="F4" i="16"/>
  <c r="E4" i="16"/>
  <c r="D4" i="16"/>
  <c r="C4" i="16"/>
  <c r="H43" i="15"/>
  <c r="G43" i="15"/>
  <c r="F43" i="15"/>
  <c r="H42" i="15"/>
  <c r="G42" i="15"/>
  <c r="F42" i="15"/>
  <c r="H41" i="15"/>
  <c r="G41" i="15"/>
  <c r="F41" i="15"/>
  <c r="H40" i="15"/>
  <c r="G40" i="15"/>
  <c r="F40" i="15"/>
  <c r="H39" i="15"/>
  <c r="G39" i="15"/>
  <c r="F39" i="15"/>
  <c r="H38" i="15"/>
  <c r="G38" i="15"/>
  <c r="F38" i="15"/>
  <c r="H37" i="15"/>
  <c r="G37" i="15"/>
  <c r="F37" i="15"/>
  <c r="H36" i="15"/>
  <c r="G36" i="15"/>
  <c r="F36" i="15"/>
  <c r="H35" i="15"/>
  <c r="G35" i="15"/>
  <c r="F35" i="15"/>
  <c r="H34" i="15"/>
  <c r="G34" i="15"/>
  <c r="F34" i="15"/>
  <c r="H33" i="15"/>
  <c r="G33" i="15"/>
  <c r="F33" i="15"/>
  <c r="H32" i="15"/>
  <c r="G32" i="15"/>
  <c r="F32" i="15"/>
  <c r="H31" i="15"/>
  <c r="G31" i="15"/>
  <c r="F31" i="15"/>
  <c r="H30" i="15"/>
  <c r="G30" i="15"/>
  <c r="F30" i="15"/>
  <c r="H29" i="15"/>
  <c r="G29" i="15"/>
  <c r="F29" i="15"/>
  <c r="H28" i="15"/>
  <c r="G28" i="15"/>
  <c r="F28" i="15"/>
  <c r="H27" i="15"/>
  <c r="G27" i="15"/>
  <c r="F27" i="15"/>
  <c r="H26" i="15"/>
  <c r="G26" i="15"/>
  <c r="F26" i="15"/>
  <c r="H25" i="15"/>
  <c r="G25" i="15"/>
  <c r="F25" i="15"/>
  <c r="H24" i="15"/>
  <c r="G24" i="15"/>
  <c r="F24" i="15"/>
  <c r="H23" i="15"/>
  <c r="G23" i="15"/>
  <c r="F23" i="15"/>
  <c r="H22" i="15"/>
  <c r="G22" i="15"/>
  <c r="F22" i="15"/>
  <c r="H21" i="15"/>
  <c r="G21" i="15"/>
  <c r="F21" i="15"/>
  <c r="H20" i="15"/>
  <c r="G20" i="15"/>
  <c r="F20" i="15"/>
  <c r="H19" i="15"/>
  <c r="G19" i="15"/>
  <c r="F19" i="15"/>
  <c r="H18" i="15"/>
  <c r="G18" i="15"/>
  <c r="F18" i="15"/>
  <c r="H17" i="15"/>
  <c r="G17" i="15"/>
  <c r="F17" i="15"/>
  <c r="H16" i="15"/>
  <c r="G16" i="15"/>
  <c r="F16" i="15"/>
  <c r="H15" i="15"/>
  <c r="G15" i="15"/>
  <c r="F15" i="15"/>
  <c r="H14" i="15"/>
  <c r="G14" i="15"/>
  <c r="F14" i="15"/>
  <c r="H13" i="15"/>
  <c r="G13" i="15"/>
  <c r="F13" i="15"/>
  <c r="H12" i="15"/>
  <c r="G12" i="15"/>
  <c r="F12" i="15"/>
  <c r="H11" i="15"/>
  <c r="G11" i="15"/>
  <c r="F11" i="15"/>
  <c r="H10" i="15"/>
  <c r="G10" i="15"/>
  <c r="F10" i="15"/>
  <c r="H9" i="15"/>
  <c r="G9" i="15"/>
  <c r="F9" i="15"/>
  <c r="H8" i="15"/>
  <c r="G8" i="15"/>
  <c r="F8" i="15"/>
  <c r="H7" i="15"/>
  <c r="G7" i="15"/>
  <c r="F7" i="15"/>
  <c r="H6" i="15"/>
  <c r="G6" i="15"/>
  <c r="F6" i="15"/>
  <c r="H5" i="15"/>
  <c r="G5" i="15"/>
  <c r="F5" i="15"/>
  <c r="H4" i="15"/>
  <c r="G4" i="15"/>
  <c r="F4" i="15"/>
  <c r="E43" i="15"/>
  <c r="D43" i="15"/>
  <c r="C43" i="15"/>
  <c r="E42" i="15"/>
  <c r="D42" i="15"/>
  <c r="C42" i="15"/>
  <c r="E41" i="15"/>
  <c r="D41" i="15"/>
  <c r="C41" i="15"/>
  <c r="E40" i="15"/>
  <c r="D40" i="15"/>
  <c r="C40" i="15"/>
  <c r="E39" i="15"/>
  <c r="D39" i="15"/>
  <c r="C39" i="15"/>
  <c r="E38" i="15"/>
  <c r="D38" i="15"/>
  <c r="C38" i="15"/>
  <c r="E37" i="15"/>
  <c r="D37" i="15"/>
  <c r="C37" i="15"/>
  <c r="E36" i="15"/>
  <c r="D36" i="15"/>
  <c r="C36" i="15"/>
  <c r="E35" i="15"/>
  <c r="D35" i="15"/>
  <c r="C35" i="15"/>
  <c r="E34" i="15"/>
  <c r="D34" i="15"/>
  <c r="C34" i="15"/>
  <c r="E33" i="15"/>
  <c r="D33" i="15"/>
  <c r="C33" i="15"/>
  <c r="E32" i="15"/>
  <c r="D32" i="15"/>
  <c r="C32" i="15"/>
  <c r="E31" i="15"/>
  <c r="D31" i="15"/>
  <c r="C31" i="15"/>
  <c r="E30" i="15"/>
  <c r="D30" i="15"/>
  <c r="C30" i="15"/>
  <c r="E29" i="15"/>
  <c r="D29" i="15"/>
  <c r="C29" i="15"/>
  <c r="E28" i="15"/>
  <c r="D28" i="15"/>
  <c r="C28" i="15"/>
  <c r="E27" i="15"/>
  <c r="D27" i="15"/>
  <c r="C27" i="15"/>
  <c r="E26" i="15"/>
  <c r="D26" i="15"/>
  <c r="C26" i="15"/>
  <c r="E25" i="15"/>
  <c r="D25" i="15"/>
  <c r="C25" i="15"/>
  <c r="E24" i="15"/>
  <c r="D24" i="15"/>
  <c r="C24" i="15"/>
  <c r="E23" i="15"/>
  <c r="D23" i="15"/>
  <c r="C23" i="15"/>
  <c r="E22" i="15"/>
  <c r="D22" i="15"/>
  <c r="C22" i="15"/>
  <c r="E21" i="15"/>
  <c r="D21" i="15"/>
  <c r="C21" i="15"/>
  <c r="E20" i="15"/>
  <c r="D20" i="15"/>
  <c r="C20" i="15"/>
  <c r="E19" i="15"/>
  <c r="D19" i="15"/>
  <c r="C19" i="15"/>
  <c r="E18" i="15"/>
  <c r="D18" i="15"/>
  <c r="C18" i="15"/>
  <c r="E17" i="15"/>
  <c r="D17" i="15"/>
  <c r="C17" i="15"/>
  <c r="E16" i="15"/>
  <c r="D16" i="15"/>
  <c r="C16" i="15"/>
  <c r="E15" i="15"/>
  <c r="D15" i="15"/>
  <c r="C15" i="15"/>
  <c r="E14" i="15"/>
  <c r="D14" i="15"/>
  <c r="C14" i="15"/>
  <c r="E13" i="15"/>
  <c r="D13" i="15"/>
  <c r="C13" i="15"/>
  <c r="E12" i="15"/>
  <c r="D12" i="15"/>
  <c r="C12" i="15"/>
  <c r="E11" i="15"/>
  <c r="D11" i="15"/>
  <c r="C11" i="15"/>
  <c r="E10" i="15"/>
  <c r="D10" i="15"/>
  <c r="C10" i="15"/>
  <c r="E9" i="15"/>
  <c r="D9" i="15"/>
  <c r="C9" i="15"/>
  <c r="E8" i="15"/>
  <c r="D8" i="15"/>
  <c r="C8" i="15"/>
  <c r="E7" i="15"/>
  <c r="D7" i="15"/>
  <c r="C7" i="15"/>
  <c r="E6" i="15"/>
  <c r="D6" i="15"/>
  <c r="C6" i="15"/>
  <c r="E5" i="15"/>
  <c r="D5" i="15"/>
  <c r="C5" i="15"/>
  <c r="E4" i="15"/>
  <c r="D4" i="15"/>
  <c r="C4" i="15"/>
  <c r="C43" i="13"/>
  <c r="D43" i="13"/>
  <c r="E43" i="13"/>
  <c r="F43" i="13"/>
  <c r="G43" i="13"/>
  <c r="H43" i="13"/>
  <c r="C5" i="13"/>
  <c r="D5" i="13"/>
  <c r="E5" i="13"/>
  <c r="F5" i="13"/>
  <c r="G5" i="13"/>
  <c r="H5" i="13"/>
  <c r="C6" i="13"/>
  <c r="D6" i="13"/>
  <c r="E6" i="13"/>
  <c r="F6" i="13"/>
  <c r="G6" i="13"/>
  <c r="H6" i="13"/>
  <c r="C7" i="13"/>
  <c r="D7" i="13"/>
  <c r="E7" i="13"/>
  <c r="F7" i="13"/>
  <c r="G7" i="13"/>
  <c r="H7" i="13"/>
  <c r="C8" i="13"/>
  <c r="D8" i="13"/>
  <c r="E8" i="13"/>
  <c r="F8" i="13"/>
  <c r="G8" i="13"/>
  <c r="H8" i="13"/>
  <c r="C9" i="13"/>
  <c r="D9" i="13"/>
  <c r="E9" i="13"/>
  <c r="F9" i="13"/>
  <c r="G9" i="13"/>
  <c r="H9" i="13"/>
  <c r="C10" i="13"/>
  <c r="D10" i="13"/>
  <c r="E10" i="13"/>
  <c r="F10" i="13"/>
  <c r="G10" i="13"/>
  <c r="H10" i="13"/>
  <c r="C11" i="13"/>
  <c r="D11" i="13"/>
  <c r="E11" i="13"/>
  <c r="F11" i="13"/>
  <c r="G11" i="13"/>
  <c r="H11" i="13"/>
  <c r="C12" i="13"/>
  <c r="D12" i="13"/>
  <c r="E12" i="13"/>
  <c r="F12" i="13"/>
  <c r="G12" i="13"/>
  <c r="H12" i="13"/>
  <c r="C13" i="13"/>
  <c r="D13" i="13"/>
  <c r="E13" i="13"/>
  <c r="F13" i="13"/>
  <c r="G13" i="13"/>
  <c r="H13" i="13"/>
  <c r="C14" i="13"/>
  <c r="D14" i="13"/>
  <c r="E14" i="13"/>
  <c r="F14" i="13"/>
  <c r="G14" i="13"/>
  <c r="H14" i="13"/>
  <c r="C15" i="13"/>
  <c r="D15" i="13"/>
  <c r="E15" i="13"/>
  <c r="F15" i="13"/>
  <c r="G15" i="13"/>
  <c r="H15" i="13"/>
  <c r="C16" i="13"/>
  <c r="D16" i="13"/>
  <c r="E16" i="13"/>
  <c r="F16" i="13"/>
  <c r="G16" i="13"/>
  <c r="H16" i="13"/>
  <c r="C17" i="13"/>
  <c r="D17" i="13"/>
  <c r="E17" i="13"/>
  <c r="F17" i="13"/>
  <c r="G17" i="13"/>
  <c r="H17" i="13"/>
  <c r="C18" i="13"/>
  <c r="D18" i="13"/>
  <c r="E18" i="13"/>
  <c r="F18" i="13"/>
  <c r="G18" i="13"/>
  <c r="H18" i="13"/>
  <c r="C19" i="13"/>
  <c r="D19" i="13"/>
  <c r="E19" i="13"/>
  <c r="F19" i="13"/>
  <c r="G19" i="13"/>
  <c r="H19" i="13"/>
  <c r="C20" i="13"/>
  <c r="D20" i="13"/>
  <c r="E20" i="13"/>
  <c r="F20" i="13"/>
  <c r="G20" i="13"/>
  <c r="H20" i="13"/>
  <c r="C21" i="13"/>
  <c r="D21" i="13"/>
  <c r="E21" i="13"/>
  <c r="F21" i="13"/>
  <c r="G21" i="13"/>
  <c r="H21" i="13"/>
  <c r="C22" i="13"/>
  <c r="D22" i="13"/>
  <c r="E22" i="13"/>
  <c r="F22" i="13"/>
  <c r="G22" i="13"/>
  <c r="H22" i="13"/>
  <c r="C23" i="13"/>
  <c r="D23" i="13"/>
  <c r="E23" i="13"/>
  <c r="F23" i="13"/>
  <c r="G23" i="13"/>
  <c r="H23" i="13"/>
  <c r="C24" i="13"/>
  <c r="D24" i="13"/>
  <c r="E24" i="13"/>
  <c r="F24" i="13"/>
  <c r="G24" i="13"/>
  <c r="H24" i="13"/>
  <c r="C25" i="13"/>
  <c r="D25" i="13"/>
  <c r="E25" i="13"/>
  <c r="F25" i="13"/>
  <c r="G25" i="13"/>
  <c r="H25" i="13"/>
  <c r="C26" i="13"/>
  <c r="D26" i="13"/>
  <c r="E26" i="13"/>
  <c r="F26" i="13"/>
  <c r="G26" i="13"/>
  <c r="H26" i="13"/>
  <c r="C27" i="13"/>
  <c r="D27" i="13"/>
  <c r="E27" i="13"/>
  <c r="F27" i="13"/>
  <c r="G27" i="13"/>
  <c r="H27" i="13"/>
  <c r="C28" i="13"/>
  <c r="D28" i="13"/>
  <c r="E28" i="13"/>
  <c r="F28" i="13"/>
  <c r="G28" i="13"/>
  <c r="H28" i="13"/>
  <c r="C29" i="13"/>
  <c r="D29" i="13"/>
  <c r="E29" i="13"/>
  <c r="F29" i="13"/>
  <c r="G29" i="13"/>
  <c r="H29" i="13"/>
  <c r="C30" i="13"/>
  <c r="D30" i="13"/>
  <c r="E30" i="13"/>
  <c r="F30" i="13"/>
  <c r="G30" i="13"/>
  <c r="H30" i="13"/>
  <c r="C31" i="13"/>
  <c r="D31" i="13"/>
  <c r="E31" i="13"/>
  <c r="F31" i="13"/>
  <c r="G31" i="13"/>
  <c r="H31" i="13"/>
  <c r="C32" i="13"/>
  <c r="D32" i="13"/>
  <c r="E32" i="13"/>
  <c r="F32" i="13"/>
  <c r="G32" i="13"/>
  <c r="H32" i="13"/>
  <c r="C33" i="13"/>
  <c r="D33" i="13"/>
  <c r="E33" i="13"/>
  <c r="F33" i="13"/>
  <c r="G33" i="13"/>
  <c r="H33" i="13"/>
  <c r="C34" i="13"/>
  <c r="D34" i="13"/>
  <c r="E34" i="13"/>
  <c r="F34" i="13"/>
  <c r="G34" i="13"/>
  <c r="H34" i="13"/>
  <c r="C35" i="13"/>
  <c r="D35" i="13"/>
  <c r="E35" i="13"/>
  <c r="F35" i="13"/>
  <c r="G35" i="13"/>
  <c r="H35" i="13"/>
  <c r="C36" i="13"/>
  <c r="D36" i="13"/>
  <c r="E36" i="13"/>
  <c r="F36" i="13"/>
  <c r="G36" i="13"/>
  <c r="H36" i="13"/>
  <c r="C37" i="13"/>
  <c r="D37" i="13"/>
  <c r="E37" i="13"/>
  <c r="F37" i="13"/>
  <c r="G37" i="13"/>
  <c r="H37" i="13"/>
  <c r="C38" i="13"/>
  <c r="D38" i="13"/>
  <c r="E38" i="13"/>
  <c r="F38" i="13"/>
  <c r="G38" i="13"/>
  <c r="H38" i="13"/>
  <c r="C39" i="13"/>
  <c r="D39" i="13"/>
  <c r="E39" i="13"/>
  <c r="F39" i="13"/>
  <c r="G39" i="13"/>
  <c r="H39" i="13"/>
  <c r="C40" i="13"/>
  <c r="D40" i="13"/>
  <c r="E40" i="13"/>
  <c r="F40" i="13"/>
  <c r="G40" i="13"/>
  <c r="H40" i="13"/>
  <c r="C41" i="13"/>
  <c r="D41" i="13"/>
  <c r="E41" i="13"/>
  <c r="F41" i="13"/>
  <c r="G41" i="13"/>
  <c r="H41" i="13"/>
  <c r="C42" i="13"/>
  <c r="D42" i="13"/>
  <c r="E42" i="13"/>
  <c r="F42" i="13"/>
  <c r="G42" i="13"/>
  <c r="H42" i="13"/>
  <c r="D4" i="13"/>
  <c r="E4" i="13"/>
  <c r="F4" i="13"/>
  <c r="G4" i="13"/>
  <c r="H4" i="13"/>
  <c r="C4" i="13"/>
  <c r="D4" i="12"/>
  <c r="E4" i="12"/>
  <c r="F4" i="12"/>
  <c r="G4" i="12"/>
  <c r="H4" i="12"/>
  <c r="D5" i="12"/>
  <c r="E5" i="12"/>
  <c r="F5" i="12"/>
  <c r="G5" i="12"/>
  <c r="H5" i="12"/>
  <c r="D6" i="12"/>
  <c r="E6" i="12"/>
  <c r="F6" i="12"/>
  <c r="G6" i="12"/>
  <c r="H6" i="12"/>
  <c r="D7" i="12"/>
  <c r="E7" i="12"/>
  <c r="F7" i="12"/>
  <c r="G7" i="12"/>
  <c r="H7" i="12"/>
  <c r="D8" i="12"/>
  <c r="E8" i="12"/>
  <c r="F8" i="12"/>
  <c r="G8" i="12"/>
  <c r="H8" i="12"/>
  <c r="D9" i="12"/>
  <c r="E9" i="12"/>
  <c r="F9" i="12"/>
  <c r="G9" i="12"/>
  <c r="H9" i="12"/>
  <c r="D10" i="12"/>
  <c r="E10" i="12"/>
  <c r="F10" i="12"/>
  <c r="G10" i="12"/>
  <c r="H10" i="12"/>
  <c r="D11" i="12"/>
  <c r="E11" i="12"/>
  <c r="F11" i="12"/>
  <c r="G11" i="12"/>
  <c r="H11" i="12"/>
  <c r="D12" i="12"/>
  <c r="E12" i="12"/>
  <c r="F12" i="12"/>
  <c r="G12" i="12"/>
  <c r="H12" i="12"/>
  <c r="D13" i="12"/>
  <c r="E13" i="12"/>
  <c r="F13" i="12"/>
  <c r="G13" i="12"/>
  <c r="H13" i="12"/>
  <c r="D14" i="12"/>
  <c r="E14" i="12"/>
  <c r="F14" i="12"/>
  <c r="G14" i="12"/>
  <c r="H14" i="12"/>
  <c r="D15" i="12"/>
  <c r="E15" i="12"/>
  <c r="F15" i="12"/>
  <c r="G15" i="12"/>
  <c r="H15" i="12"/>
  <c r="D16" i="12"/>
  <c r="E16" i="12"/>
  <c r="F16" i="12"/>
  <c r="G16" i="12"/>
  <c r="H16" i="12"/>
  <c r="D17" i="12"/>
  <c r="E17" i="12"/>
  <c r="F17" i="12"/>
  <c r="G17" i="12"/>
  <c r="H17" i="12"/>
  <c r="D18" i="12"/>
  <c r="E18" i="12"/>
  <c r="F18" i="12"/>
  <c r="G18" i="12"/>
  <c r="H18" i="12"/>
  <c r="D19" i="12"/>
  <c r="E19" i="12"/>
  <c r="F19" i="12"/>
  <c r="G19" i="12"/>
  <c r="H19" i="12"/>
  <c r="D20" i="12"/>
  <c r="E20" i="12"/>
  <c r="F20" i="12"/>
  <c r="G20" i="12"/>
  <c r="H20" i="12"/>
  <c r="D21" i="12"/>
  <c r="E21" i="12"/>
  <c r="F21" i="12"/>
  <c r="G21" i="12"/>
  <c r="H21" i="12"/>
  <c r="D22" i="12"/>
  <c r="E22" i="12"/>
  <c r="F22" i="12"/>
  <c r="G22" i="12"/>
  <c r="H22" i="12"/>
  <c r="D23" i="12"/>
  <c r="E23" i="12"/>
  <c r="F23" i="12"/>
  <c r="G23" i="12"/>
  <c r="H23" i="12"/>
  <c r="D24" i="12"/>
  <c r="E24" i="12"/>
  <c r="F24" i="12"/>
  <c r="G24" i="12"/>
  <c r="H24" i="12"/>
  <c r="D25" i="12"/>
  <c r="E25" i="12"/>
  <c r="F25" i="12"/>
  <c r="G25" i="12"/>
  <c r="H25" i="12"/>
  <c r="D26" i="12"/>
  <c r="E26" i="12"/>
  <c r="F26" i="12"/>
  <c r="G26" i="12"/>
  <c r="H26" i="12"/>
  <c r="D27" i="12"/>
  <c r="E27" i="12"/>
  <c r="F27" i="12"/>
  <c r="G27" i="12"/>
  <c r="H27" i="12"/>
  <c r="D28" i="12"/>
  <c r="E28" i="12"/>
  <c r="F28" i="12"/>
  <c r="G28" i="12"/>
  <c r="H28" i="12"/>
  <c r="D29" i="12"/>
  <c r="E29" i="12"/>
  <c r="F29" i="12"/>
  <c r="G29" i="12"/>
  <c r="H29" i="12"/>
  <c r="D30" i="12"/>
  <c r="E30" i="12"/>
  <c r="F30" i="12"/>
  <c r="G30" i="12"/>
  <c r="H30" i="12"/>
  <c r="D31" i="12"/>
  <c r="E31" i="12"/>
  <c r="F31" i="12"/>
  <c r="G31" i="12"/>
  <c r="H31" i="12"/>
  <c r="D32" i="12"/>
  <c r="E32" i="12"/>
  <c r="F32" i="12"/>
  <c r="G32" i="12"/>
  <c r="H32" i="12"/>
  <c r="D33" i="12"/>
  <c r="E33" i="12"/>
  <c r="F33" i="12"/>
  <c r="G33" i="12"/>
  <c r="H33" i="12"/>
  <c r="D34" i="12"/>
  <c r="E34" i="12"/>
  <c r="F34" i="12"/>
  <c r="G34" i="12"/>
  <c r="H34" i="12"/>
  <c r="D35" i="12"/>
  <c r="E35" i="12"/>
  <c r="F35" i="12"/>
  <c r="G35" i="12"/>
  <c r="H35" i="12"/>
  <c r="D36" i="12"/>
  <c r="E36" i="12"/>
  <c r="F36" i="12"/>
  <c r="G36" i="12"/>
  <c r="H36" i="12"/>
  <c r="D37" i="12"/>
  <c r="E37" i="12"/>
  <c r="F37" i="12"/>
  <c r="G37" i="12"/>
  <c r="H37" i="12"/>
  <c r="D38" i="12"/>
  <c r="E38" i="12"/>
  <c r="F38" i="12"/>
  <c r="G38" i="12"/>
  <c r="H38" i="12"/>
  <c r="D39" i="12"/>
  <c r="E39" i="12"/>
  <c r="F39" i="12"/>
  <c r="G39" i="12"/>
  <c r="H39" i="12"/>
  <c r="D40" i="12"/>
  <c r="E40" i="12"/>
  <c r="F40" i="12"/>
  <c r="G40" i="12"/>
  <c r="H40" i="12"/>
  <c r="D41" i="12"/>
  <c r="E41" i="12"/>
  <c r="F41" i="12"/>
  <c r="G41" i="12"/>
  <c r="H41" i="12"/>
  <c r="D42" i="12"/>
  <c r="E42" i="12"/>
  <c r="F42" i="12"/>
  <c r="G42" i="12"/>
  <c r="H42" i="12"/>
  <c r="D43" i="12"/>
  <c r="E43" i="12"/>
  <c r="F43" i="12"/>
  <c r="G43" i="12"/>
  <c r="H43" i="12"/>
  <c r="D44" i="12"/>
  <c r="E44" i="12"/>
  <c r="F44" i="12"/>
  <c r="G44" i="12"/>
  <c r="H44" i="12"/>
  <c r="D45" i="12"/>
  <c r="E45" i="12"/>
  <c r="F45" i="12"/>
  <c r="G45" i="12"/>
  <c r="H45" i="12"/>
  <c r="D46" i="12"/>
  <c r="E46" i="12"/>
  <c r="F46" i="12"/>
  <c r="G46" i="12"/>
  <c r="H46" i="12"/>
  <c r="D47" i="12"/>
  <c r="E47" i="12"/>
  <c r="F47" i="12"/>
  <c r="G47" i="12"/>
  <c r="H47" i="12"/>
  <c r="D48" i="12"/>
  <c r="E48" i="12"/>
  <c r="F48" i="12"/>
  <c r="G48" i="12"/>
  <c r="H48" i="12"/>
  <c r="D49" i="12"/>
  <c r="E49" i="12"/>
  <c r="F49" i="12"/>
  <c r="G49" i="12"/>
  <c r="H49" i="12"/>
  <c r="D50" i="12"/>
  <c r="E50" i="12"/>
  <c r="F50" i="12"/>
  <c r="G50" i="12"/>
  <c r="H50" i="12"/>
  <c r="D51" i="12"/>
  <c r="E51" i="12"/>
  <c r="F51" i="12"/>
  <c r="G51" i="12"/>
  <c r="H51" i="12"/>
  <c r="C51"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4" i="12"/>
  <c r="Q20" i="9"/>
  <c r="V19" i="9"/>
  <c r="U19" i="9"/>
  <c r="T19" i="9"/>
  <c r="S19" i="9"/>
  <c r="R19" i="9"/>
  <c r="Q19" i="9"/>
  <c r="G16" i="9"/>
  <c r="V16" i="9" s="1"/>
  <c r="F16" i="9"/>
  <c r="U16" i="9" s="1"/>
  <c r="E16" i="9"/>
  <c r="T16" i="9" s="1"/>
  <c r="D16" i="9"/>
  <c r="S16" i="9" s="1"/>
  <c r="C16" i="9"/>
  <c r="R16" i="9" s="1"/>
  <c r="B16" i="9"/>
  <c r="Q16" i="9" s="1"/>
  <c r="V15" i="9"/>
  <c r="U15" i="9"/>
  <c r="S15" i="9"/>
  <c r="R15" i="9"/>
  <c r="Q15" i="9"/>
  <c r="V11" i="9"/>
  <c r="U11" i="9"/>
  <c r="T11" i="9"/>
  <c r="S11" i="9"/>
  <c r="R11" i="9"/>
  <c r="Q11" i="9"/>
  <c r="U10" i="9"/>
  <c r="T10" i="9"/>
  <c r="S10" i="9"/>
  <c r="R10" i="9"/>
  <c r="Q10" i="9"/>
  <c r="R6" i="9"/>
  <c r="S6" i="9"/>
  <c r="T6" i="9"/>
  <c r="U6" i="9"/>
  <c r="V6" i="9"/>
  <c r="C7" i="9"/>
  <c r="R7" i="9" s="1"/>
  <c r="D7" i="9"/>
  <c r="S7" i="9" s="1"/>
  <c r="E7" i="9"/>
  <c r="T7" i="9" s="1"/>
  <c r="F7" i="9"/>
  <c r="U7" i="9" s="1"/>
  <c r="G7" i="9"/>
  <c r="V7" i="9" s="1"/>
  <c r="B7" i="9"/>
  <c r="Q7" i="9" s="1"/>
  <c r="Q6" i="9"/>
  <c r="V20" i="9"/>
  <c r="U20" i="9"/>
  <c r="T20" i="9"/>
  <c r="S20" i="9"/>
  <c r="R20" i="9"/>
  <c r="V18" i="9"/>
  <c r="U18" i="9"/>
  <c r="T18" i="9"/>
  <c r="S18" i="9"/>
  <c r="R18" i="9"/>
  <c r="Q18" i="9"/>
  <c r="V17" i="9"/>
  <c r="U17" i="9"/>
  <c r="T17" i="9"/>
  <c r="S17" i="9"/>
  <c r="R17" i="9"/>
  <c r="Q17" i="9"/>
  <c r="T15" i="9"/>
  <c r="V14" i="9"/>
  <c r="U14" i="9"/>
  <c r="T14" i="9"/>
  <c r="S14" i="9"/>
  <c r="R14" i="9"/>
  <c r="V13" i="9"/>
  <c r="U13" i="9"/>
  <c r="T13" i="9"/>
  <c r="S13" i="9"/>
  <c r="R13" i="9"/>
  <c r="Q13" i="9"/>
  <c r="R4" i="9"/>
  <c r="S4" i="9"/>
  <c r="T4" i="9"/>
  <c r="U4" i="9"/>
  <c r="V4" i="9"/>
  <c r="R5" i="9"/>
  <c r="S5" i="9"/>
  <c r="T5" i="9"/>
  <c r="U5" i="9"/>
  <c r="V5" i="9"/>
  <c r="R8" i="9"/>
  <c r="S8" i="9"/>
  <c r="T8" i="9"/>
  <c r="U8" i="9"/>
  <c r="V8" i="9"/>
  <c r="R9" i="9"/>
  <c r="S9" i="9"/>
  <c r="T9" i="9"/>
  <c r="U9" i="9"/>
  <c r="V9" i="9"/>
  <c r="V10" i="9"/>
  <c r="Q5" i="9"/>
  <c r="Q8" i="9"/>
  <c r="Q9" i="9"/>
  <c r="Q4" i="9"/>
  <c r="D4" i="14"/>
  <c r="E4" i="14"/>
  <c r="F4" i="14"/>
  <c r="G4" i="14"/>
  <c r="H4" i="14"/>
  <c r="D5" i="14"/>
  <c r="E5" i="14"/>
  <c r="F5" i="14"/>
  <c r="G5" i="14"/>
  <c r="H5" i="14"/>
  <c r="D6" i="14"/>
  <c r="E6" i="14"/>
  <c r="F6" i="14"/>
  <c r="G6" i="14"/>
  <c r="H6" i="14"/>
  <c r="D7" i="14"/>
  <c r="E7" i="14"/>
  <c r="F7" i="14"/>
  <c r="G7" i="14"/>
  <c r="H7" i="14"/>
  <c r="D8" i="14"/>
  <c r="E8" i="14"/>
  <c r="F8" i="14"/>
  <c r="G8" i="14"/>
  <c r="H8" i="14"/>
  <c r="D9" i="14"/>
  <c r="E9" i="14"/>
  <c r="F9" i="14"/>
  <c r="G9" i="14"/>
  <c r="H9" i="14"/>
  <c r="D10" i="14"/>
  <c r="E10" i="14"/>
  <c r="F10" i="14"/>
  <c r="G10" i="14"/>
  <c r="H10" i="14"/>
  <c r="D11" i="14"/>
  <c r="E11" i="14"/>
  <c r="F11" i="14"/>
  <c r="G11" i="14"/>
  <c r="H11" i="14"/>
  <c r="D12" i="14"/>
  <c r="E12" i="14"/>
  <c r="F12" i="14"/>
  <c r="G12" i="14"/>
  <c r="H12" i="14"/>
  <c r="D13" i="14"/>
  <c r="E13" i="14"/>
  <c r="F13" i="14"/>
  <c r="G13" i="14"/>
  <c r="H13" i="14"/>
  <c r="D14" i="14"/>
  <c r="E14" i="14"/>
  <c r="F14" i="14"/>
  <c r="G14" i="14"/>
  <c r="H14" i="14"/>
  <c r="D15" i="14"/>
  <c r="E15" i="14"/>
  <c r="F15" i="14"/>
  <c r="G15" i="14"/>
  <c r="H15" i="14"/>
  <c r="D16" i="14"/>
  <c r="E16" i="14"/>
  <c r="F16" i="14"/>
  <c r="G16" i="14"/>
  <c r="H16" i="14"/>
  <c r="D17" i="14"/>
  <c r="E17" i="14"/>
  <c r="F17" i="14"/>
  <c r="G17" i="14"/>
  <c r="H17" i="14"/>
  <c r="D18" i="14"/>
  <c r="E18" i="14"/>
  <c r="F18" i="14"/>
  <c r="G18" i="14"/>
  <c r="H18" i="14"/>
  <c r="D19" i="14"/>
  <c r="E19" i="14"/>
  <c r="F19" i="14"/>
  <c r="G19" i="14"/>
  <c r="H19" i="14"/>
  <c r="D20" i="14"/>
  <c r="E20" i="14"/>
  <c r="F20" i="14"/>
  <c r="G20" i="14"/>
  <c r="H20" i="14"/>
  <c r="D21" i="14"/>
  <c r="E21" i="14"/>
  <c r="F21" i="14"/>
  <c r="G21" i="14"/>
  <c r="H21" i="14"/>
  <c r="D22" i="14"/>
  <c r="E22" i="14"/>
  <c r="F22" i="14"/>
  <c r="G22" i="14"/>
  <c r="H22" i="14"/>
  <c r="D23" i="14"/>
  <c r="E23" i="14"/>
  <c r="F23" i="14"/>
  <c r="G23" i="14"/>
  <c r="H23" i="14"/>
  <c r="D24" i="14"/>
  <c r="E24" i="14"/>
  <c r="F24" i="14"/>
  <c r="G24" i="14"/>
  <c r="H24" i="14"/>
  <c r="D25" i="14"/>
  <c r="E25" i="14"/>
  <c r="F25" i="14"/>
  <c r="G25" i="14"/>
  <c r="H25" i="14"/>
  <c r="D26" i="14"/>
  <c r="E26" i="14"/>
  <c r="F26" i="14"/>
  <c r="G26" i="14"/>
  <c r="H26" i="14"/>
  <c r="D27" i="14"/>
  <c r="E27" i="14"/>
  <c r="F27" i="14"/>
  <c r="G27" i="14"/>
  <c r="H27" i="14"/>
  <c r="D28" i="14"/>
  <c r="E28" i="14"/>
  <c r="F28" i="14"/>
  <c r="G28" i="14"/>
  <c r="H28" i="14"/>
  <c r="D29" i="14"/>
  <c r="E29" i="14"/>
  <c r="F29" i="14"/>
  <c r="G29" i="14"/>
  <c r="H29" i="14"/>
  <c r="D30" i="14"/>
  <c r="E30" i="14"/>
  <c r="F30" i="14"/>
  <c r="G30" i="14"/>
  <c r="H30" i="14"/>
  <c r="D31" i="14"/>
  <c r="E31" i="14"/>
  <c r="F31" i="14"/>
  <c r="G31" i="14"/>
  <c r="H31" i="14"/>
  <c r="D32" i="14"/>
  <c r="E32" i="14"/>
  <c r="F32" i="14"/>
  <c r="G32" i="14"/>
  <c r="H32" i="14"/>
  <c r="D33" i="14"/>
  <c r="E33" i="14"/>
  <c r="F33" i="14"/>
  <c r="G33" i="14"/>
  <c r="H33" i="14"/>
  <c r="D34" i="14"/>
  <c r="E34" i="14"/>
  <c r="F34" i="14"/>
  <c r="G34" i="14"/>
  <c r="H34" i="14"/>
  <c r="D35" i="14"/>
  <c r="E35" i="14"/>
  <c r="F35" i="14"/>
  <c r="G35" i="14"/>
  <c r="H35" i="14"/>
  <c r="D36" i="14"/>
  <c r="E36" i="14"/>
  <c r="F36" i="14"/>
  <c r="G36" i="14"/>
  <c r="H36" i="14"/>
  <c r="D37" i="14"/>
  <c r="E37" i="14"/>
  <c r="F37" i="14"/>
  <c r="G37" i="14"/>
  <c r="H37" i="14"/>
  <c r="D38" i="14"/>
  <c r="E38" i="14"/>
  <c r="F38" i="14"/>
  <c r="G38" i="14"/>
  <c r="H38" i="14"/>
  <c r="D39" i="14"/>
  <c r="E39" i="14"/>
  <c r="F39" i="14"/>
  <c r="G39" i="14"/>
  <c r="H39" i="14"/>
  <c r="D40" i="14"/>
  <c r="E40" i="14"/>
  <c r="F40" i="14"/>
  <c r="G40" i="14"/>
  <c r="H40" i="14"/>
  <c r="D41" i="14"/>
  <c r="E41" i="14"/>
  <c r="F41" i="14"/>
  <c r="G41" i="14"/>
  <c r="H41" i="14"/>
  <c r="D42" i="14"/>
  <c r="E42" i="14"/>
  <c r="F42" i="14"/>
  <c r="G42" i="14"/>
  <c r="H42" i="14"/>
  <c r="D43" i="14"/>
  <c r="E43" i="14"/>
  <c r="F43" i="14"/>
  <c r="G43" i="14"/>
  <c r="H43" i="14"/>
  <c r="D44" i="14"/>
  <c r="E44" i="14"/>
  <c r="F44" i="14"/>
  <c r="G44" i="14"/>
  <c r="H44" i="14"/>
  <c r="D45" i="14"/>
  <c r="E45" i="14"/>
  <c r="F45" i="14"/>
  <c r="G45" i="14"/>
  <c r="H45" i="14"/>
  <c r="D46" i="14"/>
  <c r="E46" i="14"/>
  <c r="F46" i="14"/>
  <c r="G46" i="14"/>
  <c r="H46" i="14"/>
  <c r="D47" i="14"/>
  <c r="E47" i="14"/>
  <c r="F47" i="14"/>
  <c r="G47" i="14"/>
  <c r="H47" i="14"/>
  <c r="D48" i="14"/>
  <c r="E48" i="14"/>
  <c r="F48" i="14"/>
  <c r="G48" i="14"/>
  <c r="H48" i="14"/>
  <c r="D49" i="14"/>
  <c r="E49" i="14"/>
  <c r="F49" i="14"/>
  <c r="G49" i="14"/>
  <c r="H49" i="14"/>
  <c r="D50" i="14"/>
  <c r="E50" i="14"/>
  <c r="F50" i="14"/>
  <c r="G50" i="14"/>
  <c r="H50" i="14"/>
  <c r="D51" i="14"/>
  <c r="E51" i="14"/>
  <c r="F51" i="14"/>
  <c r="G51" i="14"/>
  <c r="H51"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4" i="14"/>
  <c r="T4" i="8"/>
  <c r="U4" i="8"/>
  <c r="V4" i="8"/>
  <c r="W4" i="8"/>
  <c r="X4" i="8"/>
  <c r="Y4" i="8"/>
  <c r="T5" i="8"/>
  <c r="U5" i="8"/>
  <c r="V5" i="8"/>
  <c r="W5" i="8"/>
  <c r="X5" i="8"/>
  <c r="Y5" i="8"/>
  <c r="T6" i="8"/>
  <c r="U6" i="8"/>
  <c r="V6" i="8"/>
  <c r="W6" i="8"/>
  <c r="X6" i="8"/>
  <c r="Y6" i="8"/>
  <c r="T7" i="8"/>
  <c r="U7" i="8"/>
  <c r="V7" i="8"/>
  <c r="W7" i="8"/>
  <c r="X7" i="8"/>
  <c r="Y7" i="8"/>
  <c r="T8" i="8"/>
  <c r="U8" i="8"/>
  <c r="V8" i="8"/>
  <c r="W8" i="8"/>
  <c r="X8" i="8"/>
  <c r="Y8" i="8"/>
  <c r="T9" i="8"/>
  <c r="U9" i="8"/>
  <c r="V9" i="8"/>
  <c r="W9" i="8"/>
  <c r="X9" i="8"/>
  <c r="Y9" i="8"/>
  <c r="T10" i="8"/>
  <c r="U10" i="8"/>
  <c r="V10" i="8"/>
  <c r="W10" i="8"/>
  <c r="X10" i="8"/>
  <c r="Y10" i="8"/>
  <c r="S5" i="8"/>
  <c r="S6" i="8"/>
  <c r="S7" i="8"/>
  <c r="S8" i="8"/>
  <c r="S9" i="8"/>
  <c r="S10" i="8"/>
  <c r="S4" i="8"/>
  <c r="O4" i="7"/>
  <c r="P4" i="7"/>
  <c r="Q4" i="7"/>
  <c r="R4" i="7"/>
  <c r="S4" i="7"/>
  <c r="T4" i="7"/>
  <c r="O5" i="7"/>
  <c r="P5" i="7"/>
  <c r="Q5" i="7"/>
  <c r="S5" i="7"/>
  <c r="T5" i="7"/>
  <c r="O6" i="7"/>
  <c r="P6" i="7"/>
  <c r="Q6" i="7"/>
  <c r="R6" i="7"/>
  <c r="S6" i="7"/>
  <c r="T6" i="7"/>
  <c r="Q7" i="7"/>
  <c r="R7" i="7"/>
  <c r="S7" i="7"/>
  <c r="T7" i="7"/>
  <c r="O8" i="7"/>
  <c r="P8" i="7"/>
  <c r="Q8" i="7"/>
  <c r="R8" i="7"/>
  <c r="T8" i="7"/>
  <c r="O9" i="7"/>
  <c r="P9" i="7"/>
  <c r="Q9" i="7"/>
  <c r="R9" i="7"/>
  <c r="S9" i="7"/>
  <c r="T9" i="7"/>
  <c r="O10" i="7"/>
  <c r="P10" i="7"/>
  <c r="R10" i="7"/>
  <c r="S10" i="7"/>
  <c r="T10" i="7"/>
  <c r="O11" i="7"/>
  <c r="P11" i="7"/>
  <c r="Q11" i="7"/>
  <c r="R11" i="7"/>
  <c r="S11" i="7"/>
  <c r="O12" i="7"/>
  <c r="P12" i="7"/>
  <c r="Q12" i="7"/>
  <c r="R12" i="7"/>
  <c r="S12" i="7"/>
  <c r="T12" i="7"/>
  <c r="O13" i="7"/>
  <c r="P13" i="7"/>
  <c r="Q13" i="7"/>
  <c r="S13" i="7"/>
  <c r="T13" i="7"/>
  <c r="O14" i="7"/>
  <c r="P14" i="7"/>
  <c r="Q14" i="7"/>
  <c r="R14" i="7"/>
  <c r="S14" i="7"/>
  <c r="T14" i="7"/>
  <c r="Q15" i="7"/>
  <c r="R15" i="7"/>
  <c r="S15" i="7"/>
  <c r="T15" i="7"/>
  <c r="O16" i="7"/>
  <c r="P16" i="7"/>
  <c r="Q16" i="7"/>
  <c r="R16" i="7"/>
  <c r="T16" i="7"/>
  <c r="O17" i="7"/>
  <c r="P17" i="7"/>
  <c r="Q17" i="7"/>
  <c r="R17" i="7"/>
  <c r="S17" i="7"/>
  <c r="T17" i="7"/>
  <c r="O18" i="7"/>
  <c r="P18" i="7"/>
  <c r="R18" i="7"/>
  <c r="S18" i="7"/>
  <c r="T18" i="7"/>
  <c r="O19" i="7"/>
  <c r="P19" i="7"/>
  <c r="Q19" i="7"/>
  <c r="R19" i="7"/>
  <c r="S19" i="7"/>
  <c r="O20" i="7"/>
  <c r="P20" i="7"/>
  <c r="Q20" i="7"/>
  <c r="R20" i="7"/>
  <c r="S20" i="7"/>
  <c r="T20" i="7"/>
  <c r="O21" i="7"/>
  <c r="P21" i="7"/>
  <c r="Q21" i="7"/>
  <c r="R21" i="7"/>
  <c r="S21" i="7"/>
  <c r="T21" i="7"/>
  <c r="O22" i="7"/>
  <c r="P22" i="7"/>
  <c r="Q22" i="7"/>
  <c r="R22" i="7"/>
  <c r="S22" i="7"/>
  <c r="T22" i="7"/>
  <c r="P3" i="7"/>
  <c r="Q3" i="7"/>
  <c r="R3" i="7"/>
  <c r="S3" i="7"/>
  <c r="O3" i="7"/>
  <c r="Q4" i="10"/>
  <c r="S51" i="11"/>
  <c r="T51" i="11"/>
  <c r="U51" i="11"/>
  <c r="V51" i="11"/>
  <c r="W51" i="11"/>
  <c r="X51" i="11"/>
  <c r="K4" i="2"/>
  <c r="L4" i="2"/>
  <c r="M4" i="2"/>
  <c r="K5" i="2"/>
  <c r="L5" i="2"/>
  <c r="M5" i="2"/>
  <c r="L3" i="2"/>
  <c r="M3" i="2"/>
  <c r="K3" i="2"/>
  <c r="E49" i="11"/>
  <c r="U49" i="11" s="1"/>
  <c r="D49" i="11"/>
  <c r="T49" i="11" s="1"/>
  <c r="C49" i="11"/>
  <c r="S49" i="11" s="1"/>
  <c r="E47" i="11"/>
  <c r="D47" i="11"/>
  <c r="C47" i="11"/>
  <c r="E43" i="11"/>
  <c r="U43" i="11" s="1"/>
  <c r="D43" i="11"/>
  <c r="T43" i="11" s="1"/>
  <c r="C43" i="11"/>
  <c r="S43" i="11" s="1"/>
  <c r="E41" i="11"/>
  <c r="U41" i="11" s="1"/>
  <c r="D41" i="11"/>
  <c r="T41" i="11" s="1"/>
  <c r="C41" i="11"/>
  <c r="E37" i="11"/>
  <c r="U37" i="11" s="1"/>
  <c r="D37" i="11"/>
  <c r="T37" i="11" s="1"/>
  <c r="C37" i="11"/>
  <c r="S37" i="11" s="1"/>
  <c r="E35" i="11"/>
  <c r="U35" i="11" s="1"/>
  <c r="D35" i="11"/>
  <c r="T35" i="11" s="1"/>
  <c r="C35" i="11"/>
  <c r="S35" i="11" s="1"/>
  <c r="E31" i="11"/>
  <c r="U31" i="11" s="1"/>
  <c r="D31" i="11"/>
  <c r="C31" i="11"/>
  <c r="E29" i="11"/>
  <c r="U29" i="11" s="1"/>
  <c r="D29" i="11"/>
  <c r="T29" i="11" s="1"/>
  <c r="C29" i="11"/>
  <c r="S29" i="11" s="1"/>
  <c r="E25" i="11"/>
  <c r="U25" i="11" s="1"/>
  <c r="D25" i="11"/>
  <c r="T25" i="11" s="1"/>
  <c r="C25" i="11"/>
  <c r="S25" i="11" s="1"/>
  <c r="E23" i="11"/>
  <c r="U23" i="11" s="1"/>
  <c r="D23" i="11"/>
  <c r="C23" i="11"/>
  <c r="S23" i="11" s="1"/>
  <c r="E19" i="11"/>
  <c r="U19" i="11" s="1"/>
  <c r="D19" i="11"/>
  <c r="T19" i="11" s="1"/>
  <c r="C19" i="11"/>
  <c r="S19" i="11" s="1"/>
  <c r="E17" i="11"/>
  <c r="U17" i="11" s="1"/>
  <c r="D17" i="11"/>
  <c r="T17" i="11" s="1"/>
  <c r="C17" i="11"/>
  <c r="E13" i="11"/>
  <c r="U13" i="11" s="1"/>
  <c r="D13" i="11"/>
  <c r="T13" i="11" s="1"/>
  <c r="C13" i="11"/>
  <c r="S13" i="11" s="1"/>
  <c r="E11" i="11"/>
  <c r="D11" i="11"/>
  <c r="T11" i="11" s="1"/>
  <c r="C11" i="11"/>
  <c r="S11" i="11" s="1"/>
  <c r="D7" i="11"/>
  <c r="T7" i="11" s="1"/>
  <c r="E7" i="11"/>
  <c r="U7" i="11" s="1"/>
  <c r="C7" i="11"/>
  <c r="D5" i="11"/>
  <c r="T5" i="11" s="1"/>
  <c r="E5" i="11"/>
  <c r="U5" i="11" s="1"/>
  <c r="C5" i="11"/>
  <c r="S5" i="11" s="1"/>
  <c r="V5" i="11"/>
  <c r="W5" i="11"/>
  <c r="X5" i="11"/>
  <c r="S6" i="11"/>
  <c r="T6" i="11"/>
  <c r="U6" i="11"/>
  <c r="V6" i="11"/>
  <c r="W6" i="11"/>
  <c r="X6" i="11"/>
  <c r="S7" i="11"/>
  <c r="V7" i="11"/>
  <c r="W7" i="11"/>
  <c r="X7" i="11"/>
  <c r="S8" i="11"/>
  <c r="T8" i="11"/>
  <c r="U8" i="11"/>
  <c r="V8" i="11"/>
  <c r="W8" i="11"/>
  <c r="X8" i="11"/>
  <c r="S9" i="11"/>
  <c r="T9" i="11"/>
  <c r="U9" i="11"/>
  <c r="V9" i="11"/>
  <c r="W9" i="11"/>
  <c r="X9" i="11"/>
  <c r="S10" i="11"/>
  <c r="T10" i="11"/>
  <c r="U10" i="11"/>
  <c r="V10" i="11"/>
  <c r="W10" i="11"/>
  <c r="X10" i="11"/>
  <c r="U11" i="11"/>
  <c r="V11" i="11"/>
  <c r="W11" i="11"/>
  <c r="X11" i="11"/>
  <c r="S12" i="11"/>
  <c r="T12" i="11"/>
  <c r="U12" i="11"/>
  <c r="V12" i="11"/>
  <c r="W12" i="11"/>
  <c r="X12" i="11"/>
  <c r="V13" i="11"/>
  <c r="W13" i="11"/>
  <c r="X13" i="11"/>
  <c r="S14" i="11"/>
  <c r="T14" i="11"/>
  <c r="U14" i="11"/>
  <c r="V14" i="11"/>
  <c r="W14" i="11"/>
  <c r="X14" i="11"/>
  <c r="S15" i="11"/>
  <c r="T15" i="11"/>
  <c r="U15" i="11"/>
  <c r="V15" i="11"/>
  <c r="W15" i="11"/>
  <c r="X15" i="11"/>
  <c r="S16" i="11"/>
  <c r="T16" i="11"/>
  <c r="U16" i="11"/>
  <c r="V16" i="11"/>
  <c r="W16" i="11"/>
  <c r="X16" i="11"/>
  <c r="S17" i="11"/>
  <c r="V17" i="11"/>
  <c r="W17" i="11"/>
  <c r="X17" i="11"/>
  <c r="S18" i="11"/>
  <c r="T18" i="11"/>
  <c r="U18" i="11"/>
  <c r="V18" i="11"/>
  <c r="W18" i="11"/>
  <c r="X18" i="11"/>
  <c r="V19" i="11"/>
  <c r="W19" i="11"/>
  <c r="X19" i="11"/>
  <c r="S20" i="11"/>
  <c r="T20" i="11"/>
  <c r="U20" i="11"/>
  <c r="V20" i="11"/>
  <c r="W20" i="11"/>
  <c r="X20" i="11"/>
  <c r="S21" i="11"/>
  <c r="T21" i="11"/>
  <c r="U21" i="11"/>
  <c r="V21" i="11"/>
  <c r="W21" i="11"/>
  <c r="X21" i="11"/>
  <c r="S22" i="11"/>
  <c r="T22" i="11"/>
  <c r="U22" i="11"/>
  <c r="V22" i="11"/>
  <c r="W22" i="11"/>
  <c r="X22" i="11"/>
  <c r="T23" i="11"/>
  <c r="V23" i="11"/>
  <c r="W23" i="11"/>
  <c r="X23" i="11"/>
  <c r="S24" i="11"/>
  <c r="T24" i="11"/>
  <c r="U24" i="11"/>
  <c r="V24" i="11"/>
  <c r="W24" i="11"/>
  <c r="X24" i="11"/>
  <c r="V25" i="11"/>
  <c r="W25" i="11"/>
  <c r="X25" i="11"/>
  <c r="S26" i="11"/>
  <c r="T26" i="11"/>
  <c r="U26" i="11"/>
  <c r="V26" i="11"/>
  <c r="W26" i="11"/>
  <c r="X26" i="11"/>
  <c r="S27" i="11"/>
  <c r="T27" i="11"/>
  <c r="U27" i="11"/>
  <c r="V27" i="11"/>
  <c r="W27" i="11"/>
  <c r="X27" i="11"/>
  <c r="S28" i="11"/>
  <c r="T28" i="11"/>
  <c r="U28" i="11"/>
  <c r="V28" i="11"/>
  <c r="W28" i="11"/>
  <c r="X28" i="11"/>
  <c r="V29" i="11"/>
  <c r="W29" i="11"/>
  <c r="X29" i="11"/>
  <c r="S30" i="11"/>
  <c r="T30" i="11"/>
  <c r="U30" i="11"/>
  <c r="V30" i="11"/>
  <c r="W30" i="11"/>
  <c r="X30" i="11"/>
  <c r="S31" i="11"/>
  <c r="T31" i="11"/>
  <c r="V31" i="11"/>
  <c r="W31" i="11"/>
  <c r="X31" i="11"/>
  <c r="S32" i="11"/>
  <c r="T32" i="11"/>
  <c r="U32" i="11"/>
  <c r="V32" i="11"/>
  <c r="W32" i="11"/>
  <c r="X32" i="11"/>
  <c r="S33" i="11"/>
  <c r="T33" i="11"/>
  <c r="U33" i="11"/>
  <c r="V33" i="11"/>
  <c r="W33" i="11"/>
  <c r="X33" i="11"/>
  <c r="S34" i="11"/>
  <c r="T34" i="11"/>
  <c r="U34" i="11"/>
  <c r="V34" i="11"/>
  <c r="W34" i="11"/>
  <c r="X34" i="11"/>
  <c r="V35" i="11"/>
  <c r="W35" i="11"/>
  <c r="X35" i="11"/>
  <c r="S36" i="11"/>
  <c r="T36" i="11"/>
  <c r="U36" i="11"/>
  <c r="V36" i="11"/>
  <c r="W36" i="11"/>
  <c r="X36" i="11"/>
  <c r="V37" i="11"/>
  <c r="W37" i="11"/>
  <c r="X37" i="11"/>
  <c r="S38" i="11"/>
  <c r="T38" i="11"/>
  <c r="U38" i="11"/>
  <c r="V38" i="11"/>
  <c r="W38" i="11"/>
  <c r="X38" i="11"/>
  <c r="S39" i="11"/>
  <c r="T39" i="11"/>
  <c r="U39" i="11"/>
  <c r="V39" i="11"/>
  <c r="W39" i="11"/>
  <c r="X39" i="11"/>
  <c r="S40" i="11"/>
  <c r="T40" i="11"/>
  <c r="U40" i="11"/>
  <c r="V40" i="11"/>
  <c r="W40" i="11"/>
  <c r="X40" i="11"/>
  <c r="S41" i="11"/>
  <c r="V41" i="11"/>
  <c r="W41" i="11"/>
  <c r="X41" i="11"/>
  <c r="S42" i="11"/>
  <c r="T42" i="11"/>
  <c r="U42" i="11"/>
  <c r="V42" i="11"/>
  <c r="W42" i="11"/>
  <c r="X42" i="11"/>
  <c r="V43" i="11"/>
  <c r="W43" i="11"/>
  <c r="X43" i="11"/>
  <c r="S44" i="11"/>
  <c r="T44" i="11"/>
  <c r="U44" i="11"/>
  <c r="V44" i="11"/>
  <c r="W44" i="11"/>
  <c r="X44" i="11"/>
  <c r="S45" i="11"/>
  <c r="T45" i="11"/>
  <c r="U45" i="11"/>
  <c r="V45" i="11"/>
  <c r="W45" i="11"/>
  <c r="X45" i="11"/>
  <c r="S46" i="11"/>
  <c r="T46" i="11"/>
  <c r="U46" i="11"/>
  <c r="V46" i="11"/>
  <c r="W46" i="11"/>
  <c r="X46" i="11"/>
  <c r="S47" i="11"/>
  <c r="T47" i="11"/>
  <c r="U47" i="11"/>
  <c r="V47" i="11"/>
  <c r="W47" i="11"/>
  <c r="X47" i="11"/>
  <c r="S48" i="11"/>
  <c r="T48" i="11"/>
  <c r="U48" i="11"/>
  <c r="V48" i="11"/>
  <c r="W48" i="11"/>
  <c r="X48" i="11"/>
  <c r="V49" i="11"/>
  <c r="W49" i="11"/>
  <c r="X49" i="11"/>
  <c r="S50" i="11"/>
  <c r="T50" i="11"/>
  <c r="U50" i="11"/>
  <c r="V50" i="11"/>
  <c r="W50" i="11"/>
  <c r="X50" i="11"/>
  <c r="T4" i="11"/>
  <c r="U4" i="11"/>
  <c r="V4" i="11"/>
  <c r="W4" i="11"/>
  <c r="X4" i="11"/>
  <c r="S4" i="11"/>
  <c r="C7" i="10"/>
  <c r="R7" i="10" s="1"/>
  <c r="D7" i="10"/>
  <c r="S7" i="10" s="1"/>
  <c r="E7" i="10"/>
  <c r="T7" i="10" s="1"/>
  <c r="F7" i="10"/>
  <c r="U7" i="10" s="1"/>
  <c r="G7" i="10"/>
  <c r="V7" i="10" s="1"/>
  <c r="B7" i="10"/>
  <c r="Q7" i="10" s="1"/>
  <c r="C5" i="10"/>
  <c r="D5" i="10"/>
  <c r="E5" i="10"/>
  <c r="F5" i="10"/>
  <c r="U5" i="10" s="1"/>
  <c r="G5" i="10"/>
  <c r="V5" i="10" s="1"/>
  <c r="B5" i="10"/>
  <c r="Q5" i="10" s="1"/>
  <c r="Q11" i="10"/>
  <c r="R11" i="10"/>
  <c r="S11" i="10"/>
  <c r="T11" i="10"/>
  <c r="U11" i="10"/>
  <c r="V11" i="10"/>
  <c r="Q12" i="10"/>
  <c r="R12" i="10"/>
  <c r="S12" i="10"/>
  <c r="T12" i="10"/>
  <c r="U12" i="10"/>
  <c r="V12" i="10"/>
  <c r="Q13" i="10"/>
  <c r="R13" i="10"/>
  <c r="S13" i="10"/>
  <c r="T13" i="10"/>
  <c r="U13" i="10"/>
  <c r="V13" i="10"/>
  <c r="Q14" i="10"/>
  <c r="R14" i="10"/>
  <c r="S14" i="10"/>
  <c r="T14" i="10"/>
  <c r="U14" i="10"/>
  <c r="V14" i="10"/>
  <c r="Q15" i="10"/>
  <c r="R15" i="10"/>
  <c r="S15" i="10"/>
  <c r="T15" i="10"/>
  <c r="U15" i="10"/>
  <c r="V15" i="10"/>
  <c r="Q16" i="10"/>
  <c r="R16" i="10"/>
  <c r="S16" i="10"/>
  <c r="T16" i="10"/>
  <c r="U16" i="10"/>
  <c r="V16" i="10"/>
  <c r="R5" i="10"/>
  <c r="S5" i="10"/>
  <c r="T5" i="10"/>
  <c r="Q6" i="10"/>
  <c r="R6" i="10"/>
  <c r="S6" i="10"/>
  <c r="T6" i="10"/>
  <c r="U6" i="10"/>
  <c r="V6" i="10"/>
  <c r="Q8" i="10"/>
  <c r="R8" i="10"/>
  <c r="S8" i="10"/>
  <c r="T8" i="10"/>
  <c r="U8" i="10"/>
  <c r="V8" i="10"/>
  <c r="Q9" i="10"/>
  <c r="R9" i="10"/>
  <c r="S9" i="10"/>
  <c r="T9" i="10"/>
  <c r="U9" i="10"/>
  <c r="V9" i="10"/>
  <c r="V4" i="10"/>
  <c r="R4" i="10"/>
  <c r="S4" i="10"/>
  <c r="T4" i="10"/>
  <c r="U4" i="10"/>
  <c r="P5" i="1"/>
  <c r="Q5" i="1"/>
  <c r="R5" i="1"/>
  <c r="S5" i="1"/>
  <c r="T5" i="1"/>
  <c r="P6" i="1"/>
  <c r="Q6" i="1"/>
  <c r="R6" i="1"/>
  <c r="S6" i="1"/>
  <c r="T6" i="1"/>
  <c r="P7" i="1"/>
  <c r="Q7" i="1"/>
  <c r="R7" i="1"/>
  <c r="S7" i="1"/>
  <c r="T7" i="1"/>
  <c r="P8" i="1"/>
  <c r="Q8" i="1"/>
  <c r="R8" i="1"/>
  <c r="S8" i="1"/>
  <c r="T8" i="1"/>
  <c r="P9" i="1"/>
  <c r="Q9" i="1"/>
  <c r="R9" i="1"/>
  <c r="S9" i="1"/>
  <c r="T9" i="1"/>
  <c r="P10" i="1"/>
  <c r="Q10" i="1"/>
  <c r="R10" i="1"/>
  <c r="S10" i="1"/>
  <c r="T10" i="1"/>
  <c r="P11" i="1"/>
  <c r="Q11" i="1"/>
  <c r="R11" i="1"/>
  <c r="S11" i="1"/>
  <c r="T11" i="1"/>
  <c r="P12" i="1"/>
  <c r="Q12" i="1"/>
  <c r="R12" i="1"/>
  <c r="S12" i="1"/>
  <c r="T12" i="1"/>
  <c r="P13" i="1"/>
  <c r="Q13" i="1"/>
  <c r="R13" i="1"/>
  <c r="S13" i="1"/>
  <c r="T13" i="1"/>
  <c r="P14" i="1"/>
  <c r="Q14" i="1"/>
  <c r="R14" i="1"/>
  <c r="S14" i="1"/>
  <c r="T14" i="1"/>
  <c r="P15" i="1"/>
  <c r="Q15" i="1"/>
  <c r="R15" i="1"/>
  <c r="S15" i="1"/>
  <c r="T15" i="1"/>
  <c r="P16" i="1"/>
  <c r="Q16" i="1"/>
  <c r="R16" i="1"/>
  <c r="S16" i="1"/>
  <c r="T16" i="1"/>
  <c r="P17" i="1"/>
  <c r="Q17" i="1"/>
  <c r="R17" i="1"/>
  <c r="S17" i="1"/>
  <c r="T17" i="1"/>
  <c r="P18" i="1"/>
  <c r="Q18" i="1"/>
  <c r="R18" i="1"/>
  <c r="S18" i="1"/>
  <c r="T18" i="1"/>
  <c r="P19" i="1"/>
  <c r="Q19" i="1"/>
  <c r="R19" i="1"/>
  <c r="S19" i="1"/>
  <c r="T19" i="1"/>
  <c r="P20" i="1"/>
  <c r="Q20" i="1"/>
  <c r="R20" i="1"/>
  <c r="S20" i="1"/>
  <c r="T20" i="1"/>
  <c r="P21" i="1"/>
  <c r="Q21" i="1"/>
  <c r="R21" i="1"/>
  <c r="S21" i="1"/>
  <c r="T21" i="1"/>
  <c r="P22" i="1"/>
  <c r="Q22" i="1"/>
  <c r="R22" i="1"/>
  <c r="S22" i="1"/>
  <c r="T22" i="1"/>
  <c r="P23" i="1"/>
  <c r="Q23" i="1"/>
  <c r="R23" i="1"/>
  <c r="S23" i="1"/>
  <c r="T23" i="1"/>
  <c r="P24" i="1"/>
  <c r="Q24" i="1"/>
  <c r="R24" i="1"/>
  <c r="S24" i="1"/>
  <c r="T24" i="1"/>
  <c r="P25" i="1"/>
  <c r="Q25" i="1"/>
  <c r="R25" i="1"/>
  <c r="S25" i="1"/>
  <c r="T25" i="1"/>
  <c r="P26" i="1"/>
  <c r="Q26" i="1"/>
  <c r="R26" i="1"/>
  <c r="S26" i="1"/>
  <c r="T26" i="1"/>
  <c r="P27" i="1"/>
  <c r="Q27" i="1"/>
  <c r="R27" i="1"/>
  <c r="S27" i="1"/>
  <c r="T27" i="1"/>
  <c r="P28" i="1"/>
  <c r="Q28" i="1"/>
  <c r="R28" i="1"/>
  <c r="S28" i="1"/>
  <c r="T28" i="1"/>
  <c r="P29" i="1"/>
  <c r="Q29" i="1"/>
  <c r="R29" i="1"/>
  <c r="S29" i="1"/>
  <c r="T29" i="1"/>
  <c r="P30" i="1"/>
  <c r="Q30" i="1"/>
  <c r="R30" i="1"/>
  <c r="S30" i="1"/>
  <c r="T30" i="1"/>
  <c r="P31" i="1"/>
  <c r="Q31" i="1"/>
  <c r="R31" i="1"/>
  <c r="S31" i="1"/>
  <c r="T31" i="1"/>
  <c r="P32" i="1"/>
  <c r="Q32" i="1"/>
  <c r="R32" i="1"/>
  <c r="S32" i="1"/>
  <c r="T32" i="1"/>
  <c r="P33" i="1"/>
  <c r="Q33" i="1"/>
  <c r="R33" i="1"/>
  <c r="S33" i="1"/>
  <c r="T33" i="1"/>
  <c r="P34" i="1"/>
  <c r="Q34" i="1"/>
  <c r="R34" i="1"/>
  <c r="S34" i="1"/>
  <c r="T34" i="1"/>
  <c r="P35" i="1"/>
  <c r="Q35" i="1"/>
  <c r="R35" i="1"/>
  <c r="S35" i="1"/>
  <c r="T35" i="1"/>
  <c r="P36" i="1"/>
  <c r="Q36" i="1"/>
  <c r="R36" i="1"/>
  <c r="S36" i="1"/>
  <c r="T36" i="1"/>
  <c r="P37" i="1"/>
  <c r="Q37" i="1"/>
  <c r="R37" i="1"/>
  <c r="S37" i="1"/>
  <c r="T37" i="1"/>
  <c r="P38" i="1"/>
  <c r="Q38" i="1"/>
  <c r="R38" i="1"/>
  <c r="S38" i="1"/>
  <c r="T38" i="1"/>
  <c r="P39" i="1"/>
  <c r="Q39" i="1"/>
  <c r="R39" i="1"/>
  <c r="S39" i="1"/>
  <c r="T39" i="1"/>
  <c r="P40" i="1"/>
  <c r="Q40" i="1"/>
  <c r="R40" i="1"/>
  <c r="S40" i="1"/>
  <c r="T40" i="1"/>
  <c r="P41" i="1"/>
  <c r="Q41" i="1"/>
  <c r="R41" i="1"/>
  <c r="S41" i="1"/>
  <c r="T41" i="1"/>
  <c r="P42" i="1"/>
  <c r="Q42" i="1"/>
  <c r="R42" i="1"/>
  <c r="S42" i="1"/>
  <c r="T42" i="1"/>
  <c r="P43" i="1"/>
  <c r="Q43" i="1"/>
  <c r="R43" i="1"/>
  <c r="S43" i="1"/>
  <c r="T43" i="1"/>
  <c r="T4" i="1"/>
  <c r="Q4" i="1"/>
  <c r="R4" i="1"/>
  <c r="S4" i="1"/>
  <c r="D36" i="17" l="1"/>
  <c r="Y12" i="17"/>
  <c r="V7" i="17"/>
  <c r="D29" i="17"/>
  <c r="E29" i="17"/>
  <c r="D32" i="17"/>
  <c r="D31" i="17"/>
  <c r="E31" i="17"/>
  <c r="D30" i="17"/>
  <c r="E30" i="17"/>
  <c r="Y8" i="17"/>
  <c r="D34" i="17"/>
  <c r="Y7" i="17"/>
  <c r="D35" i="17"/>
  <c r="C30" i="17"/>
  <c r="C33" i="17"/>
  <c r="B36" i="17"/>
  <c r="B33" i="17"/>
  <c r="C35" i="17"/>
  <c r="C29" i="17"/>
  <c r="B32" i="17"/>
</calcChain>
</file>

<file path=xl/sharedStrings.xml><?xml version="1.0" encoding="utf-8"?>
<sst xmlns="http://schemas.openxmlformats.org/spreadsheetml/2006/main" count="1924" uniqueCount="251">
  <si>
    <t>HDF-CEF</t>
  </si>
  <si>
    <t>Overall</t>
  </si>
  <si>
    <t>1-9</t>
  </si>
  <si>
    <t>10-49</t>
  </si>
  <si>
    <t>50-99</t>
  </si>
  <si>
    <t>100-249</t>
  </si>
  <si>
    <t>250-499</t>
  </si>
  <si>
    <t>500-999</t>
  </si>
  <si>
    <t>1000+</t>
  </si>
  <si>
    <t>Exact Age</t>
  </si>
  <si>
    <t>Binned Age</t>
  </si>
  <si>
    <t>Agreement</t>
  </si>
  <si>
    <t>Agreement Percentage</t>
  </si>
  <si>
    <t>Records in COMRCL</t>
  </si>
  <si>
    <t>Records not in COMRCL</t>
  </si>
  <si>
    <t>Total</t>
  </si>
  <si>
    <t>Table S1: Overlap of Data-defined Persons in CEF and COMRCL Databases</t>
  </si>
  <si>
    <t>Records in CEF</t>
  </si>
  <si>
    <t>Records not in CEF</t>
  </si>
  <si>
    <r>
      <t>rHDF</t>
    </r>
    <r>
      <rPr>
        <i/>
        <vertAlign val="subscript"/>
        <sz val="12"/>
        <color theme="1"/>
        <rFont val="Times New Roman"/>
        <family val="1"/>
      </rPr>
      <t xml:space="preserve">b,t </t>
    </r>
    <r>
      <rPr>
        <sz val="12"/>
        <color theme="1"/>
        <rFont val="Times New Roman"/>
        <family val="1"/>
      </rPr>
      <t>-CEF</t>
    </r>
  </si>
  <si>
    <r>
      <t>rHDF</t>
    </r>
    <r>
      <rPr>
        <i/>
        <vertAlign val="subscript"/>
        <sz val="12"/>
        <color theme="1"/>
        <rFont val="Times New Roman"/>
        <family val="1"/>
      </rPr>
      <t xml:space="preserve">b </t>
    </r>
    <r>
      <rPr>
        <sz val="12"/>
        <color theme="1"/>
        <rFont val="Times New Roman"/>
        <family val="1"/>
      </rPr>
      <t>-CEF</t>
    </r>
  </si>
  <si>
    <r>
      <t>rHDF</t>
    </r>
    <r>
      <rPr>
        <i/>
        <vertAlign val="subscript"/>
        <sz val="12"/>
        <color theme="1"/>
        <rFont val="Times New Roman"/>
        <family val="1"/>
      </rPr>
      <t xml:space="preserve">b,t </t>
    </r>
    <r>
      <rPr>
        <sz val="12"/>
        <color theme="1"/>
        <rFont val="Times New Roman"/>
        <family val="1"/>
      </rPr>
      <t>-HDF</t>
    </r>
  </si>
  <si>
    <r>
      <t>rHDF</t>
    </r>
    <r>
      <rPr>
        <i/>
        <vertAlign val="subscript"/>
        <sz val="12"/>
        <color theme="1"/>
        <rFont val="Times New Roman"/>
        <family val="1"/>
      </rPr>
      <t xml:space="preserve">b </t>
    </r>
    <r>
      <rPr>
        <sz val="12"/>
        <color theme="1"/>
        <rFont val="Times New Roman"/>
        <family val="1"/>
      </rPr>
      <t>-HDF</t>
    </r>
  </si>
  <si>
    <t>Dataset</t>
  </si>
  <si>
    <t>name</t>
  </si>
  <si>
    <t>address</t>
  </si>
  <si>
    <t>pik</t>
  </si>
  <si>
    <t>block</t>
  </si>
  <si>
    <t>sex</t>
  </si>
  <si>
    <t>age</t>
  </si>
  <si>
    <t>agebin</t>
  </si>
  <si>
    <t>race</t>
  </si>
  <si>
    <t>ethnicity</t>
  </si>
  <si>
    <t>CUF</t>
  </si>
  <si>
    <t>x</t>
  </si>
  <si>
    <t>y</t>
  </si>
  <si>
    <t>CEF</t>
  </si>
  <si>
    <t>HDF</t>
  </si>
  <si>
    <t>z</t>
  </si>
  <si>
    <t>COMRCL</t>
  </si>
  <si>
    <r>
      <t>CEF</t>
    </r>
    <r>
      <rPr>
        <i/>
        <vertAlign val="subscript"/>
        <sz val="12"/>
        <color theme="1"/>
        <rFont val="Cambria"/>
        <family val="1"/>
      </rPr>
      <t>atkr</t>
    </r>
  </si>
  <si>
    <r>
      <t>rHDF</t>
    </r>
    <r>
      <rPr>
        <i/>
        <vertAlign val="subscript"/>
        <sz val="12"/>
        <color theme="1"/>
        <rFont val="Cambria"/>
        <family val="1"/>
      </rPr>
      <t>b,t</t>
    </r>
  </si>
  <si>
    <r>
      <t>rHDF</t>
    </r>
    <r>
      <rPr>
        <i/>
        <vertAlign val="subscript"/>
        <sz val="12"/>
        <color theme="1"/>
        <rFont val="Cambria"/>
        <family val="1"/>
      </rPr>
      <t>b</t>
    </r>
  </si>
  <si>
    <r>
      <t>Putative rHDF</t>
    </r>
    <r>
      <rPr>
        <i/>
        <vertAlign val="subscript"/>
        <sz val="12"/>
        <color theme="1"/>
        <rFont val="Cambria"/>
        <family val="1"/>
      </rPr>
      <t>b,t</t>
    </r>
  </si>
  <si>
    <r>
      <t>Putative rHDF</t>
    </r>
    <r>
      <rPr>
        <i/>
        <vertAlign val="subscript"/>
        <sz val="12"/>
        <color theme="1"/>
        <rFont val="Cambria"/>
        <family val="1"/>
      </rPr>
      <t>b</t>
    </r>
  </si>
  <si>
    <r>
      <t>Confirmed rHDF</t>
    </r>
    <r>
      <rPr>
        <i/>
        <vertAlign val="subscript"/>
        <sz val="12"/>
        <color theme="1"/>
        <rFont val="Cambria"/>
        <family val="1"/>
      </rPr>
      <t>b,t</t>
    </r>
  </si>
  <si>
    <r>
      <t>Confirmed rHDF</t>
    </r>
    <r>
      <rPr>
        <i/>
        <vertAlign val="subscript"/>
        <sz val="12"/>
        <color theme="1"/>
        <rFont val="Cambria"/>
        <family val="1"/>
      </rPr>
      <t>b</t>
    </r>
  </si>
  <si>
    <t>MDG</t>
  </si>
  <si>
    <t>g</t>
  </si>
  <si>
    <t>PRG</t>
  </si>
  <si>
    <t>h</t>
  </si>
  <si>
    <t>MDF</t>
  </si>
  <si>
    <r>
      <t>rMDF</t>
    </r>
    <r>
      <rPr>
        <i/>
        <vertAlign val="subscript"/>
        <sz val="12"/>
        <color theme="1"/>
        <rFont val="Cambria"/>
        <family val="1"/>
      </rPr>
      <t>b,t</t>
    </r>
  </si>
  <si>
    <t>P1</t>
  </si>
  <si>
    <t>P6</t>
  </si>
  <si>
    <t>P7</t>
  </si>
  <si>
    <t>P8</t>
  </si>
  <si>
    <t>P9</t>
  </si>
  <si>
    <t>P10</t>
  </si>
  <si>
    <t>P11</t>
  </si>
  <si>
    <t>P12</t>
  </si>
  <si>
    <t>P14</t>
  </si>
  <si>
    <t>P12A</t>
  </si>
  <si>
    <t>P12B</t>
  </si>
  <si>
    <t>P12C</t>
  </si>
  <si>
    <t>P12D</t>
  </si>
  <si>
    <t>P12E</t>
  </si>
  <si>
    <t>P12F</t>
  </si>
  <si>
    <t>P12G</t>
  </si>
  <si>
    <t>P12H</t>
  </si>
  <si>
    <t>P12I</t>
  </si>
  <si>
    <t>PCT12</t>
  </si>
  <si>
    <t>PCT12A</t>
  </si>
  <si>
    <t>PCT12B</t>
  </si>
  <si>
    <t>PCT12C</t>
  </si>
  <si>
    <t>PCT12D</t>
  </si>
  <si>
    <t>PCT12E</t>
  </si>
  <si>
    <t>PCT12F</t>
  </si>
  <si>
    <t>PCT12G</t>
  </si>
  <si>
    <t>PCT12H</t>
  </si>
  <si>
    <t>PCT12I</t>
  </si>
  <si>
    <t>PCT12J</t>
  </si>
  <si>
    <t>PCT12K</t>
  </si>
  <si>
    <t>PCT12L</t>
  </si>
  <si>
    <t>PCT12M</t>
  </si>
  <si>
    <t>PCT12N</t>
  </si>
  <si>
    <t>PCT12O</t>
  </si>
  <si>
    <t xml:space="preserve">a </t>
  </si>
  <si>
    <t xml:space="preserve"> 0-4 </t>
  </si>
  <si>
    <t xml:space="preserve"> 5-9 </t>
  </si>
  <si>
    <t xml:space="preserve"> 10-14 </t>
  </si>
  <si>
    <t xml:space="preserve"> 15-17 </t>
  </si>
  <si>
    <t xml:space="preserve"> 18-19 </t>
  </si>
  <si>
    <t xml:space="preserve"> 22-24 </t>
  </si>
  <si>
    <t xml:space="preserve"> 25-29 </t>
  </si>
  <si>
    <t xml:space="preserve"> 30-34 </t>
  </si>
  <si>
    <t xml:space="preserve"> 35-39</t>
  </si>
  <si>
    <t xml:space="preserve">z </t>
  </si>
  <si>
    <t xml:space="preserve"> 40-44 </t>
  </si>
  <si>
    <t xml:space="preserve"> 45-49 </t>
  </si>
  <si>
    <t xml:space="preserve"> 50-54 </t>
  </si>
  <si>
    <t xml:space="preserve"> 55-59 </t>
  </si>
  <si>
    <t xml:space="preserve"> 60-61 </t>
  </si>
  <si>
    <t xml:space="preserve"> 62-64 </t>
  </si>
  <si>
    <t xml:space="preserve"> 65-66 </t>
  </si>
  <si>
    <t xml:space="preserve"> 67-69 </t>
  </si>
  <si>
    <t xml:space="preserve"> 70-74 </t>
  </si>
  <si>
    <t xml:space="preserve"> 75-79 </t>
  </si>
  <si>
    <t xml:space="preserve"> 80-84</t>
  </si>
  <si>
    <t xml:space="preserve"> 85-110</t>
  </si>
  <si>
    <t>Table S2. Index Mapping for the 23-bin Age Grouping in Summary File 1 Table P12, function AGEBINP12(a).</t>
  </si>
  <si>
    <t xml:space="preserve">  </t>
  </si>
  <si>
    <t xml:space="preserve">Table S3. Index mapping for the 38-bin age grouping in Summary File 1 census block-level tables, function z = AGEBINBLOCK(a). </t>
  </si>
  <si>
    <t xml:space="preserve">a  </t>
  </si>
  <si>
    <t>22-24</t>
  </si>
  <si>
    <t>25-29</t>
  </si>
  <si>
    <t>30-34</t>
  </si>
  <si>
    <t>85-110</t>
  </si>
  <si>
    <t>35-39</t>
  </si>
  <si>
    <t>40-44</t>
  </si>
  <si>
    <t>45-49</t>
  </si>
  <si>
    <t>50-54</t>
  </si>
  <si>
    <t>55-59</t>
  </si>
  <si>
    <t>60-61</t>
  </si>
  <si>
    <t>62-64</t>
  </si>
  <si>
    <t>65-66</t>
  </si>
  <si>
    <t>67-69</t>
  </si>
  <si>
    <t>70-74</t>
  </si>
  <si>
    <t>75-79</t>
  </si>
  <si>
    <t>80-84</t>
  </si>
  <si>
    <t>Table 3. Reconstruction agreement statistics.</t>
  </si>
  <si>
    <t>Table 1. Feature sets for all data files used in the reconstruction and reidentification experiments.</t>
  </si>
  <si>
    <t>Table 2: Tables from 2010 Summary File 1 used in the reconstruction experiments.</t>
  </si>
  <si>
    <t>Table S4. Selected empirical quantiles for census block-level solution variability.</t>
  </si>
  <si>
    <t>Quantile</t>
  </si>
  <si>
    <t>Population in Interval</t>
  </si>
  <si>
    <t>Cumulative Population</t>
  </si>
  <si>
    <t>Solution Variability</t>
  </si>
  <si>
    <t>Cumulative Percentage</t>
  </si>
  <si>
    <t>Block Size</t>
  </si>
  <si>
    <t>Block Count</t>
  </si>
  <si>
    <t>Population</t>
  </si>
  <si>
    <t>Unique Percentage</t>
  </si>
  <si>
    <t>All Blocks</t>
  </si>
  <si>
    <t>Zero Solution Variability Blocks</t>
  </si>
  <si>
    <t>Percentage of Blocks in Row</t>
  </si>
  <si>
    <t>Percentage of Population in Row</t>
  </si>
  <si>
    <t xml:space="preserve">Table S5. Population uniques and zero solution variability by census block size. </t>
  </si>
  <si>
    <t>Table S7. Putative reidentification, confirmed reidentification, and precision rates for all data-defined COMRCL records and for all data-defined records matching the CEF.</t>
  </si>
  <si>
    <t>Putative Reidentifications</t>
  </si>
  <si>
    <t>Confirmed Reidentifications</t>
  </si>
  <si>
    <t>Putative Percentage</t>
  </si>
  <si>
    <t>Confirmed Percentage</t>
  </si>
  <si>
    <t>Precision Percentage</t>
  </si>
  <si>
    <t>Putative</t>
  </si>
  <si>
    <t>Confirmed</t>
  </si>
  <si>
    <r>
      <t>Data (</t>
    </r>
    <r>
      <rPr>
        <i/>
        <sz val="12"/>
        <color theme="1"/>
        <rFont val="Times New Roman"/>
        <family val="1"/>
      </rPr>
      <t>L</t>
    </r>
    <r>
      <rPr>
        <sz val="12"/>
        <color theme="1"/>
        <rFont val="Times New Roman"/>
        <family val="1"/>
      </rPr>
      <t xml:space="preserve"> in Algorithm 3)</t>
    </r>
  </si>
  <si>
    <r>
      <t>Attacker (</t>
    </r>
    <r>
      <rPr>
        <i/>
        <sz val="12"/>
        <color theme="1"/>
        <rFont val="Times New Roman"/>
        <family val="1"/>
      </rPr>
      <t>R</t>
    </r>
    <r>
      <rPr>
        <sz val="12"/>
        <color theme="1"/>
        <rFont val="Times New Roman"/>
        <family val="1"/>
      </rPr>
      <t xml:space="preserve"> in Algorithm 3) COMRCL</t>
    </r>
  </si>
  <si>
    <r>
      <t>Attacker (</t>
    </r>
    <r>
      <rPr>
        <i/>
        <sz val="12"/>
        <color theme="1"/>
        <rFont val="Times New Roman"/>
        <family val="1"/>
      </rPr>
      <t>R</t>
    </r>
    <r>
      <rPr>
        <sz val="12"/>
        <color theme="1"/>
        <rFont val="Times New Roman"/>
        <family val="1"/>
      </rPr>
      <t xml:space="preserve"> in Algorithm 3): COMRCL</t>
    </r>
  </si>
  <si>
    <r>
      <t>rHDF</t>
    </r>
    <r>
      <rPr>
        <i/>
        <vertAlign val="subscript"/>
        <sz val="12"/>
        <color theme="1"/>
        <rFont val="Times New Roman"/>
        <family val="1"/>
      </rPr>
      <t>b,t</t>
    </r>
  </si>
  <si>
    <r>
      <t>rHDF</t>
    </r>
    <r>
      <rPr>
        <i/>
        <vertAlign val="subscript"/>
        <sz val="12"/>
        <color theme="1"/>
        <rFont val="Times New Roman"/>
        <family val="1"/>
      </rPr>
      <t>b</t>
    </r>
  </si>
  <si>
    <r>
      <t>rMDF</t>
    </r>
    <r>
      <rPr>
        <i/>
        <vertAlign val="subscript"/>
        <sz val="12"/>
        <color theme="1"/>
        <rFont val="Times New Roman"/>
        <family val="1"/>
      </rPr>
      <t>b,t</t>
    </r>
  </si>
  <si>
    <t>$rHDF_{b,t}$-CEF</t>
  </si>
  <si>
    <t>$rHDF_{b}$-CEF</t>
  </si>
  <si>
    <t>$rHDF_{b,t}$-HDF</t>
  </si>
  <si>
    <t>$rHDF_{b}$-HDF</t>
  </si>
  <si>
    <t>Check</t>
  </si>
  <si>
    <t>Original: reid_blockpop_overall.tex</t>
  </si>
  <si>
    <t>Original: reid_blockpop_nm.tex</t>
  </si>
  <si>
    <r>
      <t>Notes: Counts rounded to four significant digits to conform to current disclosure avoidance rules. Shown are counts of records that do and do not match exactly on the feature set {</t>
    </r>
    <r>
      <rPr>
        <i/>
        <sz val="12"/>
        <color theme="1"/>
        <rFont val="Times New Roman"/>
        <family val="1"/>
      </rPr>
      <t>pik, block, sex, agebin</t>
    </r>
    <r>
      <rPr>
        <sz val="12"/>
        <color theme="1"/>
        <rFont val="Times New Roman"/>
        <family val="1"/>
      </rPr>
      <t>} between CEF and COMRCL along with the total number of data-defined records in CEF that are unique within {</t>
    </r>
    <r>
      <rPr>
        <i/>
        <sz val="12"/>
        <color theme="1"/>
        <rFont val="Times New Roman"/>
        <family val="1"/>
      </rPr>
      <t>pik, block</t>
    </r>
    <r>
      <rPr>
        <sz val="12"/>
        <color theme="1"/>
        <rFont val="Times New Roman"/>
        <family val="1"/>
      </rPr>
      <t>} and the total number of data-defined records in COMRCL unduplicated.</t>
    </r>
  </si>
  <si>
    <t>Original: cef_cmrcl_match.tex</t>
  </si>
  <si>
    <t>Original: Solvar_qtile.tex</t>
  </si>
  <si>
    <t>Original: solvar_blockpop.tex</t>
  </si>
  <si>
    <t>No original</t>
  </si>
  <si>
    <t>All</t>
  </si>
  <si>
    <t>Panel A: Tabulated at the Census Block Level</t>
  </si>
  <si>
    <t>Panel B: Tabulated at the Census Tract Level</t>
  </si>
  <si>
    <t>Final: reid_blockpop_m_mdf.txt 20230419b</t>
  </si>
  <si>
    <r>
      <t>rHDF</t>
    </r>
    <r>
      <rPr>
        <i/>
        <vertAlign val="subscript"/>
        <sz val="12"/>
        <color theme="1"/>
        <rFont val="Times New Roman"/>
        <family val="1"/>
      </rPr>
      <t>b</t>
    </r>
    <r>
      <rPr>
        <vertAlign val="subscript"/>
        <sz val="12"/>
        <color theme="1"/>
        <rFont val="Times New Roman"/>
        <family val="1"/>
      </rPr>
      <t xml:space="preserve"> </t>
    </r>
  </si>
  <si>
    <r>
      <t>Attacker (</t>
    </r>
    <r>
      <rPr>
        <i/>
        <sz val="12"/>
        <color theme="1"/>
        <rFont val="Times New Roman"/>
        <family val="1"/>
      </rPr>
      <t>R</t>
    </r>
    <r>
      <rPr>
        <sz val="12"/>
        <color theme="1"/>
        <rFont val="Times New Roman"/>
        <family val="1"/>
      </rPr>
      <t xml:space="preserve"> in Algorithm 3): CEF</t>
    </r>
    <r>
      <rPr>
        <i/>
        <vertAlign val="subscript"/>
        <sz val="12"/>
        <color theme="1"/>
        <rFont val="Times New Roman"/>
        <family val="1"/>
      </rPr>
      <t>atkr</t>
    </r>
  </si>
  <si>
    <t>Original: by hand</t>
  </si>
  <si>
    <t>Final: nm_solvar.txt 20230420</t>
  </si>
  <si>
    <t>$rHDF_{b,t}$</t>
  </si>
  <si>
    <t>$rHDF_{b}$</t>
  </si>
  <si>
    <t>$rMDF_{b,t}$</t>
  </si>
  <si>
    <r>
      <t>Data (</t>
    </r>
    <r>
      <rPr>
        <i/>
        <sz val="12"/>
        <color theme="1"/>
        <rFont val="Times New Roman"/>
        <family val="1"/>
      </rPr>
      <t>L</t>
    </r>
    <r>
      <rPr>
        <sz val="12"/>
        <color theme="1"/>
        <rFont val="Times New Roman"/>
        <family val="1"/>
      </rPr>
      <t>-</t>
    </r>
    <r>
      <rPr>
        <i/>
        <sz val="12"/>
        <color theme="1"/>
        <rFont val="Times New Roman"/>
        <family val="1"/>
      </rPr>
      <t>R</t>
    </r>
    <r>
      <rPr>
        <sz val="12"/>
        <color theme="1"/>
        <rFont val="Times New Roman"/>
        <family val="1"/>
      </rPr>
      <t xml:space="preserve"> in Algorithm 2)</t>
    </r>
  </si>
  <si>
    <t>Final: reid_blockpop_overall.txt 20230920</t>
  </si>
  <si>
    <r>
      <t>Notes: Counts in thousands rounded to four significant digits to conform to current disclosure avoidance rules. COMRCL and CEF</t>
    </r>
    <r>
      <rPr>
        <i/>
        <vertAlign val="subscript"/>
        <sz val="12"/>
        <color theme="1"/>
        <rFont val="Times New Roman"/>
        <family val="1"/>
      </rPr>
      <t>atkr</t>
    </r>
    <r>
      <rPr>
        <sz val="12"/>
        <color theme="1"/>
        <rFont val="Times New Roman"/>
        <family val="1"/>
      </rPr>
      <t xml:space="preserve"> use only data-defined records.</t>
    </r>
  </si>
  <si>
    <t xml:space="preserve">Notes: Counts in thousands. 2010 Census exact block populations are public data; therefore, the population column is not rounded. Other counts rounded to four significant digits to conform to current disclosure avoidance rules. Agreement percentages use the population in the census blocks included for that row. </t>
  </si>
  <si>
    <t>Block Population Range</t>
  </si>
  <si>
    <t>Final: reid_blockpop_nm.txt 20230420</t>
  </si>
  <si>
    <t>Original by hand</t>
  </si>
  <si>
    <t>Original: agree_blockpop.tex</t>
  </si>
  <si>
    <t>Final: agree_blockpop.txt 20230420</t>
  </si>
  <si>
    <t>Final: cef_cmrcl_match.txt 20230420</t>
  </si>
  <si>
    <t>Final: Solvar_qtile.txt 20230420</t>
  </si>
  <si>
    <t>Cumulative Solution Variability</t>
  </si>
  <si>
    <t>Final: solvar_blockpop.txt 20230420</t>
  </si>
  <si>
    <t>Counts in thousands rounded to four significant digits to conform to current disclosure avoidance rules. The distribution by census block size is shown in Table S6.</t>
  </si>
  <si>
    <r>
      <t>Attacker (</t>
    </r>
    <r>
      <rPr>
        <i/>
        <sz val="12"/>
        <color theme="1"/>
        <rFont val="Times New Roman"/>
        <family val="1"/>
      </rPr>
      <t>R</t>
    </r>
    <r>
      <rPr>
        <sz val="12"/>
        <color theme="1"/>
        <rFont val="Times New Roman"/>
        <family val="1"/>
      </rPr>
      <t xml:space="preserve"> in Algorithm 3) CEF</t>
    </r>
    <r>
      <rPr>
        <i/>
        <vertAlign val="subscript"/>
        <sz val="12"/>
        <color theme="1"/>
        <rFont val="Times New Roman"/>
        <family val="1"/>
      </rPr>
      <t>atkr</t>
    </r>
    <r>
      <rPr>
        <sz val="12"/>
        <color theme="1"/>
        <rFont val="Times New Roman"/>
        <family val="1"/>
      </rPr>
      <t xml:space="preserve"> </t>
    </r>
  </si>
  <si>
    <t>Table S6. Putative reidentifications, confirmed reidentifications, and precision rates for all data-defined persons by census block size.</t>
  </si>
  <si>
    <t>Final: reid_blockpop.txt 20230420</t>
  </si>
  <si>
    <t>Table 5. Putative reidentifications, confirmed reidentifications, and precision rates for nonmodal persons.</t>
  </si>
  <si>
    <t>Original: cmrcl_cefmatchedcmrcl.tex, hand edited and re-arranged by row.</t>
  </si>
  <si>
    <t>Final: cmrcl_cefmatchedcmrcl.txt 20230420</t>
  </si>
  <si>
    <t xml:space="preserve">Panel A: Nonmodal Persons </t>
  </si>
  <si>
    <r>
      <t xml:space="preserve">Panel B: Nonmodal Uniques on </t>
    </r>
    <r>
      <rPr>
        <i/>
        <sz val="12"/>
        <color theme="1"/>
        <rFont val="Times New Roman"/>
        <family val="1"/>
      </rPr>
      <t>{block, sex, agebin}</t>
    </r>
  </si>
  <si>
    <t>Final: reid_blockpop_m.txt 20230420</t>
  </si>
  <si>
    <t>Panel A: All data-defined records in CEF</t>
  </si>
  <si>
    <r>
      <t xml:space="preserve">Panel B: Records in COMRCL that match CEF on </t>
    </r>
    <r>
      <rPr>
        <i/>
        <sz val="12"/>
        <color theme="1"/>
        <rFont val="Times New Roman"/>
        <family val="1"/>
      </rPr>
      <t>{pik, block, sex, agebin}</t>
    </r>
  </si>
  <si>
    <t>Final: reid_blockpop_mdf_nm.txt 20230420</t>
  </si>
  <si>
    <r>
      <t>Notes: Counts in thousands rounded to four significant digits to conform to current disclosure avoidance rules. Zero solution variability is explained in the main text.  The rows labeled rMDF</t>
    </r>
    <r>
      <rPr>
        <i/>
        <vertAlign val="subscript"/>
        <sz val="12"/>
        <color theme="1"/>
        <rFont val="Times New Roman"/>
        <family val="1"/>
      </rPr>
      <t>b,t</t>
    </r>
    <r>
      <rPr>
        <sz val="12"/>
        <color theme="1"/>
        <rFont val="Times New Roman"/>
        <family val="1"/>
      </rPr>
      <t xml:space="preserve"> and MDF (shaded) are the analogues of rHDF</t>
    </r>
    <r>
      <rPr>
        <i/>
        <vertAlign val="subscript"/>
        <sz val="12"/>
        <color theme="1"/>
        <rFont val="Times New Roman"/>
        <family val="1"/>
      </rPr>
      <t>b,t</t>
    </r>
    <r>
      <rPr>
        <sz val="12"/>
        <color theme="1"/>
        <rFont val="Times New Roman"/>
        <family val="1"/>
      </rPr>
      <t xml:space="preserve"> and HDF when the 2020 Census Disclosure Avoidance System, based on a differentially private framework, is applied to the 2010 Census Edited File as explained in the main text. </t>
    </r>
  </si>
  <si>
    <t>Final: reid_blockpop_mdf.txt 20230420</t>
  </si>
  <si>
    <r>
      <t xml:space="preserve">Source: 2010 Summary File 1 technical documentation </t>
    </r>
    <r>
      <rPr>
        <i/>
        <sz val="12"/>
        <color theme="1"/>
        <rFont val="Times New Roman"/>
        <family val="1"/>
      </rPr>
      <t>(</t>
    </r>
    <r>
      <rPr>
        <i/>
        <sz val="12"/>
        <color rgb="FF422874"/>
        <rFont val="Times New Roman"/>
        <family val="1"/>
      </rPr>
      <t>34</t>
    </r>
    <r>
      <rPr>
        <i/>
        <sz val="12"/>
        <color theme="1"/>
        <rFont val="Times New Roman"/>
        <family val="1"/>
      </rPr>
      <t>)</t>
    </r>
    <r>
      <rPr>
        <sz val="12"/>
        <color theme="1"/>
        <rFont val="Times New Roman"/>
        <family val="1"/>
      </rPr>
      <t>.</t>
    </r>
  </si>
  <si>
    <t>Table 4. Putative reidentification, confirmed reidentification, and precision rates for all data-defined persons in the 2010 Census.</t>
  </si>
  <si>
    <t>$rMDF_{b,t}$-CEF</t>
  </si>
  <si>
    <t>$MDF$-CEF</t>
  </si>
  <si>
    <t>$MDF-CEF</t>
  </si>
  <si>
    <t>COMRCL Precision</t>
  </si>
  <si>
    <r>
      <t>CEF</t>
    </r>
    <r>
      <rPr>
        <i/>
        <vertAlign val="subscript"/>
        <sz val="12"/>
        <color theme="1"/>
        <rFont val="Times New Roman"/>
        <family val="1"/>
      </rPr>
      <t>atkr</t>
    </r>
    <r>
      <rPr>
        <sz val="12"/>
        <color theme="1"/>
        <rFont val="Times New Roman"/>
        <family val="1"/>
      </rPr>
      <t xml:space="preserve"> Precision</t>
    </r>
  </si>
  <si>
    <t>Nonmodal Persons</t>
  </si>
  <si>
    <t>Population Unique Nonmodal Persons</t>
  </si>
  <si>
    <t>None</t>
  </si>
  <si>
    <r>
      <t>rMDF</t>
    </r>
    <r>
      <rPr>
        <i/>
        <vertAlign val="subscript"/>
        <sz val="12"/>
        <color theme="1"/>
        <rFont val="Times New Roman"/>
        <family val="1"/>
      </rPr>
      <t>b,t</t>
    </r>
    <r>
      <rPr>
        <sz val="12"/>
        <color theme="1"/>
        <rFont val="Times New Roman"/>
        <family val="1"/>
      </rPr>
      <t>-CEF</t>
    </r>
  </si>
  <si>
    <t>MDF-CEF</t>
  </si>
  <si>
    <t>Notes: Counts in thousands. 2010 Census exact block populations are public data; therefore, the population column is not rounded. Other counts rounded to four significant digits to conform to current disclosure avoidance rules. Agreement percentages use the population in the census blocks included for that row. Rows in gray shade are output from the 2020 Disclosure Avoidance System, based on the differential privacy framework. Unshaded rows are identical to Table 3.</t>
  </si>
  <si>
    <r>
      <t>Notes: Precision rates stated as percentages of putative reidentifications see Table S8 for details. Attacker database (COMRCL or CEF</t>
    </r>
    <r>
      <rPr>
        <i/>
        <vertAlign val="subscript"/>
        <sz val="12"/>
        <color theme="1"/>
        <rFont val="Times New Roman"/>
        <family val="1"/>
      </rPr>
      <t>atkr</t>
    </r>
    <r>
      <rPr>
        <sz val="12"/>
        <color theme="1"/>
        <rFont val="Times New Roman"/>
        <family val="1"/>
      </rPr>
      <t xml:space="preserve">) is file </t>
    </r>
    <r>
      <rPr>
        <i/>
        <sz val="12"/>
        <color theme="1"/>
        <rFont val="Times New Roman"/>
        <family val="1"/>
      </rPr>
      <t>R</t>
    </r>
    <r>
      <rPr>
        <sz val="12"/>
        <color theme="1"/>
        <rFont val="Times New Roman"/>
        <family val="1"/>
      </rPr>
      <t xml:space="preserve"> in Algorithm 3. Shaded rows are outputs from the 2020 DAS.</t>
    </r>
  </si>
  <si>
    <t>Final: agree_blockpop_mdf.txt 20230424b</t>
  </si>
  <si>
    <t>This is a PNG image. See sheet Table 6 &amp; Table S8 for data and table</t>
  </si>
  <si>
    <t>Table S13. Putative reidentifications, confirmed reidentifications, and precision rates for all modal persons using the 2020 Disclosure Avoidance System by census block size.</t>
  </si>
  <si>
    <t>Table S9. Putative reidentifications, confirmed reidentifications, and precision rates for all modal persons by census block size.</t>
  </si>
  <si>
    <t>Table S11. Putative reidentifications, confirmed reidentifications, and precision rates for all nonmodal persons using the 2020 Disclosure Avoidance System by census block size.</t>
  </si>
  <si>
    <t>Table S10. Selected reconstruction agreement statistics with comparisons to output from the 2020 Census Disclosure Avoidance System using the 2010 Census as input.</t>
  </si>
  <si>
    <t>Notes: Overall, there are 8.6 billion linearly independent statistics in these block-level tables and 241 million linearly independent statistics in the tract-level tables. The tables for blocks with zero population are completely zero-filled.</t>
  </si>
  <si>
    <r>
      <t xml:space="preserve">Table 6. Precision rates for all zero </t>
    </r>
    <r>
      <rPr>
        <i/>
        <sz val="12"/>
        <color theme="1"/>
        <rFont val="Times New Roman"/>
        <family val="1"/>
      </rPr>
      <t>solvar</t>
    </r>
    <r>
      <rPr>
        <sz val="12"/>
        <color theme="1"/>
        <rFont val="Times New Roman"/>
        <family val="1"/>
      </rPr>
      <t xml:space="preserve"> nonmodal persons and population unique zero </t>
    </r>
    <r>
      <rPr>
        <i/>
        <sz val="12"/>
        <color theme="1"/>
        <rFont val="Times New Roman"/>
        <family val="1"/>
      </rPr>
      <t>solvar</t>
    </r>
    <r>
      <rPr>
        <sz val="12"/>
        <color theme="1"/>
        <rFont val="Times New Roman"/>
        <family val="1"/>
      </rPr>
      <t xml:space="preserve"> nonmodal persons including results using the 2020 Census Disclosure Avoidance System applied to the 2010 Census.</t>
    </r>
  </si>
  <si>
    <r>
      <t xml:space="preserve">Notes: The symbol x means the feature is present in the dataset. In all cases </t>
    </r>
    <r>
      <rPr>
        <i/>
        <sz val="12"/>
        <color theme="1"/>
        <rFont val="Times New Roman"/>
        <family val="1"/>
      </rPr>
      <t xml:space="preserve">age </t>
    </r>
    <r>
      <rPr>
        <sz val="12"/>
        <color theme="1"/>
        <rFont val="Times New Roman"/>
        <family val="1"/>
      </rPr>
      <t xml:space="preserve">is based on available birth date information and calculated as of April 1, 2010. The symbol y, used for the feature </t>
    </r>
    <r>
      <rPr>
        <i/>
        <sz val="12"/>
        <color theme="1"/>
        <rFont val="Times New Roman"/>
        <family val="1"/>
      </rPr>
      <t>agebin</t>
    </r>
    <r>
      <rPr>
        <sz val="12"/>
        <color theme="1"/>
        <rFont val="Times New Roman"/>
        <family val="1"/>
      </rPr>
      <t xml:space="preserve">, means the available age information is sufficient to recode to the binned age schema. The symbol z means that the </t>
    </r>
    <r>
      <rPr>
        <i/>
        <sz val="12"/>
        <color theme="1"/>
        <rFont val="Times New Roman"/>
        <family val="1"/>
      </rPr>
      <t xml:space="preserve">age </t>
    </r>
    <r>
      <rPr>
        <sz val="12"/>
        <color theme="1"/>
        <rFont val="Times New Roman"/>
        <family val="1"/>
      </rPr>
      <t>feature in this dataset aggregates ages 100–104, 105–109, and 110 or older into three bins. The rows beginning Putative and Confirmed refer to the output of reidentification experiments. The schemas for MDG and PRG include the variables required to select only putative reidentifications based on either rHDF</t>
    </r>
    <r>
      <rPr>
        <i/>
        <vertAlign val="subscript"/>
        <sz val="12"/>
        <color theme="1"/>
        <rFont val="Times New Roman"/>
        <family val="1"/>
      </rPr>
      <t xml:space="preserve">b,t </t>
    </r>
    <r>
      <rPr>
        <sz val="12"/>
        <color theme="1"/>
        <rFont val="Times New Roman"/>
        <family val="1"/>
      </rPr>
      <t>or rHDF</t>
    </r>
    <r>
      <rPr>
        <i/>
        <vertAlign val="subscript"/>
        <sz val="12"/>
        <color theme="1"/>
        <rFont val="Times New Roman"/>
        <family val="1"/>
      </rPr>
      <t>b</t>
    </r>
    <r>
      <rPr>
        <sz val="12"/>
        <color theme="1"/>
        <rFont val="Times New Roman"/>
        <family val="1"/>
      </rPr>
      <t xml:space="preserve">. The symbol g means guess the mode of the block-level </t>
    </r>
    <r>
      <rPr>
        <i/>
        <sz val="12"/>
        <color theme="1"/>
        <rFont val="Times New Roman"/>
        <family val="1"/>
      </rPr>
      <t xml:space="preserve">race </t>
    </r>
    <r>
      <rPr>
        <sz val="12"/>
        <color theme="1"/>
        <rFont val="Times New Roman"/>
        <family val="1"/>
      </rPr>
      <t xml:space="preserve">× </t>
    </r>
    <r>
      <rPr>
        <i/>
        <sz val="12"/>
        <color theme="1"/>
        <rFont val="Times New Roman"/>
        <family val="1"/>
      </rPr>
      <t xml:space="preserve">ethnicity </t>
    </r>
    <r>
      <rPr>
        <sz val="12"/>
        <color theme="1"/>
        <rFont val="Times New Roman"/>
        <family val="1"/>
      </rPr>
      <t xml:space="preserve">table. The symbol h means guess </t>
    </r>
    <r>
      <rPr>
        <i/>
        <sz val="12"/>
        <color theme="1"/>
        <rFont val="Times New Roman"/>
        <family val="1"/>
      </rPr>
      <t xml:space="preserve">race </t>
    </r>
    <r>
      <rPr>
        <sz val="12"/>
        <color theme="1"/>
        <rFont val="Times New Roman"/>
        <family val="1"/>
      </rPr>
      <t xml:space="preserve">and </t>
    </r>
    <r>
      <rPr>
        <i/>
        <sz val="12"/>
        <color theme="1"/>
        <rFont val="Times New Roman"/>
        <family val="1"/>
      </rPr>
      <t xml:space="preserve">ethnicity </t>
    </r>
    <r>
      <rPr>
        <sz val="12"/>
        <color theme="1"/>
        <rFont val="Times New Roman"/>
        <family val="1"/>
      </rPr>
      <t xml:space="preserve">with probability proportional to the counts in the block-level </t>
    </r>
    <r>
      <rPr>
        <i/>
        <sz val="12"/>
        <color theme="1"/>
        <rFont val="Times New Roman"/>
        <family val="1"/>
      </rPr>
      <t xml:space="preserve">race </t>
    </r>
    <r>
      <rPr>
        <sz val="12"/>
        <color theme="1"/>
        <rFont val="Times New Roman"/>
        <family val="1"/>
      </rPr>
      <t xml:space="preserve">× </t>
    </r>
    <r>
      <rPr>
        <i/>
        <sz val="12"/>
        <color theme="1"/>
        <rFont val="Times New Roman"/>
        <family val="1"/>
      </rPr>
      <t xml:space="preserve">ethnicity </t>
    </r>
    <r>
      <rPr>
        <sz val="12"/>
        <color theme="1"/>
        <rFont val="Times New Roman"/>
        <family val="1"/>
      </rPr>
      <t>table. The rows labeled MDF and rMDF</t>
    </r>
    <r>
      <rPr>
        <i/>
        <vertAlign val="subscript"/>
        <sz val="12"/>
        <color theme="1"/>
        <rFont val="Times New Roman"/>
        <family val="1"/>
      </rPr>
      <t>b,t</t>
    </r>
    <r>
      <rPr>
        <sz val="12"/>
        <color theme="1"/>
        <rFont val="Times New Roman"/>
        <family val="1"/>
      </rPr>
      <t xml:space="preserve"> refer to the output of the 2020 Census Disclosure Avoidance System TopDown Algorithm applied to the 2010 CEF. Throughout the text, features shown in this table are denoted in italics to distinguish them from ordinary uses of the same word.</t>
    </r>
  </si>
  <si>
    <r>
      <t>Notes: Counts in thousands rounded to four significant digits to conform to current disclosure avoidance rules. COMRCL and CEF</t>
    </r>
    <r>
      <rPr>
        <i/>
        <vertAlign val="subscript"/>
        <sz val="12"/>
        <color theme="1"/>
        <rFont val="Times New Roman"/>
        <family val="1"/>
      </rPr>
      <t>atkr</t>
    </r>
    <r>
      <rPr>
        <sz val="12"/>
        <color theme="1"/>
        <rFont val="Times New Roman"/>
        <family val="1"/>
      </rPr>
      <t xml:space="preserve"> use only data-defined records. Comparable statistics for modal persons are in Table S9.</t>
    </r>
  </si>
  <si>
    <t>Confirmed reidentifications in blocks 1-99 rHDFb,t</t>
  </si>
  <si>
    <t xml:space="preserve"> Number in conclusion.</t>
  </si>
  <si>
    <r>
      <t xml:space="preserve">Notes: Solution variability is the statistic </t>
    </r>
    <r>
      <rPr>
        <i/>
        <sz val="12"/>
        <color theme="1"/>
        <rFont val="Times New Roman"/>
        <family val="1"/>
      </rPr>
      <t>solvar</t>
    </r>
    <r>
      <rPr>
        <sz val="12"/>
        <color theme="1"/>
        <rFont val="Times New Roman"/>
        <family val="1"/>
      </rPr>
      <t xml:space="preserve"> defined in the main text. Cumulative solution variability is the sum of solvar up to and including the displayed cell. Population and cumulative population counts are thousands. This table is based entirely on public data. No rounding has been applied to the population counts. Block ties in the definition of quantiles were broken randomly. Running the replication package for this table will result in minor variations in the population and cumulative population columns because of this computational randomness.</t>
    </r>
  </si>
  <si>
    <r>
      <t>Notes: Counts in thousands rounded to four significant digits to conform to current disclosure avoidance rules. Panel A shows counts using all data-defined records in COMRCL. Panel B limits to the set of records in COMRCL that match by {</t>
    </r>
    <r>
      <rPr>
        <i/>
        <sz val="12"/>
        <color theme="1"/>
        <rFont val="Times New Roman"/>
        <family val="1"/>
      </rPr>
      <t>pik, block, sex, agebin</t>
    </r>
    <r>
      <rPr>
        <sz val="12"/>
        <color theme="1"/>
        <rFont val="Times New Roman"/>
        <family val="1"/>
      </rPr>
      <t>} to CEF. Population in Panel A putative and confirmed reidentification rates is the count of records in CEF with {</t>
    </r>
    <r>
      <rPr>
        <i/>
        <sz val="12"/>
        <color theme="1"/>
        <rFont val="Times New Roman"/>
        <family val="1"/>
      </rPr>
      <t>pik, block, sex, age</t>
    </r>
    <r>
      <rPr>
        <sz val="12"/>
        <color theme="1"/>
        <rFont val="Times New Roman"/>
        <family val="1"/>
      </rPr>
      <t>}; i.e., data-defined records at risk of reidentification from COMRCL. Population in Panel B is the count of records in COMRCL that match CEF on {</t>
    </r>
    <r>
      <rPr>
        <i/>
        <sz val="12"/>
        <color theme="1"/>
        <rFont val="Times New Roman"/>
        <family val="1"/>
      </rPr>
      <t>pik, block, sex, agebin</t>
    </r>
    <r>
      <rPr>
        <sz val="12"/>
        <color theme="1"/>
        <rFont val="Times New Roman"/>
        <family val="1"/>
      </rPr>
      <t>}; that is, CEF records actually at risk of reidentification. Putative and confirmation counts are derived from the execution of Algorithms 3 and 4 in Materials and Methods.  Putative matches attach the value of {</t>
    </r>
    <r>
      <rPr>
        <i/>
        <sz val="12"/>
        <color theme="1"/>
        <rFont val="Times New Roman"/>
        <family val="1"/>
      </rPr>
      <t>race, ethnicity</t>
    </r>
    <r>
      <rPr>
        <sz val="12"/>
        <color theme="1"/>
        <rFont val="Times New Roman"/>
        <family val="1"/>
      </rPr>
      <t xml:space="preserve">} to a </t>
    </r>
    <r>
      <rPr>
        <i/>
        <sz val="12"/>
        <color theme="1"/>
        <rFont val="Times New Roman"/>
        <family val="1"/>
      </rPr>
      <t>pik</t>
    </r>
    <r>
      <rPr>
        <sz val="12"/>
        <color theme="1"/>
        <rFont val="Times New Roman"/>
        <family val="1"/>
      </rPr>
      <t xml:space="preserve"> by matching on {</t>
    </r>
    <r>
      <rPr>
        <i/>
        <sz val="12"/>
        <color theme="1"/>
        <rFont val="Times New Roman"/>
        <family val="1"/>
      </rPr>
      <t>block, sex, age</t>
    </r>
    <r>
      <rPr>
        <sz val="12"/>
        <color theme="1"/>
        <rFont val="Times New Roman"/>
        <family val="1"/>
      </rPr>
      <t>} or {</t>
    </r>
    <r>
      <rPr>
        <i/>
        <sz val="12"/>
        <color theme="1"/>
        <rFont val="Times New Roman"/>
        <family val="1"/>
      </rPr>
      <t>block, sex, agebin</t>
    </r>
    <r>
      <rPr>
        <sz val="12"/>
        <color theme="1"/>
        <rFont val="Times New Roman"/>
        <family val="1"/>
      </rPr>
      <t>}. Confirmed matches are those where {</t>
    </r>
    <r>
      <rPr>
        <i/>
        <sz val="12"/>
        <color theme="1"/>
        <rFont val="Times New Roman"/>
        <family val="1"/>
      </rPr>
      <t>pik, block, sex, age, race, ethnicity</t>
    </r>
    <r>
      <rPr>
        <sz val="12"/>
        <color theme="1"/>
        <rFont val="Times New Roman"/>
        <family val="1"/>
      </rPr>
      <t>} or {</t>
    </r>
    <r>
      <rPr>
        <i/>
        <sz val="12"/>
        <color theme="1"/>
        <rFont val="Times New Roman"/>
        <family val="1"/>
      </rPr>
      <t>pik, block, sex,  agebin, race, ethnicity</t>
    </r>
    <r>
      <rPr>
        <sz val="12"/>
        <color theme="1"/>
        <rFont val="Times New Roman"/>
        <family val="1"/>
      </rPr>
      <t xml:space="preserve">) match between the attacker's putative matches and the CEF. Precision is the ratio of confirmed to putative matches stated as a percentage. The row labeled CEF is the upper bound. The CEF was substituted for the reconstructed HDF as the </t>
    </r>
    <r>
      <rPr>
        <i/>
        <sz val="12"/>
        <color theme="1"/>
        <rFont val="Times New Roman"/>
        <family val="1"/>
      </rPr>
      <t>L</t>
    </r>
    <r>
      <rPr>
        <sz val="12"/>
        <color theme="1"/>
        <rFont val="Times New Roman"/>
        <family val="1"/>
      </rPr>
      <t xml:space="preserve"> file in the putative match Algorithm 3. The rows labeled rHDF</t>
    </r>
    <r>
      <rPr>
        <i/>
        <vertAlign val="subscript"/>
        <sz val="12"/>
        <color theme="1"/>
        <rFont val="Times New Roman"/>
        <family val="1"/>
      </rPr>
      <t>b,t</t>
    </r>
    <r>
      <rPr>
        <sz val="12"/>
        <color theme="1"/>
        <rFont val="Times New Roman"/>
        <family val="1"/>
      </rPr>
      <t xml:space="preserve"> and rHDF</t>
    </r>
    <r>
      <rPr>
        <i/>
        <vertAlign val="subscript"/>
        <sz val="12"/>
        <color theme="1"/>
        <rFont val="Times New Roman"/>
        <family val="1"/>
      </rPr>
      <t>b</t>
    </r>
    <r>
      <rPr>
        <sz val="12"/>
        <color theme="1"/>
        <rFont val="Times New Roman"/>
        <family val="1"/>
      </rPr>
      <t xml:space="preserve"> are the reconstructed HDF defined in the main text. The rows labeled rMDF</t>
    </r>
    <r>
      <rPr>
        <i/>
        <vertAlign val="subscript"/>
        <sz val="12"/>
        <color theme="1"/>
        <rFont val="Times New Roman"/>
        <family val="1"/>
      </rPr>
      <t>b,t</t>
    </r>
    <r>
      <rPr>
        <sz val="12"/>
        <color theme="1"/>
        <rFont val="Times New Roman"/>
        <family val="1"/>
      </rPr>
      <t xml:space="preserve"> and MDF (shaded) are the analogues of rHDF</t>
    </r>
    <r>
      <rPr>
        <i/>
        <vertAlign val="subscript"/>
        <sz val="12"/>
        <color theme="1"/>
        <rFont val="Times New Roman"/>
        <family val="1"/>
      </rPr>
      <t>b,t</t>
    </r>
    <r>
      <rPr>
        <sz val="12"/>
        <color theme="1"/>
        <rFont val="Times New Roman"/>
        <family val="1"/>
      </rPr>
      <t xml:space="preserve"> and HDF when the 2020 Census Disclosure Avoidance System, based on a differentially private framework, is applied to the 2010 Census Edited File as explained in the main text. The rows labeled MDC and PRG are the statistical benchmarks defined in the main text.</t>
    </r>
  </si>
  <si>
    <t xml:space="preserve">Table S8. Putative reidentifications, confirmed reidentifications, and precision rates for nonmodal persons in blocks with zero solution variability. </t>
  </si>
  <si>
    <r>
      <t>Notes: Counts in thousands rounded to four significant digits to conform to current disclosure avoidance rules. The row MDF</t>
    </r>
    <r>
      <rPr>
        <i/>
        <vertAlign val="subscript"/>
        <sz val="12"/>
        <color theme="1"/>
        <rFont val="Times New Roman"/>
        <family val="1"/>
      </rPr>
      <t>b,t</t>
    </r>
    <r>
      <rPr>
        <sz val="12"/>
        <color theme="1"/>
        <rFont val="Times New Roman"/>
        <family val="1"/>
      </rPr>
      <t xml:space="preserve"> (shaded) is the full reconstruction-abetted re-identification attack on 2010 Census data that have been processed through the 2020 Census Disclosure Avoidance System (DAS) using final production parameters and reported as tabular summaries with the same schema as the 2020 Census Demographic and Housing Characteristics (DHC) File, the successor to the 2010 Census Summary File 1, comparable to the tables in Table 2 in the main text. The row MDF (shaded) is only the re-identification attack run against the Microdata Detail File (MDF), the input to the tabular DHC publications. A version of the MDF, called the Privacy-Protected Microdata File (PPMF) will be released for the 2020 Census as a successor to the 2010 Census Public-Use Microdata Sample. Unshaded rows are identical to entries in Table 5 in the main text. </t>
    </r>
  </si>
  <si>
    <r>
      <t>Notes: Counts in thousands rounded to four significant digits to conform to current disclosure avoidance rules. The row MDF</t>
    </r>
    <r>
      <rPr>
        <i/>
        <vertAlign val="subscript"/>
        <sz val="12"/>
        <color theme="1"/>
        <rFont val="Times New Roman"/>
        <family val="1"/>
      </rPr>
      <t>b,t</t>
    </r>
    <r>
      <rPr>
        <sz val="12"/>
        <color theme="1"/>
        <rFont val="Times New Roman"/>
        <family val="1"/>
      </rPr>
      <t xml:space="preserve"> (shaded) is the full reconstruction-abetted re-identification attack on 2010 Census data that have been processed through the 2020 Census Disclosure Avoidance System (DAS) using final production parameters and reported as tabular summaries with the same schema as the 2020 Census Demographic and Housing Characteristics (DHC) File, the successor to the 2010 Census Summary File 1, comparable to the tables in Table 2 in the main text. The row MDF (shaded) is only the re-identification attack run against the Microdata Detail File (MDF), the input to the tabular DHC publications. A version of the MDF, called the Privacy-Protected Microdata File (PPMF) will be released for the 2020 Census as a successor to the 2010 Census Public-Use Microdata Sample. Unshaded rows are identical to entries in Table S6. Row populations are shown in Table 3 in the main text.</t>
    </r>
  </si>
  <si>
    <r>
      <t>Notes: Counts in thousands rounded to four significant digits to conform to current disclosure avoidance rules. The row MDF</t>
    </r>
    <r>
      <rPr>
        <i/>
        <vertAlign val="subscript"/>
        <sz val="12"/>
        <color theme="1"/>
        <rFont val="Times New Roman"/>
        <family val="1"/>
      </rPr>
      <t>b,t</t>
    </r>
    <r>
      <rPr>
        <sz val="12"/>
        <color theme="1"/>
        <rFont val="Times New Roman"/>
        <family val="1"/>
      </rPr>
      <t xml:space="preserve"> (shaded) is the full reconstruction-abetted re-identification attack on 2010 Census data that have been processed through the 2020 Census Disclosure Avoidance System (DAS) using final production parameters and reported as tabular summaries with the same schema as the 2020 Census Demographic and Housing Characteristics (DHC) File, the successor to the 2010 Census Summary File 1, comparable to the tables in Table 2 in the main text. The row MDF (shaded) is only the re-identification attack run against the Microdata Detail File (MDF), the input to the tabular DHC publications. A version of the MDF, called the Privacy-Protected Microdata File (PPMF) will be released for the 2020 Census as a successor to the 2010 Census Public-Use Microdata Sample. Unshaded rows are identical to entries in Table S9. </t>
    </r>
  </si>
  <si>
    <t>Original by hand. Note deleted from table and added to main text in part.</t>
  </si>
  <si>
    <t>Total blocks</t>
  </si>
  <si>
    <t>Total Population</t>
  </si>
  <si>
    <r>
      <t>Notes: Population counts shown in thousands. This table is based entirely on public data. No population counts have been rounded. Unique percentage shows the percent of the total population in the row that are data-defined and unique on the feature set {</t>
    </r>
    <r>
      <rPr>
        <i/>
        <sz val="12"/>
        <color theme="1"/>
        <rFont val="Times New Roman"/>
        <family val="1"/>
      </rPr>
      <t>block, sex, agebin</t>
    </r>
    <r>
      <rPr>
        <sz val="12"/>
        <color theme="1"/>
        <rFont val="Times New Roman"/>
        <family val="1"/>
      </rPr>
      <t xml:space="preserve">}, where </t>
    </r>
    <r>
      <rPr>
        <i/>
        <sz val="12"/>
        <color theme="1"/>
        <rFont val="Times New Roman"/>
        <family val="1"/>
      </rPr>
      <t>agebin</t>
    </r>
    <r>
      <rPr>
        <sz val="12"/>
        <color theme="1"/>
        <rFont val="Times New Roman"/>
        <family val="1"/>
      </rPr>
      <t xml:space="preserve"> is the 38-bin feature defined in the main text.</t>
    </r>
  </si>
  <si>
    <t>Average block size</t>
  </si>
  <si>
    <t>Table S12. Putative reidentifications, confirmed reidentifications, and precision rates for all data-defined persons using the 2020 Disclosure Avoidance System by census block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</si>
</sst>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2"/>
      <color theme="1"/>
      <name val="Calibri"/>
      <family val="2"/>
      <scheme val="minor"/>
    </font>
    <font>
      <sz val="12"/>
      <color theme="1"/>
      <name val="Times New Roman"/>
      <family val="1"/>
    </font>
    <font>
      <i/>
      <sz val="12"/>
      <color theme="1"/>
      <name val="Times New Roman"/>
      <family val="1"/>
    </font>
    <font>
      <i/>
      <vertAlign val="subscript"/>
      <sz val="12"/>
      <color theme="1"/>
      <name val="Times New Roman"/>
      <family val="1"/>
    </font>
    <font>
      <i/>
      <vertAlign val="subscript"/>
      <sz val="12"/>
      <color theme="1"/>
      <name val="Cambria"/>
      <family val="1"/>
    </font>
    <font>
      <vertAlign val="subscript"/>
      <sz val="12"/>
      <color theme="1"/>
      <name val="Times New Roman"/>
      <family val="1"/>
    </font>
    <font>
      <i/>
      <sz val="12"/>
      <color rgb="FF422874"/>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2">
    <xf numFmtId="0" fontId="0" fillId="0" borderId="0" xfId="0"/>
    <xf numFmtId="0" fontId="20" fillId="0" borderId="0" xfId="0" applyFont="1"/>
    <xf numFmtId="0" fontId="20" fillId="0" borderId="10" xfId="0" applyFont="1" applyBorder="1" applyAlignment="1">
      <alignment horizontal="right"/>
    </xf>
    <xf numFmtId="0" fontId="20" fillId="0" borderId="18" xfId="0" applyFont="1" applyBorder="1" applyAlignment="1">
      <alignment horizontal="right"/>
    </xf>
    <xf numFmtId="49" fontId="20" fillId="0" borderId="15" xfId="0" applyNumberFormat="1" applyFont="1" applyBorder="1"/>
    <xf numFmtId="49" fontId="20" fillId="0" borderId="16" xfId="0" applyNumberFormat="1" applyFont="1" applyBorder="1" applyAlignment="1">
      <alignment horizontal="right"/>
    </xf>
    <xf numFmtId="3" fontId="20" fillId="0" borderId="24" xfId="0" applyNumberFormat="1" applyFont="1" applyBorder="1"/>
    <xf numFmtId="3" fontId="20" fillId="0" borderId="0" xfId="0" applyNumberFormat="1" applyFont="1" applyBorder="1"/>
    <xf numFmtId="3" fontId="20" fillId="0" borderId="16" xfId="0" applyNumberFormat="1" applyFont="1" applyBorder="1"/>
    <xf numFmtId="164" fontId="20" fillId="0" borderId="0" xfId="0" applyNumberFormat="1" applyFont="1" applyBorder="1"/>
    <xf numFmtId="164" fontId="20" fillId="0" borderId="16" xfId="0" applyNumberFormat="1" applyFont="1" applyBorder="1"/>
    <xf numFmtId="49" fontId="20" fillId="0" borderId="17" xfId="0" applyNumberFormat="1" applyFont="1" applyBorder="1"/>
    <xf numFmtId="49" fontId="20" fillId="0" borderId="18" xfId="0" applyNumberFormat="1" applyFont="1" applyBorder="1" applyAlignment="1">
      <alignment horizontal="right"/>
    </xf>
    <xf numFmtId="3" fontId="20" fillId="0" borderId="22" xfId="0" applyNumberFormat="1" applyFont="1" applyBorder="1"/>
    <xf numFmtId="3" fontId="20" fillId="0" borderId="10" xfId="0" applyNumberFormat="1" applyFont="1" applyBorder="1"/>
    <xf numFmtId="3" fontId="20" fillId="0" borderId="18" xfId="0" applyNumberFormat="1" applyFont="1" applyBorder="1"/>
    <xf numFmtId="164" fontId="20" fillId="0" borderId="10" xfId="0" applyNumberFormat="1" applyFont="1" applyBorder="1"/>
    <xf numFmtId="164" fontId="20" fillId="0" borderId="18" xfId="0" applyNumberFormat="1" applyFont="1" applyBorder="1"/>
    <xf numFmtId="0" fontId="20" fillId="0" borderId="0" xfId="0" applyFont="1" applyAlignment="1">
      <alignment wrapText="1"/>
    </xf>
    <xf numFmtId="0" fontId="20" fillId="0" borderId="0" xfId="0" applyFont="1" applyAlignment="1">
      <alignment horizontal="right"/>
    </xf>
    <xf numFmtId="0" fontId="20" fillId="0" borderId="14" xfId="0" applyFont="1" applyBorder="1" applyAlignment="1">
      <alignment horizontal="right"/>
    </xf>
    <xf numFmtId="49" fontId="20" fillId="0" borderId="11" xfId="0" applyNumberFormat="1" applyFont="1" applyBorder="1"/>
    <xf numFmtId="0" fontId="19" fillId="0" borderId="0" xfId="0" applyFont="1"/>
    <xf numFmtId="0" fontId="20" fillId="0" borderId="0" xfId="0" applyFont="1" applyBorder="1"/>
    <xf numFmtId="0" fontId="20" fillId="0" borderId="24" xfId="0" applyFont="1" applyBorder="1" applyAlignment="1">
      <alignment horizontal="center"/>
    </xf>
    <xf numFmtId="0" fontId="20" fillId="0" borderId="0" xfId="0" applyFont="1" applyBorder="1" applyAlignment="1">
      <alignment horizontal="right"/>
    </xf>
    <xf numFmtId="0" fontId="20" fillId="0" borderId="16" xfId="0" applyFont="1" applyBorder="1" applyAlignment="1">
      <alignment horizontal="right"/>
    </xf>
    <xf numFmtId="0" fontId="20" fillId="0" borderId="22" xfId="0" applyFont="1" applyBorder="1" applyAlignment="1">
      <alignment horizontal="center"/>
    </xf>
    <xf numFmtId="0" fontId="20" fillId="0" borderId="0" xfId="0" applyFont="1" applyBorder="1" applyAlignment="1">
      <alignment horizontal="center"/>
    </xf>
    <xf numFmtId="0" fontId="20" fillId="0" borderId="23" xfId="0" applyFont="1" applyBorder="1" applyAlignment="1">
      <alignment horizontal="center"/>
    </xf>
    <xf numFmtId="0" fontId="20" fillId="0" borderId="20" xfId="0" applyFont="1" applyBorder="1" applyAlignment="1">
      <alignment horizontal="right"/>
    </xf>
    <xf numFmtId="0" fontId="20" fillId="0" borderId="21" xfId="0" applyFont="1" applyBorder="1" applyAlignment="1">
      <alignment horizontal="right"/>
    </xf>
    <xf numFmtId="0" fontId="20" fillId="0" borderId="0" xfId="0" applyFont="1" applyAlignment="1"/>
    <xf numFmtId="0" fontId="20" fillId="0" borderId="15" xfId="0" applyFont="1" applyBorder="1"/>
    <xf numFmtId="164" fontId="20" fillId="0" borderId="16" xfId="0" applyNumberFormat="1" applyFont="1" applyBorder="1" applyAlignment="1">
      <alignment horizontal="right"/>
    </xf>
    <xf numFmtId="3" fontId="20" fillId="0" borderId="0" xfId="0" applyNumberFormat="1" applyFont="1" applyBorder="1" applyAlignment="1">
      <alignment horizontal="right"/>
    </xf>
    <xf numFmtId="0" fontId="20" fillId="0" borderId="17" xfId="0" applyFont="1" applyBorder="1"/>
    <xf numFmtId="0" fontId="20" fillId="0" borderId="10" xfId="0" applyFont="1" applyBorder="1"/>
    <xf numFmtId="3" fontId="20" fillId="0" borderId="10" xfId="0" applyNumberFormat="1" applyFont="1" applyBorder="1" applyAlignment="1">
      <alignment horizontal="right"/>
    </xf>
    <xf numFmtId="164" fontId="20" fillId="0" borderId="18" xfId="0" applyNumberFormat="1" applyFont="1" applyBorder="1" applyAlignment="1">
      <alignment horizontal="right"/>
    </xf>
    <xf numFmtId="0" fontId="20" fillId="0" borderId="10" xfId="0" applyFont="1" applyBorder="1" applyAlignment="1">
      <alignment horizontal="center" wrapText="1"/>
    </xf>
    <xf numFmtId="0" fontId="20" fillId="0" borderId="18" xfId="0" applyFont="1" applyBorder="1" applyAlignment="1">
      <alignment horizontal="center" wrapText="1"/>
    </xf>
    <xf numFmtId="0" fontId="20" fillId="0" borderId="23" xfId="0" applyFont="1" applyBorder="1"/>
    <xf numFmtId="49" fontId="20" fillId="0" borderId="22" xfId="0" applyNumberFormat="1" applyFont="1" applyBorder="1" applyAlignment="1">
      <alignment horizontal="center" wrapText="1"/>
    </xf>
    <xf numFmtId="49" fontId="20" fillId="0" borderId="24" xfId="0" applyNumberFormat="1" applyFont="1" applyBorder="1" applyAlignment="1">
      <alignment horizontal="right"/>
    </xf>
    <xf numFmtId="49" fontId="20" fillId="0" borderId="22" xfId="0" applyNumberFormat="1" applyFont="1" applyBorder="1" applyAlignment="1">
      <alignment horizontal="right"/>
    </xf>
    <xf numFmtId="0" fontId="20" fillId="0" borderId="17" xfId="0" applyFont="1" applyBorder="1" applyAlignment="1">
      <alignment horizontal="center" wrapText="1"/>
    </xf>
    <xf numFmtId="3" fontId="20" fillId="0" borderId="15" xfId="0" applyNumberFormat="1" applyFont="1" applyBorder="1" applyAlignment="1">
      <alignment horizontal="right"/>
    </xf>
    <xf numFmtId="3" fontId="20" fillId="0" borderId="17" xfId="0" applyNumberFormat="1" applyFont="1" applyBorder="1" applyAlignment="1">
      <alignment horizontal="right"/>
    </xf>
    <xf numFmtId="164" fontId="20" fillId="0" borderId="0" xfId="0" applyNumberFormat="1" applyFont="1"/>
    <xf numFmtId="0" fontId="20" fillId="0" borderId="16" xfId="0" applyFont="1" applyBorder="1"/>
    <xf numFmtId="0" fontId="20" fillId="0" borderId="13" xfId="0" applyFont="1" applyBorder="1" applyAlignment="1">
      <alignment horizontal="center" vertical="center" wrapText="1"/>
    </xf>
    <xf numFmtId="164" fontId="20" fillId="0" borderId="13" xfId="0" applyNumberFormat="1" applyFont="1" applyBorder="1" applyAlignment="1">
      <alignment horizontal="center" vertical="center" wrapText="1"/>
    </xf>
    <xf numFmtId="0" fontId="20" fillId="0" borderId="14" xfId="0" applyFont="1" applyBorder="1" applyAlignment="1">
      <alignment horizontal="center" vertical="center" wrapText="1"/>
    </xf>
    <xf numFmtId="0" fontId="20" fillId="0" borderId="18" xfId="0" applyFont="1" applyBorder="1"/>
    <xf numFmtId="0" fontId="20" fillId="0" borderId="11" xfId="0" applyFont="1" applyBorder="1" applyAlignment="1">
      <alignment horizontal="center" vertical="center" wrapText="1"/>
    </xf>
    <xf numFmtId="0" fontId="20" fillId="0" borderId="24" xfId="0" applyFont="1" applyBorder="1"/>
    <xf numFmtId="49" fontId="20" fillId="0" borderId="24" xfId="0" applyNumberFormat="1" applyFont="1" applyBorder="1"/>
    <xf numFmtId="49" fontId="20" fillId="0" borderId="22" xfId="0" applyNumberFormat="1" applyFont="1" applyBorder="1"/>
    <xf numFmtId="49" fontId="20" fillId="0" borderId="0" xfId="0" applyNumberFormat="1" applyFont="1" applyAlignment="1">
      <alignment horizontal="right"/>
    </xf>
    <xf numFmtId="0" fontId="20" fillId="0" borderId="19" xfId="0" applyFont="1" applyBorder="1"/>
    <xf numFmtId="49" fontId="20" fillId="0" borderId="21" xfId="0" applyNumberFormat="1" applyFont="1" applyBorder="1" applyAlignment="1">
      <alignment horizontal="right"/>
    </xf>
    <xf numFmtId="49" fontId="20" fillId="0" borderId="18" xfId="0" applyNumberFormat="1" applyFont="1" applyBorder="1" applyAlignment="1">
      <alignment horizontal="center" wrapText="1"/>
    </xf>
    <xf numFmtId="3" fontId="20" fillId="0" borderId="15" xfId="0" applyNumberFormat="1" applyFont="1" applyBorder="1"/>
    <xf numFmtId="0" fontId="20" fillId="0" borderId="17" xfId="0" applyFont="1" applyBorder="1" applyAlignment="1">
      <alignment vertical="center" wrapText="1"/>
    </xf>
    <xf numFmtId="0" fontId="20" fillId="0" borderId="10" xfId="0" applyFont="1" applyBorder="1" applyAlignment="1">
      <alignment vertical="center" wrapText="1"/>
    </xf>
    <xf numFmtId="0" fontId="20" fillId="0" borderId="18" xfId="0" applyFont="1" applyBorder="1" applyAlignment="1">
      <alignment vertical="center" wrapText="1"/>
    </xf>
    <xf numFmtId="49" fontId="0" fillId="0" borderId="0" xfId="0" applyNumberFormat="1"/>
    <xf numFmtId="3" fontId="0" fillId="0" borderId="0" xfId="0" applyNumberFormat="1"/>
    <xf numFmtId="3" fontId="20" fillId="0" borderId="0" xfId="0" applyNumberFormat="1" applyFont="1"/>
    <xf numFmtId="165" fontId="20" fillId="0" borderId="0" xfId="0" applyNumberFormat="1" applyFont="1"/>
    <xf numFmtId="164" fontId="20" fillId="0" borderId="21" xfId="0" applyNumberFormat="1" applyFont="1" applyBorder="1"/>
    <xf numFmtId="49" fontId="20" fillId="0" borderId="0" xfId="0" applyNumberFormat="1" applyFont="1" applyBorder="1"/>
    <xf numFmtId="165" fontId="20" fillId="0" borderId="16" xfId="0" applyNumberFormat="1" applyFont="1" applyBorder="1"/>
    <xf numFmtId="165" fontId="20" fillId="0" borderId="18" xfId="0" applyNumberFormat="1" applyFont="1" applyBorder="1"/>
    <xf numFmtId="0" fontId="20" fillId="0" borderId="11" xfId="0" applyFont="1" applyBorder="1" applyAlignment="1">
      <alignment horizontal="center" wrapText="1"/>
    </xf>
    <xf numFmtId="0" fontId="20" fillId="0" borderId="13" xfId="0" applyFont="1" applyBorder="1" applyAlignment="1">
      <alignment horizontal="center" wrapText="1"/>
    </xf>
    <xf numFmtId="0" fontId="20" fillId="0" borderId="14" xfId="0" applyFont="1" applyBorder="1" applyAlignment="1">
      <alignment horizontal="center" wrapText="1"/>
    </xf>
    <xf numFmtId="0" fontId="20" fillId="0" borderId="24" xfId="0" applyFont="1" applyBorder="1" applyAlignment="1">
      <alignment wrapText="1"/>
    </xf>
    <xf numFmtId="0" fontId="20" fillId="0" borderId="13" xfId="0" applyFont="1" applyBorder="1" applyAlignment="1">
      <alignment horizontal="right"/>
    </xf>
    <xf numFmtId="0" fontId="19" fillId="0" borderId="0" xfId="0" applyFont="1" applyAlignment="1">
      <alignment horizontal="left" vertical="top"/>
    </xf>
    <xf numFmtId="0" fontId="20" fillId="0" borderId="0" xfId="0" applyFont="1" applyBorder="1" applyAlignment="1">
      <alignment wrapText="1"/>
    </xf>
    <xf numFmtId="165" fontId="20" fillId="0" borderId="0" xfId="0" applyNumberFormat="1" applyFont="1" applyBorder="1"/>
    <xf numFmtId="0" fontId="20" fillId="0" borderId="0" xfId="0" applyFont="1" applyBorder="1" applyAlignment="1">
      <alignment horizontal="left"/>
    </xf>
    <xf numFmtId="0" fontId="20" fillId="0" borderId="0" xfId="0" applyFont="1" applyAlignment="1">
      <alignment horizontal="left"/>
    </xf>
    <xf numFmtId="0" fontId="20" fillId="0" borderId="12" xfId="0" applyFont="1" applyBorder="1" applyAlignment="1">
      <alignment horizontal="center" wrapText="1"/>
    </xf>
    <xf numFmtId="0" fontId="20" fillId="0" borderId="22" xfId="0" applyFont="1" applyBorder="1" applyAlignment="1">
      <alignment horizontal="center" wrapText="1"/>
    </xf>
    <xf numFmtId="0" fontId="20" fillId="0" borderId="24" xfId="0" applyFont="1" applyBorder="1" applyAlignment="1">
      <alignment horizontal="center" wrapText="1"/>
    </xf>
    <xf numFmtId="3" fontId="20" fillId="0" borderId="23" xfId="0" applyNumberFormat="1" applyFont="1" applyBorder="1" applyAlignment="1">
      <alignment horizontal="right"/>
    </xf>
    <xf numFmtId="3" fontId="20" fillId="0" borderId="22" xfId="0" applyNumberFormat="1" applyFont="1" applyBorder="1" applyAlignment="1">
      <alignment horizontal="center" wrapText="1"/>
    </xf>
    <xf numFmtId="49" fontId="19" fillId="0" borderId="0" xfId="0" applyNumberFormat="1" applyFont="1"/>
    <xf numFmtId="3" fontId="19" fillId="0" borderId="0" xfId="0" applyNumberFormat="1" applyFont="1"/>
    <xf numFmtId="3" fontId="20" fillId="0" borderId="24" xfId="0" applyNumberFormat="1" applyFont="1" applyBorder="1" applyAlignment="1">
      <alignment horizontal="center" wrapText="1"/>
    </xf>
    <xf numFmtId="49" fontId="20" fillId="33" borderId="15" xfId="0" applyNumberFormat="1" applyFont="1" applyFill="1" applyBorder="1"/>
    <xf numFmtId="49" fontId="20" fillId="33" borderId="16" xfId="0" applyNumberFormat="1" applyFont="1" applyFill="1" applyBorder="1" applyAlignment="1">
      <alignment horizontal="right"/>
    </xf>
    <xf numFmtId="164" fontId="20" fillId="33" borderId="16" xfId="0" applyNumberFormat="1" applyFont="1" applyFill="1" applyBorder="1"/>
    <xf numFmtId="3" fontId="20" fillId="33" borderId="0" xfId="0" applyNumberFormat="1" applyFont="1" applyFill="1" applyBorder="1"/>
    <xf numFmtId="49" fontId="20" fillId="33" borderId="17" xfId="0" applyNumberFormat="1" applyFont="1" applyFill="1" applyBorder="1"/>
    <xf numFmtId="49" fontId="20" fillId="33" borderId="18" xfId="0" applyNumberFormat="1" applyFont="1" applyFill="1" applyBorder="1" applyAlignment="1">
      <alignment horizontal="right"/>
    </xf>
    <xf numFmtId="3" fontId="20" fillId="33" borderId="17" xfId="0" applyNumberFormat="1" applyFont="1" applyFill="1" applyBorder="1"/>
    <xf numFmtId="3" fontId="20" fillId="33" borderId="10" xfId="0" applyNumberFormat="1" applyFont="1" applyFill="1" applyBorder="1"/>
    <xf numFmtId="164" fontId="20" fillId="33" borderId="18" xfId="0" applyNumberFormat="1" applyFont="1" applyFill="1" applyBorder="1"/>
    <xf numFmtId="49" fontId="20" fillId="33" borderId="24" xfId="0" applyNumberFormat="1" applyFont="1" applyFill="1" applyBorder="1"/>
    <xf numFmtId="164" fontId="20" fillId="33" borderId="0" xfId="0" applyNumberFormat="1" applyFont="1" applyFill="1" applyBorder="1"/>
    <xf numFmtId="3" fontId="20" fillId="33" borderId="24" xfId="0" applyNumberFormat="1" applyFont="1" applyFill="1" applyBorder="1"/>
    <xf numFmtId="165" fontId="20" fillId="33" borderId="16" xfId="0" applyNumberFormat="1" applyFont="1" applyFill="1" applyBorder="1"/>
    <xf numFmtId="49" fontId="20" fillId="33" borderId="22" xfId="0" applyNumberFormat="1" applyFont="1" applyFill="1" applyBorder="1"/>
    <xf numFmtId="3" fontId="20" fillId="33" borderId="22" xfId="0" applyNumberFormat="1" applyFont="1" applyFill="1" applyBorder="1"/>
    <xf numFmtId="165" fontId="20" fillId="33" borderId="18" xfId="0" applyNumberFormat="1" applyFont="1" applyFill="1" applyBorder="1"/>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1" xfId="0" applyFont="1" applyBorder="1" applyAlignment="1">
      <alignment vertical="center" wrapText="1"/>
    </xf>
    <xf numFmtId="0" fontId="20" fillId="0" borderId="22" xfId="0" applyFont="1" applyBorder="1" applyAlignment="1">
      <alignment vertical="center" wrapText="1"/>
    </xf>
    <xf numFmtId="3" fontId="20" fillId="33" borderId="15" xfId="0" applyNumberFormat="1" applyFont="1" applyFill="1" applyBorder="1"/>
    <xf numFmtId="49" fontId="20" fillId="0" borderId="24" xfId="0" applyNumberFormat="1" applyFont="1" applyFill="1" applyBorder="1"/>
    <xf numFmtId="49" fontId="20" fillId="0" borderId="22" xfId="0" applyNumberFormat="1" applyFont="1" applyFill="1" applyBorder="1"/>
    <xf numFmtId="165" fontId="20" fillId="33" borderId="0" xfId="0" applyNumberFormat="1" applyFont="1" applyFill="1" applyBorder="1"/>
    <xf numFmtId="165" fontId="20" fillId="0" borderId="10" xfId="0" applyNumberFormat="1" applyFont="1" applyBorder="1"/>
    <xf numFmtId="49" fontId="20" fillId="0" borderId="23" xfId="0" applyNumberFormat="1" applyFont="1" applyBorder="1"/>
    <xf numFmtId="0" fontId="20" fillId="0" borderId="24" xfId="0" applyNumberFormat="1" applyFont="1" applyFill="1" applyBorder="1"/>
    <xf numFmtId="3" fontId="20" fillId="0" borderId="17" xfId="0" applyNumberFormat="1" applyFont="1" applyBorder="1" applyAlignment="1">
      <alignment horizontal="center" vertical="center" wrapText="1"/>
    </xf>
    <xf numFmtId="3" fontId="20" fillId="0" borderId="18" xfId="0" applyNumberFormat="1" applyFont="1" applyBorder="1" applyAlignment="1">
      <alignment horizontal="center" vertical="center" wrapText="1"/>
    </xf>
    <xf numFmtId="165" fontId="20" fillId="0" borderId="15" xfId="0" applyNumberFormat="1" applyFont="1" applyBorder="1" applyAlignment="1">
      <alignment horizontal="right"/>
    </xf>
    <xf numFmtId="165" fontId="20" fillId="33" borderId="15" xfId="0" applyNumberFormat="1" applyFont="1" applyFill="1" applyBorder="1" applyAlignment="1">
      <alignment horizontal="right"/>
    </xf>
    <xf numFmtId="165" fontId="20" fillId="0" borderId="17" xfId="0" applyNumberFormat="1" applyFont="1" applyBorder="1" applyAlignment="1">
      <alignment horizontal="right"/>
    </xf>
    <xf numFmtId="3" fontId="20" fillId="33" borderId="16" xfId="0" applyNumberFormat="1" applyFont="1" applyFill="1" applyBorder="1"/>
    <xf numFmtId="3" fontId="20" fillId="33" borderId="18" xfId="0" applyNumberFormat="1" applyFont="1" applyFill="1" applyBorder="1"/>
    <xf numFmtId="165" fontId="20" fillId="33" borderId="10" xfId="0" applyNumberFormat="1" applyFont="1" applyFill="1" applyBorder="1"/>
    <xf numFmtId="165" fontId="0" fillId="0" borderId="0" xfId="0" applyNumberFormat="1"/>
    <xf numFmtId="0" fontId="20" fillId="0" borderId="15" xfId="0" applyFont="1" applyBorder="1" applyAlignment="1">
      <alignment vertical="center" wrapText="1"/>
    </xf>
    <xf numFmtId="0" fontId="20" fillId="0" borderId="0" xfId="0" applyFont="1" applyBorder="1" applyAlignment="1">
      <alignment vertical="center" wrapText="1"/>
    </xf>
    <xf numFmtId="0" fontId="20" fillId="0" borderId="16" xfId="0" applyFont="1" applyBorder="1" applyAlignment="1">
      <alignment vertical="center" wrapText="1"/>
    </xf>
    <xf numFmtId="0" fontId="20" fillId="0" borderId="17" xfId="0" applyFont="1" applyBorder="1" applyAlignment="1">
      <alignment vertical="top" wrapText="1"/>
    </xf>
    <xf numFmtId="0" fontId="20" fillId="0" borderId="10" xfId="0" applyFont="1" applyBorder="1" applyAlignment="1">
      <alignment vertical="top" wrapText="1"/>
    </xf>
    <xf numFmtId="0" fontId="20" fillId="0" borderId="18" xfId="0" applyFont="1" applyBorder="1" applyAlignment="1">
      <alignment vertical="top" wrapText="1"/>
    </xf>
    <xf numFmtId="0" fontId="20" fillId="0" borderId="0" xfId="0" applyFont="1" applyBorder="1" applyAlignment="1">
      <alignment horizontal="left" vertical="top" wrapText="1"/>
    </xf>
    <xf numFmtId="0" fontId="20" fillId="0" borderId="17" xfId="0" applyFont="1" applyBorder="1" applyAlignment="1">
      <alignment vertical="center" wrapText="1"/>
    </xf>
    <xf numFmtId="0" fontId="20" fillId="0" borderId="10" xfId="0" applyFont="1" applyBorder="1" applyAlignment="1">
      <alignment vertical="center" wrapText="1"/>
    </xf>
    <xf numFmtId="0" fontId="20" fillId="0" borderId="18" xfId="0" applyFont="1" applyBorder="1" applyAlignment="1">
      <alignment vertical="center" wrapText="1"/>
    </xf>
    <xf numFmtId="0" fontId="20" fillId="0" borderId="17" xfId="0" applyFont="1" applyBorder="1" applyAlignment="1">
      <alignment horizontal="left" vertical="top" wrapText="1"/>
    </xf>
    <xf numFmtId="0" fontId="20" fillId="0" borderId="10"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center" vertical="top" wrapText="1"/>
    </xf>
    <xf numFmtId="0" fontId="20" fillId="0" borderId="20" xfId="0" applyFont="1" applyBorder="1" applyAlignment="1">
      <alignment horizontal="center" vertical="top" wrapText="1"/>
    </xf>
    <xf numFmtId="0" fontId="20" fillId="0" borderId="21" xfId="0" applyFont="1" applyBorder="1" applyAlignment="1">
      <alignment horizontal="center" vertical="top" wrapText="1"/>
    </xf>
    <xf numFmtId="0" fontId="20" fillId="0" borderId="15"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16" xfId="0" applyFont="1" applyBorder="1" applyAlignment="1">
      <alignment horizontal="center" vertical="center" wrapText="1"/>
    </xf>
    <xf numFmtId="49" fontId="20" fillId="0" borderId="19" xfId="0" applyNumberFormat="1" applyFont="1" applyBorder="1" applyAlignment="1">
      <alignment horizontal="center" vertical="center" wrapText="1"/>
    </xf>
    <xf numFmtId="49" fontId="20" fillId="0" borderId="17" xfId="0" applyNumberFormat="1" applyFont="1" applyBorder="1" applyAlignment="1">
      <alignment horizontal="center" vertical="center" wrapText="1"/>
    </xf>
    <xf numFmtId="49" fontId="20" fillId="0" borderId="21" xfId="0" applyNumberFormat="1" applyFont="1" applyBorder="1" applyAlignment="1">
      <alignment horizontal="center" vertical="center" wrapText="1"/>
    </xf>
    <xf numFmtId="49" fontId="20" fillId="0" borderId="18" xfId="0" applyNumberFormat="1" applyFont="1" applyBorder="1" applyAlignment="1">
      <alignment horizontal="center" vertical="center" wrapText="1"/>
    </xf>
    <xf numFmtId="0" fontId="20" fillId="0" borderId="23" xfId="0" applyFont="1" applyBorder="1" applyAlignment="1">
      <alignment horizontal="center" vertical="center"/>
    </xf>
    <xf numFmtId="0" fontId="20" fillId="0" borderId="22" xfId="0" applyFont="1" applyBorder="1" applyAlignment="1">
      <alignment horizontal="center" vertical="center"/>
    </xf>
    <xf numFmtId="0" fontId="20" fillId="0" borderId="20" xfId="0" applyFont="1" applyBorder="1" applyAlignment="1">
      <alignment horizontal="center"/>
    </xf>
    <xf numFmtId="0" fontId="20" fillId="0" borderId="21" xfId="0" applyFont="1" applyBorder="1" applyAlignment="1">
      <alignment horizontal="center"/>
    </xf>
    <xf numFmtId="0" fontId="20" fillId="0" borderId="0" xfId="0" applyFont="1" applyBorder="1" applyAlignment="1">
      <alignment horizontal="center"/>
    </xf>
    <xf numFmtId="0" fontId="20" fillId="0" borderId="16" xfId="0" applyFont="1" applyBorder="1" applyAlignment="1">
      <alignment horizontal="center"/>
    </xf>
    <xf numFmtId="0" fontId="20" fillId="0" borderId="19" xfId="0" applyFont="1" applyBorder="1" applyAlignment="1">
      <alignment horizontal="center"/>
    </xf>
    <xf numFmtId="0" fontId="20" fillId="0" borderId="0" xfId="0" applyFont="1" applyBorder="1" applyAlignment="1">
      <alignment horizontal="left" vertical="top"/>
    </xf>
    <xf numFmtId="0" fontId="20" fillId="0" borderId="17" xfId="0" applyFont="1" applyBorder="1" applyAlignment="1">
      <alignment horizontal="left" wrapText="1"/>
    </xf>
    <xf numFmtId="0" fontId="20" fillId="0" borderId="10" xfId="0" applyFont="1" applyBorder="1" applyAlignment="1">
      <alignment horizontal="left" wrapText="1"/>
    </xf>
    <xf numFmtId="0" fontId="20" fillId="0" borderId="18" xfId="0" applyFont="1" applyBorder="1" applyAlignment="1">
      <alignment horizontal="left" wrapText="1"/>
    </xf>
    <xf numFmtId="0" fontId="20" fillId="0" borderId="10" xfId="0" applyFont="1" applyBorder="1" applyAlignment="1">
      <alignment horizontal="left" vertical="top"/>
    </xf>
    <xf numFmtId="3" fontId="20" fillId="0" borderId="0" xfId="0" applyNumberFormat="1" applyFont="1" applyBorder="1" applyAlignment="1">
      <alignment horizontal="center" wrapText="1"/>
    </xf>
    <xf numFmtId="3" fontId="20" fillId="0" borderId="16" xfId="0" applyNumberFormat="1" applyFont="1" applyBorder="1" applyAlignment="1">
      <alignment horizontal="center" wrapText="1"/>
    </xf>
    <xf numFmtId="49" fontId="20" fillId="0" borderId="17" xfId="0" applyNumberFormat="1" applyFont="1" applyBorder="1" applyAlignment="1">
      <alignment horizontal="left" vertical="top" wrapText="1"/>
    </xf>
    <xf numFmtId="49" fontId="20" fillId="0" borderId="10" xfId="0" applyNumberFormat="1" applyFont="1" applyBorder="1" applyAlignment="1">
      <alignment horizontal="left" vertical="top" wrapText="1"/>
    </xf>
    <xf numFmtId="49" fontId="20" fillId="0" borderId="18" xfId="0" applyNumberFormat="1" applyFont="1" applyBorder="1" applyAlignment="1">
      <alignment horizontal="left" vertical="top" wrapText="1"/>
    </xf>
    <xf numFmtId="3" fontId="20" fillId="0" borderId="15" xfId="0" applyNumberFormat="1" applyFont="1" applyBorder="1" applyAlignment="1">
      <alignment horizontal="center" vertical="center"/>
    </xf>
    <xf numFmtId="3" fontId="20" fillId="0" borderId="0" xfId="0" applyNumberFormat="1" applyFont="1" applyBorder="1" applyAlignment="1">
      <alignment horizontal="center" vertical="center"/>
    </xf>
    <xf numFmtId="3" fontId="20" fillId="0" borderId="16" xfId="0" applyNumberFormat="1" applyFont="1" applyBorder="1" applyAlignment="1">
      <alignment horizontal="center" vertical="center"/>
    </xf>
    <xf numFmtId="3" fontId="20" fillId="0" borderId="19" xfId="0" applyNumberFormat="1" applyFont="1" applyBorder="1" applyAlignment="1">
      <alignment horizontal="center" vertical="center"/>
    </xf>
    <xf numFmtId="3" fontId="20" fillId="0" borderId="21" xfId="0" applyNumberFormat="1" applyFont="1" applyBorder="1" applyAlignment="1">
      <alignment horizontal="center" vertical="center"/>
    </xf>
    <xf numFmtId="3" fontId="20" fillId="0" borderId="20" xfId="0" applyNumberFormat="1" applyFont="1" applyBorder="1" applyAlignment="1">
      <alignment horizontal="center" vertical="center" wrapText="1"/>
    </xf>
    <xf numFmtId="3" fontId="20" fillId="0" borderId="21" xfId="0" applyNumberFormat="1" applyFont="1" applyBorder="1" applyAlignment="1">
      <alignment horizontal="center" vertical="center" wrapText="1"/>
    </xf>
    <xf numFmtId="49" fontId="20" fillId="0" borderId="0" xfId="0" applyNumberFormat="1" applyFont="1" applyBorder="1" applyAlignment="1">
      <alignment horizontal="left" vertical="top" wrapText="1"/>
    </xf>
    <xf numFmtId="0" fontId="20" fillId="34" borderId="0" xfId="0" applyFont="1" applyFill="1"/>
    <xf numFmtId="3" fontId="20" fillId="34" borderId="0" xfId="0" applyNumberFormat="1"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297180</xdr:colOff>
      <xdr:row>23</xdr:row>
      <xdr:rowOff>99060</xdr:rowOff>
    </xdr:to>
    <xdr:pic>
      <xdr:nvPicPr>
        <xdr:cNvPr id="3" name="Picture 2">
          <a:extLst>
            <a:ext uri="{FF2B5EF4-FFF2-40B4-BE49-F238E27FC236}">
              <a16:creationId xmlns:a16="http://schemas.microsoft.com/office/drawing/2014/main" id="{ECC7CE76-8AC1-99BE-CA78-D890E687F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954780"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showGridLines="0" tabSelected="1" workbookViewId="0">
      <selection sqref="A1:J1"/>
    </sheetView>
  </sheetViews>
  <sheetFormatPr defaultColWidth="23.77734375" defaultRowHeight="15.6" x14ac:dyDescent="0.3"/>
  <cols>
    <col min="1" max="1" width="18" style="22" bestFit="1" customWidth="1"/>
    <col min="2" max="9" width="8.44140625" style="22" customWidth="1"/>
    <col min="10" max="10" width="9.109375" style="22" customWidth="1"/>
    <col min="11" max="16384" width="23.77734375" style="22"/>
  </cols>
  <sheetData>
    <row r="1" spans="1:10" ht="16.2" customHeight="1" x14ac:dyDescent="0.3">
      <c r="A1" s="137" t="s">
        <v>131</v>
      </c>
      <c r="B1" s="137"/>
      <c r="C1" s="137"/>
      <c r="D1" s="137"/>
      <c r="E1" s="137"/>
      <c r="F1" s="137"/>
      <c r="G1" s="137"/>
      <c r="H1" s="137"/>
      <c r="I1" s="137"/>
      <c r="J1" s="137"/>
    </row>
    <row r="2" spans="1:10" ht="31.2" x14ac:dyDescent="0.3">
      <c r="A2" s="113" t="s">
        <v>23</v>
      </c>
      <c r="B2" s="109" t="s">
        <v>24</v>
      </c>
      <c r="C2" s="109" t="s">
        <v>25</v>
      </c>
      <c r="D2" s="109" t="s">
        <v>26</v>
      </c>
      <c r="E2" s="109" t="s">
        <v>27</v>
      </c>
      <c r="F2" s="109" t="s">
        <v>28</v>
      </c>
      <c r="G2" s="109" t="s">
        <v>29</v>
      </c>
      <c r="H2" s="109" t="s">
        <v>30</v>
      </c>
      <c r="I2" s="109" t="s">
        <v>31</v>
      </c>
      <c r="J2" s="110" t="s">
        <v>32</v>
      </c>
    </row>
    <row r="3" spans="1:10" x14ac:dyDescent="0.3">
      <c r="A3" s="113" t="s">
        <v>33</v>
      </c>
      <c r="B3" s="51" t="s">
        <v>34</v>
      </c>
      <c r="C3" s="51" t="s">
        <v>34</v>
      </c>
      <c r="D3" s="51"/>
      <c r="E3" s="51"/>
      <c r="F3" s="51" t="s">
        <v>34</v>
      </c>
      <c r="G3" s="51" t="s">
        <v>34</v>
      </c>
      <c r="H3" s="51" t="s">
        <v>35</v>
      </c>
      <c r="I3" s="51" t="s">
        <v>34</v>
      </c>
      <c r="J3" s="53" t="s">
        <v>34</v>
      </c>
    </row>
    <row r="4" spans="1:10" x14ac:dyDescent="0.3">
      <c r="A4" s="113" t="s">
        <v>36</v>
      </c>
      <c r="B4" s="51"/>
      <c r="C4" s="51"/>
      <c r="D4" s="51" t="s">
        <v>34</v>
      </c>
      <c r="E4" s="51" t="s">
        <v>34</v>
      </c>
      <c r="F4" s="51" t="s">
        <v>34</v>
      </c>
      <c r="G4" s="51" t="s">
        <v>34</v>
      </c>
      <c r="H4" s="51" t="s">
        <v>35</v>
      </c>
      <c r="I4" s="51" t="s">
        <v>34</v>
      </c>
      <c r="J4" s="53" t="s">
        <v>34</v>
      </c>
    </row>
    <row r="5" spans="1:10" x14ac:dyDescent="0.3">
      <c r="A5" s="113" t="s">
        <v>37</v>
      </c>
      <c r="B5" s="51"/>
      <c r="C5" s="51"/>
      <c r="D5" s="51"/>
      <c r="E5" s="51" t="s">
        <v>34</v>
      </c>
      <c r="F5" s="51" t="s">
        <v>34</v>
      </c>
      <c r="G5" s="51" t="s">
        <v>38</v>
      </c>
      <c r="H5" s="51" t="s">
        <v>35</v>
      </c>
      <c r="I5" s="51" t="s">
        <v>34</v>
      </c>
      <c r="J5" s="53" t="s">
        <v>34</v>
      </c>
    </row>
    <row r="6" spans="1:10" x14ac:dyDescent="0.3">
      <c r="A6" s="113" t="s">
        <v>39</v>
      </c>
      <c r="B6" s="51"/>
      <c r="C6" s="51"/>
      <c r="D6" s="51" t="s">
        <v>34</v>
      </c>
      <c r="E6" s="51" t="s">
        <v>34</v>
      </c>
      <c r="F6" s="51" t="s">
        <v>34</v>
      </c>
      <c r="G6" s="51" t="s">
        <v>34</v>
      </c>
      <c r="H6" s="51" t="s">
        <v>35</v>
      </c>
      <c r="I6" s="51"/>
      <c r="J6" s="53"/>
    </row>
    <row r="7" spans="1:10" ht="18.600000000000001" x14ac:dyDescent="0.3">
      <c r="A7" s="113" t="s">
        <v>40</v>
      </c>
      <c r="B7" s="51"/>
      <c r="C7" s="51"/>
      <c r="D7" s="51" t="s">
        <v>34</v>
      </c>
      <c r="E7" s="51" t="s">
        <v>34</v>
      </c>
      <c r="F7" s="51" t="s">
        <v>34</v>
      </c>
      <c r="G7" s="51" t="s">
        <v>34</v>
      </c>
      <c r="H7" s="51" t="s">
        <v>35</v>
      </c>
      <c r="I7" s="51"/>
      <c r="J7" s="53"/>
    </row>
    <row r="8" spans="1:10" ht="18.600000000000001" x14ac:dyDescent="0.3">
      <c r="A8" s="113" t="s">
        <v>41</v>
      </c>
      <c r="B8" s="51"/>
      <c r="C8" s="51"/>
      <c r="D8" s="51"/>
      <c r="E8" s="51" t="s">
        <v>34</v>
      </c>
      <c r="F8" s="51" t="s">
        <v>34</v>
      </c>
      <c r="G8" s="51" t="s">
        <v>38</v>
      </c>
      <c r="H8" s="51" t="s">
        <v>35</v>
      </c>
      <c r="I8" s="51" t="s">
        <v>34</v>
      </c>
      <c r="J8" s="53" t="s">
        <v>34</v>
      </c>
    </row>
    <row r="9" spans="1:10" ht="18.600000000000001" x14ac:dyDescent="0.3">
      <c r="A9" s="113" t="s">
        <v>42</v>
      </c>
      <c r="B9" s="51"/>
      <c r="C9" s="51"/>
      <c r="D9" s="51"/>
      <c r="E9" s="51" t="s">
        <v>34</v>
      </c>
      <c r="F9" s="51" t="s">
        <v>34</v>
      </c>
      <c r="G9" s="51"/>
      <c r="H9" s="51" t="s">
        <v>34</v>
      </c>
      <c r="I9" s="51" t="s">
        <v>34</v>
      </c>
      <c r="J9" s="53" t="s">
        <v>34</v>
      </c>
    </row>
    <row r="10" spans="1:10" ht="18.600000000000001" x14ac:dyDescent="0.3">
      <c r="A10" s="113" t="s">
        <v>43</v>
      </c>
      <c r="B10" s="51"/>
      <c r="C10" s="51"/>
      <c r="D10" s="51" t="s">
        <v>34</v>
      </c>
      <c r="E10" s="51" t="s">
        <v>34</v>
      </c>
      <c r="F10" s="51" t="s">
        <v>34</v>
      </c>
      <c r="G10" s="51" t="s">
        <v>38</v>
      </c>
      <c r="H10" s="51" t="s">
        <v>35</v>
      </c>
      <c r="I10" s="51" t="s">
        <v>34</v>
      </c>
      <c r="J10" s="53" t="s">
        <v>34</v>
      </c>
    </row>
    <row r="11" spans="1:10" ht="18.600000000000001" x14ac:dyDescent="0.3">
      <c r="A11" s="113" t="s">
        <v>44</v>
      </c>
      <c r="B11" s="51"/>
      <c r="C11" s="51"/>
      <c r="D11" s="51" t="s">
        <v>34</v>
      </c>
      <c r="E11" s="51" t="s">
        <v>34</v>
      </c>
      <c r="F11" s="51" t="s">
        <v>34</v>
      </c>
      <c r="G11" s="51"/>
      <c r="H11" s="51" t="s">
        <v>34</v>
      </c>
      <c r="I11" s="51" t="s">
        <v>34</v>
      </c>
      <c r="J11" s="53" t="s">
        <v>34</v>
      </c>
    </row>
    <row r="12" spans="1:10" ht="21" customHeight="1" x14ac:dyDescent="0.3">
      <c r="A12" s="113" t="s">
        <v>45</v>
      </c>
      <c r="B12" s="51"/>
      <c r="C12" s="51"/>
      <c r="D12" s="51" t="s">
        <v>34</v>
      </c>
      <c r="E12" s="51" t="s">
        <v>34</v>
      </c>
      <c r="F12" s="51" t="s">
        <v>34</v>
      </c>
      <c r="G12" s="51" t="s">
        <v>38</v>
      </c>
      <c r="H12" s="51" t="s">
        <v>35</v>
      </c>
      <c r="I12" s="51" t="s">
        <v>34</v>
      </c>
      <c r="J12" s="53" t="s">
        <v>34</v>
      </c>
    </row>
    <row r="13" spans="1:10" ht="18.600000000000001" x14ac:dyDescent="0.3">
      <c r="A13" s="113" t="s">
        <v>46</v>
      </c>
      <c r="B13" s="51"/>
      <c r="C13" s="51"/>
      <c r="D13" s="51" t="s">
        <v>34</v>
      </c>
      <c r="E13" s="51" t="s">
        <v>34</v>
      </c>
      <c r="F13" s="51" t="s">
        <v>34</v>
      </c>
      <c r="G13" s="51"/>
      <c r="H13" s="51" t="s">
        <v>34</v>
      </c>
      <c r="I13" s="51" t="s">
        <v>34</v>
      </c>
      <c r="J13" s="53" t="s">
        <v>34</v>
      </c>
    </row>
    <row r="14" spans="1:10" x14ac:dyDescent="0.3">
      <c r="A14" s="113" t="s">
        <v>47</v>
      </c>
      <c r="B14" s="51"/>
      <c r="C14" s="51"/>
      <c r="D14" s="51" t="s">
        <v>34</v>
      </c>
      <c r="E14" s="51" t="s">
        <v>34</v>
      </c>
      <c r="F14" s="51" t="s">
        <v>34</v>
      </c>
      <c r="G14" s="51" t="s">
        <v>38</v>
      </c>
      <c r="H14" s="51" t="s">
        <v>35</v>
      </c>
      <c r="I14" s="51" t="s">
        <v>48</v>
      </c>
      <c r="J14" s="53" t="s">
        <v>48</v>
      </c>
    </row>
    <row r="15" spans="1:10" x14ac:dyDescent="0.3">
      <c r="A15" s="113" t="s">
        <v>49</v>
      </c>
      <c r="B15" s="51"/>
      <c r="C15" s="51"/>
      <c r="D15" s="51" t="s">
        <v>34</v>
      </c>
      <c r="E15" s="51" t="s">
        <v>34</v>
      </c>
      <c r="F15" s="51" t="s">
        <v>34</v>
      </c>
      <c r="G15" s="51" t="s">
        <v>38</v>
      </c>
      <c r="H15" s="51" t="s">
        <v>35</v>
      </c>
      <c r="I15" s="51" t="s">
        <v>50</v>
      </c>
      <c r="J15" s="53" t="s">
        <v>50</v>
      </c>
    </row>
    <row r="16" spans="1:10" x14ac:dyDescent="0.3">
      <c r="A16" s="113" t="s">
        <v>51</v>
      </c>
      <c r="B16" s="51"/>
      <c r="C16" s="51"/>
      <c r="D16" s="51"/>
      <c r="E16" s="51" t="s">
        <v>34</v>
      </c>
      <c r="F16" s="51" t="s">
        <v>34</v>
      </c>
      <c r="G16" s="51" t="s">
        <v>38</v>
      </c>
      <c r="H16" s="51" t="s">
        <v>35</v>
      </c>
      <c r="I16" s="51" t="s">
        <v>34</v>
      </c>
      <c r="J16" s="53" t="s">
        <v>34</v>
      </c>
    </row>
    <row r="17" spans="1:10" ht="18.600000000000001" x14ac:dyDescent="0.3">
      <c r="A17" s="114" t="s">
        <v>52</v>
      </c>
      <c r="B17" s="111"/>
      <c r="C17" s="111"/>
      <c r="D17" s="111"/>
      <c r="E17" s="111" t="s">
        <v>34</v>
      </c>
      <c r="F17" s="111" t="s">
        <v>34</v>
      </c>
      <c r="G17" s="111" t="s">
        <v>38</v>
      </c>
      <c r="H17" s="111" t="s">
        <v>35</v>
      </c>
      <c r="I17" s="111" t="s">
        <v>34</v>
      </c>
      <c r="J17" s="112" t="s">
        <v>34</v>
      </c>
    </row>
    <row r="18" spans="1:10" ht="185.4" customHeight="1" x14ac:dyDescent="0.3">
      <c r="A18" s="134" t="s">
        <v>235</v>
      </c>
      <c r="B18" s="135"/>
      <c r="C18" s="135"/>
      <c r="D18" s="135"/>
      <c r="E18" s="135"/>
      <c r="F18" s="135"/>
      <c r="G18" s="135"/>
      <c r="H18" s="135"/>
      <c r="I18" s="135"/>
      <c r="J18" s="136"/>
    </row>
    <row r="20" spans="1:10" x14ac:dyDescent="0.3">
      <c r="A20" s="22" t="s">
        <v>191</v>
      </c>
    </row>
  </sheetData>
  <mergeCells count="2">
    <mergeCell ref="A18:J18"/>
    <mergeCell ref="A1:J1"/>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5"/>
  <sheetViews>
    <sheetView showGridLines="0" workbookViewId="0">
      <selection sqref="A1:F1"/>
    </sheetView>
  </sheetViews>
  <sheetFormatPr defaultRowHeight="15.6" x14ac:dyDescent="0.3"/>
  <cols>
    <col min="1" max="1" width="10.6640625" style="1" customWidth="1"/>
    <col min="2" max="2" width="8.88671875" style="1"/>
    <col min="3" max="3" width="10.44140625" style="1" customWidth="1"/>
    <col min="4" max="4" width="10.88671875" style="1" customWidth="1"/>
    <col min="5" max="5" width="9.77734375" style="19" customWidth="1"/>
    <col min="6" max="6" width="10.88671875" style="19" customWidth="1"/>
    <col min="7" max="7" width="4.44140625" style="1" customWidth="1"/>
    <col min="8" max="13" width="8.88671875" style="1"/>
    <col min="14" max="14" width="4.109375" style="1" customWidth="1"/>
    <col min="15" max="16384" width="8.88671875" style="1"/>
  </cols>
  <sheetData>
    <row r="1" spans="1:20" ht="35.4" customHeight="1" x14ac:dyDescent="0.3">
      <c r="A1" s="142" t="s">
        <v>133</v>
      </c>
      <c r="B1" s="142"/>
      <c r="C1" s="142"/>
      <c r="D1" s="142"/>
      <c r="E1" s="142"/>
      <c r="F1" s="142"/>
    </row>
    <row r="2" spans="1:20" ht="46.8" x14ac:dyDescent="0.3">
      <c r="A2" s="85" t="s">
        <v>138</v>
      </c>
      <c r="B2" s="76" t="s">
        <v>134</v>
      </c>
      <c r="C2" s="76" t="s">
        <v>135</v>
      </c>
      <c r="D2" s="76" t="s">
        <v>136</v>
      </c>
      <c r="E2" s="76" t="s">
        <v>137</v>
      </c>
      <c r="F2" s="77" t="s">
        <v>196</v>
      </c>
    </row>
    <row r="3" spans="1:20" x14ac:dyDescent="0.3">
      <c r="A3" s="33">
        <f>H3</f>
        <v>5</v>
      </c>
      <c r="B3" s="23">
        <f t="shared" ref="B3:F18" si="0">I3</f>
        <v>0</v>
      </c>
      <c r="C3" s="7">
        <f t="shared" si="0"/>
        <v>6405</v>
      </c>
      <c r="D3" s="7">
        <f t="shared" si="0"/>
        <v>6405</v>
      </c>
      <c r="E3" s="25">
        <f t="shared" si="0"/>
        <v>0</v>
      </c>
      <c r="F3" s="34">
        <f t="shared" si="0"/>
        <v>0</v>
      </c>
      <c r="H3">
        <v>5</v>
      </c>
      <c r="I3">
        <v>0</v>
      </c>
      <c r="J3" s="68">
        <v>6405</v>
      </c>
      <c r="K3" s="68">
        <v>6405</v>
      </c>
      <c r="L3">
        <v>0</v>
      </c>
      <c r="M3">
        <v>0</v>
      </c>
      <c r="O3" s="1">
        <f>H3-A3</f>
        <v>0</v>
      </c>
      <c r="P3" s="1">
        <f t="shared" ref="P3:S3" si="1">I3-B3</f>
        <v>0</v>
      </c>
      <c r="Q3" s="1">
        <f t="shared" si="1"/>
        <v>0</v>
      </c>
      <c r="R3" s="1">
        <f t="shared" si="1"/>
        <v>0</v>
      </c>
      <c r="S3" s="1">
        <f t="shared" si="1"/>
        <v>0</v>
      </c>
      <c r="T3" s="49">
        <f>M3-F3</f>
        <v>0</v>
      </c>
    </row>
    <row r="4" spans="1:20" x14ac:dyDescent="0.3">
      <c r="A4" s="33">
        <f t="shared" ref="A4:A22" si="2">H4</f>
        <v>10</v>
      </c>
      <c r="B4" s="23">
        <f t="shared" si="0"/>
        <v>0</v>
      </c>
      <c r="C4" s="7">
        <f t="shared" si="0"/>
        <v>6376</v>
      </c>
      <c r="D4" s="7">
        <f t="shared" si="0"/>
        <v>12781</v>
      </c>
      <c r="E4" s="25">
        <f t="shared" si="0"/>
        <v>0</v>
      </c>
      <c r="F4" s="34">
        <f t="shared" si="0"/>
        <v>0</v>
      </c>
      <c r="H4">
        <v>10</v>
      </c>
      <c r="I4">
        <v>0</v>
      </c>
      <c r="J4" s="68">
        <v>6376</v>
      </c>
      <c r="K4" s="68">
        <v>12781</v>
      </c>
      <c r="L4">
        <v>0</v>
      </c>
      <c r="M4">
        <v>0</v>
      </c>
      <c r="O4" s="1">
        <f t="shared" ref="O4:O22" si="3">H4-A4</f>
        <v>0</v>
      </c>
      <c r="P4" s="1">
        <f t="shared" ref="P4:P22" si="4">I4-B4</f>
        <v>0</v>
      </c>
      <c r="Q4" s="1">
        <f t="shared" ref="Q4:Q22" si="5">J4-C4</f>
        <v>0</v>
      </c>
      <c r="R4" s="1">
        <f t="shared" ref="R4:R22" si="6">K4-D4</f>
        <v>0</v>
      </c>
      <c r="S4" s="1">
        <f t="shared" ref="S4:S22" si="7">L4-E4</f>
        <v>0</v>
      </c>
      <c r="T4" s="49">
        <f t="shared" ref="T4:T22" si="8">M4-F4</f>
        <v>0</v>
      </c>
    </row>
    <row r="5" spans="1:20" x14ac:dyDescent="0.3">
      <c r="A5" s="33">
        <f t="shared" si="2"/>
        <v>15</v>
      </c>
      <c r="B5" s="23">
        <f t="shared" si="0"/>
        <v>0</v>
      </c>
      <c r="C5" s="7">
        <f t="shared" si="0"/>
        <v>6390</v>
      </c>
      <c r="D5" s="7">
        <f t="shared" si="0"/>
        <v>19172</v>
      </c>
      <c r="E5" s="25">
        <f t="shared" si="0"/>
        <v>0</v>
      </c>
      <c r="F5" s="34">
        <f t="shared" si="0"/>
        <v>0</v>
      </c>
      <c r="H5">
        <v>15</v>
      </c>
      <c r="I5">
        <v>0</v>
      </c>
      <c r="J5" s="68">
        <v>6390</v>
      </c>
      <c r="K5" s="68">
        <v>19172</v>
      </c>
      <c r="L5">
        <v>0</v>
      </c>
      <c r="M5">
        <v>0</v>
      </c>
      <c r="O5" s="1">
        <f t="shared" si="3"/>
        <v>0</v>
      </c>
      <c r="P5" s="1">
        <f t="shared" si="4"/>
        <v>0</v>
      </c>
      <c r="Q5" s="1">
        <f t="shared" si="5"/>
        <v>0</v>
      </c>
      <c r="R5" s="1">
        <f t="shared" si="6"/>
        <v>0</v>
      </c>
      <c r="S5" s="1">
        <f t="shared" si="7"/>
        <v>0</v>
      </c>
      <c r="T5" s="49">
        <f t="shared" si="8"/>
        <v>0</v>
      </c>
    </row>
    <row r="6" spans="1:20" x14ac:dyDescent="0.3">
      <c r="A6" s="33">
        <f t="shared" si="2"/>
        <v>20</v>
      </c>
      <c r="B6" s="23">
        <f t="shared" si="0"/>
        <v>0</v>
      </c>
      <c r="C6" s="7">
        <f t="shared" si="0"/>
        <v>6379</v>
      </c>
      <c r="D6" s="7">
        <f t="shared" si="0"/>
        <v>25550</v>
      </c>
      <c r="E6" s="25">
        <f t="shared" si="0"/>
        <v>0</v>
      </c>
      <c r="F6" s="34">
        <f t="shared" si="0"/>
        <v>0</v>
      </c>
      <c r="H6">
        <v>20</v>
      </c>
      <c r="I6">
        <v>0</v>
      </c>
      <c r="J6" s="68">
        <v>6379</v>
      </c>
      <c r="K6" s="68">
        <v>25550</v>
      </c>
      <c r="L6">
        <v>0</v>
      </c>
      <c r="M6">
        <v>0</v>
      </c>
      <c r="O6" s="1">
        <f t="shared" si="3"/>
        <v>0</v>
      </c>
      <c r="P6" s="1">
        <f t="shared" si="4"/>
        <v>0</v>
      </c>
      <c r="Q6" s="1">
        <f t="shared" si="5"/>
        <v>0</v>
      </c>
      <c r="R6" s="1">
        <f t="shared" si="6"/>
        <v>0</v>
      </c>
      <c r="S6" s="1">
        <f t="shared" si="7"/>
        <v>0</v>
      </c>
      <c r="T6" s="49">
        <f t="shared" si="8"/>
        <v>0</v>
      </c>
    </row>
    <row r="7" spans="1:20" x14ac:dyDescent="0.3">
      <c r="A7" s="33">
        <f t="shared" si="2"/>
        <v>25</v>
      </c>
      <c r="B7" s="23">
        <f t="shared" si="0"/>
        <v>0</v>
      </c>
      <c r="C7" s="7">
        <f t="shared" si="0"/>
        <v>6382</v>
      </c>
      <c r="D7" s="7">
        <f t="shared" si="0"/>
        <v>31932</v>
      </c>
      <c r="E7" s="25">
        <f t="shared" si="0"/>
        <v>0</v>
      </c>
      <c r="F7" s="34">
        <f t="shared" si="0"/>
        <v>0</v>
      </c>
      <c r="H7">
        <v>25</v>
      </c>
      <c r="I7">
        <v>0</v>
      </c>
      <c r="J7" s="68">
        <v>6382</v>
      </c>
      <c r="K7" s="68">
        <v>31932</v>
      </c>
      <c r="L7">
        <v>0</v>
      </c>
      <c r="M7">
        <v>0</v>
      </c>
      <c r="O7" s="1">
        <f t="shared" si="3"/>
        <v>0</v>
      </c>
      <c r="P7" s="1">
        <f t="shared" si="4"/>
        <v>0</v>
      </c>
      <c r="Q7" s="1">
        <f t="shared" si="5"/>
        <v>0</v>
      </c>
      <c r="R7" s="1">
        <f t="shared" si="6"/>
        <v>0</v>
      </c>
      <c r="S7" s="1">
        <f t="shared" si="7"/>
        <v>0</v>
      </c>
      <c r="T7" s="49">
        <f t="shared" si="8"/>
        <v>0</v>
      </c>
    </row>
    <row r="8" spans="1:20" x14ac:dyDescent="0.3">
      <c r="A8" s="33">
        <f t="shared" si="2"/>
        <v>30</v>
      </c>
      <c r="B8" s="23">
        <f t="shared" si="0"/>
        <v>0</v>
      </c>
      <c r="C8" s="7">
        <f t="shared" si="0"/>
        <v>6388</v>
      </c>
      <c r="D8" s="7">
        <f t="shared" si="0"/>
        <v>38320</v>
      </c>
      <c r="E8" s="25">
        <f t="shared" si="0"/>
        <v>0</v>
      </c>
      <c r="F8" s="34">
        <f t="shared" si="0"/>
        <v>0</v>
      </c>
      <c r="H8">
        <v>30</v>
      </c>
      <c r="I8">
        <v>0</v>
      </c>
      <c r="J8" s="68">
        <v>6388</v>
      </c>
      <c r="K8" s="68">
        <v>38320</v>
      </c>
      <c r="L8">
        <v>0</v>
      </c>
      <c r="M8">
        <v>0</v>
      </c>
      <c r="O8" s="1">
        <f t="shared" si="3"/>
        <v>0</v>
      </c>
      <c r="P8" s="1">
        <f t="shared" si="4"/>
        <v>0</v>
      </c>
      <c r="Q8" s="1">
        <f t="shared" si="5"/>
        <v>0</v>
      </c>
      <c r="R8" s="1">
        <f t="shared" si="6"/>
        <v>0</v>
      </c>
      <c r="S8" s="1">
        <f t="shared" si="7"/>
        <v>0</v>
      </c>
      <c r="T8" s="49">
        <f t="shared" si="8"/>
        <v>0</v>
      </c>
    </row>
    <row r="9" spans="1:20" x14ac:dyDescent="0.3">
      <c r="A9" s="33">
        <f t="shared" si="2"/>
        <v>35</v>
      </c>
      <c r="B9" s="23">
        <f t="shared" si="0"/>
        <v>0</v>
      </c>
      <c r="C9" s="7">
        <f t="shared" si="0"/>
        <v>6387</v>
      </c>
      <c r="D9" s="7">
        <f t="shared" si="0"/>
        <v>44707</v>
      </c>
      <c r="E9" s="25">
        <f t="shared" si="0"/>
        <v>0</v>
      </c>
      <c r="F9" s="34">
        <f t="shared" si="0"/>
        <v>0</v>
      </c>
      <c r="H9">
        <v>35</v>
      </c>
      <c r="I9">
        <v>0</v>
      </c>
      <c r="J9" s="68">
        <v>6387</v>
      </c>
      <c r="K9" s="68">
        <v>44707</v>
      </c>
      <c r="L9">
        <v>0</v>
      </c>
      <c r="M9">
        <v>0</v>
      </c>
      <c r="O9" s="1">
        <f t="shared" si="3"/>
        <v>0</v>
      </c>
      <c r="P9" s="1">
        <f t="shared" si="4"/>
        <v>0</v>
      </c>
      <c r="Q9" s="1">
        <f t="shared" si="5"/>
        <v>0</v>
      </c>
      <c r="R9" s="1">
        <f t="shared" si="6"/>
        <v>0</v>
      </c>
      <c r="S9" s="1">
        <f t="shared" si="7"/>
        <v>0</v>
      </c>
      <c r="T9" s="49">
        <f t="shared" si="8"/>
        <v>0</v>
      </c>
    </row>
    <row r="10" spans="1:20" x14ac:dyDescent="0.3">
      <c r="A10" s="33">
        <f t="shared" si="2"/>
        <v>40</v>
      </c>
      <c r="B10" s="23">
        <f t="shared" si="0"/>
        <v>0</v>
      </c>
      <c r="C10" s="7">
        <f t="shared" si="0"/>
        <v>6369</v>
      </c>
      <c r="D10" s="7">
        <f t="shared" si="0"/>
        <v>51075</v>
      </c>
      <c r="E10" s="25">
        <f t="shared" si="0"/>
        <v>0</v>
      </c>
      <c r="F10" s="34">
        <f t="shared" si="0"/>
        <v>0</v>
      </c>
      <c r="H10">
        <v>40</v>
      </c>
      <c r="I10">
        <v>0</v>
      </c>
      <c r="J10" s="68">
        <v>6369</v>
      </c>
      <c r="K10" s="68">
        <v>51075</v>
      </c>
      <c r="L10">
        <v>0</v>
      </c>
      <c r="M10">
        <v>0</v>
      </c>
      <c r="O10" s="1">
        <f t="shared" si="3"/>
        <v>0</v>
      </c>
      <c r="P10" s="1">
        <f t="shared" si="4"/>
        <v>0</v>
      </c>
      <c r="Q10" s="1">
        <f t="shared" si="5"/>
        <v>0</v>
      </c>
      <c r="R10" s="1">
        <f t="shared" si="6"/>
        <v>0</v>
      </c>
      <c r="S10" s="1">
        <f t="shared" si="7"/>
        <v>0</v>
      </c>
      <c r="T10" s="49">
        <f t="shared" si="8"/>
        <v>0</v>
      </c>
    </row>
    <row r="11" spans="1:20" x14ac:dyDescent="0.3">
      <c r="A11" s="33">
        <f t="shared" si="2"/>
        <v>45</v>
      </c>
      <c r="B11" s="23">
        <f t="shared" si="0"/>
        <v>0</v>
      </c>
      <c r="C11" s="7">
        <f t="shared" si="0"/>
        <v>6367</v>
      </c>
      <c r="D11" s="7">
        <f t="shared" si="0"/>
        <v>57442</v>
      </c>
      <c r="E11" s="25">
        <f t="shared" si="0"/>
        <v>0</v>
      </c>
      <c r="F11" s="34">
        <f t="shared" si="0"/>
        <v>0</v>
      </c>
      <c r="H11">
        <v>45</v>
      </c>
      <c r="I11">
        <v>0</v>
      </c>
      <c r="J11" s="68">
        <v>6367</v>
      </c>
      <c r="K11" s="68">
        <v>57442</v>
      </c>
      <c r="L11">
        <v>0</v>
      </c>
      <c r="M11">
        <v>0</v>
      </c>
      <c r="O11" s="1">
        <f t="shared" si="3"/>
        <v>0</v>
      </c>
      <c r="P11" s="1">
        <f t="shared" si="4"/>
        <v>0</v>
      </c>
      <c r="Q11" s="1">
        <f t="shared" si="5"/>
        <v>0</v>
      </c>
      <c r="R11" s="1">
        <f t="shared" si="6"/>
        <v>0</v>
      </c>
      <c r="S11" s="1">
        <f t="shared" si="7"/>
        <v>0</v>
      </c>
      <c r="T11" s="49">
        <f t="shared" si="8"/>
        <v>0</v>
      </c>
    </row>
    <row r="12" spans="1:20" x14ac:dyDescent="0.3">
      <c r="A12" s="33">
        <f t="shared" si="2"/>
        <v>50</v>
      </c>
      <c r="B12" s="23">
        <f t="shared" si="0"/>
        <v>0</v>
      </c>
      <c r="C12" s="7">
        <f t="shared" si="0"/>
        <v>6357</v>
      </c>
      <c r="D12" s="7">
        <f t="shared" si="0"/>
        <v>63799</v>
      </c>
      <c r="E12" s="25">
        <f t="shared" si="0"/>
        <v>0</v>
      </c>
      <c r="F12" s="34">
        <f t="shared" si="0"/>
        <v>0</v>
      </c>
      <c r="H12">
        <v>50</v>
      </c>
      <c r="I12">
        <v>0</v>
      </c>
      <c r="J12" s="68">
        <v>6357</v>
      </c>
      <c r="K12" s="68">
        <v>63799</v>
      </c>
      <c r="L12">
        <v>0</v>
      </c>
      <c r="M12">
        <v>0</v>
      </c>
      <c r="O12" s="1">
        <f t="shared" si="3"/>
        <v>0</v>
      </c>
      <c r="P12" s="1">
        <f t="shared" si="4"/>
        <v>0</v>
      </c>
      <c r="Q12" s="1">
        <f t="shared" si="5"/>
        <v>0</v>
      </c>
      <c r="R12" s="1">
        <f t="shared" si="6"/>
        <v>0</v>
      </c>
      <c r="S12" s="1">
        <f t="shared" si="7"/>
        <v>0</v>
      </c>
      <c r="T12" s="49">
        <f t="shared" si="8"/>
        <v>0</v>
      </c>
    </row>
    <row r="13" spans="1:20" x14ac:dyDescent="0.3">
      <c r="A13" s="33">
        <f t="shared" si="2"/>
        <v>55</v>
      </c>
      <c r="B13" s="23">
        <f t="shared" si="0"/>
        <v>0</v>
      </c>
      <c r="C13" s="7">
        <f t="shared" si="0"/>
        <v>6403</v>
      </c>
      <c r="D13" s="7">
        <f t="shared" si="0"/>
        <v>70202</v>
      </c>
      <c r="E13" s="25">
        <f t="shared" si="0"/>
        <v>0</v>
      </c>
      <c r="F13" s="34">
        <f t="shared" si="0"/>
        <v>0</v>
      </c>
      <c r="H13">
        <v>55</v>
      </c>
      <c r="I13">
        <v>0</v>
      </c>
      <c r="J13" s="68">
        <v>6403</v>
      </c>
      <c r="K13" s="68">
        <v>70202</v>
      </c>
      <c r="L13">
        <v>0</v>
      </c>
      <c r="M13">
        <v>0</v>
      </c>
      <c r="O13" s="1">
        <f t="shared" si="3"/>
        <v>0</v>
      </c>
      <c r="P13" s="1">
        <f t="shared" si="4"/>
        <v>0</v>
      </c>
      <c r="Q13" s="1">
        <f t="shared" si="5"/>
        <v>0</v>
      </c>
      <c r="R13" s="1">
        <f t="shared" si="6"/>
        <v>0</v>
      </c>
      <c r="S13" s="1">
        <f t="shared" si="7"/>
        <v>0</v>
      </c>
      <c r="T13" s="49">
        <f t="shared" si="8"/>
        <v>0</v>
      </c>
    </row>
    <row r="14" spans="1:20" x14ac:dyDescent="0.3">
      <c r="A14" s="33">
        <f t="shared" si="2"/>
        <v>60</v>
      </c>
      <c r="B14" s="23">
        <f t="shared" si="0"/>
        <v>0</v>
      </c>
      <c r="C14" s="7">
        <f t="shared" si="0"/>
        <v>6369</v>
      </c>
      <c r="D14" s="7">
        <f t="shared" si="0"/>
        <v>76571</v>
      </c>
      <c r="E14" s="25">
        <f t="shared" si="0"/>
        <v>0</v>
      </c>
      <c r="F14" s="34">
        <f t="shared" si="0"/>
        <v>0</v>
      </c>
      <c r="H14">
        <v>60</v>
      </c>
      <c r="I14">
        <v>0</v>
      </c>
      <c r="J14" s="68">
        <v>6369</v>
      </c>
      <c r="K14" s="68">
        <v>76571</v>
      </c>
      <c r="L14">
        <v>0</v>
      </c>
      <c r="M14">
        <v>0</v>
      </c>
      <c r="O14" s="1">
        <f t="shared" si="3"/>
        <v>0</v>
      </c>
      <c r="P14" s="1">
        <f t="shared" si="4"/>
        <v>0</v>
      </c>
      <c r="Q14" s="1">
        <f t="shared" si="5"/>
        <v>0</v>
      </c>
      <c r="R14" s="1">
        <f t="shared" si="6"/>
        <v>0</v>
      </c>
      <c r="S14" s="1">
        <f t="shared" si="7"/>
        <v>0</v>
      </c>
      <c r="T14" s="49">
        <f t="shared" si="8"/>
        <v>0</v>
      </c>
    </row>
    <row r="15" spans="1:20" x14ac:dyDescent="0.3">
      <c r="A15" s="33">
        <f t="shared" si="2"/>
        <v>65</v>
      </c>
      <c r="B15" s="23">
        <f t="shared" si="0"/>
        <v>0</v>
      </c>
      <c r="C15" s="7">
        <f t="shared" si="0"/>
        <v>6379</v>
      </c>
      <c r="D15" s="7">
        <f t="shared" si="0"/>
        <v>82949</v>
      </c>
      <c r="E15" s="25">
        <f t="shared" si="0"/>
        <v>0</v>
      </c>
      <c r="F15" s="34">
        <f t="shared" si="0"/>
        <v>0</v>
      </c>
      <c r="H15">
        <v>65</v>
      </c>
      <c r="I15">
        <v>0</v>
      </c>
      <c r="J15" s="68">
        <v>6379</v>
      </c>
      <c r="K15" s="68">
        <v>82949</v>
      </c>
      <c r="L15">
        <v>0</v>
      </c>
      <c r="M15">
        <v>0</v>
      </c>
      <c r="O15" s="1">
        <f t="shared" si="3"/>
        <v>0</v>
      </c>
      <c r="P15" s="1">
        <f t="shared" si="4"/>
        <v>0</v>
      </c>
      <c r="Q15" s="1">
        <f t="shared" si="5"/>
        <v>0</v>
      </c>
      <c r="R15" s="1">
        <f t="shared" si="6"/>
        <v>0</v>
      </c>
      <c r="S15" s="1">
        <f t="shared" si="7"/>
        <v>0</v>
      </c>
      <c r="T15" s="49">
        <f t="shared" si="8"/>
        <v>0</v>
      </c>
    </row>
    <row r="16" spans="1:20" x14ac:dyDescent="0.3">
      <c r="A16" s="33">
        <f t="shared" si="2"/>
        <v>70</v>
      </c>
      <c r="B16" s="23">
        <f t="shared" si="0"/>
        <v>0</v>
      </c>
      <c r="C16" s="7">
        <f t="shared" si="0"/>
        <v>14288</v>
      </c>
      <c r="D16" s="7">
        <f t="shared" si="0"/>
        <v>97238</v>
      </c>
      <c r="E16" s="25">
        <f t="shared" si="0"/>
        <v>196</v>
      </c>
      <c r="F16" s="34">
        <f t="shared" si="0"/>
        <v>0.1</v>
      </c>
      <c r="H16">
        <v>70</v>
      </c>
      <c r="I16">
        <v>0</v>
      </c>
      <c r="J16" s="68">
        <v>14288</v>
      </c>
      <c r="K16" s="68">
        <v>97238</v>
      </c>
      <c r="L16">
        <v>196</v>
      </c>
      <c r="M16">
        <v>0.1</v>
      </c>
      <c r="O16" s="1">
        <f t="shared" si="3"/>
        <v>0</v>
      </c>
      <c r="P16" s="1">
        <f t="shared" si="4"/>
        <v>0</v>
      </c>
      <c r="Q16" s="1">
        <f t="shared" si="5"/>
        <v>0</v>
      </c>
      <c r="R16" s="1">
        <f t="shared" si="6"/>
        <v>0</v>
      </c>
      <c r="S16" s="1">
        <f t="shared" si="7"/>
        <v>0</v>
      </c>
      <c r="T16" s="49">
        <f t="shared" si="8"/>
        <v>0</v>
      </c>
    </row>
    <row r="17" spans="1:20" x14ac:dyDescent="0.3">
      <c r="A17" s="33">
        <f t="shared" si="2"/>
        <v>75</v>
      </c>
      <c r="B17" s="23">
        <f t="shared" si="0"/>
        <v>1.7</v>
      </c>
      <c r="C17" s="7">
        <f t="shared" si="0"/>
        <v>34272</v>
      </c>
      <c r="D17" s="7">
        <f t="shared" si="0"/>
        <v>131509</v>
      </c>
      <c r="E17" s="35">
        <f t="shared" si="0"/>
        <v>2415</v>
      </c>
      <c r="F17" s="34">
        <f t="shared" si="0"/>
        <v>0.9</v>
      </c>
      <c r="H17">
        <v>75</v>
      </c>
      <c r="I17">
        <v>1.7</v>
      </c>
      <c r="J17" s="68">
        <v>34272</v>
      </c>
      <c r="K17" s="68">
        <v>131509</v>
      </c>
      <c r="L17" s="68">
        <v>2415</v>
      </c>
      <c r="M17">
        <v>0.9</v>
      </c>
      <c r="O17" s="1">
        <f t="shared" si="3"/>
        <v>0</v>
      </c>
      <c r="P17" s="1">
        <f t="shared" si="4"/>
        <v>0</v>
      </c>
      <c r="Q17" s="1">
        <f t="shared" si="5"/>
        <v>0</v>
      </c>
      <c r="R17" s="1">
        <f t="shared" si="6"/>
        <v>0</v>
      </c>
      <c r="S17" s="1">
        <f t="shared" si="7"/>
        <v>0</v>
      </c>
      <c r="T17" s="49">
        <f t="shared" si="8"/>
        <v>0</v>
      </c>
    </row>
    <row r="18" spans="1:20" x14ac:dyDescent="0.3">
      <c r="A18" s="33">
        <f t="shared" si="2"/>
        <v>80</v>
      </c>
      <c r="B18" s="23">
        <f t="shared" si="0"/>
        <v>4.7</v>
      </c>
      <c r="C18" s="7">
        <f t="shared" si="0"/>
        <v>28282</v>
      </c>
      <c r="D18" s="7">
        <f t="shared" si="0"/>
        <v>159791</v>
      </c>
      <c r="E18" s="35">
        <f t="shared" si="0"/>
        <v>5768</v>
      </c>
      <c r="F18" s="34">
        <f t="shared" si="0"/>
        <v>1.8</v>
      </c>
      <c r="H18">
        <v>80</v>
      </c>
      <c r="I18">
        <v>4.7</v>
      </c>
      <c r="J18" s="68">
        <v>28282</v>
      </c>
      <c r="K18" s="68">
        <v>159791</v>
      </c>
      <c r="L18" s="68">
        <v>5768</v>
      </c>
      <c r="M18">
        <v>1.8</v>
      </c>
      <c r="O18" s="1">
        <f t="shared" si="3"/>
        <v>0</v>
      </c>
      <c r="P18" s="1">
        <f t="shared" si="4"/>
        <v>0</v>
      </c>
      <c r="Q18" s="1">
        <f t="shared" si="5"/>
        <v>0</v>
      </c>
      <c r="R18" s="1">
        <f t="shared" si="6"/>
        <v>0</v>
      </c>
      <c r="S18" s="1">
        <f t="shared" si="7"/>
        <v>0</v>
      </c>
      <c r="T18" s="49">
        <f t="shared" si="8"/>
        <v>0</v>
      </c>
    </row>
    <row r="19" spans="1:20" x14ac:dyDescent="0.3">
      <c r="A19" s="33">
        <f t="shared" si="2"/>
        <v>85</v>
      </c>
      <c r="B19" s="23">
        <f t="shared" ref="B19:B22" si="9">I19</f>
        <v>7.3</v>
      </c>
      <c r="C19" s="7">
        <f t="shared" ref="C19:C22" si="10">J19</f>
        <v>28774</v>
      </c>
      <c r="D19" s="7">
        <f t="shared" ref="D19:D22" si="11">K19</f>
        <v>188565</v>
      </c>
      <c r="E19" s="35">
        <f t="shared" ref="E19:E22" si="12">L19</f>
        <v>10843</v>
      </c>
      <c r="F19" s="34">
        <f t="shared" ref="F19:F22" si="13">M19</f>
        <v>2.9</v>
      </c>
      <c r="H19">
        <v>85</v>
      </c>
      <c r="I19">
        <v>7.3</v>
      </c>
      <c r="J19" s="68">
        <v>28774</v>
      </c>
      <c r="K19" s="68">
        <v>188565</v>
      </c>
      <c r="L19" s="68">
        <v>10843</v>
      </c>
      <c r="M19">
        <v>2.9</v>
      </c>
      <c r="O19" s="1">
        <f t="shared" si="3"/>
        <v>0</v>
      </c>
      <c r="P19" s="1">
        <f t="shared" si="4"/>
        <v>0</v>
      </c>
      <c r="Q19" s="1">
        <f t="shared" si="5"/>
        <v>0</v>
      </c>
      <c r="R19" s="1">
        <f t="shared" si="6"/>
        <v>0</v>
      </c>
      <c r="S19" s="1">
        <f t="shared" si="7"/>
        <v>0</v>
      </c>
      <c r="T19" s="49">
        <f t="shared" si="8"/>
        <v>0</v>
      </c>
    </row>
    <row r="20" spans="1:20" x14ac:dyDescent="0.3">
      <c r="A20" s="33">
        <f t="shared" si="2"/>
        <v>90</v>
      </c>
      <c r="B20" s="23">
        <f t="shared" si="9"/>
        <v>10.5</v>
      </c>
      <c r="C20" s="7">
        <f t="shared" si="10"/>
        <v>30318</v>
      </c>
      <c r="D20" s="7">
        <f t="shared" si="11"/>
        <v>218884</v>
      </c>
      <c r="E20" s="35">
        <f t="shared" si="12"/>
        <v>18411</v>
      </c>
      <c r="F20" s="34">
        <f t="shared" si="13"/>
        <v>4.2</v>
      </c>
      <c r="H20">
        <v>90</v>
      </c>
      <c r="I20">
        <v>10.5</v>
      </c>
      <c r="J20" s="68">
        <v>30318</v>
      </c>
      <c r="K20" s="68">
        <v>218884</v>
      </c>
      <c r="L20" s="68">
        <v>18411</v>
      </c>
      <c r="M20">
        <v>4.2</v>
      </c>
      <c r="O20" s="1">
        <f t="shared" si="3"/>
        <v>0</v>
      </c>
      <c r="P20" s="1">
        <f t="shared" si="4"/>
        <v>0</v>
      </c>
      <c r="Q20" s="1">
        <f t="shared" si="5"/>
        <v>0</v>
      </c>
      <c r="R20" s="1">
        <f t="shared" si="6"/>
        <v>0</v>
      </c>
      <c r="S20" s="1">
        <f t="shared" si="7"/>
        <v>0</v>
      </c>
      <c r="T20" s="49">
        <f t="shared" si="8"/>
        <v>0</v>
      </c>
    </row>
    <row r="21" spans="1:20" x14ac:dyDescent="0.3">
      <c r="A21" s="33">
        <f t="shared" si="2"/>
        <v>95</v>
      </c>
      <c r="B21" s="23">
        <f t="shared" si="9"/>
        <v>14.6</v>
      </c>
      <c r="C21" s="7">
        <f t="shared" si="10"/>
        <v>36466</v>
      </c>
      <c r="D21" s="7">
        <f t="shared" si="11"/>
        <v>255350</v>
      </c>
      <c r="E21" s="35">
        <f t="shared" si="12"/>
        <v>31308</v>
      </c>
      <c r="F21" s="34">
        <f t="shared" si="13"/>
        <v>6.1</v>
      </c>
      <c r="H21">
        <v>95</v>
      </c>
      <c r="I21">
        <v>14.6</v>
      </c>
      <c r="J21" s="68">
        <v>36466</v>
      </c>
      <c r="K21" s="68">
        <v>255350</v>
      </c>
      <c r="L21" s="68">
        <v>31308</v>
      </c>
      <c r="M21">
        <v>6.1</v>
      </c>
      <c r="O21" s="1">
        <f t="shared" si="3"/>
        <v>0</v>
      </c>
      <c r="P21" s="1">
        <f t="shared" si="4"/>
        <v>0</v>
      </c>
      <c r="Q21" s="1">
        <f t="shared" si="5"/>
        <v>0</v>
      </c>
      <c r="R21" s="1">
        <f t="shared" si="6"/>
        <v>0</v>
      </c>
      <c r="S21" s="1">
        <f t="shared" si="7"/>
        <v>0</v>
      </c>
      <c r="T21" s="49">
        <f t="shared" si="8"/>
        <v>0</v>
      </c>
    </row>
    <row r="22" spans="1:20" x14ac:dyDescent="0.3">
      <c r="A22" s="36">
        <f t="shared" si="2"/>
        <v>100</v>
      </c>
      <c r="B22" s="37">
        <f t="shared" si="9"/>
        <v>21.1</v>
      </c>
      <c r="C22" s="14">
        <f t="shared" si="10"/>
        <v>53395</v>
      </c>
      <c r="D22" s="14">
        <f t="shared" si="11"/>
        <v>308746</v>
      </c>
      <c r="E22" s="38">
        <f t="shared" si="12"/>
        <v>61987</v>
      </c>
      <c r="F22" s="39">
        <f t="shared" si="13"/>
        <v>10</v>
      </c>
      <c r="H22">
        <v>100</v>
      </c>
      <c r="I22">
        <v>21.1</v>
      </c>
      <c r="J22" s="68">
        <v>53395</v>
      </c>
      <c r="K22" s="68">
        <v>308746</v>
      </c>
      <c r="L22" s="68">
        <v>61987</v>
      </c>
      <c r="M22">
        <v>10</v>
      </c>
      <c r="O22" s="1">
        <f t="shared" si="3"/>
        <v>0</v>
      </c>
      <c r="P22" s="1">
        <f t="shared" si="4"/>
        <v>0</v>
      </c>
      <c r="Q22" s="1">
        <f t="shared" si="5"/>
        <v>0</v>
      </c>
      <c r="R22" s="1">
        <f t="shared" si="6"/>
        <v>0</v>
      </c>
      <c r="S22" s="1">
        <f t="shared" si="7"/>
        <v>0</v>
      </c>
      <c r="T22" s="49">
        <f t="shared" si="8"/>
        <v>0</v>
      </c>
    </row>
    <row r="23" spans="1:20" ht="128.4" customHeight="1" x14ac:dyDescent="0.3">
      <c r="A23" s="141" t="s">
        <v>239</v>
      </c>
      <c r="B23" s="142"/>
      <c r="C23" s="142"/>
      <c r="D23" s="142"/>
      <c r="E23" s="142"/>
      <c r="F23" s="143"/>
    </row>
    <row r="25" spans="1:20" x14ac:dyDescent="0.3">
      <c r="A25" s="1" t="s">
        <v>171</v>
      </c>
      <c r="H25" s="1" t="s">
        <v>195</v>
      </c>
      <c r="O25" s="1" t="s">
        <v>166</v>
      </c>
    </row>
  </sheetData>
  <mergeCells count="2">
    <mergeCell ref="A23:F23"/>
    <mergeCell ref="A1:F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showGridLines="0" workbookViewId="0">
      <selection sqref="A1:H1"/>
    </sheetView>
  </sheetViews>
  <sheetFormatPr defaultRowHeight="15.6" x14ac:dyDescent="0.3"/>
  <cols>
    <col min="1" max="1" width="11.77734375" style="1" customWidth="1"/>
    <col min="2" max="2" width="9.88671875" style="1" bestFit="1" customWidth="1"/>
    <col min="3" max="3" width="12.109375" style="1" customWidth="1"/>
    <col min="4" max="4" width="11.88671875" style="19" customWidth="1"/>
    <col min="5" max="5" width="9.88671875" style="1" bestFit="1" customWidth="1"/>
    <col min="6" max="6" width="12.44140625" style="1" customWidth="1"/>
    <col min="7" max="7" width="11" style="1" customWidth="1"/>
    <col min="8" max="8" width="11.44140625" style="1" customWidth="1"/>
    <col min="9" max="9" width="4.44140625" style="1" customWidth="1"/>
    <col min="10" max="10" width="12" style="1" customWidth="1"/>
    <col min="11" max="11" width="9.88671875" style="1" bestFit="1" customWidth="1"/>
    <col min="12" max="12" width="15.77734375" style="1" bestFit="1" customWidth="1"/>
    <col min="13" max="13" width="12.109375" style="1" bestFit="1" customWidth="1"/>
    <col min="14" max="14" width="18.109375" style="1" bestFit="1" customWidth="1"/>
    <col min="15" max="17" width="8.88671875" style="1"/>
    <col min="18" max="18" width="4.109375" style="1" customWidth="1"/>
    <col min="19" max="16384" width="8.88671875" style="1"/>
  </cols>
  <sheetData>
    <row r="1" spans="1:28" x14ac:dyDescent="0.3">
      <c r="A1" s="165" t="s">
        <v>147</v>
      </c>
      <c r="B1" s="165"/>
      <c r="C1" s="165"/>
      <c r="D1" s="165"/>
      <c r="E1" s="165"/>
      <c r="F1" s="165"/>
      <c r="G1" s="165"/>
      <c r="H1" s="165"/>
    </row>
    <row r="2" spans="1:28" x14ac:dyDescent="0.3">
      <c r="A2" s="42"/>
      <c r="B2" s="160" t="s">
        <v>143</v>
      </c>
      <c r="C2" s="156"/>
      <c r="D2" s="157"/>
      <c r="E2" s="156" t="s">
        <v>144</v>
      </c>
      <c r="F2" s="156"/>
      <c r="G2" s="156"/>
      <c r="H2" s="157"/>
      <c r="J2" s="179" t="s">
        <v>246</v>
      </c>
      <c r="K2" s="180">
        <f>SUM(B4:B10)</f>
        <v>6207027</v>
      </c>
      <c r="L2" s="179" t="s">
        <v>247</v>
      </c>
      <c r="M2" s="180">
        <v>308745538</v>
      </c>
      <c r="N2" s="179" t="s">
        <v>249</v>
      </c>
      <c r="O2" s="179">
        <f>M2/K2</f>
        <v>49.741291281639342</v>
      </c>
    </row>
    <row r="3" spans="1:28" ht="62.4" x14ac:dyDescent="0.3">
      <c r="A3" s="43" t="s">
        <v>189</v>
      </c>
      <c r="B3" s="46" t="s">
        <v>140</v>
      </c>
      <c r="C3" s="40" t="s">
        <v>141</v>
      </c>
      <c r="D3" s="41" t="s">
        <v>142</v>
      </c>
      <c r="E3" s="40" t="s">
        <v>140</v>
      </c>
      <c r="F3" s="40" t="s">
        <v>141</v>
      </c>
      <c r="G3" s="40" t="s">
        <v>145</v>
      </c>
      <c r="H3" s="41" t="s">
        <v>146</v>
      </c>
    </row>
    <row r="4" spans="1:28" x14ac:dyDescent="0.3">
      <c r="A4" s="44" t="s">
        <v>2</v>
      </c>
      <c r="B4" s="47">
        <v>1823665</v>
      </c>
      <c r="C4" s="35">
        <v>8070</v>
      </c>
      <c r="D4" s="34">
        <v>81.7</v>
      </c>
      <c r="E4" s="7">
        <v>1815218</v>
      </c>
      <c r="F4" s="7">
        <v>8011</v>
      </c>
      <c r="G4" s="9">
        <v>99.5</v>
      </c>
      <c r="H4" s="10">
        <v>99.3</v>
      </c>
      <c r="J4" s="67" t="s">
        <v>2</v>
      </c>
      <c r="K4" s="68">
        <v>1823665</v>
      </c>
      <c r="L4" s="68">
        <v>8070</v>
      </c>
      <c r="M4">
        <v>81.7</v>
      </c>
      <c r="N4" s="68">
        <v>1815218</v>
      </c>
      <c r="O4" s="68">
        <v>8011</v>
      </c>
      <c r="P4">
        <v>99.5</v>
      </c>
      <c r="Q4">
        <v>99.3</v>
      </c>
      <c r="S4" s="70">
        <f t="shared" ref="S4:Y4" si="0">K4-B4</f>
        <v>0</v>
      </c>
      <c r="T4" s="70">
        <f t="shared" si="0"/>
        <v>0</v>
      </c>
      <c r="U4" s="70">
        <f t="shared" si="0"/>
        <v>0</v>
      </c>
      <c r="V4" s="70">
        <f t="shared" si="0"/>
        <v>0</v>
      </c>
      <c r="W4" s="70">
        <f t="shared" si="0"/>
        <v>0</v>
      </c>
      <c r="X4" s="70">
        <f t="shared" si="0"/>
        <v>0</v>
      </c>
      <c r="Y4" s="70">
        <f t="shared" si="0"/>
        <v>0</v>
      </c>
      <c r="Z4" s="69"/>
      <c r="AA4" s="69"/>
      <c r="AB4" s="69"/>
    </row>
    <row r="5" spans="1:28" x14ac:dyDescent="0.3">
      <c r="A5" s="44" t="s">
        <v>3</v>
      </c>
      <c r="B5" s="47">
        <v>2671753</v>
      </c>
      <c r="C5" s="35">
        <v>67598</v>
      </c>
      <c r="D5" s="34">
        <v>50.3</v>
      </c>
      <c r="E5" s="7">
        <v>2096508</v>
      </c>
      <c r="F5" s="7">
        <v>48409</v>
      </c>
      <c r="G5" s="9">
        <v>78.5</v>
      </c>
      <c r="H5" s="10">
        <v>71.599999999999994</v>
      </c>
      <c r="J5" s="67" t="s">
        <v>3</v>
      </c>
      <c r="K5" s="68">
        <v>2671753</v>
      </c>
      <c r="L5" s="68">
        <v>67598</v>
      </c>
      <c r="M5">
        <v>50.3</v>
      </c>
      <c r="N5" s="68">
        <v>2096508</v>
      </c>
      <c r="O5" s="68">
        <v>48409</v>
      </c>
      <c r="P5">
        <v>78.5</v>
      </c>
      <c r="Q5">
        <v>71.599999999999994</v>
      </c>
      <c r="S5" s="70">
        <f t="shared" ref="S5:S10" si="1">K5-B5</f>
        <v>0</v>
      </c>
      <c r="T5" s="70">
        <f t="shared" ref="T5:Y10" si="2">L5-C5</f>
        <v>0</v>
      </c>
      <c r="U5" s="70">
        <f t="shared" si="2"/>
        <v>0</v>
      </c>
      <c r="V5" s="70">
        <f t="shared" si="2"/>
        <v>0</v>
      </c>
      <c r="W5" s="70">
        <f t="shared" si="2"/>
        <v>0</v>
      </c>
      <c r="X5" s="70">
        <f t="shared" si="2"/>
        <v>0</v>
      </c>
      <c r="Y5" s="70">
        <f t="shared" si="2"/>
        <v>0</v>
      </c>
      <c r="Z5" s="69"/>
      <c r="AA5" s="69"/>
      <c r="AB5" s="69"/>
    </row>
    <row r="6" spans="1:28" x14ac:dyDescent="0.3">
      <c r="A6" s="44" t="s">
        <v>4</v>
      </c>
      <c r="B6" s="47">
        <v>994513</v>
      </c>
      <c r="C6" s="35">
        <v>69073</v>
      </c>
      <c r="D6" s="34">
        <v>26.9</v>
      </c>
      <c r="E6" s="7">
        <v>324641</v>
      </c>
      <c r="F6" s="7">
        <v>21474</v>
      </c>
      <c r="G6" s="9">
        <v>32.6</v>
      </c>
      <c r="H6" s="10">
        <v>31.1</v>
      </c>
      <c r="J6" s="67" t="s">
        <v>4</v>
      </c>
      <c r="K6" s="68">
        <v>994513</v>
      </c>
      <c r="L6" s="68">
        <v>69073</v>
      </c>
      <c r="M6">
        <v>26.9</v>
      </c>
      <c r="N6" s="68">
        <v>324641</v>
      </c>
      <c r="O6" s="68">
        <v>21474</v>
      </c>
      <c r="P6">
        <v>32.6</v>
      </c>
      <c r="Q6">
        <v>31.1</v>
      </c>
      <c r="S6" s="70">
        <f t="shared" si="1"/>
        <v>0</v>
      </c>
      <c r="T6" s="70">
        <f t="shared" si="2"/>
        <v>0</v>
      </c>
      <c r="U6" s="70">
        <f t="shared" si="2"/>
        <v>0</v>
      </c>
      <c r="V6" s="70">
        <f t="shared" si="2"/>
        <v>0</v>
      </c>
      <c r="W6" s="70">
        <f t="shared" si="2"/>
        <v>0</v>
      </c>
      <c r="X6" s="70">
        <f t="shared" si="2"/>
        <v>0</v>
      </c>
      <c r="Y6" s="70">
        <f t="shared" si="2"/>
        <v>0</v>
      </c>
      <c r="Z6" s="69"/>
      <c r="AA6" s="69"/>
      <c r="AB6" s="69"/>
    </row>
    <row r="7" spans="1:28" x14ac:dyDescent="0.3">
      <c r="A7" s="44" t="s">
        <v>5</v>
      </c>
      <c r="B7" s="47">
        <v>540455</v>
      </c>
      <c r="C7" s="35">
        <v>80021</v>
      </c>
      <c r="D7" s="34">
        <v>12.2</v>
      </c>
      <c r="E7" s="7">
        <v>67884</v>
      </c>
      <c r="F7" s="7">
        <v>9156</v>
      </c>
      <c r="G7" s="9">
        <v>12.6</v>
      </c>
      <c r="H7" s="10">
        <v>11.4</v>
      </c>
      <c r="J7" s="67" t="s">
        <v>5</v>
      </c>
      <c r="K7" s="68">
        <v>540455</v>
      </c>
      <c r="L7" s="68">
        <v>80021</v>
      </c>
      <c r="M7">
        <v>12.2</v>
      </c>
      <c r="N7" s="68">
        <v>67884</v>
      </c>
      <c r="O7" s="68">
        <v>9156</v>
      </c>
      <c r="P7">
        <v>12.6</v>
      </c>
      <c r="Q7">
        <v>11.4</v>
      </c>
      <c r="S7" s="70">
        <f t="shared" si="1"/>
        <v>0</v>
      </c>
      <c r="T7" s="70">
        <f t="shared" si="2"/>
        <v>0</v>
      </c>
      <c r="U7" s="70">
        <f t="shared" si="2"/>
        <v>0</v>
      </c>
      <c r="V7" s="70">
        <f t="shared" si="2"/>
        <v>0</v>
      </c>
      <c r="W7" s="70">
        <f t="shared" si="2"/>
        <v>0</v>
      </c>
      <c r="X7" s="70">
        <f t="shared" si="2"/>
        <v>0</v>
      </c>
      <c r="Y7" s="70">
        <f t="shared" si="2"/>
        <v>0</v>
      </c>
      <c r="Z7" s="69"/>
      <c r="AA7" s="69"/>
      <c r="AB7" s="69"/>
    </row>
    <row r="8" spans="1:28" x14ac:dyDescent="0.3">
      <c r="A8" s="44" t="s">
        <v>6</v>
      </c>
      <c r="B8" s="47">
        <v>126344</v>
      </c>
      <c r="C8" s="35">
        <v>42911</v>
      </c>
      <c r="D8" s="34">
        <v>3.4</v>
      </c>
      <c r="E8" s="7">
        <v>3718</v>
      </c>
      <c r="F8" s="7">
        <v>1174</v>
      </c>
      <c r="G8" s="9">
        <v>2.9</v>
      </c>
      <c r="H8" s="10">
        <v>2.7</v>
      </c>
      <c r="J8" s="67" t="s">
        <v>6</v>
      </c>
      <c r="K8" s="68">
        <v>126344</v>
      </c>
      <c r="L8" s="68">
        <v>42911</v>
      </c>
      <c r="M8">
        <v>3.4</v>
      </c>
      <c r="N8" s="68">
        <v>3718</v>
      </c>
      <c r="O8" s="68">
        <v>1174</v>
      </c>
      <c r="P8">
        <v>2.9</v>
      </c>
      <c r="Q8">
        <v>2.7</v>
      </c>
      <c r="S8" s="70">
        <f t="shared" si="1"/>
        <v>0</v>
      </c>
      <c r="T8" s="70">
        <f t="shared" si="2"/>
        <v>0</v>
      </c>
      <c r="U8" s="70">
        <f t="shared" si="2"/>
        <v>0</v>
      </c>
      <c r="V8" s="70">
        <f t="shared" si="2"/>
        <v>0</v>
      </c>
      <c r="W8" s="70">
        <f t="shared" si="2"/>
        <v>0</v>
      </c>
      <c r="X8" s="70">
        <f t="shared" si="2"/>
        <v>0</v>
      </c>
      <c r="Y8" s="70">
        <f t="shared" si="2"/>
        <v>0</v>
      </c>
      <c r="Z8" s="69"/>
      <c r="AA8" s="69"/>
      <c r="AB8" s="69"/>
    </row>
    <row r="9" spans="1:28" x14ac:dyDescent="0.3">
      <c r="A9" s="44" t="s">
        <v>7</v>
      </c>
      <c r="B9" s="47">
        <v>40492</v>
      </c>
      <c r="C9" s="35">
        <v>27029</v>
      </c>
      <c r="D9" s="34">
        <v>0.8</v>
      </c>
      <c r="E9" s="23">
        <v>308</v>
      </c>
      <c r="F9" s="23">
        <v>196</v>
      </c>
      <c r="G9" s="9">
        <v>0.8</v>
      </c>
      <c r="H9" s="10">
        <v>0.7</v>
      </c>
      <c r="J9" s="67" t="s">
        <v>7</v>
      </c>
      <c r="K9" s="68">
        <v>40492</v>
      </c>
      <c r="L9" s="68">
        <v>27029</v>
      </c>
      <c r="M9">
        <v>0.8</v>
      </c>
      <c r="N9">
        <v>308</v>
      </c>
      <c r="O9">
        <v>196</v>
      </c>
      <c r="P9">
        <v>0.8</v>
      </c>
      <c r="Q9">
        <v>0.7</v>
      </c>
      <c r="S9" s="70">
        <f t="shared" si="1"/>
        <v>0</v>
      </c>
      <c r="T9" s="70">
        <f t="shared" si="2"/>
        <v>0</v>
      </c>
      <c r="U9" s="70">
        <f t="shared" si="2"/>
        <v>0</v>
      </c>
      <c r="V9" s="70">
        <f t="shared" si="2"/>
        <v>0</v>
      </c>
      <c r="W9" s="70">
        <f t="shared" si="2"/>
        <v>0</v>
      </c>
      <c r="X9" s="70">
        <f t="shared" si="2"/>
        <v>0</v>
      </c>
      <c r="Y9" s="70">
        <f t="shared" si="2"/>
        <v>0</v>
      </c>
      <c r="Z9" s="69"/>
      <c r="AA9" s="69"/>
      <c r="AB9" s="69"/>
    </row>
    <row r="10" spans="1:28" x14ac:dyDescent="0.3">
      <c r="A10" s="45" t="s">
        <v>8</v>
      </c>
      <c r="B10" s="48">
        <v>9805</v>
      </c>
      <c r="C10" s="38">
        <v>14043</v>
      </c>
      <c r="D10" s="39">
        <v>0.2</v>
      </c>
      <c r="E10" s="37">
        <v>105</v>
      </c>
      <c r="F10" s="37">
        <v>169</v>
      </c>
      <c r="G10" s="16">
        <v>1.1000000000000001</v>
      </c>
      <c r="H10" s="17">
        <v>1.2</v>
      </c>
      <c r="J10" s="67" t="s">
        <v>8</v>
      </c>
      <c r="K10" s="68">
        <v>9805</v>
      </c>
      <c r="L10" s="68">
        <v>14043</v>
      </c>
      <c r="M10">
        <v>0.2</v>
      </c>
      <c r="N10">
        <v>105</v>
      </c>
      <c r="O10">
        <v>169</v>
      </c>
      <c r="P10">
        <v>1.1000000000000001</v>
      </c>
      <c r="Q10">
        <v>1.2</v>
      </c>
      <c r="S10" s="70">
        <f t="shared" si="1"/>
        <v>0</v>
      </c>
      <c r="T10" s="70">
        <f t="shared" si="2"/>
        <v>0</v>
      </c>
      <c r="U10" s="70">
        <f t="shared" si="2"/>
        <v>0</v>
      </c>
      <c r="V10" s="70">
        <f t="shared" si="2"/>
        <v>0</v>
      </c>
      <c r="W10" s="70">
        <f t="shared" si="2"/>
        <v>0</v>
      </c>
      <c r="X10" s="70">
        <f t="shared" si="2"/>
        <v>0</v>
      </c>
      <c r="Y10" s="70">
        <f t="shared" si="2"/>
        <v>0</v>
      </c>
      <c r="Z10" s="69"/>
      <c r="AA10" s="69"/>
      <c r="AB10" s="69"/>
    </row>
    <row r="11" spans="1:28" ht="61.8" customHeight="1" x14ac:dyDescent="0.3">
      <c r="A11" s="162" t="s">
        <v>248</v>
      </c>
      <c r="B11" s="163"/>
      <c r="C11" s="163"/>
      <c r="D11" s="163"/>
      <c r="E11" s="163"/>
      <c r="F11" s="163"/>
      <c r="G11" s="163"/>
      <c r="H11" s="164"/>
    </row>
    <row r="12" spans="1:28" x14ac:dyDescent="0.3">
      <c r="H12" s="18"/>
    </row>
    <row r="13" spans="1:28" x14ac:dyDescent="0.3">
      <c r="A13" s="1" t="s">
        <v>172</v>
      </c>
      <c r="J13" s="1" t="s">
        <v>197</v>
      </c>
      <c r="S13" s="1" t="s">
        <v>166</v>
      </c>
    </row>
  </sheetData>
  <mergeCells count="4">
    <mergeCell ref="E2:H2"/>
    <mergeCell ref="B2:D2"/>
    <mergeCell ref="A11:H11"/>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0F7C1-70C6-4307-8CFA-09C0F0FA01B4}">
  <dimension ref="A1:Q54"/>
  <sheetViews>
    <sheetView showGridLines="0" workbookViewId="0">
      <selection sqref="A1:H1"/>
    </sheetView>
  </sheetViews>
  <sheetFormatPr defaultRowHeight="15.6" x14ac:dyDescent="0.3"/>
  <cols>
    <col min="1" max="1" width="10.5546875" style="1" customWidth="1"/>
    <col min="2" max="2" width="11.109375" style="59" customWidth="1"/>
    <col min="3" max="4" width="12.21875" style="1" customWidth="1"/>
    <col min="5" max="5" width="11.6640625" style="1" customWidth="1"/>
    <col min="6" max="7" width="11.109375" style="1" customWidth="1"/>
    <col min="8" max="8" width="11.6640625" style="1" customWidth="1"/>
    <col min="9" max="9" width="4" style="1" customWidth="1"/>
    <col min="10" max="16384" width="8.88671875" style="1"/>
  </cols>
  <sheetData>
    <row r="1" spans="1:17" ht="38.4" customHeight="1" x14ac:dyDescent="0.3">
      <c r="A1" s="142" t="s">
        <v>200</v>
      </c>
      <c r="B1" s="142"/>
      <c r="C1" s="142"/>
      <c r="D1" s="142"/>
      <c r="E1" s="142"/>
      <c r="F1" s="142"/>
      <c r="G1" s="142"/>
      <c r="H1" s="142"/>
    </row>
    <row r="2" spans="1:17" ht="18" x14ac:dyDescent="0.4">
      <c r="A2" s="60"/>
      <c r="B2" s="61"/>
      <c r="C2" s="160" t="s">
        <v>158</v>
      </c>
      <c r="D2" s="156"/>
      <c r="E2" s="157"/>
      <c r="F2" s="156" t="s">
        <v>179</v>
      </c>
      <c r="G2" s="156"/>
      <c r="H2" s="157"/>
    </row>
    <row r="3" spans="1:17" s="18" customFormat="1" ht="46.8" x14ac:dyDescent="0.3">
      <c r="A3" s="46" t="s">
        <v>156</v>
      </c>
      <c r="B3" s="62" t="s">
        <v>189</v>
      </c>
      <c r="C3" s="46" t="s">
        <v>154</v>
      </c>
      <c r="D3" s="40" t="s">
        <v>155</v>
      </c>
      <c r="E3" s="41" t="s">
        <v>153</v>
      </c>
      <c r="F3" s="40" t="s">
        <v>154</v>
      </c>
      <c r="G3" s="40" t="s">
        <v>155</v>
      </c>
      <c r="H3" s="41" t="s">
        <v>153</v>
      </c>
    </row>
    <row r="4" spans="1:17" x14ac:dyDescent="0.3">
      <c r="A4" s="4" t="s">
        <v>36</v>
      </c>
      <c r="B4" s="5" t="s">
        <v>174</v>
      </c>
      <c r="C4" s="7">
        <f t="shared" ref="C4:H10" si="0">L4</f>
        <v>167500</v>
      </c>
      <c r="D4" s="7">
        <f t="shared" si="0"/>
        <v>82760</v>
      </c>
      <c r="E4" s="73">
        <f t="shared" si="0"/>
        <v>49.4</v>
      </c>
      <c r="F4" s="7">
        <f t="shared" si="0"/>
        <v>276000</v>
      </c>
      <c r="G4" s="7">
        <f t="shared" si="0"/>
        <v>237500</v>
      </c>
      <c r="H4" s="73">
        <f t="shared" si="0"/>
        <v>86.1</v>
      </c>
      <c r="J4" s="67" t="s">
        <v>36</v>
      </c>
      <c r="K4" s="67" t="s">
        <v>1</v>
      </c>
      <c r="L4" s="68">
        <v>167500</v>
      </c>
      <c r="M4" s="68">
        <v>82760</v>
      </c>
      <c r="N4">
        <v>49.4</v>
      </c>
      <c r="O4" s="68">
        <v>276000</v>
      </c>
      <c r="P4" s="68">
        <v>237500</v>
      </c>
      <c r="Q4">
        <v>86.1</v>
      </c>
    </row>
    <row r="5" spans="1:17" x14ac:dyDescent="0.3">
      <c r="A5" s="4" t="s">
        <v>37</v>
      </c>
      <c r="B5" s="5" t="s">
        <v>174</v>
      </c>
      <c r="C5" s="7">
        <f t="shared" si="0"/>
        <v>166100</v>
      </c>
      <c r="D5" s="7">
        <f t="shared" si="0"/>
        <v>80540</v>
      </c>
      <c r="E5" s="73">
        <f t="shared" si="0"/>
        <v>48.5</v>
      </c>
      <c r="F5" s="7">
        <f t="shared" si="0"/>
        <v>267800</v>
      </c>
      <c r="G5" s="7">
        <f t="shared" si="0"/>
        <v>228400</v>
      </c>
      <c r="H5" s="73">
        <f t="shared" si="0"/>
        <v>85.3</v>
      </c>
      <c r="J5" s="67" t="s">
        <v>37</v>
      </c>
      <c r="K5" s="67" t="s">
        <v>1</v>
      </c>
      <c r="L5" s="68">
        <v>166100</v>
      </c>
      <c r="M5" s="68">
        <v>80540</v>
      </c>
      <c r="N5">
        <v>48.5</v>
      </c>
      <c r="O5" s="68">
        <v>267800</v>
      </c>
      <c r="P5" s="68">
        <v>228400</v>
      </c>
      <c r="Q5">
        <v>85.3</v>
      </c>
    </row>
    <row r="6" spans="1:17" ht="18" x14ac:dyDescent="0.4">
      <c r="A6" s="4" t="s">
        <v>159</v>
      </c>
      <c r="B6" s="5" t="s">
        <v>174</v>
      </c>
      <c r="C6" s="7">
        <f t="shared" si="0"/>
        <v>166100</v>
      </c>
      <c r="D6" s="7">
        <f t="shared" si="0"/>
        <v>68480</v>
      </c>
      <c r="E6" s="73">
        <f t="shared" si="0"/>
        <v>41.2</v>
      </c>
      <c r="F6" s="7">
        <f t="shared" si="0"/>
        <v>267800</v>
      </c>
      <c r="G6" s="7">
        <f t="shared" si="0"/>
        <v>208500</v>
      </c>
      <c r="H6" s="73">
        <f t="shared" si="0"/>
        <v>77.900000000000006</v>
      </c>
      <c r="J6" s="67" t="s">
        <v>182</v>
      </c>
      <c r="K6" s="67" t="s">
        <v>1</v>
      </c>
      <c r="L6" s="68">
        <v>166100</v>
      </c>
      <c r="M6" s="68">
        <v>68480</v>
      </c>
      <c r="N6">
        <v>41.2</v>
      </c>
      <c r="O6" s="68">
        <v>267800</v>
      </c>
      <c r="P6" s="68">
        <v>208500</v>
      </c>
      <c r="Q6">
        <v>77.900000000000006</v>
      </c>
    </row>
    <row r="7" spans="1:17" ht="18" x14ac:dyDescent="0.4">
      <c r="A7" s="4" t="s">
        <v>160</v>
      </c>
      <c r="B7" s="5" t="s">
        <v>174</v>
      </c>
      <c r="C7" s="7">
        <f t="shared" si="0"/>
        <v>166100</v>
      </c>
      <c r="D7" s="7">
        <f t="shared" si="0"/>
        <v>67450</v>
      </c>
      <c r="E7" s="73">
        <f t="shared" si="0"/>
        <v>40.6</v>
      </c>
      <c r="F7" s="7">
        <f t="shared" si="0"/>
        <v>267800</v>
      </c>
      <c r="G7" s="7">
        <f t="shared" si="0"/>
        <v>203100</v>
      </c>
      <c r="H7" s="73">
        <f t="shared" si="0"/>
        <v>75.900000000000006</v>
      </c>
      <c r="J7" s="67" t="s">
        <v>183</v>
      </c>
      <c r="K7" s="67" t="s">
        <v>1</v>
      </c>
      <c r="L7" s="68">
        <v>166100</v>
      </c>
      <c r="M7" s="68">
        <v>67450</v>
      </c>
      <c r="N7">
        <v>40.6</v>
      </c>
      <c r="O7" s="68">
        <v>267800</v>
      </c>
      <c r="P7" s="68">
        <v>203100</v>
      </c>
      <c r="Q7">
        <v>75.900000000000006</v>
      </c>
    </row>
    <row r="8" spans="1:17" x14ac:dyDescent="0.3">
      <c r="A8" s="4" t="s">
        <v>47</v>
      </c>
      <c r="B8" s="5" t="s">
        <v>174</v>
      </c>
      <c r="C8" s="7">
        <f t="shared" si="0"/>
        <v>166100</v>
      </c>
      <c r="D8" s="7">
        <f t="shared" si="0"/>
        <v>76270</v>
      </c>
      <c r="E8" s="73">
        <f t="shared" si="0"/>
        <v>45.9</v>
      </c>
      <c r="F8" s="7">
        <f t="shared" si="0"/>
        <v>267800</v>
      </c>
      <c r="G8" s="7">
        <f t="shared" si="0"/>
        <v>205100</v>
      </c>
      <c r="H8" s="73">
        <f t="shared" si="0"/>
        <v>76.599999999999994</v>
      </c>
      <c r="J8" s="67" t="s">
        <v>47</v>
      </c>
      <c r="K8" s="67" t="s">
        <v>1</v>
      </c>
      <c r="L8" s="68">
        <v>166100</v>
      </c>
      <c r="M8" s="68">
        <v>76270</v>
      </c>
      <c r="N8">
        <v>45.9</v>
      </c>
      <c r="O8" s="68">
        <v>267800</v>
      </c>
      <c r="P8" s="68">
        <v>205100</v>
      </c>
      <c r="Q8">
        <v>76.599999999999994</v>
      </c>
    </row>
    <row r="9" spans="1:17" x14ac:dyDescent="0.3">
      <c r="A9" s="11" t="s">
        <v>49</v>
      </c>
      <c r="B9" s="12" t="s">
        <v>174</v>
      </c>
      <c r="C9" s="14">
        <f t="shared" si="0"/>
        <v>166100</v>
      </c>
      <c r="D9" s="14">
        <f t="shared" si="0"/>
        <v>66260</v>
      </c>
      <c r="E9" s="74">
        <f t="shared" si="0"/>
        <v>39.9</v>
      </c>
      <c r="F9" s="14">
        <f t="shared" si="0"/>
        <v>267800</v>
      </c>
      <c r="G9" s="14">
        <f t="shared" si="0"/>
        <v>177700</v>
      </c>
      <c r="H9" s="74">
        <f t="shared" si="0"/>
        <v>66.3</v>
      </c>
      <c r="J9" s="67" t="s">
        <v>49</v>
      </c>
      <c r="K9" s="67" t="s">
        <v>1</v>
      </c>
      <c r="L9" s="68">
        <v>166100</v>
      </c>
      <c r="M9" s="68">
        <v>66260</v>
      </c>
      <c r="N9">
        <v>39.9</v>
      </c>
      <c r="O9" s="68">
        <v>267800</v>
      </c>
      <c r="P9" s="68">
        <v>177700</v>
      </c>
      <c r="Q9">
        <v>66.3</v>
      </c>
    </row>
    <row r="10" spans="1:17" ht="15.6" customHeight="1" x14ac:dyDescent="0.3">
      <c r="A10" s="4" t="s">
        <v>36</v>
      </c>
      <c r="B10" s="5" t="s">
        <v>2</v>
      </c>
      <c r="C10" s="7">
        <f t="shared" si="0"/>
        <v>3470</v>
      </c>
      <c r="D10" s="7">
        <f t="shared" si="0"/>
        <v>2976</v>
      </c>
      <c r="E10" s="73">
        <f t="shared" si="0"/>
        <v>85.8</v>
      </c>
      <c r="F10" s="7">
        <f t="shared" si="0"/>
        <v>7373</v>
      </c>
      <c r="G10" s="7">
        <f t="shared" si="0"/>
        <v>7357</v>
      </c>
      <c r="H10" s="73">
        <f t="shared" si="0"/>
        <v>99.8</v>
      </c>
      <c r="J10" s="67" t="s">
        <v>36</v>
      </c>
      <c r="K10" s="67" t="s">
        <v>2</v>
      </c>
      <c r="L10" s="68">
        <v>3470</v>
      </c>
      <c r="M10" s="68">
        <v>2976</v>
      </c>
      <c r="N10">
        <v>85.8</v>
      </c>
      <c r="O10" s="68">
        <v>7373</v>
      </c>
      <c r="P10" s="68">
        <v>7357</v>
      </c>
      <c r="Q10">
        <v>99.8</v>
      </c>
    </row>
    <row r="11" spans="1:17" x14ac:dyDescent="0.3">
      <c r="A11" s="4" t="s">
        <v>37</v>
      </c>
      <c r="B11" s="5" t="s">
        <v>2</v>
      </c>
      <c r="C11" s="7">
        <f t="shared" ref="C11:C51" si="1">L11</f>
        <v>2862</v>
      </c>
      <c r="D11" s="7">
        <f t="shared" ref="D11:H19" si="2">M11</f>
        <v>2303</v>
      </c>
      <c r="E11" s="73">
        <f t="shared" si="2"/>
        <v>80.5</v>
      </c>
      <c r="F11" s="7">
        <f t="shared" si="2"/>
        <v>5517</v>
      </c>
      <c r="G11" s="7">
        <f t="shared" si="2"/>
        <v>5427</v>
      </c>
      <c r="H11" s="73">
        <f t="shared" si="2"/>
        <v>98.4</v>
      </c>
      <c r="J11" s="67" t="s">
        <v>37</v>
      </c>
      <c r="K11" s="67" t="s">
        <v>2</v>
      </c>
      <c r="L11" s="68">
        <v>2862</v>
      </c>
      <c r="M11" s="68">
        <v>2303</v>
      </c>
      <c r="N11">
        <v>80.5</v>
      </c>
      <c r="O11" s="68">
        <v>5517</v>
      </c>
      <c r="P11" s="68">
        <v>5427</v>
      </c>
      <c r="Q11">
        <v>98.4</v>
      </c>
    </row>
    <row r="12" spans="1:17" ht="18" x14ac:dyDescent="0.4">
      <c r="A12" s="4" t="s">
        <v>159</v>
      </c>
      <c r="B12" s="5" t="s">
        <v>2</v>
      </c>
      <c r="C12" s="7">
        <f t="shared" si="1"/>
        <v>2862</v>
      </c>
      <c r="D12" s="7">
        <f t="shared" si="2"/>
        <v>2201</v>
      </c>
      <c r="E12" s="73">
        <f t="shared" si="2"/>
        <v>76.900000000000006</v>
      </c>
      <c r="F12" s="7">
        <f t="shared" si="2"/>
        <v>5517</v>
      </c>
      <c r="G12" s="7">
        <f t="shared" si="2"/>
        <v>5402</v>
      </c>
      <c r="H12" s="73">
        <f t="shared" si="2"/>
        <v>97.9</v>
      </c>
      <c r="J12" s="67" t="s">
        <v>182</v>
      </c>
      <c r="K12" s="67" t="s">
        <v>2</v>
      </c>
      <c r="L12" s="68">
        <v>2862</v>
      </c>
      <c r="M12" s="68">
        <v>2201</v>
      </c>
      <c r="N12">
        <v>76.900000000000006</v>
      </c>
      <c r="O12" s="68">
        <v>5517</v>
      </c>
      <c r="P12" s="68">
        <v>5402</v>
      </c>
      <c r="Q12">
        <v>97.9</v>
      </c>
    </row>
    <row r="13" spans="1:17" ht="18" x14ac:dyDescent="0.4">
      <c r="A13" s="4" t="s">
        <v>160</v>
      </c>
      <c r="B13" s="5" t="s">
        <v>2</v>
      </c>
      <c r="C13" s="7">
        <f t="shared" si="1"/>
        <v>2862</v>
      </c>
      <c r="D13" s="7">
        <f t="shared" si="2"/>
        <v>2196</v>
      </c>
      <c r="E13" s="73">
        <f t="shared" si="2"/>
        <v>76.7</v>
      </c>
      <c r="F13" s="7">
        <f t="shared" si="2"/>
        <v>5517</v>
      </c>
      <c r="G13" s="7">
        <f t="shared" si="2"/>
        <v>5395</v>
      </c>
      <c r="H13" s="73">
        <f t="shared" si="2"/>
        <v>97.8</v>
      </c>
      <c r="J13" s="67" t="s">
        <v>183</v>
      </c>
      <c r="K13" s="67" t="s">
        <v>2</v>
      </c>
      <c r="L13" s="68">
        <v>2862</v>
      </c>
      <c r="M13" s="68">
        <v>2196</v>
      </c>
      <c r="N13">
        <v>76.7</v>
      </c>
      <c r="O13" s="68">
        <v>5517</v>
      </c>
      <c r="P13" s="68">
        <v>5395</v>
      </c>
      <c r="Q13">
        <v>97.8</v>
      </c>
    </row>
    <row r="14" spans="1:17" x14ac:dyDescent="0.3">
      <c r="A14" s="4" t="s">
        <v>47</v>
      </c>
      <c r="B14" s="5" t="s">
        <v>2</v>
      </c>
      <c r="C14" s="7">
        <f t="shared" si="1"/>
        <v>2862</v>
      </c>
      <c r="D14" s="7">
        <f t="shared" si="2"/>
        <v>2228</v>
      </c>
      <c r="E14" s="73">
        <f t="shared" si="2"/>
        <v>77.900000000000006</v>
      </c>
      <c r="F14" s="7">
        <f t="shared" si="2"/>
        <v>5517</v>
      </c>
      <c r="G14" s="7">
        <f t="shared" si="2"/>
        <v>5193</v>
      </c>
      <c r="H14" s="73">
        <f t="shared" si="2"/>
        <v>94.1</v>
      </c>
      <c r="J14" s="67" t="s">
        <v>47</v>
      </c>
      <c r="K14" s="67" t="s">
        <v>2</v>
      </c>
      <c r="L14" s="68">
        <v>2862</v>
      </c>
      <c r="M14" s="68">
        <v>2228</v>
      </c>
      <c r="N14">
        <v>77.900000000000006</v>
      </c>
      <c r="O14" s="68">
        <v>5517</v>
      </c>
      <c r="P14" s="68">
        <v>5193</v>
      </c>
      <c r="Q14">
        <v>94.1</v>
      </c>
    </row>
    <row r="15" spans="1:17" x14ac:dyDescent="0.3">
      <c r="A15" s="11" t="s">
        <v>49</v>
      </c>
      <c r="B15" s="12" t="s">
        <v>2</v>
      </c>
      <c r="C15" s="14">
        <f t="shared" si="1"/>
        <v>2862</v>
      </c>
      <c r="D15" s="14">
        <f t="shared" si="2"/>
        <v>2170</v>
      </c>
      <c r="E15" s="74">
        <f t="shared" si="2"/>
        <v>75.8</v>
      </c>
      <c r="F15" s="14">
        <f t="shared" si="2"/>
        <v>5517</v>
      </c>
      <c r="G15" s="14">
        <f t="shared" si="2"/>
        <v>5054</v>
      </c>
      <c r="H15" s="74">
        <f t="shared" si="2"/>
        <v>91.6</v>
      </c>
      <c r="J15" s="67" t="s">
        <v>49</v>
      </c>
      <c r="K15" s="67" t="s">
        <v>2</v>
      </c>
      <c r="L15" s="68">
        <v>2862</v>
      </c>
      <c r="M15" s="68">
        <v>2170</v>
      </c>
      <c r="N15">
        <v>75.8</v>
      </c>
      <c r="O15" s="68">
        <v>5517</v>
      </c>
      <c r="P15" s="68">
        <v>5054</v>
      </c>
      <c r="Q15">
        <v>91.6</v>
      </c>
    </row>
    <row r="16" spans="1:17" x14ac:dyDescent="0.3">
      <c r="A16" s="4" t="s">
        <v>36</v>
      </c>
      <c r="B16" s="5" t="s">
        <v>3</v>
      </c>
      <c r="C16" s="7">
        <f t="shared" si="1"/>
        <v>34250</v>
      </c>
      <c r="D16" s="7">
        <f t="shared" si="2"/>
        <v>23300</v>
      </c>
      <c r="E16" s="73">
        <f t="shared" si="2"/>
        <v>68</v>
      </c>
      <c r="F16" s="7">
        <f t="shared" si="2"/>
        <v>61820</v>
      </c>
      <c r="G16" s="7">
        <f t="shared" si="2"/>
        <v>60350</v>
      </c>
      <c r="H16" s="73">
        <f t="shared" si="2"/>
        <v>97.6</v>
      </c>
      <c r="J16" s="67" t="s">
        <v>36</v>
      </c>
      <c r="K16" s="67" t="s">
        <v>3</v>
      </c>
      <c r="L16" s="68">
        <v>34250</v>
      </c>
      <c r="M16" s="68">
        <v>23300</v>
      </c>
      <c r="N16">
        <v>68</v>
      </c>
      <c r="O16" s="68">
        <v>61820</v>
      </c>
      <c r="P16" s="68">
        <v>60350</v>
      </c>
      <c r="Q16">
        <v>97.6</v>
      </c>
    </row>
    <row r="17" spans="1:17" x14ac:dyDescent="0.3">
      <c r="A17" s="4" t="s">
        <v>37</v>
      </c>
      <c r="B17" s="5" t="s">
        <v>3</v>
      </c>
      <c r="C17" s="7">
        <f t="shared" si="1"/>
        <v>33730</v>
      </c>
      <c r="D17" s="7">
        <f t="shared" si="2"/>
        <v>22430</v>
      </c>
      <c r="E17" s="73">
        <f t="shared" si="2"/>
        <v>66.5</v>
      </c>
      <c r="F17" s="7">
        <f t="shared" si="2"/>
        <v>58630</v>
      </c>
      <c r="G17" s="7">
        <f t="shared" si="2"/>
        <v>56840</v>
      </c>
      <c r="H17" s="73">
        <f t="shared" si="2"/>
        <v>96.9</v>
      </c>
      <c r="J17" s="67" t="s">
        <v>37</v>
      </c>
      <c r="K17" s="67" t="s">
        <v>3</v>
      </c>
      <c r="L17" s="68">
        <v>33730</v>
      </c>
      <c r="M17" s="68">
        <v>22430</v>
      </c>
      <c r="N17">
        <v>66.5</v>
      </c>
      <c r="O17" s="68">
        <v>58630</v>
      </c>
      <c r="P17" s="68">
        <v>56840</v>
      </c>
      <c r="Q17">
        <v>96.9</v>
      </c>
    </row>
    <row r="18" spans="1:17" ht="18" x14ac:dyDescent="0.4">
      <c r="A18" s="4" t="s">
        <v>159</v>
      </c>
      <c r="B18" s="5" t="s">
        <v>3</v>
      </c>
      <c r="C18" s="7">
        <f t="shared" si="1"/>
        <v>33730</v>
      </c>
      <c r="D18" s="7">
        <f t="shared" si="2"/>
        <v>19600</v>
      </c>
      <c r="E18" s="73">
        <f t="shared" si="2"/>
        <v>58.1</v>
      </c>
      <c r="F18" s="7">
        <f t="shared" si="2"/>
        <v>58630</v>
      </c>
      <c r="G18" s="7">
        <f t="shared" si="2"/>
        <v>54540</v>
      </c>
      <c r="H18" s="73">
        <f t="shared" si="2"/>
        <v>93</v>
      </c>
      <c r="J18" s="67" t="s">
        <v>182</v>
      </c>
      <c r="K18" s="67" t="s">
        <v>3</v>
      </c>
      <c r="L18" s="68">
        <v>33730</v>
      </c>
      <c r="M18" s="68">
        <v>19600</v>
      </c>
      <c r="N18">
        <v>58.1</v>
      </c>
      <c r="O18" s="68">
        <v>58630</v>
      </c>
      <c r="P18" s="68">
        <v>54540</v>
      </c>
      <c r="Q18">
        <v>93</v>
      </c>
    </row>
    <row r="19" spans="1:17" ht="18" x14ac:dyDescent="0.4">
      <c r="A19" s="4" t="s">
        <v>160</v>
      </c>
      <c r="B19" s="5" t="s">
        <v>3</v>
      </c>
      <c r="C19" s="7">
        <f t="shared" si="1"/>
        <v>33730</v>
      </c>
      <c r="D19" s="7">
        <f t="shared" si="2"/>
        <v>19430</v>
      </c>
      <c r="E19" s="73">
        <f t="shared" si="2"/>
        <v>57.6</v>
      </c>
      <c r="F19" s="7">
        <f t="shared" si="2"/>
        <v>58630</v>
      </c>
      <c r="G19" s="7">
        <f t="shared" si="2"/>
        <v>53840</v>
      </c>
      <c r="H19" s="73">
        <f t="shared" si="2"/>
        <v>91.8</v>
      </c>
      <c r="J19" s="67" t="s">
        <v>183</v>
      </c>
      <c r="K19" s="67" t="s">
        <v>3</v>
      </c>
      <c r="L19" s="68">
        <v>33730</v>
      </c>
      <c r="M19" s="68">
        <v>19430</v>
      </c>
      <c r="N19">
        <v>57.6</v>
      </c>
      <c r="O19" s="68">
        <v>58630</v>
      </c>
      <c r="P19" s="68">
        <v>53840</v>
      </c>
      <c r="Q19">
        <v>91.8</v>
      </c>
    </row>
    <row r="20" spans="1:17" x14ac:dyDescent="0.3">
      <c r="A20" s="4" t="s">
        <v>47</v>
      </c>
      <c r="B20" s="5" t="s">
        <v>3</v>
      </c>
      <c r="C20" s="7">
        <f t="shared" si="1"/>
        <v>33730</v>
      </c>
      <c r="D20" s="7">
        <f t="shared" ref="D20:D51" si="3">M20</f>
        <v>20870</v>
      </c>
      <c r="E20" s="73">
        <f t="shared" ref="E20:E51" si="4">N20</f>
        <v>61.9</v>
      </c>
      <c r="F20" s="7">
        <f t="shared" ref="F20:F51" si="5">O20</f>
        <v>58630</v>
      </c>
      <c r="G20" s="7">
        <f t="shared" ref="G20:G51" si="6">P20</f>
        <v>50620</v>
      </c>
      <c r="H20" s="73">
        <f t="shared" ref="H20:H51" si="7">Q20</f>
        <v>86.3</v>
      </c>
      <c r="J20" s="67" t="s">
        <v>47</v>
      </c>
      <c r="K20" s="67" t="s">
        <v>3</v>
      </c>
      <c r="L20" s="68">
        <v>33730</v>
      </c>
      <c r="M20" s="68">
        <v>20870</v>
      </c>
      <c r="N20">
        <v>61.9</v>
      </c>
      <c r="O20" s="68">
        <v>58630</v>
      </c>
      <c r="P20" s="68">
        <v>50620</v>
      </c>
      <c r="Q20">
        <v>86.3</v>
      </c>
    </row>
    <row r="21" spans="1:17" x14ac:dyDescent="0.3">
      <c r="A21" s="11" t="s">
        <v>49</v>
      </c>
      <c r="B21" s="12" t="s">
        <v>3</v>
      </c>
      <c r="C21" s="14">
        <f t="shared" si="1"/>
        <v>33730</v>
      </c>
      <c r="D21" s="14">
        <f t="shared" si="3"/>
        <v>19010</v>
      </c>
      <c r="E21" s="74">
        <f t="shared" si="4"/>
        <v>56.4</v>
      </c>
      <c r="F21" s="14">
        <f t="shared" si="5"/>
        <v>58630</v>
      </c>
      <c r="G21" s="14">
        <f t="shared" si="6"/>
        <v>46250</v>
      </c>
      <c r="H21" s="74">
        <f t="shared" si="7"/>
        <v>78.900000000000006</v>
      </c>
      <c r="J21" s="67" t="s">
        <v>49</v>
      </c>
      <c r="K21" s="67" t="s">
        <v>3</v>
      </c>
      <c r="L21" s="68">
        <v>33730</v>
      </c>
      <c r="M21" s="68">
        <v>19010</v>
      </c>
      <c r="N21">
        <v>56.4</v>
      </c>
      <c r="O21" s="68">
        <v>58630</v>
      </c>
      <c r="P21" s="68">
        <v>46250</v>
      </c>
      <c r="Q21">
        <v>78.900000000000006</v>
      </c>
    </row>
    <row r="22" spans="1:17" x14ac:dyDescent="0.3">
      <c r="A22" s="4" t="s">
        <v>36</v>
      </c>
      <c r="B22" s="5" t="s">
        <v>4</v>
      </c>
      <c r="C22" s="7">
        <f t="shared" si="1"/>
        <v>38160</v>
      </c>
      <c r="D22" s="7">
        <f t="shared" si="3"/>
        <v>21200</v>
      </c>
      <c r="E22" s="73">
        <f t="shared" si="4"/>
        <v>55.6</v>
      </c>
      <c r="F22" s="7">
        <f t="shared" si="5"/>
        <v>62760</v>
      </c>
      <c r="G22" s="7">
        <f t="shared" si="6"/>
        <v>58450</v>
      </c>
      <c r="H22" s="73">
        <f t="shared" si="7"/>
        <v>93.1</v>
      </c>
      <c r="J22" s="67" t="s">
        <v>36</v>
      </c>
      <c r="K22" s="67" t="s">
        <v>4</v>
      </c>
      <c r="L22" s="68">
        <v>38160</v>
      </c>
      <c r="M22" s="68">
        <v>21200</v>
      </c>
      <c r="N22">
        <v>55.6</v>
      </c>
      <c r="O22" s="68">
        <v>62760</v>
      </c>
      <c r="P22" s="68">
        <v>58450</v>
      </c>
      <c r="Q22">
        <v>93.1</v>
      </c>
    </row>
    <row r="23" spans="1:17" x14ac:dyDescent="0.3">
      <c r="A23" s="4" t="s">
        <v>37</v>
      </c>
      <c r="B23" s="5" t="s">
        <v>4</v>
      </c>
      <c r="C23" s="7">
        <f t="shared" si="1"/>
        <v>37980</v>
      </c>
      <c r="D23" s="7">
        <f t="shared" si="3"/>
        <v>20780</v>
      </c>
      <c r="E23" s="73">
        <f t="shared" si="4"/>
        <v>54.7</v>
      </c>
      <c r="F23" s="7">
        <f t="shared" si="5"/>
        <v>60970</v>
      </c>
      <c r="G23" s="7">
        <f t="shared" si="6"/>
        <v>56440</v>
      </c>
      <c r="H23" s="73">
        <f t="shared" si="7"/>
        <v>92.6</v>
      </c>
      <c r="J23" s="67" t="s">
        <v>37</v>
      </c>
      <c r="K23" s="67" t="s">
        <v>4</v>
      </c>
      <c r="L23" s="68">
        <v>37980</v>
      </c>
      <c r="M23" s="68">
        <v>20780</v>
      </c>
      <c r="N23">
        <v>54.7</v>
      </c>
      <c r="O23" s="68">
        <v>60970</v>
      </c>
      <c r="P23" s="68">
        <v>56440</v>
      </c>
      <c r="Q23">
        <v>92.6</v>
      </c>
    </row>
    <row r="24" spans="1:17" ht="18" x14ac:dyDescent="0.4">
      <c r="A24" s="4" t="s">
        <v>159</v>
      </c>
      <c r="B24" s="5" t="s">
        <v>4</v>
      </c>
      <c r="C24" s="7">
        <f t="shared" si="1"/>
        <v>37980</v>
      </c>
      <c r="D24" s="7">
        <f t="shared" si="3"/>
        <v>17120</v>
      </c>
      <c r="E24" s="73">
        <f t="shared" si="4"/>
        <v>45.1</v>
      </c>
      <c r="F24" s="7">
        <f t="shared" si="5"/>
        <v>60970</v>
      </c>
      <c r="G24" s="7">
        <f t="shared" si="6"/>
        <v>51230</v>
      </c>
      <c r="H24" s="73">
        <f t="shared" si="7"/>
        <v>84</v>
      </c>
      <c r="J24" s="67" t="s">
        <v>182</v>
      </c>
      <c r="K24" s="67" t="s">
        <v>4</v>
      </c>
      <c r="L24" s="68">
        <v>37980</v>
      </c>
      <c r="M24" s="68">
        <v>17120</v>
      </c>
      <c r="N24">
        <v>45.1</v>
      </c>
      <c r="O24" s="68">
        <v>60970</v>
      </c>
      <c r="P24" s="68">
        <v>51230</v>
      </c>
      <c r="Q24">
        <v>84</v>
      </c>
    </row>
    <row r="25" spans="1:17" ht="18" x14ac:dyDescent="0.4">
      <c r="A25" s="4" t="s">
        <v>160</v>
      </c>
      <c r="B25" s="5" t="s">
        <v>4</v>
      </c>
      <c r="C25" s="7">
        <f t="shared" si="1"/>
        <v>37980</v>
      </c>
      <c r="D25" s="7">
        <f t="shared" si="3"/>
        <v>16860</v>
      </c>
      <c r="E25" s="73">
        <f t="shared" si="4"/>
        <v>44.4</v>
      </c>
      <c r="F25" s="7">
        <f t="shared" si="5"/>
        <v>60970</v>
      </c>
      <c r="G25" s="7">
        <f t="shared" si="6"/>
        <v>49880</v>
      </c>
      <c r="H25" s="73">
        <f t="shared" si="7"/>
        <v>81.8</v>
      </c>
      <c r="J25" s="67" t="s">
        <v>183</v>
      </c>
      <c r="K25" s="67" t="s">
        <v>4</v>
      </c>
      <c r="L25" s="68">
        <v>37980</v>
      </c>
      <c r="M25" s="68">
        <v>16860</v>
      </c>
      <c r="N25">
        <v>44.4</v>
      </c>
      <c r="O25" s="68">
        <v>60970</v>
      </c>
      <c r="P25" s="68">
        <v>49880</v>
      </c>
      <c r="Q25">
        <v>81.8</v>
      </c>
    </row>
    <row r="26" spans="1:17" x14ac:dyDescent="0.3">
      <c r="A26" s="4" t="s">
        <v>47</v>
      </c>
      <c r="B26" s="5" t="s">
        <v>4</v>
      </c>
      <c r="C26" s="7">
        <f t="shared" si="1"/>
        <v>37980</v>
      </c>
      <c r="D26" s="7">
        <f t="shared" si="3"/>
        <v>18980</v>
      </c>
      <c r="E26" s="73">
        <f t="shared" si="4"/>
        <v>50</v>
      </c>
      <c r="F26" s="7">
        <f t="shared" si="5"/>
        <v>60970</v>
      </c>
      <c r="G26" s="7">
        <f t="shared" si="6"/>
        <v>48170</v>
      </c>
      <c r="H26" s="73">
        <f t="shared" si="7"/>
        <v>79</v>
      </c>
      <c r="J26" s="67" t="s">
        <v>47</v>
      </c>
      <c r="K26" s="67" t="s">
        <v>4</v>
      </c>
      <c r="L26" s="68">
        <v>37980</v>
      </c>
      <c r="M26" s="68">
        <v>18980</v>
      </c>
      <c r="N26">
        <v>50</v>
      </c>
      <c r="O26" s="68">
        <v>60970</v>
      </c>
      <c r="P26" s="68">
        <v>48170</v>
      </c>
      <c r="Q26">
        <v>79</v>
      </c>
    </row>
    <row r="27" spans="1:17" x14ac:dyDescent="0.3">
      <c r="A27" s="11" t="s">
        <v>49</v>
      </c>
      <c r="B27" s="12" t="s">
        <v>4</v>
      </c>
      <c r="C27" s="14">
        <f t="shared" si="1"/>
        <v>37980</v>
      </c>
      <c r="D27" s="14">
        <f t="shared" si="3"/>
        <v>16500</v>
      </c>
      <c r="E27" s="74">
        <f t="shared" si="4"/>
        <v>43.5</v>
      </c>
      <c r="F27" s="14">
        <f t="shared" si="5"/>
        <v>60970</v>
      </c>
      <c r="G27" s="14">
        <f t="shared" si="6"/>
        <v>41990</v>
      </c>
      <c r="H27" s="74">
        <f t="shared" si="7"/>
        <v>68.900000000000006</v>
      </c>
      <c r="J27" s="67" t="s">
        <v>49</v>
      </c>
      <c r="K27" s="67" t="s">
        <v>4</v>
      </c>
      <c r="L27" s="68">
        <v>37980</v>
      </c>
      <c r="M27" s="68">
        <v>16500</v>
      </c>
      <c r="N27">
        <v>43.5</v>
      </c>
      <c r="O27" s="68">
        <v>60970</v>
      </c>
      <c r="P27" s="68">
        <v>41990</v>
      </c>
      <c r="Q27">
        <v>68.900000000000006</v>
      </c>
    </row>
    <row r="28" spans="1:17" x14ac:dyDescent="0.3">
      <c r="A28" s="4" t="s">
        <v>36</v>
      </c>
      <c r="B28" s="5" t="s">
        <v>5</v>
      </c>
      <c r="C28" s="7">
        <f t="shared" si="1"/>
        <v>45320</v>
      </c>
      <c r="D28" s="7">
        <f t="shared" si="3"/>
        <v>20440</v>
      </c>
      <c r="E28" s="73">
        <f t="shared" si="4"/>
        <v>45.1</v>
      </c>
      <c r="F28" s="7">
        <f t="shared" si="5"/>
        <v>71410</v>
      </c>
      <c r="G28" s="7">
        <f t="shared" si="6"/>
        <v>61190</v>
      </c>
      <c r="H28" s="73">
        <f t="shared" si="7"/>
        <v>85.7</v>
      </c>
      <c r="J28" s="67" t="s">
        <v>36</v>
      </c>
      <c r="K28" s="67" t="s">
        <v>5</v>
      </c>
      <c r="L28" s="68">
        <v>45320</v>
      </c>
      <c r="M28" s="68">
        <v>20440</v>
      </c>
      <c r="N28">
        <v>45.1</v>
      </c>
      <c r="O28" s="68">
        <v>71410</v>
      </c>
      <c r="P28" s="68">
        <v>61190</v>
      </c>
      <c r="Q28">
        <v>85.7</v>
      </c>
    </row>
    <row r="29" spans="1:17" x14ac:dyDescent="0.3">
      <c r="A29" s="4" t="s">
        <v>37</v>
      </c>
      <c r="B29" s="5" t="s">
        <v>5</v>
      </c>
      <c r="C29" s="7">
        <f t="shared" si="1"/>
        <v>45250</v>
      </c>
      <c r="D29" s="7">
        <f t="shared" si="3"/>
        <v>20240</v>
      </c>
      <c r="E29" s="73">
        <f t="shared" si="4"/>
        <v>44.7</v>
      </c>
      <c r="F29" s="7">
        <f t="shared" si="5"/>
        <v>70400</v>
      </c>
      <c r="G29" s="7">
        <f t="shared" si="6"/>
        <v>60030</v>
      </c>
      <c r="H29" s="73">
        <f t="shared" si="7"/>
        <v>85.3</v>
      </c>
      <c r="J29" s="67" t="s">
        <v>37</v>
      </c>
      <c r="K29" s="67" t="s">
        <v>5</v>
      </c>
      <c r="L29" s="68">
        <v>45250</v>
      </c>
      <c r="M29" s="68">
        <v>20240</v>
      </c>
      <c r="N29">
        <v>44.7</v>
      </c>
      <c r="O29" s="68">
        <v>70400</v>
      </c>
      <c r="P29" s="68">
        <v>60030</v>
      </c>
      <c r="Q29">
        <v>85.3</v>
      </c>
    </row>
    <row r="30" spans="1:17" ht="18" x14ac:dyDescent="0.4">
      <c r="A30" s="4" t="s">
        <v>159</v>
      </c>
      <c r="B30" s="5" t="s">
        <v>5</v>
      </c>
      <c r="C30" s="7">
        <f t="shared" si="1"/>
        <v>45250</v>
      </c>
      <c r="D30" s="7">
        <f t="shared" si="3"/>
        <v>16660</v>
      </c>
      <c r="E30" s="73">
        <f t="shared" si="4"/>
        <v>36.799999999999997</v>
      </c>
      <c r="F30" s="7">
        <f t="shared" si="5"/>
        <v>70400</v>
      </c>
      <c r="G30" s="7">
        <f t="shared" si="6"/>
        <v>52650</v>
      </c>
      <c r="H30" s="73">
        <f t="shared" si="7"/>
        <v>74.8</v>
      </c>
      <c r="J30" s="67" t="s">
        <v>182</v>
      </c>
      <c r="K30" s="67" t="s">
        <v>5</v>
      </c>
      <c r="L30" s="68">
        <v>45250</v>
      </c>
      <c r="M30" s="68">
        <v>16660</v>
      </c>
      <c r="N30">
        <v>36.799999999999997</v>
      </c>
      <c r="O30" s="68">
        <v>70400</v>
      </c>
      <c r="P30" s="68">
        <v>52650</v>
      </c>
      <c r="Q30">
        <v>74.8</v>
      </c>
    </row>
    <row r="31" spans="1:17" ht="18" x14ac:dyDescent="0.4">
      <c r="A31" s="4" t="s">
        <v>160</v>
      </c>
      <c r="B31" s="5" t="s">
        <v>5</v>
      </c>
      <c r="C31" s="7">
        <f t="shared" si="1"/>
        <v>45250</v>
      </c>
      <c r="D31" s="7">
        <f t="shared" si="3"/>
        <v>16350</v>
      </c>
      <c r="E31" s="73">
        <f t="shared" si="4"/>
        <v>36.1</v>
      </c>
      <c r="F31" s="7">
        <f t="shared" si="5"/>
        <v>70400</v>
      </c>
      <c r="G31" s="7">
        <f t="shared" si="6"/>
        <v>50890</v>
      </c>
      <c r="H31" s="73">
        <f t="shared" si="7"/>
        <v>72.3</v>
      </c>
      <c r="J31" s="67" t="s">
        <v>183</v>
      </c>
      <c r="K31" s="67" t="s">
        <v>5</v>
      </c>
      <c r="L31" s="68">
        <v>45250</v>
      </c>
      <c r="M31" s="68">
        <v>16350</v>
      </c>
      <c r="N31">
        <v>36.1</v>
      </c>
      <c r="O31" s="68">
        <v>70400</v>
      </c>
      <c r="P31" s="68">
        <v>50890</v>
      </c>
      <c r="Q31">
        <v>72.3</v>
      </c>
    </row>
    <row r="32" spans="1:17" x14ac:dyDescent="0.3">
      <c r="A32" s="4" t="s">
        <v>47</v>
      </c>
      <c r="B32" s="5" t="s">
        <v>5</v>
      </c>
      <c r="C32" s="7">
        <f t="shared" si="1"/>
        <v>45250</v>
      </c>
      <c r="D32" s="7">
        <f t="shared" si="3"/>
        <v>18940</v>
      </c>
      <c r="E32" s="73">
        <f t="shared" si="4"/>
        <v>41.9</v>
      </c>
      <c r="F32" s="7">
        <f t="shared" si="5"/>
        <v>70400</v>
      </c>
      <c r="G32" s="7">
        <f t="shared" si="6"/>
        <v>52190</v>
      </c>
      <c r="H32" s="73">
        <f t="shared" si="7"/>
        <v>74.099999999999994</v>
      </c>
      <c r="J32" s="67" t="s">
        <v>47</v>
      </c>
      <c r="K32" s="67" t="s">
        <v>5</v>
      </c>
      <c r="L32" s="68">
        <v>45250</v>
      </c>
      <c r="M32" s="68">
        <v>18940</v>
      </c>
      <c r="N32">
        <v>41.9</v>
      </c>
      <c r="O32" s="68">
        <v>70400</v>
      </c>
      <c r="P32" s="68">
        <v>52190</v>
      </c>
      <c r="Q32">
        <v>74.099999999999994</v>
      </c>
    </row>
    <row r="33" spans="1:17" x14ac:dyDescent="0.3">
      <c r="A33" s="11" t="s">
        <v>49</v>
      </c>
      <c r="B33" s="12" t="s">
        <v>5</v>
      </c>
      <c r="C33" s="14">
        <f t="shared" si="1"/>
        <v>45250</v>
      </c>
      <c r="D33" s="14">
        <f t="shared" si="3"/>
        <v>16120</v>
      </c>
      <c r="E33" s="74">
        <f t="shared" si="4"/>
        <v>35.6</v>
      </c>
      <c r="F33" s="14">
        <f t="shared" si="5"/>
        <v>70400</v>
      </c>
      <c r="G33" s="14">
        <f t="shared" si="6"/>
        <v>44310</v>
      </c>
      <c r="H33" s="74">
        <f t="shared" si="7"/>
        <v>62.9</v>
      </c>
      <c r="J33" s="67" t="s">
        <v>49</v>
      </c>
      <c r="K33" s="67" t="s">
        <v>5</v>
      </c>
      <c r="L33" s="68">
        <v>45250</v>
      </c>
      <c r="M33" s="68">
        <v>16120</v>
      </c>
      <c r="N33">
        <v>35.6</v>
      </c>
      <c r="O33" s="68">
        <v>70400</v>
      </c>
      <c r="P33" s="68">
        <v>44310</v>
      </c>
      <c r="Q33">
        <v>62.9</v>
      </c>
    </row>
    <row r="34" spans="1:17" x14ac:dyDescent="0.3">
      <c r="A34" s="4" t="s">
        <v>36</v>
      </c>
      <c r="B34" s="5" t="s">
        <v>6</v>
      </c>
      <c r="C34" s="7">
        <f t="shared" si="1"/>
        <v>24680</v>
      </c>
      <c r="D34" s="7">
        <f t="shared" si="3"/>
        <v>8923</v>
      </c>
      <c r="E34" s="73">
        <f t="shared" si="4"/>
        <v>36.200000000000003</v>
      </c>
      <c r="F34" s="7">
        <f t="shared" si="5"/>
        <v>37660</v>
      </c>
      <c r="G34" s="7">
        <f t="shared" si="6"/>
        <v>28480</v>
      </c>
      <c r="H34" s="73">
        <f t="shared" si="7"/>
        <v>75.599999999999994</v>
      </c>
      <c r="J34" s="67" t="s">
        <v>36</v>
      </c>
      <c r="K34" s="67" t="s">
        <v>6</v>
      </c>
      <c r="L34" s="68">
        <v>24680</v>
      </c>
      <c r="M34" s="68">
        <v>8923</v>
      </c>
      <c r="N34">
        <v>36.200000000000003</v>
      </c>
      <c r="O34" s="68">
        <v>37660</v>
      </c>
      <c r="P34" s="68">
        <v>28480</v>
      </c>
      <c r="Q34">
        <v>75.599999999999994</v>
      </c>
    </row>
    <row r="35" spans="1:17" x14ac:dyDescent="0.3">
      <c r="A35" s="4" t="s">
        <v>37</v>
      </c>
      <c r="B35" s="5" t="s">
        <v>6</v>
      </c>
      <c r="C35" s="7">
        <f t="shared" si="1"/>
        <v>24670</v>
      </c>
      <c r="D35" s="7">
        <f t="shared" si="3"/>
        <v>8878</v>
      </c>
      <c r="E35" s="73">
        <f t="shared" si="4"/>
        <v>36</v>
      </c>
      <c r="F35" s="7">
        <f t="shared" si="5"/>
        <v>37400</v>
      </c>
      <c r="G35" s="7">
        <f t="shared" si="6"/>
        <v>28140</v>
      </c>
      <c r="H35" s="73">
        <f t="shared" si="7"/>
        <v>75.3</v>
      </c>
      <c r="J35" s="67" t="s">
        <v>37</v>
      </c>
      <c r="K35" s="67" t="s">
        <v>6</v>
      </c>
      <c r="L35" s="68">
        <v>24670</v>
      </c>
      <c r="M35" s="68">
        <v>8878</v>
      </c>
      <c r="N35">
        <v>36</v>
      </c>
      <c r="O35" s="68">
        <v>37400</v>
      </c>
      <c r="P35" s="68">
        <v>28140</v>
      </c>
      <c r="Q35">
        <v>75.3</v>
      </c>
    </row>
    <row r="36" spans="1:17" ht="18" x14ac:dyDescent="0.4">
      <c r="A36" s="4" t="s">
        <v>159</v>
      </c>
      <c r="B36" s="5" t="s">
        <v>6</v>
      </c>
      <c r="C36" s="7">
        <f t="shared" si="1"/>
        <v>24670</v>
      </c>
      <c r="D36" s="7">
        <f t="shared" si="3"/>
        <v>7608</v>
      </c>
      <c r="E36" s="73">
        <f t="shared" si="4"/>
        <v>30.8</v>
      </c>
      <c r="F36" s="7">
        <f t="shared" si="5"/>
        <v>37400</v>
      </c>
      <c r="G36" s="7">
        <f t="shared" si="6"/>
        <v>24940</v>
      </c>
      <c r="H36" s="73">
        <f t="shared" si="7"/>
        <v>66.7</v>
      </c>
      <c r="J36" s="67" t="s">
        <v>182</v>
      </c>
      <c r="K36" s="67" t="s">
        <v>6</v>
      </c>
      <c r="L36" s="68">
        <v>24670</v>
      </c>
      <c r="M36" s="68">
        <v>7608</v>
      </c>
      <c r="N36">
        <v>30.8</v>
      </c>
      <c r="O36" s="68">
        <v>37400</v>
      </c>
      <c r="P36" s="68">
        <v>24940</v>
      </c>
      <c r="Q36">
        <v>66.7</v>
      </c>
    </row>
    <row r="37" spans="1:17" ht="18" x14ac:dyDescent="0.4">
      <c r="A37" s="4" t="s">
        <v>160</v>
      </c>
      <c r="B37" s="5" t="s">
        <v>6</v>
      </c>
      <c r="C37" s="7">
        <f t="shared" si="1"/>
        <v>24670</v>
      </c>
      <c r="D37" s="7">
        <f t="shared" si="3"/>
        <v>7459</v>
      </c>
      <c r="E37" s="73">
        <f t="shared" si="4"/>
        <v>30.2</v>
      </c>
      <c r="F37" s="7">
        <f t="shared" si="5"/>
        <v>37400</v>
      </c>
      <c r="G37" s="7">
        <f t="shared" si="6"/>
        <v>24090</v>
      </c>
      <c r="H37" s="73">
        <f t="shared" si="7"/>
        <v>64.400000000000006</v>
      </c>
      <c r="J37" s="67" t="s">
        <v>183</v>
      </c>
      <c r="K37" s="67" t="s">
        <v>6</v>
      </c>
      <c r="L37" s="68">
        <v>24670</v>
      </c>
      <c r="M37" s="68">
        <v>7459</v>
      </c>
      <c r="N37">
        <v>30.2</v>
      </c>
      <c r="O37" s="68">
        <v>37400</v>
      </c>
      <c r="P37" s="68">
        <v>24090</v>
      </c>
      <c r="Q37">
        <v>64.400000000000006</v>
      </c>
    </row>
    <row r="38" spans="1:17" x14ac:dyDescent="0.3">
      <c r="A38" s="4" t="s">
        <v>47</v>
      </c>
      <c r="B38" s="5" t="s">
        <v>6</v>
      </c>
      <c r="C38" s="7">
        <f t="shared" si="1"/>
        <v>24670</v>
      </c>
      <c r="D38" s="7">
        <f t="shared" si="3"/>
        <v>8886</v>
      </c>
      <c r="E38" s="73">
        <f t="shared" si="4"/>
        <v>36</v>
      </c>
      <c r="F38" s="7">
        <f t="shared" si="5"/>
        <v>37400</v>
      </c>
      <c r="G38" s="7">
        <f t="shared" si="6"/>
        <v>26520</v>
      </c>
      <c r="H38" s="73">
        <f t="shared" si="7"/>
        <v>70.900000000000006</v>
      </c>
      <c r="J38" s="67" t="s">
        <v>47</v>
      </c>
      <c r="K38" s="67" t="s">
        <v>6</v>
      </c>
      <c r="L38" s="68">
        <v>24670</v>
      </c>
      <c r="M38" s="68">
        <v>8886</v>
      </c>
      <c r="N38">
        <v>36</v>
      </c>
      <c r="O38" s="68">
        <v>37400</v>
      </c>
      <c r="P38" s="68">
        <v>26520</v>
      </c>
      <c r="Q38">
        <v>70.900000000000006</v>
      </c>
    </row>
    <row r="39" spans="1:17" x14ac:dyDescent="0.3">
      <c r="A39" s="11" t="s">
        <v>49</v>
      </c>
      <c r="B39" s="12" t="s">
        <v>6</v>
      </c>
      <c r="C39" s="14">
        <f t="shared" si="1"/>
        <v>24670</v>
      </c>
      <c r="D39" s="14">
        <f t="shared" si="3"/>
        <v>7409</v>
      </c>
      <c r="E39" s="74">
        <f t="shared" si="4"/>
        <v>30</v>
      </c>
      <c r="F39" s="14">
        <f t="shared" si="5"/>
        <v>37400</v>
      </c>
      <c r="G39" s="14">
        <f t="shared" si="6"/>
        <v>22050</v>
      </c>
      <c r="H39" s="74">
        <f t="shared" si="7"/>
        <v>59</v>
      </c>
      <c r="J39" s="67" t="s">
        <v>49</v>
      </c>
      <c r="K39" s="67" t="s">
        <v>6</v>
      </c>
      <c r="L39" s="68">
        <v>24670</v>
      </c>
      <c r="M39" s="68">
        <v>7409</v>
      </c>
      <c r="N39">
        <v>30</v>
      </c>
      <c r="O39" s="68">
        <v>37400</v>
      </c>
      <c r="P39" s="68">
        <v>22050</v>
      </c>
      <c r="Q39">
        <v>59</v>
      </c>
    </row>
    <row r="40" spans="1:17" x14ac:dyDescent="0.3">
      <c r="A40" s="4" t="s">
        <v>36</v>
      </c>
      <c r="B40" s="5" t="s">
        <v>7</v>
      </c>
      <c r="C40" s="7">
        <f t="shared" si="1"/>
        <v>15090</v>
      </c>
      <c r="D40" s="7">
        <f t="shared" si="3"/>
        <v>4416</v>
      </c>
      <c r="E40" s="73">
        <f t="shared" si="4"/>
        <v>29.3</v>
      </c>
      <c r="F40" s="7">
        <f t="shared" si="5"/>
        <v>23270</v>
      </c>
      <c r="G40" s="7">
        <f t="shared" si="6"/>
        <v>15250</v>
      </c>
      <c r="H40" s="73">
        <f t="shared" si="7"/>
        <v>65.5</v>
      </c>
      <c r="J40" s="67" t="s">
        <v>36</v>
      </c>
      <c r="K40" s="67" t="s">
        <v>7</v>
      </c>
      <c r="L40" s="68">
        <v>15090</v>
      </c>
      <c r="M40" s="68">
        <v>4416</v>
      </c>
      <c r="N40">
        <v>29.3</v>
      </c>
      <c r="O40" s="68">
        <v>23270</v>
      </c>
      <c r="P40" s="68">
        <v>15250</v>
      </c>
      <c r="Q40">
        <v>65.5</v>
      </c>
    </row>
    <row r="41" spans="1:17" x14ac:dyDescent="0.3">
      <c r="A41" s="4" t="s">
        <v>37</v>
      </c>
      <c r="B41" s="5" t="s">
        <v>7</v>
      </c>
      <c r="C41" s="7">
        <f t="shared" si="1"/>
        <v>15090</v>
      </c>
      <c r="D41" s="7">
        <f t="shared" si="3"/>
        <v>4398</v>
      </c>
      <c r="E41" s="73">
        <f t="shared" si="4"/>
        <v>29.2</v>
      </c>
      <c r="F41" s="7">
        <f t="shared" si="5"/>
        <v>23180</v>
      </c>
      <c r="G41" s="7">
        <f t="shared" si="6"/>
        <v>15110</v>
      </c>
      <c r="H41" s="73">
        <f t="shared" si="7"/>
        <v>65.2</v>
      </c>
      <c r="J41" s="67" t="s">
        <v>37</v>
      </c>
      <c r="K41" s="67" t="s">
        <v>7</v>
      </c>
      <c r="L41" s="68">
        <v>15090</v>
      </c>
      <c r="M41" s="68">
        <v>4398</v>
      </c>
      <c r="N41">
        <v>29.2</v>
      </c>
      <c r="O41" s="68">
        <v>23180</v>
      </c>
      <c r="P41" s="68">
        <v>15110</v>
      </c>
      <c r="Q41">
        <v>65.2</v>
      </c>
    </row>
    <row r="42" spans="1:17" ht="18" x14ac:dyDescent="0.4">
      <c r="A42" s="4" t="s">
        <v>159</v>
      </c>
      <c r="B42" s="5" t="s">
        <v>7</v>
      </c>
      <c r="C42" s="7">
        <f t="shared" si="1"/>
        <v>15090</v>
      </c>
      <c r="D42" s="7">
        <f t="shared" si="3"/>
        <v>3898</v>
      </c>
      <c r="E42" s="73">
        <f t="shared" si="4"/>
        <v>25.8</v>
      </c>
      <c r="F42" s="7">
        <f t="shared" si="5"/>
        <v>23180</v>
      </c>
      <c r="G42" s="7">
        <f t="shared" si="6"/>
        <v>13700</v>
      </c>
      <c r="H42" s="73">
        <f t="shared" si="7"/>
        <v>59.1</v>
      </c>
      <c r="J42" s="67" t="s">
        <v>182</v>
      </c>
      <c r="K42" s="67" t="s">
        <v>7</v>
      </c>
      <c r="L42" s="68">
        <v>15090</v>
      </c>
      <c r="M42" s="68">
        <v>3898</v>
      </c>
      <c r="N42">
        <v>25.8</v>
      </c>
      <c r="O42" s="68">
        <v>23180</v>
      </c>
      <c r="P42" s="68">
        <v>13700</v>
      </c>
      <c r="Q42">
        <v>59.1</v>
      </c>
    </row>
    <row r="43" spans="1:17" ht="18" x14ac:dyDescent="0.4">
      <c r="A43" s="4" t="s">
        <v>160</v>
      </c>
      <c r="B43" s="5" t="s">
        <v>7</v>
      </c>
      <c r="C43" s="7">
        <f t="shared" si="1"/>
        <v>15090</v>
      </c>
      <c r="D43" s="7">
        <f t="shared" si="3"/>
        <v>3809</v>
      </c>
      <c r="E43" s="73">
        <f t="shared" si="4"/>
        <v>25.3</v>
      </c>
      <c r="F43" s="7">
        <f t="shared" si="5"/>
        <v>23180</v>
      </c>
      <c r="G43" s="7">
        <f t="shared" si="6"/>
        <v>13230</v>
      </c>
      <c r="H43" s="73">
        <f t="shared" si="7"/>
        <v>57.1</v>
      </c>
      <c r="J43" s="67" t="s">
        <v>183</v>
      </c>
      <c r="K43" s="67" t="s">
        <v>7</v>
      </c>
      <c r="L43" s="68">
        <v>15090</v>
      </c>
      <c r="M43" s="68">
        <v>3809</v>
      </c>
      <c r="N43">
        <v>25.3</v>
      </c>
      <c r="O43" s="68">
        <v>23180</v>
      </c>
      <c r="P43" s="68">
        <v>13230</v>
      </c>
      <c r="Q43">
        <v>57.1</v>
      </c>
    </row>
    <row r="44" spans="1:17" x14ac:dyDescent="0.3">
      <c r="A44" s="4" t="s">
        <v>47</v>
      </c>
      <c r="B44" s="5" t="s">
        <v>7</v>
      </c>
      <c r="C44" s="7">
        <f t="shared" si="1"/>
        <v>15090</v>
      </c>
      <c r="D44" s="7">
        <f t="shared" si="3"/>
        <v>4664</v>
      </c>
      <c r="E44" s="73">
        <f t="shared" si="4"/>
        <v>30.9</v>
      </c>
      <c r="F44" s="7">
        <f t="shared" si="5"/>
        <v>23180</v>
      </c>
      <c r="G44" s="7">
        <f t="shared" si="6"/>
        <v>15370</v>
      </c>
      <c r="H44" s="73">
        <f t="shared" si="7"/>
        <v>66.3</v>
      </c>
      <c r="J44" s="67" t="s">
        <v>47</v>
      </c>
      <c r="K44" s="67" t="s">
        <v>7</v>
      </c>
      <c r="L44" s="68">
        <v>15090</v>
      </c>
      <c r="M44" s="68">
        <v>4664</v>
      </c>
      <c r="N44">
        <v>30.9</v>
      </c>
      <c r="O44" s="68">
        <v>23180</v>
      </c>
      <c r="P44" s="68">
        <v>15370</v>
      </c>
      <c r="Q44">
        <v>66.3</v>
      </c>
    </row>
    <row r="45" spans="1:17" x14ac:dyDescent="0.3">
      <c r="A45" s="11" t="s">
        <v>49</v>
      </c>
      <c r="B45" s="12" t="s">
        <v>7</v>
      </c>
      <c r="C45" s="14">
        <f t="shared" si="1"/>
        <v>15090</v>
      </c>
      <c r="D45" s="14">
        <f t="shared" si="3"/>
        <v>3748</v>
      </c>
      <c r="E45" s="74">
        <f t="shared" si="4"/>
        <v>24.9</v>
      </c>
      <c r="F45" s="14">
        <f t="shared" si="5"/>
        <v>23180</v>
      </c>
      <c r="G45" s="14">
        <f t="shared" si="6"/>
        <v>12430</v>
      </c>
      <c r="H45" s="74">
        <f t="shared" si="7"/>
        <v>53.6</v>
      </c>
      <c r="J45" s="67" t="s">
        <v>49</v>
      </c>
      <c r="K45" s="67" t="s">
        <v>7</v>
      </c>
      <c r="L45" s="68">
        <v>15090</v>
      </c>
      <c r="M45" s="68">
        <v>3748</v>
      </c>
      <c r="N45">
        <v>24.9</v>
      </c>
      <c r="O45" s="68">
        <v>23180</v>
      </c>
      <c r="P45" s="68">
        <v>12430</v>
      </c>
      <c r="Q45">
        <v>53.6</v>
      </c>
    </row>
    <row r="46" spans="1:17" x14ac:dyDescent="0.3">
      <c r="A46" s="4" t="s">
        <v>36</v>
      </c>
      <c r="B46" s="5" t="s">
        <v>8</v>
      </c>
      <c r="C46" s="7">
        <f t="shared" si="1"/>
        <v>6510</v>
      </c>
      <c r="D46" s="7">
        <f t="shared" si="3"/>
        <v>1510</v>
      </c>
      <c r="E46" s="73">
        <f t="shared" si="4"/>
        <v>23.2</v>
      </c>
      <c r="F46" s="7">
        <f t="shared" si="5"/>
        <v>11670</v>
      </c>
      <c r="G46" s="7">
        <f t="shared" si="6"/>
        <v>6432</v>
      </c>
      <c r="H46" s="73">
        <f t="shared" si="7"/>
        <v>55.1</v>
      </c>
      <c r="J46" s="67" t="s">
        <v>36</v>
      </c>
      <c r="K46" s="67" t="s">
        <v>8</v>
      </c>
      <c r="L46" s="68">
        <v>6510</v>
      </c>
      <c r="M46" s="68">
        <v>1510</v>
      </c>
      <c r="N46">
        <v>23.2</v>
      </c>
      <c r="O46" s="68">
        <v>11670</v>
      </c>
      <c r="P46" s="68">
        <v>6432</v>
      </c>
      <c r="Q46">
        <v>55.1</v>
      </c>
    </row>
    <row r="47" spans="1:17" x14ac:dyDescent="0.3">
      <c r="A47" s="4" t="s">
        <v>37</v>
      </c>
      <c r="B47" s="5" t="s">
        <v>8</v>
      </c>
      <c r="C47" s="7">
        <f t="shared" si="1"/>
        <v>6510</v>
      </c>
      <c r="D47" s="7">
        <f t="shared" si="3"/>
        <v>1505</v>
      </c>
      <c r="E47" s="73">
        <f t="shared" si="4"/>
        <v>23.1</v>
      </c>
      <c r="F47" s="7">
        <f t="shared" si="5"/>
        <v>11650</v>
      </c>
      <c r="G47" s="7">
        <f t="shared" si="6"/>
        <v>6403</v>
      </c>
      <c r="H47" s="73">
        <f t="shared" si="7"/>
        <v>55</v>
      </c>
      <c r="J47" s="67" t="s">
        <v>37</v>
      </c>
      <c r="K47" s="67" t="s">
        <v>8</v>
      </c>
      <c r="L47" s="68">
        <v>6510</v>
      </c>
      <c r="M47" s="68">
        <v>1505</v>
      </c>
      <c r="N47">
        <v>23.1</v>
      </c>
      <c r="O47" s="68">
        <v>11650</v>
      </c>
      <c r="P47" s="68">
        <v>6403</v>
      </c>
      <c r="Q47">
        <v>55</v>
      </c>
    </row>
    <row r="48" spans="1:17" ht="18" x14ac:dyDescent="0.4">
      <c r="A48" s="4" t="s">
        <v>159</v>
      </c>
      <c r="B48" s="5" t="s">
        <v>8</v>
      </c>
      <c r="C48" s="7">
        <f t="shared" si="1"/>
        <v>6510</v>
      </c>
      <c r="D48" s="7">
        <f t="shared" si="3"/>
        <v>1380</v>
      </c>
      <c r="E48" s="73">
        <f t="shared" si="4"/>
        <v>21.2</v>
      </c>
      <c r="F48" s="7">
        <f t="shared" si="5"/>
        <v>11650</v>
      </c>
      <c r="G48" s="7">
        <f t="shared" si="6"/>
        <v>5986</v>
      </c>
      <c r="H48" s="73">
        <f t="shared" si="7"/>
        <v>51.4</v>
      </c>
      <c r="J48" s="67" t="s">
        <v>182</v>
      </c>
      <c r="K48" s="67" t="s">
        <v>8</v>
      </c>
      <c r="L48" s="68">
        <v>6510</v>
      </c>
      <c r="M48" s="68">
        <v>1380</v>
      </c>
      <c r="N48">
        <v>21.2</v>
      </c>
      <c r="O48" s="68">
        <v>11650</v>
      </c>
      <c r="P48" s="68">
        <v>5986</v>
      </c>
      <c r="Q48">
        <v>51.4</v>
      </c>
    </row>
    <row r="49" spans="1:17" ht="18" x14ac:dyDescent="0.4">
      <c r="A49" s="4" t="s">
        <v>160</v>
      </c>
      <c r="B49" s="5" t="s">
        <v>8</v>
      </c>
      <c r="C49" s="7">
        <f t="shared" si="1"/>
        <v>6510</v>
      </c>
      <c r="D49" s="7">
        <f t="shared" si="3"/>
        <v>1339</v>
      </c>
      <c r="E49" s="73">
        <f t="shared" si="4"/>
        <v>20.6</v>
      </c>
      <c r="F49" s="7">
        <f t="shared" si="5"/>
        <v>11650</v>
      </c>
      <c r="G49" s="7">
        <f t="shared" si="6"/>
        <v>5779</v>
      </c>
      <c r="H49" s="73">
        <f t="shared" si="7"/>
        <v>49.6</v>
      </c>
      <c r="J49" s="67" t="s">
        <v>183</v>
      </c>
      <c r="K49" s="67" t="s">
        <v>8</v>
      </c>
      <c r="L49" s="68">
        <v>6510</v>
      </c>
      <c r="M49" s="68">
        <v>1339</v>
      </c>
      <c r="N49">
        <v>20.6</v>
      </c>
      <c r="O49" s="68">
        <v>11650</v>
      </c>
      <c r="P49" s="68">
        <v>5779</v>
      </c>
      <c r="Q49">
        <v>49.6</v>
      </c>
    </row>
    <row r="50" spans="1:17" x14ac:dyDescent="0.3">
      <c r="A50" s="4" t="s">
        <v>47</v>
      </c>
      <c r="B50" s="5" t="s">
        <v>8</v>
      </c>
      <c r="C50" s="7">
        <f t="shared" si="1"/>
        <v>6510</v>
      </c>
      <c r="D50" s="7">
        <f t="shared" si="3"/>
        <v>1699</v>
      </c>
      <c r="E50" s="73">
        <f t="shared" si="4"/>
        <v>26.1</v>
      </c>
      <c r="F50" s="7">
        <f t="shared" si="5"/>
        <v>11650</v>
      </c>
      <c r="G50" s="7">
        <f t="shared" si="6"/>
        <v>7056</v>
      </c>
      <c r="H50" s="73">
        <f t="shared" si="7"/>
        <v>60.6</v>
      </c>
      <c r="J50" s="67" t="s">
        <v>47</v>
      </c>
      <c r="K50" s="67" t="s">
        <v>8</v>
      </c>
      <c r="L50" s="68">
        <v>6510</v>
      </c>
      <c r="M50" s="68">
        <v>1699</v>
      </c>
      <c r="N50">
        <v>26.1</v>
      </c>
      <c r="O50" s="68">
        <v>11650</v>
      </c>
      <c r="P50" s="68">
        <v>7056</v>
      </c>
      <c r="Q50">
        <v>60.6</v>
      </c>
    </row>
    <row r="51" spans="1:17" x14ac:dyDescent="0.3">
      <c r="A51" s="11" t="s">
        <v>49</v>
      </c>
      <c r="B51" s="12" t="s">
        <v>8</v>
      </c>
      <c r="C51" s="14">
        <f t="shared" si="1"/>
        <v>6510</v>
      </c>
      <c r="D51" s="14">
        <f t="shared" si="3"/>
        <v>1305</v>
      </c>
      <c r="E51" s="74">
        <f t="shared" si="4"/>
        <v>20.100000000000001</v>
      </c>
      <c r="F51" s="14">
        <f t="shared" si="5"/>
        <v>11650</v>
      </c>
      <c r="G51" s="14">
        <f t="shared" si="6"/>
        <v>5576</v>
      </c>
      <c r="H51" s="74">
        <f t="shared" si="7"/>
        <v>47.9</v>
      </c>
      <c r="J51" s="67" t="s">
        <v>49</v>
      </c>
      <c r="K51" s="67" t="s">
        <v>8</v>
      </c>
      <c r="L51" s="68">
        <v>6510</v>
      </c>
      <c r="M51" s="68">
        <v>1305</v>
      </c>
      <c r="N51">
        <v>20.100000000000001</v>
      </c>
      <c r="O51" s="68">
        <v>11650</v>
      </c>
      <c r="P51" s="68">
        <v>5576</v>
      </c>
      <c r="Q51">
        <v>47.9</v>
      </c>
    </row>
    <row r="52" spans="1:17" s="18" customFormat="1" ht="33.6" customHeight="1" x14ac:dyDescent="0.3">
      <c r="A52" s="141" t="s">
        <v>187</v>
      </c>
      <c r="B52" s="142"/>
      <c r="C52" s="142"/>
      <c r="D52" s="142"/>
      <c r="E52" s="142"/>
      <c r="F52" s="142"/>
      <c r="G52" s="142"/>
      <c r="H52" s="143"/>
    </row>
    <row r="54" spans="1:17" x14ac:dyDescent="0.3">
      <c r="A54" s="1" t="s">
        <v>173</v>
      </c>
      <c r="J54" s="1" t="s">
        <v>201</v>
      </c>
    </row>
  </sheetData>
  <mergeCells count="4">
    <mergeCell ref="C2:E2"/>
    <mergeCell ref="F2:H2"/>
    <mergeCell ref="A52:H52"/>
    <mergeCell ref="A1:H1"/>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7"/>
  <sheetViews>
    <sheetView showGridLines="0" workbookViewId="0">
      <selection sqref="A1:G1"/>
    </sheetView>
  </sheetViews>
  <sheetFormatPr defaultRowHeight="15.6" x14ac:dyDescent="0.3"/>
  <cols>
    <col min="1" max="1" width="14.5546875" style="1" customWidth="1"/>
    <col min="2" max="2" width="11.109375" style="1" customWidth="1"/>
    <col min="3" max="3" width="14.44140625" style="1" customWidth="1"/>
    <col min="4" max="4" width="10.88671875" style="1" customWidth="1"/>
    <col min="5" max="5" width="14.77734375" style="1" customWidth="1"/>
    <col min="6" max="6" width="10.77734375" style="1" customWidth="1"/>
    <col min="7" max="7" width="10.5546875" style="1" customWidth="1"/>
    <col min="8" max="8" width="4" style="1" customWidth="1"/>
    <col min="9" max="10" width="9" style="1" customWidth="1"/>
    <col min="11" max="15" width="8.88671875" style="1"/>
    <col min="16" max="16" width="2.44140625" style="1" customWidth="1"/>
    <col min="17" max="16384" width="8.88671875" style="1"/>
  </cols>
  <sheetData>
    <row r="1" spans="1:23" ht="30" customHeight="1" x14ac:dyDescent="0.3">
      <c r="A1" s="137" t="s">
        <v>148</v>
      </c>
      <c r="B1" s="137"/>
      <c r="C1" s="137"/>
      <c r="D1" s="137"/>
      <c r="E1" s="137"/>
      <c r="F1" s="137"/>
      <c r="G1" s="137"/>
    </row>
    <row r="2" spans="1:23" ht="46.8" x14ac:dyDescent="0.3">
      <c r="A2" s="75" t="s">
        <v>156</v>
      </c>
      <c r="B2" s="76" t="s">
        <v>141</v>
      </c>
      <c r="C2" s="76" t="s">
        <v>149</v>
      </c>
      <c r="D2" s="76" t="s">
        <v>151</v>
      </c>
      <c r="E2" s="76" t="s">
        <v>150</v>
      </c>
      <c r="F2" s="76" t="s">
        <v>152</v>
      </c>
      <c r="G2" s="77" t="s">
        <v>153</v>
      </c>
    </row>
    <row r="3" spans="1:23" x14ac:dyDescent="0.3">
      <c r="A3" s="78"/>
      <c r="B3" s="158" t="s">
        <v>208</v>
      </c>
      <c r="C3" s="158"/>
      <c r="D3" s="158"/>
      <c r="E3" s="158"/>
      <c r="F3" s="158"/>
      <c r="G3" s="159"/>
    </row>
    <row r="4" spans="1:23" x14ac:dyDescent="0.3">
      <c r="A4" s="57" t="s">
        <v>36</v>
      </c>
      <c r="B4" s="7">
        <v>289100</v>
      </c>
      <c r="C4" s="7">
        <v>167500</v>
      </c>
      <c r="D4" s="9">
        <v>57.9</v>
      </c>
      <c r="E4" s="7">
        <v>82760</v>
      </c>
      <c r="F4" s="9">
        <v>28.6</v>
      </c>
      <c r="G4" s="10">
        <v>49.4</v>
      </c>
      <c r="I4" s="67" t="s">
        <v>36</v>
      </c>
      <c r="J4" s="68">
        <v>289100</v>
      </c>
      <c r="K4" s="68">
        <v>167500</v>
      </c>
      <c r="L4">
        <v>57.9</v>
      </c>
      <c r="M4" s="68">
        <v>82760</v>
      </c>
      <c r="N4">
        <v>28.6</v>
      </c>
      <c r="O4">
        <v>49.4</v>
      </c>
      <c r="Q4" s="70">
        <f t="shared" ref="Q4:V11" si="0">J4-B4</f>
        <v>0</v>
      </c>
      <c r="R4" s="70">
        <f t="shared" si="0"/>
        <v>0</v>
      </c>
      <c r="S4" s="70">
        <f t="shared" si="0"/>
        <v>0</v>
      </c>
      <c r="T4" s="70">
        <f t="shared" si="0"/>
        <v>0</v>
      </c>
      <c r="U4" s="70">
        <f t="shared" si="0"/>
        <v>0</v>
      </c>
      <c r="V4" s="70">
        <f t="shared" si="0"/>
        <v>0</v>
      </c>
      <c r="W4" s="70"/>
    </row>
    <row r="5" spans="1:23" x14ac:dyDescent="0.3">
      <c r="A5" s="57" t="s">
        <v>37</v>
      </c>
      <c r="B5" s="7">
        <v>289100</v>
      </c>
      <c r="C5" s="7">
        <v>166100</v>
      </c>
      <c r="D5" s="9">
        <v>57.5</v>
      </c>
      <c r="E5" s="7">
        <v>80540</v>
      </c>
      <c r="F5" s="9">
        <v>27.9</v>
      </c>
      <c r="G5" s="10">
        <v>48.5</v>
      </c>
      <c r="I5" s="67" t="s">
        <v>37</v>
      </c>
      <c r="J5" s="68">
        <v>289100</v>
      </c>
      <c r="K5" s="68">
        <v>166100</v>
      </c>
      <c r="L5">
        <v>57.5</v>
      </c>
      <c r="M5" s="68">
        <v>80540</v>
      </c>
      <c r="N5">
        <v>27.9</v>
      </c>
      <c r="O5">
        <v>48.5</v>
      </c>
      <c r="Q5" s="70">
        <f t="shared" si="0"/>
        <v>0</v>
      </c>
      <c r="R5" s="70">
        <f t="shared" si="0"/>
        <v>0</v>
      </c>
      <c r="S5" s="70">
        <f t="shared" si="0"/>
        <v>0</v>
      </c>
      <c r="T5" s="70">
        <f t="shared" si="0"/>
        <v>0</v>
      </c>
      <c r="U5" s="70">
        <f t="shared" si="0"/>
        <v>0</v>
      </c>
      <c r="V5" s="70">
        <f t="shared" si="0"/>
        <v>0</v>
      </c>
      <c r="W5" s="70"/>
    </row>
    <row r="6" spans="1:23" ht="18" x14ac:dyDescent="0.4">
      <c r="A6" s="57" t="s">
        <v>159</v>
      </c>
      <c r="B6" s="7">
        <v>289100</v>
      </c>
      <c r="C6" s="7">
        <v>166100</v>
      </c>
      <c r="D6" s="9">
        <v>57.5</v>
      </c>
      <c r="E6" s="7">
        <v>68480</v>
      </c>
      <c r="F6" s="9">
        <v>23.7</v>
      </c>
      <c r="G6" s="10">
        <v>41.2</v>
      </c>
      <c r="I6" s="67" t="s">
        <v>182</v>
      </c>
      <c r="J6" s="68">
        <v>289100</v>
      </c>
      <c r="K6" s="68">
        <v>166100</v>
      </c>
      <c r="L6">
        <v>57.5</v>
      </c>
      <c r="M6" s="68">
        <v>68480</v>
      </c>
      <c r="N6">
        <v>23.7</v>
      </c>
      <c r="O6">
        <v>41.2</v>
      </c>
      <c r="Q6" s="70">
        <f t="shared" si="0"/>
        <v>0</v>
      </c>
      <c r="R6" s="70">
        <f t="shared" si="0"/>
        <v>0</v>
      </c>
      <c r="S6" s="70">
        <f t="shared" si="0"/>
        <v>0</v>
      </c>
      <c r="T6" s="70">
        <f t="shared" si="0"/>
        <v>0</v>
      </c>
      <c r="U6" s="70">
        <f t="shared" si="0"/>
        <v>0</v>
      </c>
      <c r="V6" s="70">
        <f t="shared" si="0"/>
        <v>0</v>
      </c>
      <c r="W6" s="70"/>
    </row>
    <row r="7" spans="1:23" ht="18" x14ac:dyDescent="0.4">
      <c r="A7" s="57" t="s">
        <v>160</v>
      </c>
      <c r="B7" s="7">
        <f>J7</f>
        <v>289100</v>
      </c>
      <c r="C7" s="7">
        <f t="shared" ref="C7:G7" si="1">K7</f>
        <v>166100</v>
      </c>
      <c r="D7" s="9">
        <f t="shared" si="1"/>
        <v>57.5</v>
      </c>
      <c r="E7" s="7">
        <f t="shared" si="1"/>
        <v>67450</v>
      </c>
      <c r="F7" s="9">
        <f t="shared" si="1"/>
        <v>23.3</v>
      </c>
      <c r="G7" s="10">
        <f t="shared" si="1"/>
        <v>40.6</v>
      </c>
      <c r="I7" s="67" t="s">
        <v>183</v>
      </c>
      <c r="J7" s="68">
        <v>289100</v>
      </c>
      <c r="K7" s="68">
        <v>166100</v>
      </c>
      <c r="L7">
        <v>57.5</v>
      </c>
      <c r="M7" s="68">
        <v>67450</v>
      </c>
      <c r="N7">
        <v>23.3</v>
      </c>
      <c r="O7">
        <v>40.6</v>
      </c>
      <c r="Q7" s="70">
        <f t="shared" si="0"/>
        <v>0</v>
      </c>
      <c r="R7" s="70">
        <f t="shared" si="0"/>
        <v>0</v>
      </c>
      <c r="S7" s="70">
        <f t="shared" si="0"/>
        <v>0</v>
      </c>
      <c r="T7" s="70">
        <f t="shared" si="0"/>
        <v>0</v>
      </c>
      <c r="U7" s="70">
        <f t="shared" si="0"/>
        <v>0</v>
      </c>
      <c r="V7" s="70">
        <f t="shared" si="0"/>
        <v>0</v>
      </c>
      <c r="W7" s="70"/>
    </row>
    <row r="8" spans="1:23" x14ac:dyDescent="0.3">
      <c r="A8" s="102" t="s">
        <v>51</v>
      </c>
      <c r="B8" s="96">
        <v>289100</v>
      </c>
      <c r="C8" s="96">
        <v>112100</v>
      </c>
      <c r="D8" s="103">
        <v>38.799999999999997</v>
      </c>
      <c r="E8" s="96">
        <v>32790</v>
      </c>
      <c r="F8" s="103">
        <v>11.3</v>
      </c>
      <c r="G8" s="95">
        <v>29.3</v>
      </c>
      <c r="I8" s="67" t="s">
        <v>51</v>
      </c>
      <c r="J8" s="68">
        <v>289100</v>
      </c>
      <c r="K8" s="68">
        <v>112100</v>
      </c>
      <c r="L8">
        <v>38.799999999999997</v>
      </c>
      <c r="M8" s="68">
        <v>32790</v>
      </c>
      <c r="N8">
        <v>11.3</v>
      </c>
      <c r="O8">
        <v>29.3</v>
      </c>
      <c r="Q8" s="70">
        <f t="shared" si="0"/>
        <v>0</v>
      </c>
      <c r="R8" s="70">
        <f t="shared" si="0"/>
        <v>0</v>
      </c>
      <c r="S8" s="70">
        <f t="shared" si="0"/>
        <v>0</v>
      </c>
      <c r="T8" s="70">
        <f t="shared" si="0"/>
        <v>0</v>
      </c>
      <c r="U8" s="70">
        <f t="shared" si="0"/>
        <v>0</v>
      </c>
      <c r="V8" s="70">
        <f t="shared" si="0"/>
        <v>0</v>
      </c>
      <c r="W8" s="70"/>
    </row>
    <row r="9" spans="1:23" ht="18" x14ac:dyDescent="0.4">
      <c r="A9" s="102" t="s">
        <v>161</v>
      </c>
      <c r="B9" s="96">
        <v>289100</v>
      </c>
      <c r="C9" s="96">
        <v>112100</v>
      </c>
      <c r="D9" s="103">
        <v>38.799999999999997</v>
      </c>
      <c r="E9" s="96">
        <v>32380</v>
      </c>
      <c r="F9" s="103">
        <v>11.2</v>
      </c>
      <c r="G9" s="95">
        <v>28.9</v>
      </c>
      <c r="I9" s="67" t="s">
        <v>184</v>
      </c>
      <c r="J9" s="68">
        <v>289100</v>
      </c>
      <c r="K9" s="68">
        <v>112100</v>
      </c>
      <c r="L9">
        <v>38.799999999999997</v>
      </c>
      <c r="M9" s="68">
        <v>32380</v>
      </c>
      <c r="N9">
        <v>11.2</v>
      </c>
      <c r="O9">
        <v>28.9</v>
      </c>
      <c r="Q9" s="70">
        <f t="shared" si="0"/>
        <v>0</v>
      </c>
      <c r="R9" s="70">
        <f t="shared" si="0"/>
        <v>0</v>
      </c>
      <c r="S9" s="70">
        <f t="shared" si="0"/>
        <v>0</v>
      </c>
      <c r="T9" s="70">
        <f t="shared" si="0"/>
        <v>0</v>
      </c>
      <c r="U9" s="70">
        <f t="shared" si="0"/>
        <v>0</v>
      </c>
      <c r="V9" s="70">
        <f t="shared" si="0"/>
        <v>0</v>
      </c>
      <c r="W9" s="70"/>
    </row>
    <row r="10" spans="1:23" x14ac:dyDescent="0.3">
      <c r="A10" s="57" t="s">
        <v>47</v>
      </c>
      <c r="B10" s="7">
        <v>289100</v>
      </c>
      <c r="C10" s="7">
        <v>166100</v>
      </c>
      <c r="D10" s="9">
        <v>57.5</v>
      </c>
      <c r="E10" s="7">
        <v>76270</v>
      </c>
      <c r="F10" s="9">
        <v>26.4</v>
      </c>
      <c r="G10" s="10">
        <v>45.9</v>
      </c>
      <c r="I10" s="67" t="s">
        <v>47</v>
      </c>
      <c r="J10" s="68">
        <v>289100</v>
      </c>
      <c r="K10" s="68">
        <v>166100</v>
      </c>
      <c r="L10">
        <v>57.5</v>
      </c>
      <c r="M10" s="68">
        <v>76270</v>
      </c>
      <c r="N10">
        <v>26.4</v>
      </c>
      <c r="O10">
        <v>45.9</v>
      </c>
      <c r="Q10" s="70">
        <f t="shared" si="0"/>
        <v>0</v>
      </c>
      <c r="R10" s="70">
        <f t="shared" si="0"/>
        <v>0</v>
      </c>
      <c r="S10" s="70">
        <f t="shared" si="0"/>
        <v>0</v>
      </c>
      <c r="T10" s="70">
        <f t="shared" si="0"/>
        <v>0</v>
      </c>
      <c r="U10" s="70">
        <f t="shared" si="0"/>
        <v>0</v>
      </c>
      <c r="V10" s="70">
        <f t="shared" si="0"/>
        <v>0</v>
      </c>
      <c r="W10" s="70"/>
    </row>
    <row r="11" spans="1:23" x14ac:dyDescent="0.3">
      <c r="A11" s="58" t="s">
        <v>49</v>
      </c>
      <c r="B11" s="14">
        <v>289100</v>
      </c>
      <c r="C11" s="14">
        <v>166100</v>
      </c>
      <c r="D11" s="16">
        <v>57.5</v>
      </c>
      <c r="E11" s="14">
        <v>66260</v>
      </c>
      <c r="F11" s="16">
        <v>22.9</v>
      </c>
      <c r="G11" s="17">
        <v>39.9</v>
      </c>
      <c r="I11" s="67" t="s">
        <v>49</v>
      </c>
      <c r="J11" s="68">
        <v>289100</v>
      </c>
      <c r="K11" s="68">
        <v>166100</v>
      </c>
      <c r="L11">
        <v>57.5</v>
      </c>
      <c r="M11" s="68">
        <v>66260</v>
      </c>
      <c r="N11">
        <v>22.9</v>
      </c>
      <c r="O11">
        <v>39.9</v>
      </c>
      <c r="Q11" s="70">
        <f t="shared" si="0"/>
        <v>0</v>
      </c>
      <c r="R11" s="70">
        <f t="shared" si="0"/>
        <v>0</v>
      </c>
      <c r="S11" s="70">
        <f t="shared" si="0"/>
        <v>0</v>
      </c>
      <c r="T11" s="70">
        <f t="shared" si="0"/>
        <v>0</v>
      </c>
      <c r="U11" s="70">
        <f t="shared" si="0"/>
        <v>0</v>
      </c>
      <c r="V11" s="70">
        <f t="shared" si="0"/>
        <v>0</v>
      </c>
      <c r="W11" s="70"/>
    </row>
    <row r="12" spans="1:23" x14ac:dyDescent="0.3">
      <c r="A12" s="57"/>
      <c r="B12" s="166" t="s">
        <v>209</v>
      </c>
      <c r="C12" s="166"/>
      <c r="D12" s="166"/>
      <c r="E12" s="166"/>
      <c r="F12" s="166"/>
      <c r="G12" s="167"/>
    </row>
    <row r="13" spans="1:23" x14ac:dyDescent="0.3">
      <c r="A13" s="57" t="s">
        <v>36</v>
      </c>
      <c r="B13" s="7">
        <v>106300</v>
      </c>
      <c r="C13" s="7">
        <v>92950</v>
      </c>
      <c r="D13" s="9">
        <v>87.5</v>
      </c>
      <c r="E13" s="7">
        <v>82760</v>
      </c>
      <c r="F13" s="9">
        <v>77.900000000000006</v>
      </c>
      <c r="G13" s="10">
        <v>89</v>
      </c>
      <c r="I13" s="67" t="s">
        <v>36</v>
      </c>
      <c r="J13" s="68">
        <v>106300</v>
      </c>
      <c r="K13" s="68">
        <v>92950</v>
      </c>
      <c r="L13">
        <v>87.5</v>
      </c>
      <c r="M13" s="68">
        <v>82760</v>
      </c>
      <c r="N13">
        <v>77.900000000000006</v>
      </c>
      <c r="O13">
        <v>89</v>
      </c>
      <c r="Q13" s="70">
        <f t="shared" ref="Q13:V20" si="2">J13-B13</f>
        <v>0</v>
      </c>
      <c r="R13" s="70">
        <f t="shared" si="2"/>
        <v>0</v>
      </c>
      <c r="S13" s="70">
        <f t="shared" si="2"/>
        <v>0</v>
      </c>
      <c r="T13" s="70">
        <f t="shared" si="2"/>
        <v>0</v>
      </c>
      <c r="U13" s="70">
        <f t="shared" si="2"/>
        <v>0</v>
      </c>
      <c r="V13" s="70">
        <f t="shared" si="2"/>
        <v>0</v>
      </c>
    </row>
    <row r="14" spans="1:23" x14ac:dyDescent="0.3">
      <c r="A14" s="57" t="s">
        <v>37</v>
      </c>
      <c r="B14" s="7">
        <f>J14</f>
        <v>106300</v>
      </c>
      <c r="C14" s="7">
        <f t="shared" ref="C14" si="3">K14</f>
        <v>91080</v>
      </c>
      <c r="D14" s="9">
        <f t="shared" ref="D14" si="4">L14</f>
        <v>85.7</v>
      </c>
      <c r="E14" s="7">
        <f t="shared" ref="E14" si="5">M14</f>
        <v>80540</v>
      </c>
      <c r="F14" s="9">
        <f t="shared" ref="F14" si="6">N14</f>
        <v>75.8</v>
      </c>
      <c r="G14" s="10">
        <f t="shared" ref="G14" si="7">O14</f>
        <v>88.4</v>
      </c>
      <c r="I14" s="67" t="s">
        <v>37</v>
      </c>
      <c r="J14" s="68">
        <v>106300</v>
      </c>
      <c r="K14" s="68">
        <v>91080</v>
      </c>
      <c r="L14">
        <v>85.7</v>
      </c>
      <c r="M14" s="68">
        <v>80540</v>
      </c>
      <c r="N14">
        <v>75.8</v>
      </c>
      <c r="O14">
        <v>88.4</v>
      </c>
      <c r="Q14" s="70">
        <f t="shared" si="2"/>
        <v>0</v>
      </c>
      <c r="R14" s="70">
        <f t="shared" si="2"/>
        <v>0</v>
      </c>
      <c r="S14" s="70">
        <f t="shared" si="2"/>
        <v>0</v>
      </c>
      <c r="T14" s="70">
        <f t="shared" si="2"/>
        <v>0</v>
      </c>
      <c r="U14" s="70">
        <f t="shared" si="2"/>
        <v>0</v>
      </c>
      <c r="V14" s="70">
        <f t="shared" si="2"/>
        <v>0</v>
      </c>
    </row>
    <row r="15" spans="1:23" ht="18" x14ac:dyDescent="0.4">
      <c r="A15" s="57" t="s">
        <v>159</v>
      </c>
      <c r="B15" s="7">
        <v>106300</v>
      </c>
      <c r="C15" s="7">
        <v>83180</v>
      </c>
      <c r="D15" s="9">
        <v>78.3</v>
      </c>
      <c r="E15" s="7">
        <v>68480</v>
      </c>
      <c r="F15" s="9">
        <v>64.5</v>
      </c>
      <c r="G15" s="10">
        <v>82.3</v>
      </c>
      <c r="I15" s="67" t="s">
        <v>182</v>
      </c>
      <c r="J15" s="68">
        <v>106300</v>
      </c>
      <c r="K15" s="68">
        <v>83180</v>
      </c>
      <c r="L15">
        <v>78.3</v>
      </c>
      <c r="M15" s="68">
        <v>68480</v>
      </c>
      <c r="N15">
        <v>64.5</v>
      </c>
      <c r="O15">
        <v>82.3</v>
      </c>
      <c r="Q15" s="70">
        <f t="shared" si="2"/>
        <v>0</v>
      </c>
      <c r="R15" s="70">
        <f t="shared" si="2"/>
        <v>0</v>
      </c>
      <c r="S15" s="70">
        <f t="shared" si="2"/>
        <v>0</v>
      </c>
      <c r="T15" s="70">
        <f t="shared" si="2"/>
        <v>0</v>
      </c>
      <c r="U15" s="70">
        <f t="shared" si="2"/>
        <v>0</v>
      </c>
      <c r="V15" s="70">
        <f t="shared" si="2"/>
        <v>0</v>
      </c>
    </row>
    <row r="16" spans="1:23" ht="18" x14ac:dyDescent="0.4">
      <c r="A16" s="57" t="s">
        <v>160</v>
      </c>
      <c r="B16" s="7">
        <f>J16</f>
        <v>106300</v>
      </c>
      <c r="C16" s="7">
        <f t="shared" ref="C16" si="8">K16</f>
        <v>82750</v>
      </c>
      <c r="D16" s="9">
        <f t="shared" ref="D16" si="9">L16</f>
        <v>77.900000000000006</v>
      </c>
      <c r="E16" s="7">
        <f t="shared" ref="E16" si="10">M16</f>
        <v>67450</v>
      </c>
      <c r="F16" s="9">
        <f t="shared" ref="F16" si="11">N16</f>
        <v>63.5</v>
      </c>
      <c r="G16" s="10">
        <f t="shared" ref="G16" si="12">O16</f>
        <v>81.5</v>
      </c>
      <c r="I16" s="67" t="s">
        <v>183</v>
      </c>
      <c r="J16" s="68">
        <v>106300</v>
      </c>
      <c r="K16" s="68">
        <v>82750</v>
      </c>
      <c r="L16">
        <v>77.900000000000006</v>
      </c>
      <c r="M16" s="68">
        <v>67450</v>
      </c>
      <c r="N16">
        <v>63.5</v>
      </c>
      <c r="O16">
        <v>81.5</v>
      </c>
      <c r="Q16" s="70">
        <f t="shared" si="2"/>
        <v>0</v>
      </c>
      <c r="R16" s="70">
        <f t="shared" si="2"/>
        <v>0</v>
      </c>
      <c r="S16" s="70">
        <f t="shared" si="2"/>
        <v>0</v>
      </c>
      <c r="T16" s="70">
        <f t="shared" si="2"/>
        <v>0</v>
      </c>
      <c r="U16" s="70">
        <f t="shared" si="2"/>
        <v>0</v>
      </c>
      <c r="V16" s="70">
        <f t="shared" si="2"/>
        <v>0</v>
      </c>
    </row>
    <row r="17" spans="1:22" x14ac:dyDescent="0.3">
      <c r="A17" s="102" t="s">
        <v>51</v>
      </c>
      <c r="B17" s="96">
        <v>106300</v>
      </c>
      <c r="C17" s="96">
        <v>46130</v>
      </c>
      <c r="D17" s="103">
        <v>43.4</v>
      </c>
      <c r="E17" s="96">
        <v>32790</v>
      </c>
      <c r="F17" s="103">
        <v>30.9</v>
      </c>
      <c r="G17" s="95">
        <v>71.099999999999994</v>
      </c>
      <c r="I17" s="67" t="s">
        <v>51</v>
      </c>
      <c r="J17" s="68">
        <v>106300</v>
      </c>
      <c r="K17" s="68">
        <v>46130</v>
      </c>
      <c r="L17">
        <v>43.4</v>
      </c>
      <c r="M17" s="68">
        <v>32790</v>
      </c>
      <c r="N17">
        <v>30.9</v>
      </c>
      <c r="O17">
        <v>71.099999999999994</v>
      </c>
      <c r="Q17" s="70">
        <f t="shared" si="2"/>
        <v>0</v>
      </c>
      <c r="R17" s="70">
        <f t="shared" si="2"/>
        <v>0</v>
      </c>
      <c r="S17" s="70">
        <f t="shared" si="2"/>
        <v>0</v>
      </c>
      <c r="T17" s="70">
        <f t="shared" si="2"/>
        <v>0</v>
      </c>
      <c r="U17" s="70">
        <f t="shared" si="2"/>
        <v>0</v>
      </c>
      <c r="V17" s="70">
        <f t="shared" si="2"/>
        <v>0</v>
      </c>
    </row>
    <row r="18" spans="1:22" ht="18" x14ac:dyDescent="0.4">
      <c r="A18" s="102" t="s">
        <v>161</v>
      </c>
      <c r="B18" s="96">
        <v>106300</v>
      </c>
      <c r="C18" s="96">
        <v>46000</v>
      </c>
      <c r="D18" s="103">
        <v>43.3</v>
      </c>
      <c r="E18" s="96">
        <v>32380</v>
      </c>
      <c r="F18" s="103">
        <v>30.5</v>
      </c>
      <c r="G18" s="95">
        <v>70.400000000000006</v>
      </c>
      <c r="I18" s="67" t="s">
        <v>184</v>
      </c>
      <c r="J18" s="68">
        <v>106300</v>
      </c>
      <c r="K18" s="68">
        <v>46000</v>
      </c>
      <c r="L18">
        <v>43.3</v>
      </c>
      <c r="M18" s="68">
        <v>32380</v>
      </c>
      <c r="N18">
        <v>30.5</v>
      </c>
      <c r="O18">
        <v>70.400000000000006</v>
      </c>
      <c r="Q18" s="70">
        <f t="shared" si="2"/>
        <v>0</v>
      </c>
      <c r="R18" s="70">
        <f t="shared" si="2"/>
        <v>0</v>
      </c>
      <c r="S18" s="70">
        <f t="shared" si="2"/>
        <v>0</v>
      </c>
      <c r="T18" s="70">
        <f t="shared" si="2"/>
        <v>0</v>
      </c>
      <c r="U18" s="70">
        <f t="shared" si="2"/>
        <v>0</v>
      </c>
      <c r="V18" s="70">
        <f t="shared" si="2"/>
        <v>0</v>
      </c>
    </row>
    <row r="19" spans="1:22" x14ac:dyDescent="0.3">
      <c r="A19" s="57" t="s">
        <v>47</v>
      </c>
      <c r="B19" s="7">
        <v>106300</v>
      </c>
      <c r="C19" s="7">
        <v>91080</v>
      </c>
      <c r="D19" s="9">
        <v>85.7</v>
      </c>
      <c r="E19" s="7">
        <v>76270</v>
      </c>
      <c r="F19" s="9">
        <v>71.8</v>
      </c>
      <c r="G19" s="10">
        <v>83.8</v>
      </c>
      <c r="I19" s="67" t="s">
        <v>47</v>
      </c>
      <c r="J19" s="68">
        <v>106300</v>
      </c>
      <c r="K19" s="68">
        <v>91080</v>
      </c>
      <c r="L19">
        <v>85.7</v>
      </c>
      <c r="M19" s="68">
        <v>76270</v>
      </c>
      <c r="N19">
        <v>71.8</v>
      </c>
      <c r="O19">
        <v>83.8</v>
      </c>
      <c r="Q19" s="70">
        <f t="shared" si="2"/>
        <v>0</v>
      </c>
      <c r="R19" s="70">
        <f t="shared" si="2"/>
        <v>0</v>
      </c>
      <c r="S19" s="70">
        <f t="shared" si="2"/>
        <v>0</v>
      </c>
      <c r="T19" s="70">
        <f t="shared" si="2"/>
        <v>0</v>
      </c>
      <c r="U19" s="70">
        <f t="shared" si="2"/>
        <v>0</v>
      </c>
      <c r="V19" s="70">
        <f t="shared" si="2"/>
        <v>0</v>
      </c>
    </row>
    <row r="20" spans="1:22" x14ac:dyDescent="0.3">
      <c r="A20" s="58" t="s">
        <v>49</v>
      </c>
      <c r="B20" s="14">
        <v>106300</v>
      </c>
      <c r="C20" s="14">
        <v>91080</v>
      </c>
      <c r="D20" s="16">
        <v>85.7</v>
      </c>
      <c r="E20" s="14">
        <v>66260</v>
      </c>
      <c r="F20" s="16">
        <v>62.4</v>
      </c>
      <c r="G20" s="17">
        <v>72.8</v>
      </c>
      <c r="I20" s="67" t="s">
        <v>49</v>
      </c>
      <c r="J20" s="68">
        <v>106300</v>
      </c>
      <c r="K20" s="68">
        <v>91080</v>
      </c>
      <c r="L20">
        <v>85.7</v>
      </c>
      <c r="M20" s="68">
        <v>66260</v>
      </c>
      <c r="N20">
        <v>62.4</v>
      </c>
      <c r="O20">
        <v>72.8</v>
      </c>
      <c r="Q20" s="70">
        <f t="shared" si="2"/>
        <v>0</v>
      </c>
      <c r="R20" s="70">
        <f t="shared" si="2"/>
        <v>0</v>
      </c>
      <c r="S20" s="70">
        <f t="shared" si="2"/>
        <v>0</v>
      </c>
      <c r="T20" s="70">
        <f t="shared" si="2"/>
        <v>0</v>
      </c>
      <c r="U20" s="70">
        <f t="shared" si="2"/>
        <v>0</v>
      </c>
      <c r="V20" s="70">
        <f t="shared" si="2"/>
        <v>0</v>
      </c>
    </row>
    <row r="21" spans="1:22" ht="280.8" customHeight="1" x14ac:dyDescent="0.3">
      <c r="A21" s="141" t="s">
        <v>240</v>
      </c>
      <c r="B21" s="142"/>
      <c r="C21" s="142"/>
      <c r="D21" s="142"/>
      <c r="E21" s="142"/>
      <c r="F21" s="142"/>
      <c r="G21" s="143"/>
    </row>
    <row r="22" spans="1:22" x14ac:dyDescent="0.3">
      <c r="J22" s="68"/>
      <c r="K22" s="68"/>
      <c r="L22"/>
      <c r="M22" s="68"/>
      <c r="N22"/>
      <c r="O22"/>
    </row>
    <row r="23" spans="1:22" x14ac:dyDescent="0.3">
      <c r="A23" s="1" t="s">
        <v>203</v>
      </c>
      <c r="I23" s="1" t="s">
        <v>204</v>
      </c>
      <c r="Q23" s="1" t="s">
        <v>166</v>
      </c>
    </row>
    <row r="25" spans="1:22" x14ac:dyDescent="0.3">
      <c r="A25" s="72"/>
      <c r="B25" s="7"/>
      <c r="C25" s="7"/>
      <c r="D25" s="9"/>
      <c r="E25" s="7"/>
      <c r="F25" s="9"/>
      <c r="G25" s="9"/>
    </row>
    <row r="26" spans="1:22" x14ac:dyDescent="0.3">
      <c r="A26" s="72"/>
      <c r="B26" s="7"/>
      <c r="C26" s="7"/>
      <c r="D26" s="9"/>
      <c r="E26" s="7"/>
      <c r="F26" s="9"/>
      <c r="G26" s="9"/>
    </row>
    <row r="27" spans="1:22" x14ac:dyDescent="0.3">
      <c r="A27" s="72"/>
      <c r="B27" s="7"/>
      <c r="C27" s="7"/>
      <c r="D27" s="9"/>
      <c r="E27" s="7"/>
      <c r="F27" s="9"/>
      <c r="G27" s="9"/>
    </row>
  </sheetData>
  <mergeCells count="4">
    <mergeCell ref="B3:G3"/>
    <mergeCell ref="B12:G12"/>
    <mergeCell ref="A21:G21"/>
    <mergeCell ref="A1:G1"/>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F78B-E481-4CDE-97BE-E465593FB6D7}">
  <dimension ref="A1:Y60"/>
  <sheetViews>
    <sheetView showGridLines="0" workbookViewId="0">
      <selection sqref="A1:H1"/>
    </sheetView>
  </sheetViews>
  <sheetFormatPr defaultRowHeight="15.6" x14ac:dyDescent="0.3"/>
  <cols>
    <col min="1" max="1" width="12.88671875" style="23" customWidth="1"/>
    <col min="2" max="2" width="10.6640625" style="35" customWidth="1"/>
    <col min="3" max="8" width="11.33203125" style="23" customWidth="1"/>
    <col min="9" max="9" width="2.88671875" style="23" customWidth="1"/>
    <col min="10" max="15" width="8.88671875" style="23"/>
    <col min="16" max="16" width="10.44140625" style="23" customWidth="1"/>
    <col min="17" max="17" width="8.88671875" style="23"/>
    <col min="18" max="18" width="3.44140625" style="23" customWidth="1"/>
    <col min="19" max="19" width="8.88671875" style="23"/>
    <col min="20" max="20" width="9.88671875" style="23" bestFit="1" customWidth="1"/>
    <col min="21" max="16384" width="8.88671875" style="23"/>
  </cols>
  <sheetData>
    <row r="1" spans="1:25" ht="36" customHeight="1" x14ac:dyDescent="0.3">
      <c r="A1" s="137" t="s">
        <v>241</v>
      </c>
      <c r="B1" s="137"/>
      <c r="C1" s="137"/>
      <c r="D1" s="137"/>
      <c r="E1" s="137"/>
      <c r="F1" s="137"/>
      <c r="G1" s="137"/>
      <c r="H1" s="137"/>
    </row>
    <row r="2" spans="1:25" ht="18" x14ac:dyDescent="0.4">
      <c r="A2" s="42"/>
      <c r="B2" s="88"/>
      <c r="C2" s="160" t="s">
        <v>158</v>
      </c>
      <c r="D2" s="156"/>
      <c r="E2" s="157"/>
      <c r="F2" s="156" t="s">
        <v>179</v>
      </c>
      <c r="G2" s="156"/>
      <c r="H2" s="157"/>
    </row>
    <row r="3" spans="1:25" s="81" customFormat="1" ht="31.2" x14ac:dyDescent="0.3">
      <c r="A3" s="86" t="s">
        <v>156</v>
      </c>
      <c r="B3" s="89" t="s">
        <v>141</v>
      </c>
      <c r="C3" s="46" t="s">
        <v>154</v>
      </c>
      <c r="D3" s="40" t="s">
        <v>155</v>
      </c>
      <c r="E3" s="41" t="s">
        <v>153</v>
      </c>
      <c r="F3" s="40" t="s">
        <v>154</v>
      </c>
      <c r="G3" s="40" t="s">
        <v>155</v>
      </c>
      <c r="H3" s="41" t="s">
        <v>153</v>
      </c>
    </row>
    <row r="4" spans="1:25" s="81" customFormat="1" x14ac:dyDescent="0.3">
      <c r="A4" s="87"/>
      <c r="B4" s="92"/>
      <c r="C4" s="171" t="s">
        <v>205</v>
      </c>
      <c r="D4" s="172"/>
      <c r="E4" s="172"/>
      <c r="F4" s="172"/>
      <c r="G4" s="172"/>
      <c r="H4" s="173"/>
    </row>
    <row r="5" spans="1:25" x14ac:dyDescent="0.3">
      <c r="A5" s="57" t="s">
        <v>36</v>
      </c>
      <c r="B5" s="6">
        <f>K5</f>
        <v>6517</v>
      </c>
      <c r="C5" s="7">
        <f t="shared" ref="C5:H5" si="0">L5</f>
        <v>1993</v>
      </c>
      <c r="D5" s="7">
        <f t="shared" si="0"/>
        <v>1633</v>
      </c>
      <c r="E5" s="73">
        <f t="shared" si="0"/>
        <v>81.900000000000006</v>
      </c>
      <c r="F5" s="7">
        <f t="shared" si="0"/>
        <v>6517</v>
      </c>
      <c r="G5" s="7">
        <f t="shared" si="0"/>
        <v>5727</v>
      </c>
      <c r="H5" s="73">
        <f t="shared" si="0"/>
        <v>87.9</v>
      </c>
      <c r="J5" s="90" t="s">
        <v>36</v>
      </c>
      <c r="K5" s="91">
        <v>6517</v>
      </c>
      <c r="L5" s="91">
        <v>1993</v>
      </c>
      <c r="M5" s="91">
        <v>1633</v>
      </c>
      <c r="N5" s="22">
        <v>81.900000000000006</v>
      </c>
      <c r="O5" s="91">
        <v>6517</v>
      </c>
      <c r="P5" s="91">
        <v>5727</v>
      </c>
      <c r="Q5" s="22">
        <v>87.9</v>
      </c>
      <c r="R5" s="82"/>
      <c r="S5" s="82">
        <f>K5-B5</f>
        <v>0</v>
      </c>
      <c r="T5" s="82">
        <f t="shared" ref="T5:Y5" si="1">L5-C5</f>
        <v>0</v>
      </c>
      <c r="U5" s="82">
        <f t="shared" si="1"/>
        <v>0</v>
      </c>
      <c r="V5" s="82">
        <f t="shared" si="1"/>
        <v>0</v>
      </c>
      <c r="W5" s="82">
        <f t="shared" si="1"/>
        <v>0</v>
      </c>
      <c r="X5" s="82">
        <f t="shared" si="1"/>
        <v>0</v>
      </c>
      <c r="Y5" s="82">
        <f t="shared" si="1"/>
        <v>0</v>
      </c>
    </row>
    <row r="6" spans="1:25" x14ac:dyDescent="0.3">
      <c r="A6" s="57" t="s">
        <v>37</v>
      </c>
      <c r="B6" s="6">
        <f t="shared" ref="B6:B12" si="2">K6</f>
        <v>6517</v>
      </c>
      <c r="C6" s="7">
        <f t="shared" ref="C6:C12" si="3">L6</f>
        <v>1716</v>
      </c>
      <c r="D6" s="7">
        <f t="shared" ref="D6:D12" si="4">M6</f>
        <v>1278</v>
      </c>
      <c r="E6" s="73">
        <f t="shared" ref="E6:E12" si="5">N6</f>
        <v>74.5</v>
      </c>
      <c r="F6" s="7">
        <f t="shared" ref="F6:F12" si="6">O6</f>
        <v>5189</v>
      </c>
      <c r="G6" s="7">
        <f t="shared" ref="G6:G12" si="7">P6</f>
        <v>4209</v>
      </c>
      <c r="H6" s="73">
        <f t="shared" ref="H6:H12" si="8">Q6</f>
        <v>81.099999999999994</v>
      </c>
      <c r="J6" s="90" t="s">
        <v>37</v>
      </c>
      <c r="K6" s="91">
        <v>6517</v>
      </c>
      <c r="L6" s="91">
        <v>1716</v>
      </c>
      <c r="M6" s="91">
        <v>1278</v>
      </c>
      <c r="N6" s="22">
        <v>74.5</v>
      </c>
      <c r="O6" s="91">
        <v>5189</v>
      </c>
      <c r="P6" s="91">
        <v>4209</v>
      </c>
      <c r="Q6" s="22">
        <v>81.099999999999994</v>
      </c>
      <c r="R6" s="82"/>
      <c r="S6" s="82">
        <f t="shared" ref="S6:S12" si="9">K6-B6</f>
        <v>0</v>
      </c>
      <c r="T6" s="82">
        <f t="shared" ref="T6:T12" si="10">L6-C6</f>
        <v>0</v>
      </c>
      <c r="U6" s="82">
        <f t="shared" ref="U6:U12" si="11">M6-D6</f>
        <v>0</v>
      </c>
      <c r="V6" s="82">
        <f t="shared" ref="V6:V12" si="12">N6-E6</f>
        <v>0</v>
      </c>
      <c r="W6" s="82">
        <f t="shared" ref="W6:W12" si="13">O6-F6</f>
        <v>0</v>
      </c>
      <c r="X6" s="82">
        <f t="shared" ref="X6:X12" si="14">P6-G6</f>
        <v>0</v>
      </c>
      <c r="Y6" s="82">
        <f t="shared" ref="Y6:Y12" si="15">Q6-H6</f>
        <v>0</v>
      </c>
    </row>
    <row r="7" spans="1:25" ht="18" x14ac:dyDescent="0.4">
      <c r="A7" s="57" t="s">
        <v>159</v>
      </c>
      <c r="B7" s="6">
        <f t="shared" si="2"/>
        <v>6517</v>
      </c>
      <c r="C7" s="7">
        <f t="shared" si="3"/>
        <v>1638</v>
      </c>
      <c r="D7" s="7">
        <f t="shared" si="4"/>
        <v>1009</v>
      </c>
      <c r="E7" s="73">
        <f t="shared" si="5"/>
        <v>61.6</v>
      </c>
      <c r="F7" s="7">
        <f t="shared" si="6"/>
        <v>5305</v>
      </c>
      <c r="G7" s="7">
        <f t="shared" si="7"/>
        <v>3634</v>
      </c>
      <c r="H7" s="73">
        <f t="shared" si="8"/>
        <v>68.5</v>
      </c>
      <c r="J7" s="90" t="s">
        <v>182</v>
      </c>
      <c r="K7" s="91">
        <v>6517</v>
      </c>
      <c r="L7" s="91">
        <v>1638</v>
      </c>
      <c r="M7" s="91">
        <v>1009</v>
      </c>
      <c r="N7" s="22">
        <v>61.6</v>
      </c>
      <c r="O7" s="91">
        <v>5305</v>
      </c>
      <c r="P7" s="91">
        <v>3634</v>
      </c>
      <c r="Q7" s="22">
        <v>68.5</v>
      </c>
      <c r="R7" s="82"/>
      <c r="S7" s="82">
        <f t="shared" si="9"/>
        <v>0</v>
      </c>
      <c r="T7" s="82">
        <f t="shared" si="10"/>
        <v>0</v>
      </c>
      <c r="U7" s="82">
        <f t="shared" si="11"/>
        <v>0</v>
      </c>
      <c r="V7" s="82">
        <f t="shared" si="12"/>
        <v>0</v>
      </c>
      <c r="W7" s="82">
        <f t="shared" si="13"/>
        <v>0</v>
      </c>
      <c r="X7" s="82">
        <f t="shared" si="14"/>
        <v>0</v>
      </c>
      <c r="Y7" s="82">
        <f t="shared" si="15"/>
        <v>0</v>
      </c>
    </row>
    <row r="8" spans="1:25" ht="18" x14ac:dyDescent="0.4">
      <c r="A8" s="57" t="s">
        <v>160</v>
      </c>
      <c r="B8" s="6">
        <f t="shared" si="2"/>
        <v>6517</v>
      </c>
      <c r="C8" s="7">
        <f t="shared" si="3"/>
        <v>1598</v>
      </c>
      <c r="D8" s="7">
        <f t="shared" si="4"/>
        <v>914</v>
      </c>
      <c r="E8" s="73">
        <f t="shared" si="5"/>
        <v>57.2</v>
      </c>
      <c r="F8" s="7">
        <f t="shared" si="6"/>
        <v>5304</v>
      </c>
      <c r="G8" s="7">
        <f t="shared" si="7"/>
        <v>3369</v>
      </c>
      <c r="H8" s="73">
        <f t="shared" si="8"/>
        <v>63.5</v>
      </c>
      <c r="J8" s="90" t="s">
        <v>183</v>
      </c>
      <c r="K8" s="91">
        <v>6517</v>
      </c>
      <c r="L8" s="91">
        <v>1598</v>
      </c>
      <c r="M8" s="22">
        <v>914</v>
      </c>
      <c r="N8" s="22">
        <v>57.2</v>
      </c>
      <c r="O8" s="91">
        <v>5304</v>
      </c>
      <c r="P8" s="91">
        <v>3369</v>
      </c>
      <c r="Q8" s="22">
        <v>63.5</v>
      </c>
      <c r="R8" s="82"/>
      <c r="S8" s="82">
        <f t="shared" si="9"/>
        <v>0</v>
      </c>
      <c r="T8" s="82">
        <f t="shared" si="10"/>
        <v>0</v>
      </c>
      <c r="U8" s="82">
        <f t="shared" si="11"/>
        <v>0</v>
      </c>
      <c r="V8" s="82">
        <f t="shared" si="12"/>
        <v>0</v>
      </c>
      <c r="W8" s="82">
        <f t="shared" si="13"/>
        <v>0</v>
      </c>
      <c r="X8" s="82">
        <f t="shared" si="14"/>
        <v>0</v>
      </c>
      <c r="Y8" s="82">
        <f t="shared" si="15"/>
        <v>0</v>
      </c>
    </row>
    <row r="9" spans="1:25" x14ac:dyDescent="0.3">
      <c r="A9" s="57" t="s">
        <v>47</v>
      </c>
      <c r="B9" s="6">
        <f t="shared" si="2"/>
        <v>6517</v>
      </c>
      <c r="C9" s="7">
        <f t="shared" si="3"/>
        <v>1716</v>
      </c>
      <c r="D9" s="7">
        <f t="shared" si="4"/>
        <v>33</v>
      </c>
      <c r="E9" s="73">
        <f t="shared" si="5"/>
        <v>1.9</v>
      </c>
      <c r="F9" s="7">
        <f t="shared" si="6"/>
        <v>5189</v>
      </c>
      <c r="G9" s="7">
        <f t="shared" si="7"/>
        <v>88</v>
      </c>
      <c r="H9" s="73">
        <f t="shared" si="8"/>
        <v>1.7</v>
      </c>
      <c r="J9" s="90" t="s">
        <v>47</v>
      </c>
      <c r="K9" s="91">
        <v>6517</v>
      </c>
      <c r="L9" s="91">
        <v>1716</v>
      </c>
      <c r="M9" s="22">
        <v>33</v>
      </c>
      <c r="N9" s="22">
        <v>1.9</v>
      </c>
      <c r="O9" s="91">
        <v>5189</v>
      </c>
      <c r="P9" s="22">
        <v>88</v>
      </c>
      <c r="Q9" s="22">
        <v>1.7</v>
      </c>
      <c r="R9" s="82"/>
      <c r="S9" s="82">
        <f t="shared" si="9"/>
        <v>0</v>
      </c>
      <c r="T9" s="82">
        <f t="shared" si="10"/>
        <v>0</v>
      </c>
      <c r="U9" s="82">
        <f t="shared" si="11"/>
        <v>0</v>
      </c>
      <c r="V9" s="82">
        <f t="shared" si="12"/>
        <v>0</v>
      </c>
      <c r="W9" s="82">
        <f t="shared" si="13"/>
        <v>0</v>
      </c>
      <c r="X9" s="82">
        <f t="shared" si="14"/>
        <v>0</v>
      </c>
      <c r="Y9" s="82">
        <f t="shared" si="15"/>
        <v>0</v>
      </c>
    </row>
    <row r="10" spans="1:25" x14ac:dyDescent="0.3">
      <c r="A10" s="57" t="s">
        <v>49</v>
      </c>
      <c r="B10" s="6">
        <f t="shared" si="2"/>
        <v>6517</v>
      </c>
      <c r="C10" s="7">
        <f t="shared" si="3"/>
        <v>1716</v>
      </c>
      <c r="D10" s="7">
        <f t="shared" si="4"/>
        <v>274</v>
      </c>
      <c r="E10" s="73">
        <f t="shared" si="5"/>
        <v>16</v>
      </c>
      <c r="F10" s="7">
        <f t="shared" si="6"/>
        <v>5189</v>
      </c>
      <c r="G10" s="7">
        <f t="shared" si="7"/>
        <v>890</v>
      </c>
      <c r="H10" s="73">
        <f t="shared" si="8"/>
        <v>17.2</v>
      </c>
      <c r="J10" s="90" t="s">
        <v>49</v>
      </c>
      <c r="K10" s="91">
        <v>6517</v>
      </c>
      <c r="L10" s="91">
        <v>1716</v>
      </c>
      <c r="M10" s="22">
        <v>274</v>
      </c>
      <c r="N10" s="22">
        <v>16</v>
      </c>
      <c r="O10" s="91">
        <v>5189</v>
      </c>
      <c r="P10" s="22">
        <v>890</v>
      </c>
      <c r="Q10" s="22">
        <v>17.2</v>
      </c>
      <c r="R10" s="82"/>
      <c r="S10" s="82">
        <f t="shared" si="9"/>
        <v>0</v>
      </c>
      <c r="T10" s="82">
        <f t="shared" si="10"/>
        <v>0</v>
      </c>
      <c r="U10" s="82">
        <f t="shared" si="11"/>
        <v>0</v>
      </c>
      <c r="V10" s="82">
        <f t="shared" si="12"/>
        <v>0</v>
      </c>
      <c r="W10" s="82">
        <f t="shared" si="13"/>
        <v>0</v>
      </c>
      <c r="X10" s="82">
        <f t="shared" si="14"/>
        <v>0</v>
      </c>
      <c r="Y10" s="82">
        <f t="shared" si="15"/>
        <v>0</v>
      </c>
    </row>
    <row r="11" spans="1:25" ht="18" x14ac:dyDescent="0.4">
      <c r="A11" s="102" t="s">
        <v>161</v>
      </c>
      <c r="B11" s="104">
        <f t="shared" si="2"/>
        <v>6517</v>
      </c>
      <c r="C11" s="96">
        <f t="shared" si="3"/>
        <v>649</v>
      </c>
      <c r="D11" s="96">
        <f t="shared" si="4"/>
        <v>103</v>
      </c>
      <c r="E11" s="105">
        <f t="shared" si="5"/>
        <v>15.8</v>
      </c>
      <c r="F11" s="96">
        <f t="shared" si="6"/>
        <v>1866</v>
      </c>
      <c r="G11" s="96">
        <f t="shared" si="7"/>
        <v>352</v>
      </c>
      <c r="H11" s="105">
        <f t="shared" si="8"/>
        <v>18.899999999999999</v>
      </c>
      <c r="J11" s="90" t="s">
        <v>184</v>
      </c>
      <c r="K11" s="91">
        <v>6517</v>
      </c>
      <c r="L11" s="22">
        <v>649</v>
      </c>
      <c r="M11" s="22">
        <v>103</v>
      </c>
      <c r="N11" s="22">
        <v>15.8</v>
      </c>
      <c r="O11" s="91">
        <v>1866</v>
      </c>
      <c r="P11" s="22">
        <v>352</v>
      </c>
      <c r="Q11" s="22">
        <v>18.899999999999999</v>
      </c>
      <c r="R11" s="82"/>
      <c r="S11" s="82">
        <f t="shared" si="9"/>
        <v>0</v>
      </c>
      <c r="T11" s="82">
        <f t="shared" si="10"/>
        <v>0</v>
      </c>
      <c r="U11" s="82">
        <f t="shared" si="11"/>
        <v>0</v>
      </c>
      <c r="V11" s="82">
        <f t="shared" si="12"/>
        <v>0</v>
      </c>
      <c r="W11" s="82">
        <f t="shared" si="13"/>
        <v>0</v>
      </c>
      <c r="X11" s="82">
        <f t="shared" si="14"/>
        <v>0</v>
      </c>
      <c r="Y11" s="82">
        <f t="shared" si="15"/>
        <v>0</v>
      </c>
    </row>
    <row r="12" spans="1:25" x14ac:dyDescent="0.3">
      <c r="A12" s="106" t="s">
        <v>51</v>
      </c>
      <c r="B12" s="107">
        <f t="shared" si="2"/>
        <v>6517</v>
      </c>
      <c r="C12" s="100">
        <f t="shared" si="3"/>
        <v>649</v>
      </c>
      <c r="D12" s="100">
        <f t="shared" si="4"/>
        <v>103</v>
      </c>
      <c r="E12" s="108">
        <f t="shared" si="5"/>
        <v>15.8</v>
      </c>
      <c r="F12" s="100">
        <f t="shared" si="6"/>
        <v>1866</v>
      </c>
      <c r="G12" s="100">
        <f t="shared" si="7"/>
        <v>353</v>
      </c>
      <c r="H12" s="108">
        <f t="shared" si="8"/>
        <v>18.899999999999999</v>
      </c>
      <c r="J12" s="90" t="s">
        <v>51</v>
      </c>
      <c r="K12" s="91">
        <v>6517</v>
      </c>
      <c r="L12" s="22">
        <v>649</v>
      </c>
      <c r="M12" s="22">
        <v>103</v>
      </c>
      <c r="N12" s="22">
        <v>15.8</v>
      </c>
      <c r="O12" s="91">
        <v>1866</v>
      </c>
      <c r="P12" s="22">
        <v>353</v>
      </c>
      <c r="Q12" s="22">
        <v>18.899999999999999</v>
      </c>
      <c r="R12" s="82"/>
      <c r="S12" s="82">
        <f t="shared" si="9"/>
        <v>0</v>
      </c>
      <c r="T12" s="82">
        <f t="shared" si="10"/>
        <v>0</v>
      </c>
      <c r="U12" s="82">
        <f t="shared" si="11"/>
        <v>0</v>
      </c>
      <c r="V12" s="82">
        <f t="shared" si="12"/>
        <v>0</v>
      </c>
      <c r="W12" s="82">
        <f t="shared" si="13"/>
        <v>0</v>
      </c>
      <c r="X12" s="82">
        <f t="shared" si="14"/>
        <v>0</v>
      </c>
      <c r="Y12" s="82">
        <f t="shared" si="15"/>
        <v>0</v>
      </c>
    </row>
    <row r="13" spans="1:25" x14ac:dyDescent="0.3">
      <c r="A13" s="57"/>
      <c r="B13" s="6"/>
      <c r="C13" s="172" t="s">
        <v>206</v>
      </c>
      <c r="D13" s="172"/>
      <c r="E13" s="172"/>
      <c r="F13" s="172"/>
      <c r="G13" s="172"/>
      <c r="H13" s="173"/>
      <c r="J13" s="90"/>
      <c r="K13" s="91"/>
      <c r="L13" s="22"/>
      <c r="M13" s="22"/>
      <c r="N13" s="22"/>
      <c r="O13" s="91"/>
      <c r="P13" s="22"/>
      <c r="Q13" s="22"/>
      <c r="R13" s="82"/>
      <c r="S13" s="82"/>
      <c r="T13" s="82"/>
      <c r="U13" s="82"/>
      <c r="V13" s="82"/>
      <c r="W13" s="82"/>
      <c r="X13" s="82"/>
      <c r="Y13" s="82"/>
    </row>
    <row r="14" spans="1:25" x14ac:dyDescent="0.3">
      <c r="A14" s="57" t="s">
        <v>36</v>
      </c>
      <c r="B14" s="6">
        <f>K14</f>
        <v>3364</v>
      </c>
      <c r="C14" s="7">
        <f t="shared" ref="C14:C21" si="16">L14</f>
        <v>856</v>
      </c>
      <c r="D14" s="7">
        <f t="shared" ref="D14:D21" si="17">M14</f>
        <v>834</v>
      </c>
      <c r="E14" s="73">
        <f t="shared" ref="E14:E21" si="18">N14</f>
        <v>97.4</v>
      </c>
      <c r="F14" s="7">
        <f t="shared" ref="F14:F21" si="19">O14</f>
        <v>3364</v>
      </c>
      <c r="G14" s="7">
        <f t="shared" ref="G14:G21" si="20">P14</f>
        <v>3364</v>
      </c>
      <c r="H14" s="73">
        <f t="shared" ref="H14:H21" si="21">Q14</f>
        <v>100</v>
      </c>
      <c r="J14" s="90" t="s">
        <v>36</v>
      </c>
      <c r="K14" s="91">
        <v>3364</v>
      </c>
      <c r="L14" s="22">
        <v>856</v>
      </c>
      <c r="M14" s="22">
        <v>834</v>
      </c>
      <c r="N14" s="22">
        <v>97.4</v>
      </c>
      <c r="O14" s="91">
        <v>3364</v>
      </c>
      <c r="P14" s="91">
        <v>3364</v>
      </c>
      <c r="Q14" s="22">
        <v>100</v>
      </c>
      <c r="R14" s="82"/>
      <c r="S14" s="82">
        <f>K14-B14</f>
        <v>0</v>
      </c>
      <c r="T14" s="82">
        <f t="shared" ref="T14:T21" si="22">L14-C14</f>
        <v>0</v>
      </c>
      <c r="U14" s="82">
        <f t="shared" ref="U14:U21" si="23">M14-D14</f>
        <v>0</v>
      </c>
      <c r="V14" s="82">
        <f t="shared" ref="V14:V21" si="24">N14-E14</f>
        <v>0</v>
      </c>
      <c r="W14" s="82">
        <f t="shared" ref="W14:W21" si="25">O14-F14</f>
        <v>0</v>
      </c>
      <c r="X14" s="82">
        <f t="shared" ref="X14:X21" si="26">P14-G14</f>
        <v>0</v>
      </c>
      <c r="Y14" s="82">
        <f t="shared" ref="Y14:Y21" si="27">Q14-H14</f>
        <v>0</v>
      </c>
    </row>
    <row r="15" spans="1:25" x14ac:dyDescent="0.3">
      <c r="A15" s="57" t="s">
        <v>37</v>
      </c>
      <c r="B15" s="6">
        <f t="shared" ref="B15:B21" si="28">K15</f>
        <v>3364</v>
      </c>
      <c r="C15" s="7">
        <f t="shared" si="16"/>
        <v>673</v>
      </c>
      <c r="D15" s="7">
        <f t="shared" si="17"/>
        <v>625</v>
      </c>
      <c r="E15" s="73">
        <f t="shared" si="18"/>
        <v>93</v>
      </c>
      <c r="F15" s="7">
        <f t="shared" si="19"/>
        <v>2418</v>
      </c>
      <c r="G15" s="7">
        <f t="shared" si="20"/>
        <v>2311</v>
      </c>
      <c r="H15" s="73">
        <f t="shared" si="21"/>
        <v>95.6</v>
      </c>
      <c r="J15" s="90" t="s">
        <v>37</v>
      </c>
      <c r="K15" s="91">
        <v>3364</v>
      </c>
      <c r="L15" s="22">
        <v>673</v>
      </c>
      <c r="M15" s="22">
        <v>625</v>
      </c>
      <c r="N15" s="22">
        <v>93</v>
      </c>
      <c r="O15" s="91">
        <v>2418</v>
      </c>
      <c r="P15" s="91">
        <v>2311</v>
      </c>
      <c r="Q15" s="22">
        <v>95.6</v>
      </c>
      <c r="R15" s="82"/>
      <c r="S15" s="82">
        <f t="shared" ref="S15:S21" si="29">K15-B15</f>
        <v>0</v>
      </c>
      <c r="T15" s="82">
        <f t="shared" si="22"/>
        <v>0</v>
      </c>
      <c r="U15" s="82">
        <f t="shared" si="23"/>
        <v>0</v>
      </c>
      <c r="V15" s="82">
        <f t="shared" si="24"/>
        <v>0</v>
      </c>
      <c r="W15" s="82">
        <f t="shared" si="25"/>
        <v>0</v>
      </c>
      <c r="X15" s="82">
        <f t="shared" si="26"/>
        <v>0</v>
      </c>
      <c r="Y15" s="82">
        <f t="shared" si="27"/>
        <v>0</v>
      </c>
    </row>
    <row r="16" spans="1:25" ht="18" x14ac:dyDescent="0.4">
      <c r="A16" s="57" t="s">
        <v>159</v>
      </c>
      <c r="B16" s="6">
        <f t="shared" si="28"/>
        <v>3364</v>
      </c>
      <c r="C16" s="7">
        <f t="shared" si="16"/>
        <v>614</v>
      </c>
      <c r="D16" s="7">
        <f t="shared" si="17"/>
        <v>560</v>
      </c>
      <c r="E16" s="73">
        <f t="shared" si="18"/>
        <v>91.2</v>
      </c>
      <c r="F16" s="7">
        <f t="shared" si="19"/>
        <v>2418</v>
      </c>
      <c r="G16" s="7">
        <f t="shared" si="20"/>
        <v>2301</v>
      </c>
      <c r="H16" s="73">
        <f t="shared" si="21"/>
        <v>95.2</v>
      </c>
      <c r="J16" s="90" t="s">
        <v>182</v>
      </c>
      <c r="K16" s="91">
        <v>3364</v>
      </c>
      <c r="L16" s="22">
        <v>614</v>
      </c>
      <c r="M16" s="22">
        <v>560</v>
      </c>
      <c r="N16" s="22">
        <v>91.2</v>
      </c>
      <c r="O16" s="91">
        <v>2418</v>
      </c>
      <c r="P16" s="91">
        <v>2301</v>
      </c>
      <c r="Q16" s="22">
        <v>95.2</v>
      </c>
      <c r="R16" s="82"/>
      <c r="S16" s="82">
        <f t="shared" si="29"/>
        <v>0</v>
      </c>
      <c r="T16" s="82">
        <f t="shared" si="22"/>
        <v>0</v>
      </c>
      <c r="U16" s="82">
        <f t="shared" si="23"/>
        <v>0</v>
      </c>
      <c r="V16" s="82">
        <f t="shared" si="24"/>
        <v>0</v>
      </c>
      <c r="W16" s="82">
        <f t="shared" si="25"/>
        <v>0</v>
      </c>
      <c r="X16" s="82">
        <f t="shared" si="26"/>
        <v>0</v>
      </c>
      <c r="Y16" s="82">
        <f t="shared" si="27"/>
        <v>0</v>
      </c>
    </row>
    <row r="17" spans="1:25" ht="18" x14ac:dyDescent="0.4">
      <c r="A17" s="57" t="s">
        <v>160</v>
      </c>
      <c r="B17" s="6">
        <f t="shared" si="28"/>
        <v>3364</v>
      </c>
      <c r="C17" s="7">
        <f t="shared" si="16"/>
        <v>593</v>
      </c>
      <c r="D17" s="7">
        <f t="shared" si="17"/>
        <v>537</v>
      </c>
      <c r="E17" s="73">
        <f t="shared" si="18"/>
        <v>90.6</v>
      </c>
      <c r="F17" s="7">
        <f t="shared" si="19"/>
        <v>2418</v>
      </c>
      <c r="G17" s="7">
        <f t="shared" si="20"/>
        <v>2237</v>
      </c>
      <c r="H17" s="73">
        <f t="shared" si="21"/>
        <v>92.5</v>
      </c>
      <c r="J17" s="90" t="s">
        <v>183</v>
      </c>
      <c r="K17" s="91">
        <v>3364</v>
      </c>
      <c r="L17" s="22">
        <v>593</v>
      </c>
      <c r="M17" s="22">
        <v>537</v>
      </c>
      <c r="N17" s="22">
        <v>90.6</v>
      </c>
      <c r="O17" s="91">
        <v>2418</v>
      </c>
      <c r="P17" s="91">
        <v>2237</v>
      </c>
      <c r="Q17" s="22">
        <v>92.5</v>
      </c>
      <c r="R17" s="82"/>
      <c r="S17" s="82">
        <f t="shared" si="29"/>
        <v>0</v>
      </c>
      <c r="T17" s="82">
        <f t="shared" si="22"/>
        <v>0</v>
      </c>
      <c r="U17" s="82">
        <f t="shared" si="23"/>
        <v>0</v>
      </c>
      <c r="V17" s="82">
        <f t="shared" si="24"/>
        <v>0</v>
      </c>
      <c r="W17" s="82">
        <f t="shared" si="25"/>
        <v>0</v>
      </c>
      <c r="X17" s="82">
        <f t="shared" si="26"/>
        <v>0</v>
      </c>
      <c r="Y17" s="82">
        <f t="shared" si="27"/>
        <v>0</v>
      </c>
    </row>
    <row r="18" spans="1:25" x14ac:dyDescent="0.3">
      <c r="A18" s="57" t="s">
        <v>47</v>
      </c>
      <c r="B18" s="6">
        <f t="shared" si="28"/>
        <v>3364</v>
      </c>
      <c r="C18" s="7">
        <f t="shared" si="16"/>
        <v>673</v>
      </c>
      <c r="D18" s="7">
        <f t="shared" si="17"/>
        <v>21</v>
      </c>
      <c r="E18" s="73">
        <f t="shared" si="18"/>
        <v>3.2</v>
      </c>
      <c r="F18" s="7">
        <f t="shared" si="19"/>
        <v>2418</v>
      </c>
      <c r="G18" s="7">
        <f t="shared" si="20"/>
        <v>61</v>
      </c>
      <c r="H18" s="73">
        <f t="shared" si="21"/>
        <v>2.5</v>
      </c>
      <c r="J18" s="90" t="s">
        <v>47</v>
      </c>
      <c r="K18" s="91">
        <v>3364</v>
      </c>
      <c r="L18" s="22">
        <v>673</v>
      </c>
      <c r="M18" s="22">
        <v>21</v>
      </c>
      <c r="N18" s="22">
        <v>3.2</v>
      </c>
      <c r="O18" s="91">
        <v>2418</v>
      </c>
      <c r="P18" s="22">
        <v>61</v>
      </c>
      <c r="Q18" s="22">
        <v>2.5</v>
      </c>
      <c r="R18" s="82"/>
      <c r="S18" s="82">
        <f t="shared" si="29"/>
        <v>0</v>
      </c>
      <c r="T18" s="82">
        <f t="shared" si="22"/>
        <v>0</v>
      </c>
      <c r="U18" s="82">
        <f t="shared" si="23"/>
        <v>0</v>
      </c>
      <c r="V18" s="82">
        <f t="shared" si="24"/>
        <v>0</v>
      </c>
      <c r="W18" s="82">
        <f t="shared" si="25"/>
        <v>0</v>
      </c>
      <c r="X18" s="82">
        <f t="shared" si="26"/>
        <v>0</v>
      </c>
      <c r="Y18" s="82">
        <f t="shared" si="27"/>
        <v>0</v>
      </c>
    </row>
    <row r="19" spans="1:25" x14ac:dyDescent="0.3">
      <c r="A19" s="57" t="s">
        <v>49</v>
      </c>
      <c r="B19" s="6">
        <f t="shared" si="28"/>
        <v>3364</v>
      </c>
      <c r="C19" s="7">
        <f t="shared" si="16"/>
        <v>673</v>
      </c>
      <c r="D19" s="7">
        <f t="shared" si="17"/>
        <v>136</v>
      </c>
      <c r="E19" s="73">
        <f t="shared" si="18"/>
        <v>20.2</v>
      </c>
      <c r="F19" s="7">
        <f t="shared" si="19"/>
        <v>2418</v>
      </c>
      <c r="G19" s="7">
        <f t="shared" si="20"/>
        <v>488</v>
      </c>
      <c r="H19" s="73">
        <f t="shared" si="21"/>
        <v>20.2</v>
      </c>
      <c r="J19" s="90" t="s">
        <v>49</v>
      </c>
      <c r="K19" s="91">
        <v>3364</v>
      </c>
      <c r="L19" s="22">
        <v>673</v>
      </c>
      <c r="M19" s="22">
        <v>136</v>
      </c>
      <c r="N19" s="22">
        <v>20.2</v>
      </c>
      <c r="O19" s="91">
        <v>2418</v>
      </c>
      <c r="P19" s="22">
        <v>488</v>
      </c>
      <c r="Q19" s="22">
        <v>20.2</v>
      </c>
      <c r="R19" s="82"/>
      <c r="S19" s="82">
        <f t="shared" si="29"/>
        <v>0</v>
      </c>
      <c r="T19" s="82">
        <f t="shared" si="22"/>
        <v>0</v>
      </c>
      <c r="U19" s="82">
        <f t="shared" si="23"/>
        <v>0</v>
      </c>
      <c r="V19" s="82">
        <f t="shared" si="24"/>
        <v>0</v>
      </c>
      <c r="W19" s="82">
        <f t="shared" si="25"/>
        <v>0</v>
      </c>
      <c r="X19" s="82">
        <f t="shared" si="26"/>
        <v>0</v>
      </c>
      <c r="Y19" s="82">
        <f t="shared" si="27"/>
        <v>0</v>
      </c>
    </row>
    <row r="20" spans="1:25" ht="18" x14ac:dyDescent="0.4">
      <c r="A20" s="102" t="s">
        <v>161</v>
      </c>
      <c r="B20" s="104">
        <f t="shared" si="28"/>
        <v>3364</v>
      </c>
      <c r="C20" s="96">
        <f t="shared" si="16"/>
        <v>212</v>
      </c>
      <c r="D20" s="96">
        <f t="shared" si="17"/>
        <v>42</v>
      </c>
      <c r="E20" s="105">
        <f t="shared" si="18"/>
        <v>19.8</v>
      </c>
      <c r="F20" s="96">
        <f t="shared" si="19"/>
        <v>671</v>
      </c>
      <c r="G20" s="96">
        <f t="shared" si="20"/>
        <v>147</v>
      </c>
      <c r="H20" s="105">
        <f t="shared" si="21"/>
        <v>21.8</v>
      </c>
      <c r="J20" s="90" t="s">
        <v>184</v>
      </c>
      <c r="K20" s="91">
        <v>3364</v>
      </c>
      <c r="L20" s="22">
        <v>212</v>
      </c>
      <c r="M20" s="22">
        <v>42</v>
      </c>
      <c r="N20" s="22">
        <v>19.8</v>
      </c>
      <c r="O20" s="22">
        <v>671</v>
      </c>
      <c r="P20" s="22">
        <v>147</v>
      </c>
      <c r="Q20" s="22">
        <v>21.8</v>
      </c>
      <c r="R20" s="82"/>
      <c r="S20" s="82">
        <f t="shared" si="29"/>
        <v>0</v>
      </c>
      <c r="T20" s="82">
        <f t="shared" si="22"/>
        <v>0</v>
      </c>
      <c r="U20" s="82">
        <f t="shared" si="23"/>
        <v>0</v>
      </c>
      <c r="V20" s="82">
        <f t="shared" si="24"/>
        <v>0</v>
      </c>
      <c r="W20" s="82">
        <f t="shared" si="25"/>
        <v>0</v>
      </c>
      <c r="X20" s="82">
        <f t="shared" si="26"/>
        <v>0</v>
      </c>
      <c r="Y20" s="82">
        <f t="shared" si="27"/>
        <v>0</v>
      </c>
    </row>
    <row r="21" spans="1:25" x14ac:dyDescent="0.3">
      <c r="A21" s="106" t="s">
        <v>51</v>
      </c>
      <c r="B21" s="107">
        <f t="shared" si="28"/>
        <v>3364</v>
      </c>
      <c r="C21" s="100">
        <f t="shared" si="16"/>
        <v>212</v>
      </c>
      <c r="D21" s="100">
        <f t="shared" si="17"/>
        <v>42</v>
      </c>
      <c r="E21" s="108">
        <f t="shared" si="18"/>
        <v>19.7</v>
      </c>
      <c r="F21" s="100">
        <f t="shared" si="19"/>
        <v>671</v>
      </c>
      <c r="G21" s="100">
        <f t="shared" si="20"/>
        <v>147</v>
      </c>
      <c r="H21" s="108">
        <f t="shared" si="21"/>
        <v>21.8</v>
      </c>
      <c r="J21" s="90" t="s">
        <v>51</v>
      </c>
      <c r="K21" s="91">
        <v>3364</v>
      </c>
      <c r="L21" s="22">
        <v>212</v>
      </c>
      <c r="M21" s="22">
        <v>42</v>
      </c>
      <c r="N21" s="22">
        <v>19.7</v>
      </c>
      <c r="O21" s="22">
        <v>671</v>
      </c>
      <c r="P21" s="22">
        <v>147</v>
      </c>
      <c r="Q21" s="22">
        <v>21.8</v>
      </c>
      <c r="R21" s="82"/>
      <c r="S21" s="82">
        <f t="shared" si="29"/>
        <v>0</v>
      </c>
      <c r="T21" s="82">
        <f t="shared" si="22"/>
        <v>0</v>
      </c>
      <c r="U21" s="82">
        <f t="shared" si="23"/>
        <v>0</v>
      </c>
      <c r="V21" s="82">
        <f t="shared" si="24"/>
        <v>0</v>
      </c>
      <c r="W21" s="82">
        <f t="shared" si="25"/>
        <v>0</v>
      </c>
      <c r="X21" s="82">
        <f t="shared" si="26"/>
        <v>0</v>
      </c>
      <c r="Y21" s="82">
        <f t="shared" si="27"/>
        <v>0</v>
      </c>
    </row>
    <row r="22" spans="1:25" ht="93.6" customHeight="1" x14ac:dyDescent="0.3">
      <c r="A22" s="168" t="s">
        <v>211</v>
      </c>
      <c r="B22" s="169"/>
      <c r="C22" s="169"/>
      <c r="D22" s="169"/>
      <c r="E22" s="169"/>
      <c r="F22" s="169"/>
      <c r="G22" s="169"/>
      <c r="H22" s="170"/>
      <c r="K22" s="7"/>
      <c r="M22" s="7"/>
      <c r="N22" s="7"/>
      <c r="Q22" s="82"/>
      <c r="R22" s="82"/>
      <c r="S22" s="82"/>
      <c r="T22" s="82"/>
      <c r="U22" s="82"/>
      <c r="V22" s="82"/>
      <c r="W22" s="82"/>
    </row>
    <row r="23" spans="1:25" x14ac:dyDescent="0.3">
      <c r="A23" s="72"/>
      <c r="C23" s="7"/>
      <c r="D23" s="7"/>
      <c r="E23" s="9"/>
      <c r="F23" s="7"/>
      <c r="G23" s="7"/>
      <c r="H23" s="9"/>
      <c r="J23" s="7"/>
      <c r="K23" s="7"/>
      <c r="M23" s="7"/>
      <c r="N23" s="7"/>
      <c r="Q23" s="82"/>
      <c r="R23" s="82"/>
      <c r="S23" s="82"/>
      <c r="T23" s="82"/>
      <c r="U23" s="82"/>
      <c r="V23" s="82"/>
      <c r="W23" s="82"/>
    </row>
    <row r="24" spans="1:25" x14ac:dyDescent="0.3">
      <c r="A24" s="72" t="s">
        <v>180</v>
      </c>
      <c r="C24" s="7"/>
      <c r="D24" s="7"/>
      <c r="E24" s="9"/>
      <c r="F24" s="7"/>
      <c r="G24" s="7"/>
      <c r="H24" s="9"/>
      <c r="J24" s="7" t="s">
        <v>181</v>
      </c>
      <c r="K24" s="7"/>
      <c r="M24" s="7"/>
      <c r="N24" s="7"/>
      <c r="Q24" s="82"/>
      <c r="R24" s="82"/>
      <c r="S24" s="82"/>
      <c r="T24" s="82"/>
      <c r="U24" s="82"/>
      <c r="V24" s="82"/>
      <c r="W24" s="82"/>
    </row>
    <row r="25" spans="1:25" x14ac:dyDescent="0.3">
      <c r="A25" s="72"/>
      <c r="C25" s="7"/>
      <c r="D25" s="7"/>
      <c r="E25" s="9"/>
      <c r="F25" s="7"/>
      <c r="G25" s="7"/>
      <c r="H25" s="9"/>
      <c r="J25" s="7"/>
      <c r="K25" s="7"/>
      <c r="M25" s="7"/>
      <c r="N25" s="7"/>
      <c r="Q25" s="82"/>
      <c r="R25" s="82"/>
      <c r="S25" s="82"/>
      <c r="T25" s="82"/>
      <c r="U25" s="82"/>
      <c r="V25" s="82"/>
      <c r="W25" s="82"/>
    </row>
    <row r="26" spans="1:25" ht="68.400000000000006" customHeight="1" x14ac:dyDescent="0.3">
      <c r="A26" s="178" t="s">
        <v>234</v>
      </c>
      <c r="B26" s="178"/>
      <c r="C26" s="178"/>
      <c r="D26" s="178"/>
      <c r="E26" s="178"/>
      <c r="F26" s="7"/>
      <c r="G26" s="7"/>
      <c r="H26" s="9"/>
      <c r="J26" s="7"/>
      <c r="K26" s="7"/>
      <c r="M26" s="7"/>
      <c r="N26" s="7"/>
      <c r="Q26" s="82"/>
      <c r="R26" s="82"/>
      <c r="S26" s="82"/>
      <c r="T26" s="82"/>
      <c r="U26" s="82"/>
      <c r="V26" s="82"/>
      <c r="W26" s="82"/>
    </row>
    <row r="27" spans="1:25" ht="34.200000000000003" customHeight="1" x14ac:dyDescent="0.3">
      <c r="A27" s="120"/>
      <c r="B27" s="174" t="s">
        <v>220</v>
      </c>
      <c r="C27" s="175"/>
      <c r="D27" s="176" t="s">
        <v>221</v>
      </c>
      <c r="E27" s="177"/>
      <c r="F27" s="7"/>
      <c r="G27" s="7"/>
      <c r="H27" s="9"/>
      <c r="J27" s="7"/>
      <c r="K27" s="7"/>
      <c r="M27" s="7"/>
      <c r="N27" s="7"/>
      <c r="Q27" s="82"/>
      <c r="R27" s="82"/>
      <c r="S27" s="82"/>
      <c r="T27" s="82"/>
      <c r="U27" s="82"/>
      <c r="V27" s="82"/>
      <c r="W27" s="82"/>
    </row>
    <row r="28" spans="1:25" ht="33.6" x14ac:dyDescent="0.3">
      <c r="A28" s="86" t="s">
        <v>156</v>
      </c>
      <c r="B28" s="122" t="s">
        <v>218</v>
      </c>
      <c r="C28" s="123" t="s">
        <v>219</v>
      </c>
      <c r="D28" s="122" t="s">
        <v>218</v>
      </c>
      <c r="E28" s="123" t="s">
        <v>219</v>
      </c>
      <c r="F28" s="7"/>
      <c r="H28" s="9"/>
      <c r="J28" s="7"/>
      <c r="M28" s="7"/>
      <c r="Q28" s="82"/>
      <c r="R28" s="82"/>
      <c r="S28" s="82"/>
      <c r="T28" s="82"/>
      <c r="U28" s="82"/>
      <c r="V28" s="82"/>
      <c r="W28" s="82"/>
    </row>
    <row r="29" spans="1:25" x14ac:dyDescent="0.3">
      <c r="A29" s="121" t="s">
        <v>36</v>
      </c>
      <c r="B29" s="124">
        <f>E5</f>
        <v>81.900000000000006</v>
      </c>
      <c r="C29" s="73">
        <f>H5</f>
        <v>87.9</v>
      </c>
      <c r="D29" s="82">
        <f>E14</f>
        <v>97.4</v>
      </c>
      <c r="E29" s="73">
        <f>H14</f>
        <v>100</v>
      </c>
      <c r="F29" s="7"/>
      <c r="G29" s="7"/>
      <c r="H29" s="9"/>
      <c r="J29" s="7"/>
      <c r="M29" s="7"/>
      <c r="N29" s="7"/>
      <c r="Q29" s="82"/>
      <c r="R29" s="82"/>
      <c r="S29" s="82"/>
      <c r="T29" s="82"/>
      <c r="U29" s="82"/>
      <c r="V29" s="82"/>
      <c r="W29" s="82"/>
    </row>
    <row r="30" spans="1:25" x14ac:dyDescent="0.3">
      <c r="A30" s="116" t="s">
        <v>37</v>
      </c>
      <c r="B30" s="124">
        <f t="shared" ref="B30:B32" si="30">E6</f>
        <v>74.5</v>
      </c>
      <c r="C30" s="73">
        <f t="shared" ref="C30:C32" si="31">H6</f>
        <v>81.099999999999994</v>
      </c>
      <c r="D30" s="82">
        <f t="shared" ref="D30:D32" si="32">E15</f>
        <v>93</v>
      </c>
      <c r="E30" s="73">
        <f t="shared" ref="E30:E32" si="33">H15</f>
        <v>95.6</v>
      </c>
      <c r="F30" s="7"/>
      <c r="G30" s="7"/>
      <c r="H30" s="9"/>
      <c r="J30" s="7"/>
      <c r="K30" s="7"/>
      <c r="M30" s="7"/>
      <c r="N30" s="7"/>
      <c r="Q30" s="82"/>
      <c r="R30" s="82"/>
      <c r="S30" s="82"/>
      <c r="T30" s="82"/>
      <c r="U30" s="82"/>
      <c r="V30" s="82"/>
      <c r="W30" s="82"/>
    </row>
    <row r="31" spans="1:25" ht="18" x14ac:dyDescent="0.4">
      <c r="A31" s="116" t="s">
        <v>159</v>
      </c>
      <c r="B31" s="124">
        <f t="shared" si="30"/>
        <v>61.6</v>
      </c>
      <c r="C31" s="73">
        <f t="shared" si="31"/>
        <v>68.5</v>
      </c>
      <c r="D31" s="82">
        <f t="shared" si="32"/>
        <v>91.2</v>
      </c>
      <c r="E31" s="73">
        <f t="shared" si="33"/>
        <v>95.2</v>
      </c>
      <c r="F31" s="7"/>
      <c r="G31" s="7"/>
      <c r="H31" s="9"/>
      <c r="J31" s="7"/>
      <c r="K31" s="7"/>
      <c r="M31" s="7"/>
      <c r="N31" s="7"/>
      <c r="Q31" s="82"/>
      <c r="R31" s="82"/>
      <c r="S31" s="82"/>
      <c r="T31" s="82"/>
      <c r="U31" s="82"/>
      <c r="V31" s="82"/>
      <c r="W31" s="82"/>
    </row>
    <row r="32" spans="1:25" ht="18" x14ac:dyDescent="0.4">
      <c r="A32" s="116" t="s">
        <v>160</v>
      </c>
      <c r="B32" s="124">
        <f t="shared" si="30"/>
        <v>57.2</v>
      </c>
      <c r="C32" s="73">
        <f t="shared" si="31"/>
        <v>63.5</v>
      </c>
      <c r="D32" s="82">
        <f t="shared" si="32"/>
        <v>90.6</v>
      </c>
      <c r="E32" s="73">
        <f t="shared" si="33"/>
        <v>92.5</v>
      </c>
      <c r="F32" s="7"/>
      <c r="G32" s="7"/>
      <c r="H32" s="9"/>
      <c r="J32" s="7"/>
      <c r="K32" s="7"/>
      <c r="M32" s="7"/>
      <c r="N32" s="7"/>
      <c r="Q32" s="82"/>
      <c r="R32" s="82"/>
      <c r="S32" s="82"/>
      <c r="T32" s="82"/>
      <c r="U32" s="82"/>
      <c r="V32" s="82"/>
      <c r="W32" s="82"/>
    </row>
    <row r="33" spans="1:23" ht="18" x14ac:dyDescent="0.4">
      <c r="A33" s="102" t="s">
        <v>161</v>
      </c>
      <c r="B33" s="125">
        <f>E11</f>
        <v>15.8</v>
      </c>
      <c r="C33" s="105">
        <f>H11</f>
        <v>18.899999999999999</v>
      </c>
      <c r="D33" s="118">
        <f>E11</f>
        <v>15.8</v>
      </c>
      <c r="E33" s="105">
        <f>H20</f>
        <v>21.8</v>
      </c>
      <c r="F33" s="7"/>
      <c r="G33" s="7"/>
      <c r="H33" s="9"/>
      <c r="J33" s="7"/>
      <c r="K33" s="7"/>
      <c r="M33" s="7"/>
      <c r="N33" s="7"/>
      <c r="Q33" s="82"/>
      <c r="R33" s="82"/>
      <c r="S33" s="82"/>
      <c r="T33" s="82"/>
      <c r="U33" s="82"/>
      <c r="V33" s="82"/>
      <c r="W33" s="82"/>
    </row>
    <row r="34" spans="1:23" x14ac:dyDescent="0.3">
      <c r="A34" s="102" t="s">
        <v>51</v>
      </c>
      <c r="B34" s="125">
        <f>E12</f>
        <v>15.8</v>
      </c>
      <c r="C34" s="105">
        <f>H12</f>
        <v>18.899999999999999</v>
      </c>
      <c r="D34" s="118">
        <f>E12</f>
        <v>15.8</v>
      </c>
      <c r="E34" s="105">
        <f>H21</f>
        <v>21.8</v>
      </c>
      <c r="F34" s="7"/>
      <c r="H34" s="9"/>
      <c r="J34" s="7"/>
      <c r="M34" s="7"/>
      <c r="Q34" s="82"/>
      <c r="R34" s="82"/>
      <c r="S34" s="82"/>
      <c r="T34" s="82"/>
      <c r="U34" s="82"/>
      <c r="V34" s="82"/>
      <c r="W34" s="82"/>
    </row>
    <row r="35" spans="1:23" x14ac:dyDescent="0.3">
      <c r="A35" s="116" t="s">
        <v>47</v>
      </c>
      <c r="B35" s="124">
        <f>E9</f>
        <v>1.9</v>
      </c>
      <c r="C35" s="73">
        <f>H9</f>
        <v>1.7</v>
      </c>
      <c r="D35" s="82">
        <f>E9</f>
        <v>1.9</v>
      </c>
      <c r="E35" s="73">
        <f>H18</f>
        <v>2.5</v>
      </c>
      <c r="F35" s="7"/>
      <c r="G35" s="7"/>
      <c r="H35" s="9"/>
      <c r="J35" s="7"/>
      <c r="M35" s="7"/>
      <c r="N35" s="7"/>
      <c r="Q35" s="82"/>
      <c r="R35" s="82"/>
      <c r="S35" s="82"/>
      <c r="T35" s="82"/>
      <c r="U35" s="82"/>
      <c r="V35" s="82"/>
      <c r="W35" s="82"/>
    </row>
    <row r="36" spans="1:23" x14ac:dyDescent="0.3">
      <c r="A36" s="117" t="s">
        <v>49</v>
      </c>
      <c r="B36" s="126">
        <f>E10</f>
        <v>16</v>
      </c>
      <c r="C36" s="74">
        <f>H10</f>
        <v>17.2</v>
      </c>
      <c r="D36" s="119">
        <f>E10</f>
        <v>16</v>
      </c>
      <c r="E36" s="74">
        <f>H19</f>
        <v>20.2</v>
      </c>
      <c r="F36" s="7"/>
      <c r="G36" s="7"/>
      <c r="H36" s="9"/>
      <c r="J36" s="7"/>
      <c r="K36" s="7"/>
      <c r="M36" s="7"/>
      <c r="N36" s="7"/>
      <c r="Q36" s="82"/>
      <c r="R36" s="82"/>
      <c r="S36" s="82"/>
      <c r="T36" s="82"/>
      <c r="U36" s="82"/>
      <c r="V36" s="82"/>
      <c r="W36" s="82"/>
    </row>
    <row r="37" spans="1:23" ht="70.2" customHeight="1" x14ac:dyDescent="0.3">
      <c r="A37" s="168" t="s">
        <v>226</v>
      </c>
      <c r="B37" s="169"/>
      <c r="C37" s="169"/>
      <c r="D37" s="169"/>
      <c r="E37" s="170"/>
      <c r="F37" s="7"/>
      <c r="G37" s="7"/>
      <c r="H37" s="9"/>
      <c r="J37" s="7"/>
      <c r="K37" s="7"/>
      <c r="M37" s="7"/>
      <c r="N37" s="7"/>
      <c r="Q37" s="82"/>
      <c r="R37" s="82"/>
      <c r="S37" s="82"/>
      <c r="T37" s="82"/>
      <c r="U37" s="82"/>
      <c r="V37" s="82"/>
      <c r="W37" s="82"/>
    </row>
    <row r="38" spans="1:23" x14ac:dyDescent="0.3">
      <c r="A38" s="72"/>
      <c r="C38" s="7"/>
      <c r="D38" s="7"/>
      <c r="E38" s="9"/>
      <c r="F38" s="7"/>
      <c r="G38" s="7"/>
      <c r="H38" s="9"/>
      <c r="J38" s="7"/>
      <c r="K38" s="7"/>
      <c r="M38" s="7"/>
      <c r="N38" s="7"/>
      <c r="Q38" s="82"/>
      <c r="R38" s="82"/>
      <c r="S38" s="82"/>
      <c r="T38" s="82"/>
      <c r="U38" s="82"/>
      <c r="V38" s="82"/>
      <c r="W38" s="82"/>
    </row>
    <row r="39" spans="1:23" x14ac:dyDescent="0.3">
      <c r="A39" s="72"/>
      <c r="C39" s="7"/>
      <c r="D39" s="7"/>
      <c r="E39" s="9"/>
      <c r="F39" s="7"/>
      <c r="G39" s="7"/>
      <c r="H39" s="9"/>
      <c r="J39" s="7"/>
      <c r="K39" s="7"/>
      <c r="M39" s="7"/>
      <c r="N39" s="7"/>
      <c r="Q39" s="82"/>
      <c r="R39" s="82"/>
      <c r="S39" s="82"/>
      <c r="T39" s="82"/>
      <c r="U39" s="82"/>
      <c r="V39" s="82"/>
      <c r="W39" s="82"/>
    </row>
    <row r="40" spans="1:23" x14ac:dyDescent="0.3">
      <c r="A40" s="72"/>
      <c r="C40" s="7"/>
      <c r="E40" s="9"/>
      <c r="F40" s="7"/>
      <c r="H40" s="9"/>
      <c r="J40" s="7"/>
      <c r="M40" s="7"/>
      <c r="Q40" s="82"/>
      <c r="R40" s="82"/>
      <c r="S40" s="82"/>
      <c r="T40" s="82"/>
      <c r="U40" s="82"/>
      <c r="V40" s="82"/>
      <c r="W40" s="82"/>
    </row>
    <row r="41" spans="1:23" x14ac:dyDescent="0.3">
      <c r="A41" s="72"/>
      <c r="C41" s="7"/>
      <c r="E41" s="9"/>
      <c r="F41" s="7"/>
      <c r="G41" s="7"/>
      <c r="H41" s="9"/>
      <c r="J41" s="7"/>
      <c r="M41" s="7"/>
      <c r="N41" s="7"/>
      <c r="Q41" s="82"/>
      <c r="R41" s="82"/>
      <c r="S41" s="82"/>
      <c r="T41" s="82"/>
      <c r="U41" s="82"/>
      <c r="V41" s="82"/>
      <c r="W41" s="82"/>
    </row>
    <row r="42" spans="1:23" x14ac:dyDescent="0.3">
      <c r="A42" s="72"/>
      <c r="C42" s="7"/>
      <c r="D42" s="7"/>
      <c r="E42" s="9"/>
      <c r="F42" s="7"/>
      <c r="G42" s="7"/>
      <c r="H42" s="9"/>
      <c r="J42" s="7"/>
      <c r="K42" s="7"/>
      <c r="M42" s="7"/>
      <c r="N42" s="7"/>
      <c r="Q42" s="82"/>
      <c r="R42" s="82"/>
      <c r="S42" s="82"/>
      <c r="T42" s="82"/>
      <c r="U42" s="82"/>
      <c r="V42" s="82"/>
      <c r="W42" s="82"/>
    </row>
    <row r="43" spans="1:23" x14ac:dyDescent="0.3">
      <c r="A43" s="72"/>
      <c r="C43" s="7"/>
      <c r="D43" s="7"/>
      <c r="E43" s="9"/>
      <c r="F43" s="7"/>
      <c r="G43" s="7"/>
      <c r="H43" s="9"/>
      <c r="J43" s="7"/>
      <c r="K43" s="7"/>
      <c r="M43" s="7"/>
      <c r="N43" s="7"/>
      <c r="Q43" s="82"/>
      <c r="R43" s="82"/>
      <c r="S43" s="82"/>
      <c r="T43" s="82"/>
      <c r="U43" s="82"/>
      <c r="V43" s="82"/>
      <c r="W43" s="82"/>
    </row>
    <row r="44" spans="1:23" x14ac:dyDescent="0.3">
      <c r="A44" s="72"/>
      <c r="C44" s="7"/>
      <c r="E44" s="9"/>
      <c r="F44" s="7"/>
      <c r="G44" s="7"/>
      <c r="H44" s="9"/>
      <c r="J44" s="7"/>
      <c r="M44" s="7"/>
      <c r="N44" s="7"/>
      <c r="Q44" s="82"/>
      <c r="R44" s="82"/>
      <c r="S44" s="82"/>
      <c r="T44" s="82"/>
      <c r="U44" s="82"/>
      <c r="V44" s="82"/>
      <c r="W44" s="82"/>
    </row>
    <row r="45" spans="1:23" x14ac:dyDescent="0.3">
      <c r="A45" s="72"/>
      <c r="C45" s="7"/>
      <c r="D45" s="7"/>
      <c r="E45" s="9"/>
      <c r="F45" s="7"/>
      <c r="G45" s="7"/>
      <c r="H45" s="9"/>
      <c r="J45" s="7"/>
      <c r="M45" s="7"/>
      <c r="N45" s="7"/>
      <c r="Q45" s="82"/>
      <c r="R45" s="82"/>
      <c r="S45" s="82"/>
      <c r="T45" s="82"/>
      <c r="U45" s="82"/>
      <c r="V45" s="82"/>
      <c r="W45" s="82"/>
    </row>
    <row r="46" spans="1:23" x14ac:dyDescent="0.3">
      <c r="A46" s="72"/>
      <c r="C46" s="7"/>
      <c r="E46" s="9"/>
      <c r="F46" s="7"/>
      <c r="H46" s="9"/>
      <c r="J46" s="7"/>
      <c r="M46" s="7"/>
      <c r="Q46" s="82"/>
      <c r="R46" s="82"/>
      <c r="S46" s="82"/>
      <c r="T46" s="82"/>
      <c r="U46" s="82"/>
      <c r="V46" s="82"/>
      <c r="W46" s="82"/>
    </row>
    <row r="47" spans="1:23" x14ac:dyDescent="0.3">
      <c r="A47" s="72"/>
      <c r="C47" s="7"/>
      <c r="E47" s="9"/>
      <c r="F47" s="7"/>
      <c r="G47" s="7"/>
      <c r="H47" s="9"/>
      <c r="J47" s="7"/>
      <c r="M47" s="7"/>
      <c r="N47" s="7"/>
      <c r="Q47" s="82"/>
      <c r="R47" s="82"/>
      <c r="S47" s="82"/>
      <c r="T47" s="82"/>
      <c r="U47" s="82"/>
      <c r="V47" s="82"/>
      <c r="W47" s="82"/>
    </row>
    <row r="48" spans="1:23" x14ac:dyDescent="0.3">
      <c r="A48" s="72"/>
      <c r="C48" s="7"/>
      <c r="E48" s="9"/>
      <c r="F48" s="7"/>
      <c r="G48" s="7"/>
      <c r="H48" s="9"/>
      <c r="J48" s="7"/>
      <c r="M48" s="7"/>
      <c r="N48" s="7"/>
      <c r="Q48" s="82"/>
      <c r="R48" s="82"/>
      <c r="S48" s="82"/>
      <c r="T48" s="82"/>
      <c r="U48" s="82"/>
      <c r="V48" s="82"/>
      <c r="W48" s="82"/>
    </row>
    <row r="49" spans="1:23" x14ac:dyDescent="0.3">
      <c r="A49" s="72"/>
      <c r="C49" s="7"/>
      <c r="D49" s="7"/>
      <c r="E49" s="9"/>
      <c r="F49" s="7"/>
      <c r="G49" s="7"/>
      <c r="H49" s="9"/>
      <c r="J49" s="7"/>
      <c r="M49" s="7"/>
      <c r="N49" s="7"/>
      <c r="Q49" s="82"/>
      <c r="R49" s="82"/>
      <c r="S49" s="82"/>
      <c r="T49" s="82"/>
      <c r="U49" s="82"/>
      <c r="V49" s="82"/>
      <c r="W49" s="82"/>
    </row>
    <row r="50" spans="1:23" x14ac:dyDescent="0.3">
      <c r="A50" s="72"/>
      <c r="C50" s="7"/>
      <c r="E50" s="9"/>
      <c r="F50" s="7"/>
      <c r="G50" s="7"/>
      <c r="H50" s="9"/>
      <c r="J50" s="7"/>
      <c r="M50" s="7"/>
      <c r="N50" s="7"/>
      <c r="Q50" s="82"/>
      <c r="R50" s="82"/>
      <c r="S50" s="82"/>
      <c r="T50" s="82"/>
      <c r="U50" s="82"/>
      <c r="V50" s="82"/>
      <c r="W50" s="82"/>
    </row>
    <row r="51" spans="1:23" x14ac:dyDescent="0.3">
      <c r="A51" s="72"/>
      <c r="C51" s="7"/>
      <c r="D51" s="7"/>
      <c r="E51" s="9"/>
      <c r="F51" s="7"/>
      <c r="G51" s="7"/>
      <c r="H51" s="9"/>
      <c r="J51" s="7"/>
      <c r="M51" s="7"/>
      <c r="N51" s="7"/>
      <c r="Q51" s="82"/>
      <c r="R51" s="82"/>
      <c r="S51" s="82"/>
      <c r="T51" s="82"/>
      <c r="U51" s="82"/>
      <c r="V51" s="82"/>
      <c r="W51" s="82"/>
    </row>
    <row r="52" spans="1:23" x14ac:dyDescent="0.3">
      <c r="A52" s="72"/>
      <c r="C52" s="7"/>
      <c r="E52" s="9"/>
      <c r="F52" s="7"/>
      <c r="H52" s="9"/>
      <c r="J52" s="7"/>
      <c r="M52" s="7"/>
      <c r="Q52" s="82"/>
      <c r="R52" s="82"/>
      <c r="S52" s="82"/>
      <c r="T52" s="82"/>
      <c r="U52" s="82"/>
      <c r="V52" s="82"/>
      <c r="W52" s="82"/>
    </row>
    <row r="53" spans="1:23" x14ac:dyDescent="0.3">
      <c r="A53" s="72"/>
      <c r="C53" s="7"/>
      <c r="E53" s="9"/>
      <c r="F53" s="7"/>
      <c r="G53" s="7"/>
      <c r="H53" s="9"/>
      <c r="J53" s="7"/>
      <c r="M53" s="7"/>
      <c r="N53" s="7"/>
      <c r="Q53" s="82"/>
      <c r="R53" s="82"/>
      <c r="S53" s="82"/>
      <c r="T53" s="82"/>
      <c r="U53" s="82"/>
      <c r="V53" s="82"/>
      <c r="W53" s="82"/>
    </row>
    <row r="54" spans="1:23" x14ac:dyDescent="0.3">
      <c r="A54" s="72"/>
      <c r="E54" s="9"/>
      <c r="F54" s="7"/>
      <c r="G54" s="7"/>
      <c r="H54" s="9"/>
      <c r="M54" s="7"/>
      <c r="N54" s="7"/>
      <c r="Q54" s="82"/>
      <c r="R54" s="82"/>
      <c r="S54" s="82"/>
      <c r="T54" s="82"/>
      <c r="U54" s="82"/>
      <c r="V54" s="82"/>
      <c r="W54" s="82"/>
    </row>
    <row r="55" spans="1:23" x14ac:dyDescent="0.3">
      <c r="A55" s="72"/>
      <c r="C55" s="7"/>
      <c r="D55" s="7"/>
      <c r="E55" s="9"/>
      <c r="F55" s="7"/>
      <c r="G55" s="7"/>
      <c r="H55" s="9"/>
      <c r="M55" s="7"/>
      <c r="N55" s="7"/>
      <c r="Q55" s="82"/>
      <c r="R55" s="82"/>
      <c r="S55" s="82"/>
      <c r="T55" s="82"/>
      <c r="U55" s="82"/>
      <c r="V55" s="82"/>
      <c r="W55" s="82"/>
    </row>
    <row r="56" spans="1:23" x14ac:dyDescent="0.3">
      <c r="A56" s="72"/>
      <c r="E56" s="9"/>
      <c r="F56" s="7"/>
      <c r="G56" s="7"/>
      <c r="H56" s="9"/>
      <c r="M56" s="7"/>
      <c r="N56" s="7"/>
      <c r="Q56" s="82"/>
      <c r="R56" s="82"/>
      <c r="S56" s="82"/>
      <c r="T56" s="82"/>
      <c r="U56" s="82"/>
      <c r="V56" s="82"/>
      <c r="W56" s="82"/>
    </row>
    <row r="57" spans="1:23" x14ac:dyDescent="0.3">
      <c r="A57" s="72"/>
      <c r="C57" s="7"/>
      <c r="D57" s="7"/>
      <c r="E57" s="9"/>
      <c r="F57" s="7"/>
      <c r="H57" s="9"/>
      <c r="M57" s="7"/>
      <c r="Q57" s="82"/>
      <c r="R57" s="82"/>
      <c r="S57" s="82"/>
      <c r="T57" s="82"/>
      <c r="U57" s="82"/>
      <c r="V57" s="82"/>
      <c r="W57" s="82"/>
    </row>
    <row r="58" spans="1:23" x14ac:dyDescent="0.3">
      <c r="A58" s="72"/>
      <c r="E58" s="9"/>
      <c r="F58" s="7"/>
      <c r="H58" s="9"/>
      <c r="M58" s="7"/>
      <c r="Q58" s="82"/>
      <c r="R58" s="82"/>
      <c r="S58" s="82"/>
      <c r="T58" s="82"/>
      <c r="U58" s="82"/>
      <c r="V58" s="82"/>
      <c r="W58" s="82"/>
    </row>
    <row r="59" spans="1:23" x14ac:dyDescent="0.3">
      <c r="A59" s="72"/>
      <c r="E59" s="9"/>
      <c r="F59" s="7"/>
      <c r="H59" s="9"/>
      <c r="M59" s="7"/>
      <c r="Q59" s="82"/>
      <c r="R59" s="82"/>
      <c r="S59" s="82"/>
      <c r="T59" s="82"/>
      <c r="U59" s="82"/>
      <c r="V59" s="82"/>
      <c r="W59" s="82"/>
    </row>
    <row r="60" spans="1:23" s="81" customFormat="1" ht="33.6" customHeight="1" x14ac:dyDescent="0.3">
      <c r="A60" s="137"/>
      <c r="B60" s="137"/>
      <c r="C60" s="137"/>
      <c r="D60" s="137"/>
      <c r="E60" s="137"/>
      <c r="F60" s="137"/>
      <c r="G60" s="137"/>
      <c r="H60" s="137"/>
    </row>
  </sheetData>
  <mergeCells count="11">
    <mergeCell ref="A1:H1"/>
    <mergeCell ref="C2:E2"/>
    <mergeCell ref="F2:H2"/>
    <mergeCell ref="A60:H60"/>
    <mergeCell ref="A22:H22"/>
    <mergeCell ref="C4:H4"/>
    <mergeCell ref="C13:H13"/>
    <mergeCell ref="B27:C27"/>
    <mergeCell ref="D27:E27"/>
    <mergeCell ref="A37:E37"/>
    <mergeCell ref="A26:E26"/>
  </mergeCells>
  <phoneticPr fontId="18" type="noConversion"/>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A3EBA-6EDB-4EEA-845D-601E90A180F7}">
  <dimension ref="A1:Q54"/>
  <sheetViews>
    <sheetView showGridLines="0" workbookViewId="0">
      <selection sqref="A1:H1"/>
    </sheetView>
  </sheetViews>
  <sheetFormatPr defaultRowHeight="15.6" x14ac:dyDescent="0.3"/>
  <cols>
    <col min="1" max="1" width="10.5546875" style="1" customWidth="1"/>
    <col min="2" max="2" width="11.109375" style="59" customWidth="1"/>
    <col min="3" max="4" width="12.21875" style="1" customWidth="1"/>
    <col min="5" max="5" width="11.6640625" style="1" customWidth="1"/>
    <col min="6" max="7" width="11.109375" style="1" customWidth="1"/>
    <col min="8" max="8" width="11.6640625" style="1" customWidth="1"/>
    <col min="9" max="9" width="2.44140625" style="1" customWidth="1"/>
    <col min="10" max="12" width="9.21875" style="1" customWidth="1"/>
    <col min="13" max="16384" width="8.88671875" style="1"/>
  </cols>
  <sheetData>
    <row r="1" spans="1:17" ht="36" customHeight="1" x14ac:dyDescent="0.3">
      <c r="A1" s="142" t="s">
        <v>230</v>
      </c>
      <c r="B1" s="142"/>
      <c r="C1" s="142"/>
      <c r="D1" s="142"/>
      <c r="E1" s="142"/>
      <c r="F1" s="142"/>
      <c r="G1" s="142"/>
      <c r="H1" s="142"/>
    </row>
    <row r="2" spans="1:17" ht="18" x14ac:dyDescent="0.4">
      <c r="A2" s="60"/>
      <c r="B2" s="61"/>
      <c r="C2" s="160" t="s">
        <v>158</v>
      </c>
      <c r="D2" s="156"/>
      <c r="E2" s="157"/>
      <c r="F2" s="156" t="s">
        <v>179</v>
      </c>
      <c r="G2" s="156"/>
      <c r="H2" s="157"/>
    </row>
    <row r="3" spans="1:17" s="18" customFormat="1" ht="46.8" x14ac:dyDescent="0.3">
      <c r="A3" s="46" t="s">
        <v>156</v>
      </c>
      <c r="B3" s="62" t="s">
        <v>139</v>
      </c>
      <c r="C3" s="40" t="s">
        <v>154</v>
      </c>
      <c r="D3" s="40" t="s">
        <v>155</v>
      </c>
      <c r="E3" s="41" t="s">
        <v>153</v>
      </c>
      <c r="F3" s="40" t="s">
        <v>154</v>
      </c>
      <c r="G3" s="40" t="s">
        <v>155</v>
      </c>
      <c r="H3" s="41" t="s">
        <v>153</v>
      </c>
    </row>
    <row r="4" spans="1:17" x14ac:dyDescent="0.3">
      <c r="A4" s="4" t="s">
        <v>36</v>
      </c>
      <c r="B4" s="5" t="s">
        <v>174</v>
      </c>
      <c r="C4" s="7">
        <f>L4</f>
        <v>80970</v>
      </c>
      <c r="D4" s="7">
        <f t="shared" ref="D4:H19" si="0">M4</f>
        <v>73010</v>
      </c>
      <c r="E4" s="73">
        <f t="shared" si="0"/>
        <v>90.2</v>
      </c>
      <c r="F4" s="7">
        <f t="shared" si="0"/>
        <v>210100</v>
      </c>
      <c r="G4" s="7">
        <f t="shared" si="0"/>
        <v>195400</v>
      </c>
      <c r="H4" s="73">
        <f t="shared" si="0"/>
        <v>93</v>
      </c>
      <c r="J4" s="67" t="s">
        <v>36</v>
      </c>
      <c r="K4" s="67" t="s">
        <v>1</v>
      </c>
      <c r="L4" s="68">
        <v>80970</v>
      </c>
      <c r="M4" s="68">
        <v>73010</v>
      </c>
      <c r="N4">
        <v>90.2</v>
      </c>
      <c r="O4" s="68">
        <v>210100</v>
      </c>
      <c r="P4" s="68">
        <v>195400</v>
      </c>
      <c r="Q4">
        <v>93</v>
      </c>
    </row>
    <row r="5" spans="1:17" x14ac:dyDescent="0.3">
      <c r="A5" s="4" t="s">
        <v>37</v>
      </c>
      <c r="B5" s="5" t="s">
        <v>174</v>
      </c>
      <c r="C5" s="7">
        <f t="shared" ref="C5:C50" si="1">L5</f>
        <v>79670</v>
      </c>
      <c r="D5" s="7">
        <f t="shared" si="0"/>
        <v>71570</v>
      </c>
      <c r="E5" s="73">
        <f t="shared" si="0"/>
        <v>89.8</v>
      </c>
      <c r="F5" s="7">
        <f t="shared" si="0"/>
        <v>205200</v>
      </c>
      <c r="G5" s="7">
        <f t="shared" si="0"/>
        <v>190300</v>
      </c>
      <c r="H5" s="73">
        <f t="shared" si="0"/>
        <v>92.7</v>
      </c>
      <c r="J5" s="67" t="s">
        <v>37</v>
      </c>
      <c r="K5" s="67" t="s">
        <v>1</v>
      </c>
      <c r="L5" s="68">
        <v>79670</v>
      </c>
      <c r="M5" s="68">
        <v>71570</v>
      </c>
      <c r="N5">
        <v>89.8</v>
      </c>
      <c r="O5" s="68">
        <v>205200</v>
      </c>
      <c r="P5" s="68">
        <v>190300</v>
      </c>
      <c r="Q5">
        <v>92.7</v>
      </c>
    </row>
    <row r="6" spans="1:17" ht="18" x14ac:dyDescent="0.4">
      <c r="A6" s="4" t="s">
        <v>159</v>
      </c>
      <c r="B6" s="5" t="s">
        <v>174</v>
      </c>
      <c r="C6" s="7">
        <f t="shared" si="1"/>
        <v>73020</v>
      </c>
      <c r="D6" s="7">
        <f t="shared" si="0"/>
        <v>62330</v>
      </c>
      <c r="E6" s="73">
        <f t="shared" si="0"/>
        <v>85.4</v>
      </c>
      <c r="F6" s="7">
        <f t="shared" si="0"/>
        <v>204900</v>
      </c>
      <c r="G6" s="7">
        <f t="shared" si="0"/>
        <v>181300</v>
      </c>
      <c r="H6" s="73">
        <f t="shared" si="0"/>
        <v>88.5</v>
      </c>
      <c r="J6" s="67" t="s">
        <v>182</v>
      </c>
      <c r="K6" s="67" t="s">
        <v>1</v>
      </c>
      <c r="L6" s="68">
        <v>73020</v>
      </c>
      <c r="M6" s="68">
        <v>62330</v>
      </c>
      <c r="N6">
        <v>85.4</v>
      </c>
      <c r="O6" s="68">
        <v>204900</v>
      </c>
      <c r="P6" s="68">
        <v>181300</v>
      </c>
      <c r="Q6">
        <v>88.5</v>
      </c>
    </row>
    <row r="7" spans="1:17" ht="18" x14ac:dyDescent="0.4">
      <c r="A7" s="4" t="s">
        <v>160</v>
      </c>
      <c r="B7" s="5" t="s">
        <v>174</v>
      </c>
      <c r="C7" s="7">
        <f t="shared" si="1"/>
        <v>72910</v>
      </c>
      <c r="D7" s="7">
        <f t="shared" si="0"/>
        <v>61940</v>
      </c>
      <c r="E7" s="73">
        <f t="shared" si="0"/>
        <v>85</v>
      </c>
      <c r="F7" s="7">
        <f t="shared" si="0"/>
        <v>204900</v>
      </c>
      <c r="G7" s="7">
        <f t="shared" si="0"/>
        <v>179100</v>
      </c>
      <c r="H7" s="73">
        <f t="shared" si="0"/>
        <v>87.4</v>
      </c>
      <c r="J7" s="67" t="s">
        <v>183</v>
      </c>
      <c r="K7" s="67" t="s">
        <v>1</v>
      </c>
      <c r="L7" s="68">
        <v>72910</v>
      </c>
      <c r="M7" s="68">
        <v>61940</v>
      </c>
      <c r="N7">
        <v>85</v>
      </c>
      <c r="O7" s="68">
        <v>204900</v>
      </c>
      <c r="P7" s="68">
        <v>179100</v>
      </c>
      <c r="Q7">
        <v>87.4</v>
      </c>
    </row>
    <row r="8" spans="1:17" x14ac:dyDescent="0.3">
      <c r="A8" s="4" t="s">
        <v>47</v>
      </c>
      <c r="B8" s="5" t="s">
        <v>174</v>
      </c>
      <c r="C8" s="7">
        <f t="shared" si="1"/>
        <v>79670</v>
      </c>
      <c r="D8" s="7">
        <f t="shared" si="0"/>
        <v>76100</v>
      </c>
      <c r="E8" s="73">
        <f t="shared" si="0"/>
        <v>95.5</v>
      </c>
      <c r="F8" s="7">
        <f t="shared" si="0"/>
        <v>205200</v>
      </c>
      <c r="G8" s="7">
        <f t="shared" si="0"/>
        <v>204500</v>
      </c>
      <c r="H8" s="73">
        <f t="shared" si="0"/>
        <v>99.7</v>
      </c>
      <c r="J8" s="67" t="s">
        <v>47</v>
      </c>
      <c r="K8" s="67" t="s">
        <v>1</v>
      </c>
      <c r="L8" s="68">
        <v>79670</v>
      </c>
      <c r="M8" s="68">
        <v>76100</v>
      </c>
      <c r="N8">
        <v>95.5</v>
      </c>
      <c r="O8" s="68">
        <v>205200</v>
      </c>
      <c r="P8" s="68">
        <v>204500</v>
      </c>
      <c r="Q8">
        <v>99.7</v>
      </c>
    </row>
    <row r="9" spans="1:17" x14ac:dyDescent="0.3">
      <c r="A9" s="11" t="s">
        <v>49</v>
      </c>
      <c r="B9" s="12" t="s">
        <v>174</v>
      </c>
      <c r="C9" s="14">
        <f t="shared" si="1"/>
        <v>79670</v>
      </c>
      <c r="D9" s="14">
        <f t="shared" si="0"/>
        <v>63790</v>
      </c>
      <c r="E9" s="74">
        <f t="shared" si="0"/>
        <v>80.099999999999994</v>
      </c>
      <c r="F9" s="14">
        <f t="shared" si="0"/>
        <v>205200</v>
      </c>
      <c r="G9" s="14">
        <f t="shared" si="0"/>
        <v>167700</v>
      </c>
      <c r="H9" s="74">
        <f t="shared" si="0"/>
        <v>81.7</v>
      </c>
      <c r="J9" s="67" t="s">
        <v>49</v>
      </c>
      <c r="K9" s="67" t="s">
        <v>1</v>
      </c>
      <c r="L9" s="68">
        <v>79670</v>
      </c>
      <c r="M9" s="68">
        <v>63790</v>
      </c>
      <c r="N9">
        <v>80.099999999999994</v>
      </c>
      <c r="O9" s="68">
        <v>205200</v>
      </c>
      <c r="P9" s="68">
        <v>167700</v>
      </c>
      <c r="Q9">
        <v>81.7</v>
      </c>
    </row>
    <row r="10" spans="1:17" x14ac:dyDescent="0.3">
      <c r="A10" s="4" t="s">
        <v>36</v>
      </c>
      <c r="B10" s="5" t="s">
        <v>2</v>
      </c>
      <c r="C10" s="7">
        <f t="shared" si="1"/>
        <v>2854</v>
      </c>
      <c r="D10" s="7">
        <f t="shared" si="0"/>
        <v>2833</v>
      </c>
      <c r="E10" s="73">
        <f t="shared" si="0"/>
        <v>99.3</v>
      </c>
      <c r="F10" s="7">
        <f t="shared" si="0"/>
        <v>6893</v>
      </c>
      <c r="G10" s="7">
        <f t="shared" si="0"/>
        <v>6886</v>
      </c>
      <c r="H10" s="73">
        <f t="shared" si="0"/>
        <v>99.9</v>
      </c>
      <c r="J10" s="67" t="s">
        <v>36</v>
      </c>
      <c r="K10" s="67" t="s">
        <v>2</v>
      </c>
      <c r="L10" s="68">
        <v>2854</v>
      </c>
      <c r="M10" s="68">
        <v>2833</v>
      </c>
      <c r="N10">
        <v>99.3</v>
      </c>
      <c r="O10" s="68">
        <v>6893</v>
      </c>
      <c r="P10" s="68">
        <v>6886</v>
      </c>
      <c r="Q10">
        <v>99.9</v>
      </c>
    </row>
    <row r="11" spans="1:17" x14ac:dyDescent="0.3">
      <c r="A11" s="4" t="s">
        <v>37</v>
      </c>
      <c r="B11" s="5" t="s">
        <v>2</v>
      </c>
      <c r="C11" s="7">
        <f t="shared" si="1"/>
        <v>2265</v>
      </c>
      <c r="D11" s="7">
        <f t="shared" si="0"/>
        <v>2222</v>
      </c>
      <c r="E11" s="73">
        <f t="shared" si="0"/>
        <v>98.1</v>
      </c>
      <c r="F11" s="7">
        <f t="shared" si="0"/>
        <v>5241</v>
      </c>
      <c r="G11" s="7">
        <f t="shared" si="0"/>
        <v>5177</v>
      </c>
      <c r="H11" s="73">
        <f t="shared" si="0"/>
        <v>98.8</v>
      </c>
      <c r="J11" s="67" t="s">
        <v>37</v>
      </c>
      <c r="K11" s="67" t="s">
        <v>2</v>
      </c>
      <c r="L11" s="68">
        <v>2265</v>
      </c>
      <c r="M11" s="68">
        <v>2222</v>
      </c>
      <c r="N11">
        <v>98.1</v>
      </c>
      <c r="O11" s="68">
        <v>5241</v>
      </c>
      <c r="P11" s="68">
        <v>5177</v>
      </c>
      <c r="Q11">
        <v>98.8</v>
      </c>
    </row>
    <row r="12" spans="1:17" ht="18" x14ac:dyDescent="0.4">
      <c r="A12" s="4" t="s">
        <v>159</v>
      </c>
      <c r="B12" s="5" t="s">
        <v>2</v>
      </c>
      <c r="C12" s="7">
        <f t="shared" si="1"/>
        <v>2177</v>
      </c>
      <c r="D12" s="7">
        <f t="shared" si="0"/>
        <v>2126</v>
      </c>
      <c r="E12" s="73">
        <f t="shared" si="0"/>
        <v>97.6</v>
      </c>
      <c r="F12" s="7">
        <f t="shared" si="0"/>
        <v>5239</v>
      </c>
      <c r="G12" s="7">
        <f t="shared" si="0"/>
        <v>5163</v>
      </c>
      <c r="H12" s="73">
        <f t="shared" si="0"/>
        <v>98.5</v>
      </c>
      <c r="J12" s="67" t="s">
        <v>182</v>
      </c>
      <c r="K12" s="67" t="s">
        <v>2</v>
      </c>
      <c r="L12" s="68">
        <v>2177</v>
      </c>
      <c r="M12" s="68">
        <v>2126</v>
      </c>
      <c r="N12">
        <v>97.6</v>
      </c>
      <c r="O12" s="68">
        <v>5239</v>
      </c>
      <c r="P12" s="68">
        <v>5163</v>
      </c>
      <c r="Q12">
        <v>98.5</v>
      </c>
    </row>
    <row r="13" spans="1:17" ht="18" x14ac:dyDescent="0.4">
      <c r="A13" s="4" t="s">
        <v>160</v>
      </c>
      <c r="B13" s="5" t="s">
        <v>2</v>
      </c>
      <c r="C13" s="7">
        <f t="shared" si="1"/>
        <v>2176</v>
      </c>
      <c r="D13" s="7">
        <f t="shared" si="0"/>
        <v>2123</v>
      </c>
      <c r="E13" s="73">
        <f t="shared" si="0"/>
        <v>97.6</v>
      </c>
      <c r="F13" s="7">
        <f t="shared" si="0"/>
        <v>5239</v>
      </c>
      <c r="G13" s="7">
        <f t="shared" si="0"/>
        <v>5159</v>
      </c>
      <c r="H13" s="73">
        <f t="shared" si="0"/>
        <v>98.5</v>
      </c>
      <c r="J13" s="67" t="s">
        <v>183</v>
      </c>
      <c r="K13" s="67" t="s">
        <v>2</v>
      </c>
      <c r="L13" s="68">
        <v>2176</v>
      </c>
      <c r="M13" s="68">
        <v>2123</v>
      </c>
      <c r="N13">
        <v>97.6</v>
      </c>
      <c r="O13" s="68">
        <v>5239</v>
      </c>
      <c r="P13" s="68">
        <v>5159</v>
      </c>
      <c r="Q13">
        <v>98.5</v>
      </c>
    </row>
    <row r="14" spans="1:17" x14ac:dyDescent="0.3">
      <c r="A14" s="4" t="s">
        <v>47</v>
      </c>
      <c r="B14" s="5" t="s">
        <v>2</v>
      </c>
      <c r="C14" s="7">
        <f t="shared" si="1"/>
        <v>2265</v>
      </c>
      <c r="D14" s="7">
        <f t="shared" si="0"/>
        <v>2220</v>
      </c>
      <c r="E14" s="73">
        <f t="shared" si="0"/>
        <v>98</v>
      </c>
      <c r="F14" s="7">
        <f t="shared" si="0"/>
        <v>5241</v>
      </c>
      <c r="G14" s="7">
        <f t="shared" si="0"/>
        <v>5173</v>
      </c>
      <c r="H14" s="73">
        <f t="shared" si="0"/>
        <v>98.7</v>
      </c>
      <c r="J14" s="67" t="s">
        <v>47</v>
      </c>
      <c r="K14" s="67" t="s">
        <v>2</v>
      </c>
      <c r="L14" s="68">
        <v>2265</v>
      </c>
      <c r="M14" s="68">
        <v>2220</v>
      </c>
      <c r="N14">
        <v>98</v>
      </c>
      <c r="O14" s="68">
        <v>5241</v>
      </c>
      <c r="P14" s="68">
        <v>5173</v>
      </c>
      <c r="Q14">
        <v>98.7</v>
      </c>
    </row>
    <row r="15" spans="1:17" x14ac:dyDescent="0.3">
      <c r="A15" s="11" t="s">
        <v>49</v>
      </c>
      <c r="B15" s="12" t="s">
        <v>2</v>
      </c>
      <c r="C15" s="14">
        <f t="shared" si="1"/>
        <v>2265</v>
      </c>
      <c r="D15" s="14">
        <f t="shared" si="0"/>
        <v>2141</v>
      </c>
      <c r="E15" s="74">
        <f t="shared" si="0"/>
        <v>94.5</v>
      </c>
      <c r="F15" s="14">
        <f t="shared" si="0"/>
        <v>5241</v>
      </c>
      <c r="G15" s="14">
        <f t="shared" si="0"/>
        <v>4966</v>
      </c>
      <c r="H15" s="74">
        <f t="shared" si="0"/>
        <v>94.8</v>
      </c>
      <c r="J15" s="67" t="s">
        <v>49</v>
      </c>
      <c r="K15" s="67" t="s">
        <v>2</v>
      </c>
      <c r="L15" s="68">
        <v>2265</v>
      </c>
      <c r="M15" s="68">
        <v>2141</v>
      </c>
      <c r="N15">
        <v>94.5</v>
      </c>
      <c r="O15" s="68">
        <v>5241</v>
      </c>
      <c r="P15" s="68">
        <v>4966</v>
      </c>
      <c r="Q15">
        <v>94.8</v>
      </c>
    </row>
    <row r="16" spans="1:17" x14ac:dyDescent="0.3">
      <c r="A16" s="4" t="s">
        <v>36</v>
      </c>
      <c r="B16" s="5" t="s">
        <v>3</v>
      </c>
      <c r="C16" s="7">
        <f t="shared" si="1"/>
        <v>21840</v>
      </c>
      <c r="D16" s="7">
        <f t="shared" si="0"/>
        <v>21050</v>
      </c>
      <c r="E16" s="73">
        <f t="shared" si="0"/>
        <v>96.4</v>
      </c>
      <c r="F16" s="7">
        <f t="shared" si="0"/>
        <v>52270</v>
      </c>
      <c r="G16" s="7">
        <f t="shared" si="0"/>
        <v>51630</v>
      </c>
      <c r="H16" s="73">
        <f t="shared" si="0"/>
        <v>98.8</v>
      </c>
      <c r="J16" s="67" t="s">
        <v>36</v>
      </c>
      <c r="K16" s="67" t="s">
        <v>3</v>
      </c>
      <c r="L16" s="68">
        <v>21840</v>
      </c>
      <c r="M16" s="68">
        <v>21050</v>
      </c>
      <c r="N16">
        <v>96.4</v>
      </c>
      <c r="O16" s="68">
        <v>52270</v>
      </c>
      <c r="P16" s="68">
        <v>51630</v>
      </c>
      <c r="Q16">
        <v>98.8</v>
      </c>
    </row>
    <row r="17" spans="1:17" x14ac:dyDescent="0.3">
      <c r="A17" s="4" t="s">
        <v>37</v>
      </c>
      <c r="B17" s="5" t="s">
        <v>3</v>
      </c>
      <c r="C17" s="7">
        <f t="shared" si="1"/>
        <v>21400</v>
      </c>
      <c r="D17" s="7">
        <f t="shared" si="0"/>
        <v>20570</v>
      </c>
      <c r="E17" s="73">
        <f t="shared" si="0"/>
        <v>96.1</v>
      </c>
      <c r="F17" s="7">
        <f t="shared" si="0"/>
        <v>50660</v>
      </c>
      <c r="G17" s="7">
        <f t="shared" si="0"/>
        <v>49930</v>
      </c>
      <c r="H17" s="73">
        <f t="shared" si="0"/>
        <v>98.6</v>
      </c>
      <c r="J17" s="67" t="s">
        <v>37</v>
      </c>
      <c r="K17" s="67" t="s">
        <v>3</v>
      </c>
      <c r="L17" s="68">
        <v>21400</v>
      </c>
      <c r="M17" s="68">
        <v>20570</v>
      </c>
      <c r="N17">
        <v>96.1</v>
      </c>
      <c r="O17" s="68">
        <v>50660</v>
      </c>
      <c r="P17" s="68">
        <v>49930</v>
      </c>
      <c r="Q17">
        <v>98.6</v>
      </c>
    </row>
    <row r="18" spans="1:17" ht="18" x14ac:dyDescent="0.4">
      <c r="A18" s="4" t="s">
        <v>159</v>
      </c>
      <c r="B18" s="5" t="s">
        <v>3</v>
      </c>
      <c r="C18" s="7">
        <f t="shared" si="1"/>
        <v>19440</v>
      </c>
      <c r="D18" s="7">
        <f t="shared" si="0"/>
        <v>18170</v>
      </c>
      <c r="E18" s="73">
        <f t="shared" si="0"/>
        <v>93.5</v>
      </c>
      <c r="F18" s="7">
        <f t="shared" si="0"/>
        <v>50550</v>
      </c>
      <c r="G18" s="7">
        <f t="shared" si="0"/>
        <v>48760</v>
      </c>
      <c r="H18" s="73">
        <f t="shared" si="0"/>
        <v>96.5</v>
      </c>
      <c r="J18" s="67" t="s">
        <v>182</v>
      </c>
      <c r="K18" s="67" t="s">
        <v>3</v>
      </c>
      <c r="L18" s="68">
        <v>19440</v>
      </c>
      <c r="M18" s="68">
        <v>18170</v>
      </c>
      <c r="N18">
        <v>93.5</v>
      </c>
      <c r="O18" s="68">
        <v>50550</v>
      </c>
      <c r="P18" s="68">
        <v>48760</v>
      </c>
      <c r="Q18">
        <v>96.5</v>
      </c>
    </row>
    <row r="19" spans="1:17" ht="18" x14ac:dyDescent="0.4">
      <c r="A19" s="4" t="s">
        <v>160</v>
      </c>
      <c r="B19" s="5" t="s">
        <v>3</v>
      </c>
      <c r="C19" s="7">
        <f t="shared" si="1"/>
        <v>19410</v>
      </c>
      <c r="D19" s="7">
        <f t="shared" si="0"/>
        <v>18090</v>
      </c>
      <c r="E19" s="73">
        <f t="shared" si="0"/>
        <v>93.2</v>
      </c>
      <c r="F19" s="7">
        <f t="shared" si="0"/>
        <v>50550</v>
      </c>
      <c r="G19" s="7">
        <f t="shared" si="0"/>
        <v>48450</v>
      </c>
      <c r="H19" s="73">
        <f t="shared" si="0"/>
        <v>95.8</v>
      </c>
      <c r="J19" s="67" t="s">
        <v>183</v>
      </c>
      <c r="K19" s="67" t="s">
        <v>3</v>
      </c>
      <c r="L19" s="68">
        <v>19410</v>
      </c>
      <c r="M19" s="68">
        <v>18090</v>
      </c>
      <c r="N19">
        <v>93.2</v>
      </c>
      <c r="O19" s="68">
        <v>50550</v>
      </c>
      <c r="P19" s="68">
        <v>48450</v>
      </c>
      <c r="Q19">
        <v>95.8</v>
      </c>
    </row>
    <row r="20" spans="1:17" x14ac:dyDescent="0.3">
      <c r="A20" s="4" t="s">
        <v>47</v>
      </c>
      <c r="B20" s="5" t="s">
        <v>3</v>
      </c>
      <c r="C20" s="7">
        <f t="shared" si="1"/>
        <v>21400</v>
      </c>
      <c r="D20" s="7">
        <f t="shared" ref="D20:D51" si="2">M20</f>
        <v>20810</v>
      </c>
      <c r="E20" s="73">
        <f t="shared" ref="E20:E51" si="3">N20</f>
        <v>97.3</v>
      </c>
      <c r="F20" s="7">
        <f t="shared" ref="F20:F51" si="4">O20</f>
        <v>50660</v>
      </c>
      <c r="G20" s="7">
        <f t="shared" ref="G20:G51" si="5">P20</f>
        <v>50440</v>
      </c>
      <c r="H20" s="73">
        <f t="shared" ref="H20:H51" si="6">Q20</f>
        <v>99.6</v>
      </c>
      <c r="J20" s="67" t="s">
        <v>47</v>
      </c>
      <c r="K20" s="67" t="s">
        <v>3</v>
      </c>
      <c r="L20" s="68">
        <v>21400</v>
      </c>
      <c r="M20" s="68">
        <v>20810</v>
      </c>
      <c r="N20">
        <v>97.3</v>
      </c>
      <c r="O20" s="68">
        <v>50660</v>
      </c>
      <c r="P20" s="68">
        <v>50440</v>
      </c>
      <c r="Q20">
        <v>99.6</v>
      </c>
    </row>
    <row r="21" spans="1:17" x14ac:dyDescent="0.3">
      <c r="A21" s="11" t="s">
        <v>49</v>
      </c>
      <c r="B21" s="12" t="s">
        <v>3</v>
      </c>
      <c r="C21" s="14">
        <f t="shared" si="1"/>
        <v>21400</v>
      </c>
      <c r="D21" s="14">
        <f t="shared" si="2"/>
        <v>18570</v>
      </c>
      <c r="E21" s="74">
        <f t="shared" si="3"/>
        <v>86.8</v>
      </c>
      <c r="F21" s="14">
        <f t="shared" si="4"/>
        <v>50660</v>
      </c>
      <c r="G21" s="14">
        <f t="shared" si="5"/>
        <v>44660</v>
      </c>
      <c r="H21" s="74">
        <f t="shared" si="6"/>
        <v>88.2</v>
      </c>
      <c r="J21" s="67" t="s">
        <v>49</v>
      </c>
      <c r="K21" s="67" t="s">
        <v>3</v>
      </c>
      <c r="L21" s="68">
        <v>21400</v>
      </c>
      <c r="M21" s="68">
        <v>18570</v>
      </c>
      <c r="N21">
        <v>86.8</v>
      </c>
      <c r="O21" s="68">
        <v>50660</v>
      </c>
      <c r="P21" s="68">
        <v>44660</v>
      </c>
      <c r="Q21">
        <v>88.2</v>
      </c>
    </row>
    <row r="22" spans="1:17" x14ac:dyDescent="0.3">
      <c r="A22" s="4" t="s">
        <v>36</v>
      </c>
      <c r="B22" s="5" t="s">
        <v>4</v>
      </c>
      <c r="C22" s="7">
        <f t="shared" si="1"/>
        <v>19930</v>
      </c>
      <c r="D22" s="7">
        <f t="shared" si="2"/>
        <v>18450</v>
      </c>
      <c r="E22" s="73">
        <f t="shared" si="3"/>
        <v>92.6</v>
      </c>
      <c r="F22" s="7">
        <f t="shared" si="4"/>
        <v>49020</v>
      </c>
      <c r="G22" s="7">
        <f t="shared" si="5"/>
        <v>47250</v>
      </c>
      <c r="H22" s="73">
        <f t="shared" si="6"/>
        <v>96.4</v>
      </c>
      <c r="J22" s="67" t="s">
        <v>36</v>
      </c>
      <c r="K22" s="67" t="s">
        <v>4</v>
      </c>
      <c r="L22" s="68">
        <v>19930</v>
      </c>
      <c r="M22" s="68">
        <v>18450</v>
      </c>
      <c r="N22">
        <v>92.6</v>
      </c>
      <c r="O22" s="68">
        <v>49020</v>
      </c>
      <c r="P22" s="68">
        <v>47250</v>
      </c>
      <c r="Q22">
        <v>96.4</v>
      </c>
    </row>
    <row r="23" spans="1:17" x14ac:dyDescent="0.3">
      <c r="A23" s="4" t="s">
        <v>37</v>
      </c>
      <c r="B23" s="5" t="s">
        <v>4</v>
      </c>
      <c r="C23" s="7">
        <f t="shared" si="1"/>
        <v>19760</v>
      </c>
      <c r="D23" s="7">
        <f t="shared" si="2"/>
        <v>18250</v>
      </c>
      <c r="E23" s="73">
        <f t="shared" si="3"/>
        <v>92.4</v>
      </c>
      <c r="F23" s="7">
        <f t="shared" si="4"/>
        <v>48180</v>
      </c>
      <c r="G23" s="7">
        <f t="shared" si="5"/>
        <v>46380</v>
      </c>
      <c r="H23" s="73">
        <f t="shared" si="6"/>
        <v>96.3</v>
      </c>
      <c r="J23" s="67" t="s">
        <v>37</v>
      </c>
      <c r="K23" s="67" t="s">
        <v>4</v>
      </c>
      <c r="L23" s="68">
        <v>19760</v>
      </c>
      <c r="M23" s="68">
        <v>18250</v>
      </c>
      <c r="N23">
        <v>92.4</v>
      </c>
      <c r="O23" s="68">
        <v>48180</v>
      </c>
      <c r="P23" s="68">
        <v>46380</v>
      </c>
      <c r="Q23">
        <v>96.3</v>
      </c>
    </row>
    <row r="24" spans="1:17" ht="18" x14ac:dyDescent="0.4">
      <c r="A24" s="4" t="s">
        <v>159</v>
      </c>
      <c r="B24" s="5" t="s">
        <v>4</v>
      </c>
      <c r="C24" s="7">
        <f t="shared" si="1"/>
        <v>17690</v>
      </c>
      <c r="D24" s="7">
        <f t="shared" si="2"/>
        <v>15430</v>
      </c>
      <c r="E24" s="73">
        <f t="shared" si="3"/>
        <v>87.3</v>
      </c>
      <c r="F24" s="7">
        <f t="shared" si="4"/>
        <v>48070</v>
      </c>
      <c r="G24" s="7">
        <f t="shared" si="5"/>
        <v>44010</v>
      </c>
      <c r="H24" s="73">
        <f t="shared" si="6"/>
        <v>91.5</v>
      </c>
      <c r="J24" s="67" t="s">
        <v>182</v>
      </c>
      <c r="K24" s="67" t="s">
        <v>4</v>
      </c>
      <c r="L24" s="68">
        <v>17690</v>
      </c>
      <c r="M24" s="68">
        <v>15430</v>
      </c>
      <c r="N24">
        <v>87.3</v>
      </c>
      <c r="O24" s="68">
        <v>48070</v>
      </c>
      <c r="P24" s="68">
        <v>44010</v>
      </c>
      <c r="Q24">
        <v>91.5</v>
      </c>
    </row>
    <row r="25" spans="1:17" ht="18" x14ac:dyDescent="0.4">
      <c r="A25" s="4" t="s">
        <v>160</v>
      </c>
      <c r="B25" s="5" t="s">
        <v>4</v>
      </c>
      <c r="C25" s="7">
        <f t="shared" si="1"/>
        <v>17660</v>
      </c>
      <c r="D25" s="7">
        <f t="shared" si="2"/>
        <v>15340</v>
      </c>
      <c r="E25" s="73">
        <f t="shared" si="3"/>
        <v>86.8</v>
      </c>
      <c r="F25" s="7">
        <f t="shared" si="4"/>
        <v>48080</v>
      </c>
      <c r="G25" s="7">
        <f t="shared" si="5"/>
        <v>43460</v>
      </c>
      <c r="H25" s="73">
        <f t="shared" si="6"/>
        <v>90.4</v>
      </c>
      <c r="J25" s="67" t="s">
        <v>183</v>
      </c>
      <c r="K25" s="67" t="s">
        <v>4</v>
      </c>
      <c r="L25" s="68">
        <v>17660</v>
      </c>
      <c r="M25" s="68">
        <v>15340</v>
      </c>
      <c r="N25">
        <v>86.8</v>
      </c>
      <c r="O25" s="68">
        <v>48080</v>
      </c>
      <c r="P25" s="68">
        <v>43460</v>
      </c>
      <c r="Q25">
        <v>90.4</v>
      </c>
    </row>
    <row r="26" spans="1:17" x14ac:dyDescent="0.3">
      <c r="A26" s="4" t="s">
        <v>47</v>
      </c>
      <c r="B26" s="5" t="s">
        <v>4</v>
      </c>
      <c r="C26" s="7">
        <f t="shared" si="1"/>
        <v>19760</v>
      </c>
      <c r="D26" s="7">
        <f t="shared" si="2"/>
        <v>18940</v>
      </c>
      <c r="E26" s="73">
        <f t="shared" si="3"/>
        <v>95.8</v>
      </c>
      <c r="F26" s="7">
        <f t="shared" si="4"/>
        <v>48180</v>
      </c>
      <c r="G26" s="7">
        <f t="shared" si="5"/>
        <v>48010</v>
      </c>
      <c r="H26" s="73">
        <f t="shared" si="6"/>
        <v>99.7</v>
      </c>
      <c r="J26" s="67" t="s">
        <v>47</v>
      </c>
      <c r="K26" s="67" t="s">
        <v>4</v>
      </c>
      <c r="L26" s="68">
        <v>19760</v>
      </c>
      <c r="M26" s="68">
        <v>18940</v>
      </c>
      <c r="N26">
        <v>95.8</v>
      </c>
      <c r="O26" s="68">
        <v>48180</v>
      </c>
      <c r="P26" s="68">
        <v>48010</v>
      </c>
      <c r="Q26">
        <v>99.7</v>
      </c>
    </row>
    <row r="27" spans="1:17" x14ac:dyDescent="0.3">
      <c r="A27" s="11" t="s">
        <v>49</v>
      </c>
      <c r="B27" s="12" t="s">
        <v>4</v>
      </c>
      <c r="C27" s="14">
        <f t="shared" si="1"/>
        <v>19760</v>
      </c>
      <c r="D27" s="14">
        <f t="shared" si="2"/>
        <v>15930</v>
      </c>
      <c r="E27" s="74">
        <f t="shared" si="3"/>
        <v>80.599999999999994</v>
      </c>
      <c r="F27" s="14">
        <f t="shared" si="4"/>
        <v>48180</v>
      </c>
      <c r="G27" s="14">
        <f t="shared" si="5"/>
        <v>39880</v>
      </c>
      <c r="H27" s="74">
        <f t="shared" si="6"/>
        <v>82.8</v>
      </c>
      <c r="J27" s="67" t="s">
        <v>49</v>
      </c>
      <c r="K27" s="67" t="s">
        <v>4</v>
      </c>
      <c r="L27" s="68">
        <v>19760</v>
      </c>
      <c r="M27" s="68">
        <v>15930</v>
      </c>
      <c r="N27">
        <v>80.599999999999994</v>
      </c>
      <c r="O27" s="68">
        <v>48180</v>
      </c>
      <c r="P27" s="68">
        <v>39880</v>
      </c>
      <c r="Q27">
        <v>82.8</v>
      </c>
    </row>
    <row r="28" spans="1:17" x14ac:dyDescent="0.3">
      <c r="A28" s="4" t="s">
        <v>36</v>
      </c>
      <c r="B28" s="5" t="s">
        <v>5</v>
      </c>
      <c r="C28" s="7">
        <f t="shared" si="1"/>
        <v>20040</v>
      </c>
      <c r="D28" s="7">
        <f t="shared" si="2"/>
        <v>17640</v>
      </c>
      <c r="E28" s="73">
        <f t="shared" si="3"/>
        <v>88</v>
      </c>
      <c r="F28" s="7">
        <f t="shared" si="4"/>
        <v>52740</v>
      </c>
      <c r="G28" s="7">
        <f t="shared" si="5"/>
        <v>48730</v>
      </c>
      <c r="H28" s="73">
        <f t="shared" si="6"/>
        <v>92.4</v>
      </c>
      <c r="J28" s="67" t="s">
        <v>36</v>
      </c>
      <c r="K28" s="67" t="s">
        <v>5</v>
      </c>
      <c r="L28" s="68">
        <v>20040</v>
      </c>
      <c r="M28" s="68">
        <v>17640</v>
      </c>
      <c r="N28">
        <v>88</v>
      </c>
      <c r="O28" s="68">
        <v>52740</v>
      </c>
      <c r="P28" s="68">
        <v>48730</v>
      </c>
      <c r="Q28">
        <v>92.4</v>
      </c>
    </row>
    <row r="29" spans="1:17" x14ac:dyDescent="0.3">
      <c r="A29" s="4" t="s">
        <v>37</v>
      </c>
      <c r="B29" s="5" t="s">
        <v>5</v>
      </c>
      <c r="C29" s="7">
        <f t="shared" si="1"/>
        <v>19970</v>
      </c>
      <c r="D29" s="7">
        <f t="shared" si="2"/>
        <v>17540</v>
      </c>
      <c r="E29" s="73">
        <f t="shared" si="3"/>
        <v>87.9</v>
      </c>
      <c r="F29" s="7">
        <f t="shared" si="4"/>
        <v>52200</v>
      </c>
      <c r="G29" s="7">
        <f t="shared" si="5"/>
        <v>48150</v>
      </c>
      <c r="H29" s="73">
        <f t="shared" si="6"/>
        <v>92.3</v>
      </c>
      <c r="J29" s="67" t="s">
        <v>37</v>
      </c>
      <c r="K29" s="67" t="s">
        <v>5</v>
      </c>
      <c r="L29" s="68">
        <v>19970</v>
      </c>
      <c r="M29" s="68">
        <v>17540</v>
      </c>
      <c r="N29">
        <v>87.9</v>
      </c>
      <c r="O29" s="68">
        <v>52200</v>
      </c>
      <c r="P29" s="68">
        <v>48150</v>
      </c>
      <c r="Q29">
        <v>92.3</v>
      </c>
    </row>
    <row r="30" spans="1:17" ht="18" x14ac:dyDescent="0.4">
      <c r="A30" s="4" t="s">
        <v>159</v>
      </c>
      <c r="B30" s="5" t="s">
        <v>5</v>
      </c>
      <c r="C30" s="7">
        <f t="shared" si="1"/>
        <v>18240</v>
      </c>
      <c r="D30" s="7">
        <f t="shared" si="2"/>
        <v>14960</v>
      </c>
      <c r="E30" s="73">
        <f t="shared" si="3"/>
        <v>82</v>
      </c>
      <c r="F30" s="7">
        <f t="shared" si="4"/>
        <v>52140</v>
      </c>
      <c r="G30" s="7">
        <f t="shared" si="5"/>
        <v>45000</v>
      </c>
      <c r="H30" s="73">
        <f t="shared" si="6"/>
        <v>86.3</v>
      </c>
      <c r="J30" s="67" t="s">
        <v>182</v>
      </c>
      <c r="K30" s="67" t="s">
        <v>5</v>
      </c>
      <c r="L30" s="68">
        <v>18240</v>
      </c>
      <c r="M30" s="68">
        <v>14960</v>
      </c>
      <c r="N30">
        <v>82</v>
      </c>
      <c r="O30" s="68">
        <v>52140</v>
      </c>
      <c r="P30" s="68">
        <v>45000</v>
      </c>
      <c r="Q30">
        <v>86.3</v>
      </c>
    </row>
    <row r="31" spans="1:17" ht="18" x14ac:dyDescent="0.4">
      <c r="A31" s="4" t="s">
        <v>160</v>
      </c>
      <c r="B31" s="5" t="s">
        <v>5</v>
      </c>
      <c r="C31" s="7">
        <f t="shared" si="1"/>
        <v>18220</v>
      </c>
      <c r="D31" s="7">
        <f t="shared" si="2"/>
        <v>14860</v>
      </c>
      <c r="E31" s="73">
        <f t="shared" si="3"/>
        <v>81.599999999999994</v>
      </c>
      <c r="F31" s="7">
        <f t="shared" si="4"/>
        <v>52150</v>
      </c>
      <c r="G31" s="7">
        <f t="shared" si="5"/>
        <v>44330</v>
      </c>
      <c r="H31" s="73">
        <f t="shared" si="6"/>
        <v>85</v>
      </c>
      <c r="J31" s="67" t="s">
        <v>183</v>
      </c>
      <c r="K31" s="67" t="s">
        <v>5</v>
      </c>
      <c r="L31" s="68">
        <v>18220</v>
      </c>
      <c r="M31" s="68">
        <v>14860</v>
      </c>
      <c r="N31">
        <v>81.599999999999994</v>
      </c>
      <c r="O31" s="68">
        <v>52150</v>
      </c>
      <c r="P31" s="68">
        <v>44330</v>
      </c>
      <c r="Q31">
        <v>85</v>
      </c>
    </row>
    <row r="32" spans="1:17" x14ac:dyDescent="0.3">
      <c r="A32" s="4" t="s">
        <v>47</v>
      </c>
      <c r="B32" s="5" t="s">
        <v>5</v>
      </c>
      <c r="C32" s="7">
        <f t="shared" si="1"/>
        <v>19970</v>
      </c>
      <c r="D32" s="7">
        <f t="shared" si="2"/>
        <v>18900</v>
      </c>
      <c r="E32" s="73">
        <f t="shared" si="3"/>
        <v>94.7</v>
      </c>
      <c r="F32" s="7">
        <f t="shared" si="4"/>
        <v>52200</v>
      </c>
      <c r="G32" s="7">
        <f t="shared" si="5"/>
        <v>52060</v>
      </c>
      <c r="H32" s="73">
        <f t="shared" si="6"/>
        <v>99.7</v>
      </c>
      <c r="J32" s="67" t="s">
        <v>47</v>
      </c>
      <c r="K32" s="67" t="s">
        <v>5</v>
      </c>
      <c r="L32" s="68">
        <v>19970</v>
      </c>
      <c r="M32" s="68">
        <v>18900</v>
      </c>
      <c r="N32">
        <v>94.7</v>
      </c>
      <c r="O32" s="68">
        <v>52200</v>
      </c>
      <c r="P32" s="68">
        <v>52060</v>
      </c>
      <c r="Q32">
        <v>99.7</v>
      </c>
    </row>
    <row r="33" spans="1:17" x14ac:dyDescent="0.3">
      <c r="A33" s="11" t="s">
        <v>49</v>
      </c>
      <c r="B33" s="12" t="s">
        <v>5</v>
      </c>
      <c r="C33" s="14">
        <f t="shared" si="1"/>
        <v>19970</v>
      </c>
      <c r="D33" s="14">
        <f t="shared" si="2"/>
        <v>15410</v>
      </c>
      <c r="E33" s="74">
        <f t="shared" si="3"/>
        <v>77.2</v>
      </c>
      <c r="F33" s="14">
        <f t="shared" si="4"/>
        <v>52200</v>
      </c>
      <c r="G33" s="14">
        <f t="shared" si="5"/>
        <v>41510</v>
      </c>
      <c r="H33" s="74">
        <f t="shared" si="6"/>
        <v>79.5</v>
      </c>
      <c r="J33" s="67" t="s">
        <v>49</v>
      </c>
      <c r="K33" s="67" t="s">
        <v>5</v>
      </c>
      <c r="L33" s="68">
        <v>19970</v>
      </c>
      <c r="M33" s="68">
        <v>15410</v>
      </c>
      <c r="N33">
        <v>77.2</v>
      </c>
      <c r="O33" s="68">
        <v>52200</v>
      </c>
      <c r="P33" s="68">
        <v>41510</v>
      </c>
      <c r="Q33">
        <v>79.5</v>
      </c>
    </row>
    <row r="34" spans="1:17" x14ac:dyDescent="0.3">
      <c r="A34" s="4" t="s">
        <v>36</v>
      </c>
      <c r="B34" s="5" t="s">
        <v>6</v>
      </c>
      <c r="C34" s="7">
        <f t="shared" si="1"/>
        <v>9482</v>
      </c>
      <c r="D34" s="7">
        <f t="shared" si="2"/>
        <v>7860</v>
      </c>
      <c r="E34" s="73">
        <f t="shared" si="3"/>
        <v>82.9</v>
      </c>
      <c r="F34" s="7">
        <f t="shared" si="4"/>
        <v>26690</v>
      </c>
      <c r="G34" s="7">
        <f t="shared" si="5"/>
        <v>23200</v>
      </c>
      <c r="H34" s="73">
        <f t="shared" si="6"/>
        <v>86.9</v>
      </c>
      <c r="J34" s="67" t="s">
        <v>36</v>
      </c>
      <c r="K34" s="67" t="s">
        <v>6</v>
      </c>
      <c r="L34" s="68">
        <v>9482</v>
      </c>
      <c r="M34" s="68">
        <v>7860</v>
      </c>
      <c r="N34">
        <v>82.9</v>
      </c>
      <c r="O34" s="68">
        <v>26690</v>
      </c>
      <c r="P34" s="68">
        <v>23200</v>
      </c>
      <c r="Q34">
        <v>86.9</v>
      </c>
    </row>
    <row r="35" spans="1:17" x14ac:dyDescent="0.3">
      <c r="A35" s="4" t="s">
        <v>37</v>
      </c>
      <c r="B35" s="5" t="s">
        <v>6</v>
      </c>
      <c r="C35" s="7">
        <f t="shared" si="1"/>
        <v>9468</v>
      </c>
      <c r="D35" s="7">
        <f t="shared" si="2"/>
        <v>7831</v>
      </c>
      <c r="E35" s="73">
        <f t="shared" si="3"/>
        <v>82.7</v>
      </c>
      <c r="F35" s="7">
        <f t="shared" si="4"/>
        <v>26520</v>
      </c>
      <c r="G35" s="7">
        <f t="shared" si="5"/>
        <v>23000</v>
      </c>
      <c r="H35" s="73">
        <f t="shared" si="6"/>
        <v>86.7</v>
      </c>
      <c r="J35" s="67" t="s">
        <v>37</v>
      </c>
      <c r="K35" s="67" t="s">
        <v>6</v>
      </c>
      <c r="L35" s="68">
        <v>9468</v>
      </c>
      <c r="M35" s="68">
        <v>7831</v>
      </c>
      <c r="N35">
        <v>82.7</v>
      </c>
      <c r="O35" s="68">
        <v>26520</v>
      </c>
      <c r="P35" s="68">
        <v>23000</v>
      </c>
      <c r="Q35">
        <v>86.7</v>
      </c>
    </row>
    <row r="36" spans="1:17" ht="18" x14ac:dyDescent="0.4">
      <c r="A36" s="4" t="s">
        <v>159</v>
      </c>
      <c r="B36" s="5" t="s">
        <v>6</v>
      </c>
      <c r="C36" s="7">
        <f t="shared" si="1"/>
        <v>8903</v>
      </c>
      <c r="D36" s="7">
        <f t="shared" si="2"/>
        <v>6921</v>
      </c>
      <c r="E36" s="73">
        <f t="shared" si="3"/>
        <v>77.7</v>
      </c>
      <c r="F36" s="7">
        <f t="shared" si="4"/>
        <v>26510</v>
      </c>
      <c r="G36" s="7">
        <f t="shared" si="5"/>
        <v>21610</v>
      </c>
      <c r="H36" s="73">
        <f t="shared" si="6"/>
        <v>81.5</v>
      </c>
      <c r="J36" s="67" t="s">
        <v>182</v>
      </c>
      <c r="K36" s="67" t="s">
        <v>6</v>
      </c>
      <c r="L36" s="68">
        <v>8903</v>
      </c>
      <c r="M36" s="68">
        <v>6921</v>
      </c>
      <c r="N36">
        <v>77.7</v>
      </c>
      <c r="O36" s="68">
        <v>26510</v>
      </c>
      <c r="P36" s="68">
        <v>21610</v>
      </c>
      <c r="Q36">
        <v>81.5</v>
      </c>
    </row>
    <row r="37" spans="1:17" ht="18" x14ac:dyDescent="0.4">
      <c r="A37" s="4" t="s">
        <v>160</v>
      </c>
      <c r="B37" s="5" t="s">
        <v>6</v>
      </c>
      <c r="C37" s="7">
        <f t="shared" si="1"/>
        <v>8889</v>
      </c>
      <c r="D37" s="7">
        <f t="shared" si="2"/>
        <v>6868</v>
      </c>
      <c r="E37" s="73">
        <f t="shared" si="3"/>
        <v>77.3</v>
      </c>
      <c r="F37" s="7">
        <f t="shared" si="4"/>
        <v>26510</v>
      </c>
      <c r="G37" s="7">
        <f t="shared" si="5"/>
        <v>21280</v>
      </c>
      <c r="H37" s="73">
        <f t="shared" si="6"/>
        <v>80.3</v>
      </c>
      <c r="J37" s="67" t="s">
        <v>183</v>
      </c>
      <c r="K37" s="67" t="s">
        <v>6</v>
      </c>
      <c r="L37" s="68">
        <v>8889</v>
      </c>
      <c r="M37" s="68">
        <v>6868</v>
      </c>
      <c r="N37">
        <v>77.3</v>
      </c>
      <c r="O37" s="68">
        <v>26510</v>
      </c>
      <c r="P37" s="68">
        <v>21280</v>
      </c>
      <c r="Q37">
        <v>80.3</v>
      </c>
    </row>
    <row r="38" spans="1:17" x14ac:dyDescent="0.3">
      <c r="A38" s="4" t="s">
        <v>47</v>
      </c>
      <c r="B38" s="5" t="s">
        <v>6</v>
      </c>
      <c r="C38" s="7">
        <f t="shared" si="1"/>
        <v>9468</v>
      </c>
      <c r="D38" s="7">
        <f t="shared" si="2"/>
        <v>8874</v>
      </c>
      <c r="E38" s="73">
        <f t="shared" si="3"/>
        <v>93.7</v>
      </c>
      <c r="F38" s="7">
        <f t="shared" si="4"/>
        <v>26520</v>
      </c>
      <c r="G38" s="7">
        <f t="shared" si="5"/>
        <v>26470</v>
      </c>
      <c r="H38" s="73">
        <f t="shared" si="6"/>
        <v>99.8</v>
      </c>
      <c r="J38" s="67" t="s">
        <v>47</v>
      </c>
      <c r="K38" s="67" t="s">
        <v>6</v>
      </c>
      <c r="L38" s="68">
        <v>9468</v>
      </c>
      <c r="M38" s="68">
        <v>8874</v>
      </c>
      <c r="N38">
        <v>93.7</v>
      </c>
      <c r="O38" s="68">
        <v>26520</v>
      </c>
      <c r="P38" s="68">
        <v>26470</v>
      </c>
      <c r="Q38">
        <v>99.8</v>
      </c>
    </row>
    <row r="39" spans="1:17" x14ac:dyDescent="0.3">
      <c r="A39" s="11" t="s">
        <v>49</v>
      </c>
      <c r="B39" s="12" t="s">
        <v>6</v>
      </c>
      <c r="C39" s="14">
        <f t="shared" si="1"/>
        <v>9468</v>
      </c>
      <c r="D39" s="14">
        <f t="shared" si="2"/>
        <v>7049</v>
      </c>
      <c r="E39" s="74">
        <f t="shared" si="3"/>
        <v>74.5</v>
      </c>
      <c r="F39" s="14">
        <f t="shared" si="4"/>
        <v>26520</v>
      </c>
      <c r="G39" s="14">
        <f t="shared" si="5"/>
        <v>20460</v>
      </c>
      <c r="H39" s="74">
        <f t="shared" si="6"/>
        <v>77.099999999999994</v>
      </c>
      <c r="J39" s="67" t="s">
        <v>49</v>
      </c>
      <c r="K39" s="67" t="s">
        <v>6</v>
      </c>
      <c r="L39" s="68">
        <v>9468</v>
      </c>
      <c r="M39" s="68">
        <v>7049</v>
      </c>
      <c r="N39">
        <v>74.5</v>
      </c>
      <c r="O39" s="68">
        <v>26520</v>
      </c>
      <c r="P39" s="68">
        <v>20460</v>
      </c>
      <c r="Q39">
        <v>77.099999999999994</v>
      </c>
    </row>
    <row r="40" spans="1:17" x14ac:dyDescent="0.3">
      <c r="A40" s="4" t="s">
        <v>36</v>
      </c>
      <c r="B40" s="5" t="s">
        <v>7</v>
      </c>
      <c r="C40" s="7">
        <f t="shared" si="1"/>
        <v>4995</v>
      </c>
      <c r="D40" s="7">
        <f t="shared" si="2"/>
        <v>3879</v>
      </c>
      <c r="E40" s="73">
        <f t="shared" si="3"/>
        <v>77.7</v>
      </c>
      <c r="F40" s="7">
        <f t="shared" si="4"/>
        <v>15430</v>
      </c>
      <c r="G40" s="7">
        <f t="shared" si="5"/>
        <v>12510</v>
      </c>
      <c r="H40" s="73">
        <f t="shared" si="6"/>
        <v>81.099999999999994</v>
      </c>
      <c r="J40" s="67" t="s">
        <v>36</v>
      </c>
      <c r="K40" s="67" t="s">
        <v>7</v>
      </c>
      <c r="L40" s="68">
        <v>4995</v>
      </c>
      <c r="M40" s="68">
        <v>3879</v>
      </c>
      <c r="N40">
        <v>77.7</v>
      </c>
      <c r="O40" s="68">
        <v>15430</v>
      </c>
      <c r="P40" s="68">
        <v>12510</v>
      </c>
      <c r="Q40">
        <v>81.099999999999994</v>
      </c>
    </row>
    <row r="41" spans="1:17" x14ac:dyDescent="0.3">
      <c r="A41" s="4" t="s">
        <v>37</v>
      </c>
      <c r="B41" s="5" t="s">
        <v>7</v>
      </c>
      <c r="C41" s="7">
        <f t="shared" si="1"/>
        <v>4991</v>
      </c>
      <c r="D41" s="7">
        <f t="shared" si="2"/>
        <v>3866</v>
      </c>
      <c r="E41" s="73">
        <f t="shared" si="3"/>
        <v>77.5</v>
      </c>
      <c r="F41" s="7">
        <f t="shared" si="4"/>
        <v>15370</v>
      </c>
      <c r="G41" s="7">
        <f t="shared" si="5"/>
        <v>12420</v>
      </c>
      <c r="H41" s="73">
        <f t="shared" si="6"/>
        <v>80.8</v>
      </c>
      <c r="J41" s="67" t="s">
        <v>37</v>
      </c>
      <c r="K41" s="67" t="s">
        <v>7</v>
      </c>
      <c r="L41" s="68">
        <v>4991</v>
      </c>
      <c r="M41" s="68">
        <v>3866</v>
      </c>
      <c r="N41">
        <v>77.5</v>
      </c>
      <c r="O41" s="68">
        <v>15370</v>
      </c>
      <c r="P41" s="68">
        <v>12420</v>
      </c>
      <c r="Q41">
        <v>80.8</v>
      </c>
    </row>
    <row r="42" spans="1:17" ht="18" x14ac:dyDescent="0.4">
      <c r="A42" s="4" t="s">
        <v>159</v>
      </c>
      <c r="B42" s="5" t="s">
        <v>7</v>
      </c>
      <c r="C42" s="7">
        <f t="shared" si="1"/>
        <v>4793</v>
      </c>
      <c r="D42" s="7">
        <f t="shared" si="2"/>
        <v>3516</v>
      </c>
      <c r="E42" s="73">
        <f t="shared" si="3"/>
        <v>73.400000000000006</v>
      </c>
      <c r="F42" s="7">
        <f t="shared" si="4"/>
        <v>15370</v>
      </c>
      <c r="G42" s="7">
        <f t="shared" si="5"/>
        <v>11760</v>
      </c>
      <c r="H42" s="73">
        <f t="shared" si="6"/>
        <v>76.5</v>
      </c>
      <c r="J42" s="67" t="s">
        <v>182</v>
      </c>
      <c r="K42" s="67" t="s">
        <v>7</v>
      </c>
      <c r="L42" s="68">
        <v>4793</v>
      </c>
      <c r="M42" s="68">
        <v>3516</v>
      </c>
      <c r="N42">
        <v>73.400000000000006</v>
      </c>
      <c r="O42" s="68">
        <v>15370</v>
      </c>
      <c r="P42" s="68">
        <v>11760</v>
      </c>
      <c r="Q42">
        <v>76.5</v>
      </c>
    </row>
    <row r="43" spans="1:17" ht="18" x14ac:dyDescent="0.4">
      <c r="A43" s="4" t="s">
        <v>160</v>
      </c>
      <c r="B43" s="5" t="s">
        <v>7</v>
      </c>
      <c r="C43" s="7">
        <f t="shared" si="1"/>
        <v>4781</v>
      </c>
      <c r="D43" s="7">
        <f t="shared" si="2"/>
        <v>3477</v>
      </c>
      <c r="E43" s="73">
        <f t="shared" si="3"/>
        <v>72.7</v>
      </c>
      <c r="F43" s="7">
        <f t="shared" si="4"/>
        <v>15370</v>
      </c>
      <c r="G43" s="7">
        <f t="shared" si="5"/>
        <v>11570</v>
      </c>
      <c r="H43" s="73">
        <f t="shared" si="6"/>
        <v>75.3</v>
      </c>
      <c r="J43" s="67" t="s">
        <v>183</v>
      </c>
      <c r="K43" s="67" t="s">
        <v>7</v>
      </c>
      <c r="L43" s="68">
        <v>4781</v>
      </c>
      <c r="M43" s="68">
        <v>3477</v>
      </c>
      <c r="N43">
        <v>72.7</v>
      </c>
      <c r="O43" s="68">
        <v>15370</v>
      </c>
      <c r="P43" s="68">
        <v>11570</v>
      </c>
      <c r="Q43">
        <v>75.3</v>
      </c>
    </row>
    <row r="44" spans="1:17" x14ac:dyDescent="0.3">
      <c r="A44" s="4" t="s">
        <v>47</v>
      </c>
      <c r="B44" s="5" t="s">
        <v>7</v>
      </c>
      <c r="C44" s="7">
        <f t="shared" si="1"/>
        <v>4991</v>
      </c>
      <c r="D44" s="7">
        <f t="shared" si="2"/>
        <v>4658</v>
      </c>
      <c r="E44" s="73">
        <f t="shared" si="3"/>
        <v>93.3</v>
      </c>
      <c r="F44" s="7">
        <f t="shared" si="4"/>
        <v>15370</v>
      </c>
      <c r="G44" s="7">
        <f t="shared" si="5"/>
        <v>15340</v>
      </c>
      <c r="H44" s="73">
        <f t="shared" si="6"/>
        <v>99.8</v>
      </c>
      <c r="J44" s="67" t="s">
        <v>47</v>
      </c>
      <c r="K44" s="67" t="s">
        <v>7</v>
      </c>
      <c r="L44" s="68">
        <v>4991</v>
      </c>
      <c r="M44" s="68">
        <v>4658</v>
      </c>
      <c r="N44">
        <v>93.3</v>
      </c>
      <c r="O44" s="68">
        <v>15370</v>
      </c>
      <c r="P44" s="68">
        <v>15340</v>
      </c>
      <c r="Q44">
        <v>99.8</v>
      </c>
    </row>
    <row r="45" spans="1:17" x14ac:dyDescent="0.3">
      <c r="A45" s="11" t="s">
        <v>49</v>
      </c>
      <c r="B45" s="12" t="s">
        <v>7</v>
      </c>
      <c r="C45" s="14">
        <f t="shared" si="1"/>
        <v>4991</v>
      </c>
      <c r="D45" s="14">
        <f t="shared" si="2"/>
        <v>3512</v>
      </c>
      <c r="E45" s="74">
        <f t="shared" si="3"/>
        <v>70.400000000000006</v>
      </c>
      <c r="F45" s="14">
        <f t="shared" si="4"/>
        <v>15370</v>
      </c>
      <c r="G45" s="14">
        <f t="shared" si="5"/>
        <v>11310</v>
      </c>
      <c r="H45" s="74">
        <f t="shared" si="6"/>
        <v>73.599999999999994</v>
      </c>
      <c r="J45" s="67" t="s">
        <v>49</v>
      </c>
      <c r="K45" s="67" t="s">
        <v>7</v>
      </c>
      <c r="L45" s="68">
        <v>4991</v>
      </c>
      <c r="M45" s="68">
        <v>3512</v>
      </c>
      <c r="N45">
        <v>70.400000000000006</v>
      </c>
      <c r="O45" s="68">
        <v>15370</v>
      </c>
      <c r="P45" s="68">
        <v>11310</v>
      </c>
      <c r="Q45">
        <v>73.599999999999994</v>
      </c>
    </row>
    <row r="46" spans="1:17" x14ac:dyDescent="0.3">
      <c r="A46" s="4" t="s">
        <v>36</v>
      </c>
      <c r="B46" s="5" t="s">
        <v>8</v>
      </c>
      <c r="C46" s="7">
        <f t="shared" si="1"/>
        <v>1822</v>
      </c>
      <c r="D46" s="7">
        <f t="shared" si="2"/>
        <v>1293</v>
      </c>
      <c r="E46" s="73">
        <f t="shared" si="3"/>
        <v>71</v>
      </c>
      <c r="F46" s="7">
        <f t="shared" si="4"/>
        <v>7066</v>
      </c>
      <c r="G46" s="7">
        <f t="shared" si="5"/>
        <v>5219</v>
      </c>
      <c r="H46" s="73">
        <f t="shared" si="6"/>
        <v>73.900000000000006</v>
      </c>
      <c r="J46" s="67" t="s">
        <v>36</v>
      </c>
      <c r="K46" s="67" t="s">
        <v>8</v>
      </c>
      <c r="L46" s="68">
        <v>1822</v>
      </c>
      <c r="M46" s="68">
        <v>1293</v>
      </c>
      <c r="N46">
        <v>71</v>
      </c>
      <c r="O46" s="68">
        <v>7066</v>
      </c>
      <c r="P46" s="68">
        <v>5219</v>
      </c>
      <c r="Q46">
        <v>73.900000000000006</v>
      </c>
    </row>
    <row r="47" spans="1:17" x14ac:dyDescent="0.3">
      <c r="A47" s="4" t="s">
        <v>37</v>
      </c>
      <c r="B47" s="5" t="s">
        <v>8</v>
      </c>
      <c r="C47" s="7">
        <f t="shared" si="1"/>
        <v>1821</v>
      </c>
      <c r="D47" s="7">
        <f t="shared" si="2"/>
        <v>1290</v>
      </c>
      <c r="E47" s="73">
        <f t="shared" si="3"/>
        <v>70.8</v>
      </c>
      <c r="F47" s="7">
        <f t="shared" si="4"/>
        <v>7056</v>
      </c>
      <c r="G47" s="7">
        <f t="shared" si="5"/>
        <v>5200</v>
      </c>
      <c r="H47" s="73">
        <f t="shared" si="6"/>
        <v>73.7</v>
      </c>
      <c r="J47" s="67" t="s">
        <v>37</v>
      </c>
      <c r="K47" s="67" t="s">
        <v>8</v>
      </c>
      <c r="L47" s="68">
        <v>1821</v>
      </c>
      <c r="M47" s="68">
        <v>1290</v>
      </c>
      <c r="N47">
        <v>70.8</v>
      </c>
      <c r="O47" s="68">
        <v>7056</v>
      </c>
      <c r="P47" s="68">
        <v>5200</v>
      </c>
      <c r="Q47">
        <v>73.7</v>
      </c>
    </row>
    <row r="48" spans="1:17" ht="18" x14ac:dyDescent="0.4">
      <c r="A48" s="4" t="s">
        <v>159</v>
      </c>
      <c r="B48" s="5" t="s">
        <v>8</v>
      </c>
      <c r="C48" s="7">
        <f t="shared" si="1"/>
        <v>1780</v>
      </c>
      <c r="D48" s="7">
        <f t="shared" si="2"/>
        <v>1206</v>
      </c>
      <c r="E48" s="73">
        <f t="shared" si="3"/>
        <v>67.8</v>
      </c>
      <c r="F48" s="7">
        <f t="shared" si="4"/>
        <v>7056</v>
      </c>
      <c r="G48" s="7">
        <f t="shared" si="5"/>
        <v>4969</v>
      </c>
      <c r="H48" s="73">
        <f t="shared" si="6"/>
        <v>70.400000000000006</v>
      </c>
      <c r="J48" s="67" t="s">
        <v>182</v>
      </c>
      <c r="K48" s="67" t="s">
        <v>8</v>
      </c>
      <c r="L48" s="68">
        <v>1780</v>
      </c>
      <c r="M48" s="68">
        <v>1206</v>
      </c>
      <c r="N48">
        <v>67.8</v>
      </c>
      <c r="O48" s="68">
        <v>7056</v>
      </c>
      <c r="P48" s="68">
        <v>4969</v>
      </c>
      <c r="Q48">
        <v>70.400000000000006</v>
      </c>
    </row>
    <row r="49" spans="1:17" ht="18" x14ac:dyDescent="0.4">
      <c r="A49" s="4" t="s">
        <v>160</v>
      </c>
      <c r="B49" s="5" t="s">
        <v>8</v>
      </c>
      <c r="C49" s="7">
        <f t="shared" si="1"/>
        <v>1772</v>
      </c>
      <c r="D49" s="7">
        <f t="shared" si="2"/>
        <v>1185</v>
      </c>
      <c r="E49" s="73">
        <f t="shared" si="3"/>
        <v>66.900000000000006</v>
      </c>
      <c r="F49" s="7">
        <f t="shared" si="4"/>
        <v>7056</v>
      </c>
      <c r="G49" s="7">
        <f t="shared" si="5"/>
        <v>4868</v>
      </c>
      <c r="H49" s="73">
        <f t="shared" si="6"/>
        <v>69</v>
      </c>
      <c r="J49" s="67" t="s">
        <v>183</v>
      </c>
      <c r="K49" s="67" t="s">
        <v>8</v>
      </c>
      <c r="L49" s="68">
        <v>1772</v>
      </c>
      <c r="M49" s="68">
        <v>1185</v>
      </c>
      <c r="N49">
        <v>66.900000000000006</v>
      </c>
      <c r="O49" s="68">
        <v>7056</v>
      </c>
      <c r="P49" s="68">
        <v>4868</v>
      </c>
      <c r="Q49">
        <v>69</v>
      </c>
    </row>
    <row r="50" spans="1:17" x14ac:dyDescent="0.3">
      <c r="A50" s="4" t="s">
        <v>47</v>
      </c>
      <c r="B50" s="5" t="s">
        <v>8</v>
      </c>
      <c r="C50" s="7">
        <f t="shared" si="1"/>
        <v>1821</v>
      </c>
      <c r="D50" s="7">
        <f t="shared" si="2"/>
        <v>1697</v>
      </c>
      <c r="E50" s="73">
        <f t="shared" si="3"/>
        <v>93.2</v>
      </c>
      <c r="F50" s="7">
        <f t="shared" si="4"/>
        <v>7056</v>
      </c>
      <c r="G50" s="7">
        <f t="shared" si="5"/>
        <v>7048</v>
      </c>
      <c r="H50" s="73">
        <f t="shared" si="6"/>
        <v>99.9</v>
      </c>
      <c r="J50" s="67" t="s">
        <v>47</v>
      </c>
      <c r="K50" s="67" t="s">
        <v>8</v>
      </c>
      <c r="L50" s="68">
        <v>1821</v>
      </c>
      <c r="M50" s="68">
        <v>1697</v>
      </c>
      <c r="N50">
        <v>93.2</v>
      </c>
      <c r="O50" s="68">
        <v>7056</v>
      </c>
      <c r="P50" s="68">
        <v>7048</v>
      </c>
      <c r="Q50">
        <v>99.9</v>
      </c>
    </row>
    <row r="51" spans="1:17" x14ac:dyDescent="0.3">
      <c r="A51" s="11" t="s">
        <v>49</v>
      </c>
      <c r="B51" s="12" t="s">
        <v>8</v>
      </c>
      <c r="C51" s="14">
        <f>L51</f>
        <v>1821</v>
      </c>
      <c r="D51" s="14">
        <f t="shared" si="2"/>
        <v>1183</v>
      </c>
      <c r="E51" s="74">
        <f t="shared" si="3"/>
        <v>65</v>
      </c>
      <c r="F51" s="14">
        <f t="shared" si="4"/>
        <v>7056</v>
      </c>
      <c r="G51" s="14">
        <f t="shared" si="5"/>
        <v>4859</v>
      </c>
      <c r="H51" s="74">
        <f t="shared" si="6"/>
        <v>68.900000000000006</v>
      </c>
      <c r="J51" s="67" t="s">
        <v>49</v>
      </c>
      <c r="K51" s="67" t="s">
        <v>8</v>
      </c>
      <c r="L51" s="68">
        <v>1821</v>
      </c>
      <c r="M51" s="68">
        <v>1183</v>
      </c>
      <c r="N51">
        <v>65</v>
      </c>
      <c r="O51" s="68">
        <v>7056</v>
      </c>
      <c r="P51" s="68">
        <v>4859</v>
      </c>
      <c r="Q51">
        <v>68.900000000000006</v>
      </c>
    </row>
    <row r="52" spans="1:17" s="18" customFormat="1" ht="33.6" customHeight="1" x14ac:dyDescent="0.3">
      <c r="A52" s="141" t="s">
        <v>187</v>
      </c>
      <c r="B52" s="142"/>
      <c r="C52" s="142"/>
      <c r="D52" s="142"/>
      <c r="E52" s="142"/>
      <c r="F52" s="142"/>
      <c r="G52" s="142"/>
      <c r="H52" s="143"/>
    </row>
    <row r="54" spans="1:17" x14ac:dyDescent="0.3">
      <c r="A54" s="1" t="s">
        <v>173</v>
      </c>
      <c r="J54" s="1" t="s">
        <v>207</v>
      </c>
    </row>
  </sheetData>
  <mergeCells count="4">
    <mergeCell ref="C2:E2"/>
    <mergeCell ref="F2:H2"/>
    <mergeCell ref="A52:H52"/>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D7E3-9A25-4116-8E77-A20DC547E0DB}">
  <dimension ref="A1:W46"/>
  <sheetViews>
    <sheetView showGridLines="0" workbookViewId="0">
      <selection sqref="A1:G1"/>
    </sheetView>
  </sheetViews>
  <sheetFormatPr defaultRowHeight="15.6" x14ac:dyDescent="0.3"/>
  <cols>
    <col min="1" max="1" width="14" style="1" customWidth="1"/>
    <col min="2" max="2" width="10.5546875" style="19" customWidth="1"/>
    <col min="3" max="3" width="13.21875" style="1" customWidth="1"/>
    <col min="4" max="7" width="12.5546875" style="1" customWidth="1"/>
    <col min="8" max="9" width="8.88671875" style="1"/>
    <col min="10" max="11" width="8.88671875" style="19"/>
    <col min="12" max="16384" width="8.88671875" style="1"/>
  </cols>
  <sheetData>
    <row r="1" spans="1:23" ht="36" customHeight="1" x14ac:dyDescent="0.3">
      <c r="A1" s="142" t="s">
        <v>232</v>
      </c>
      <c r="B1" s="142"/>
      <c r="C1" s="142"/>
      <c r="D1" s="142"/>
      <c r="E1" s="142"/>
      <c r="F1" s="142"/>
      <c r="G1" s="142"/>
    </row>
    <row r="2" spans="1:23" x14ac:dyDescent="0.3">
      <c r="A2" s="150" t="s">
        <v>185</v>
      </c>
      <c r="B2" s="152" t="s">
        <v>189</v>
      </c>
      <c r="C2" s="154" t="s">
        <v>141</v>
      </c>
      <c r="D2" s="156" t="s">
        <v>11</v>
      </c>
      <c r="E2" s="157"/>
      <c r="F2" s="156" t="s">
        <v>12</v>
      </c>
      <c r="G2" s="157"/>
    </row>
    <row r="3" spans="1:23" ht="29.4" customHeight="1" x14ac:dyDescent="0.3">
      <c r="A3" s="151"/>
      <c r="B3" s="153"/>
      <c r="C3" s="155"/>
      <c r="D3" s="2" t="s">
        <v>9</v>
      </c>
      <c r="E3" s="3" t="s">
        <v>10</v>
      </c>
      <c r="F3" s="2" t="s">
        <v>9</v>
      </c>
      <c r="G3" s="3" t="s">
        <v>10</v>
      </c>
    </row>
    <row r="4" spans="1:23" x14ac:dyDescent="0.3">
      <c r="A4" s="4" t="s">
        <v>0</v>
      </c>
      <c r="B4" s="5" t="s">
        <v>174</v>
      </c>
      <c r="C4" s="6">
        <f>K4</f>
        <v>308746</v>
      </c>
      <c r="D4" s="7">
        <f>L4</f>
        <v>297200</v>
      </c>
      <c r="E4" s="8">
        <f>M4</f>
        <v>297600</v>
      </c>
      <c r="F4" s="82">
        <f>N4</f>
        <v>96.3</v>
      </c>
      <c r="G4" s="73">
        <f>O4</f>
        <v>96.4</v>
      </c>
      <c r="I4" s="67" t="s">
        <v>0</v>
      </c>
      <c r="J4" s="67" t="s">
        <v>1</v>
      </c>
      <c r="K4" s="68">
        <v>308746</v>
      </c>
      <c r="L4" s="68">
        <v>297200</v>
      </c>
      <c r="M4" s="68">
        <v>297600</v>
      </c>
      <c r="N4">
        <v>96.3</v>
      </c>
      <c r="O4">
        <v>96.4</v>
      </c>
      <c r="P4">
        <v>96.4</v>
      </c>
      <c r="Q4"/>
      <c r="R4" s="130">
        <f>K4-C4</f>
        <v>0</v>
      </c>
      <c r="S4" s="70">
        <f>L4-D4</f>
        <v>0</v>
      </c>
      <c r="T4" s="70">
        <f>M4-E4</f>
        <v>0</v>
      </c>
      <c r="U4" s="70">
        <f>N4-F4</f>
        <v>0</v>
      </c>
      <c r="V4" s="70">
        <f>O4-G4</f>
        <v>0</v>
      </c>
      <c r="W4" s="70"/>
    </row>
    <row r="5" spans="1:23" ht="18" x14ac:dyDescent="0.4">
      <c r="A5" s="4" t="s">
        <v>19</v>
      </c>
      <c r="B5" s="5" t="s">
        <v>174</v>
      </c>
      <c r="C5" s="6">
        <f t="shared" ref="C5:C43" si="0">K5</f>
        <v>308746</v>
      </c>
      <c r="D5" s="7">
        <f t="shared" ref="D5:G43" si="1">L5</f>
        <v>143800</v>
      </c>
      <c r="E5" s="8">
        <f t="shared" si="1"/>
        <v>283600</v>
      </c>
      <c r="F5" s="82">
        <f t="shared" si="1"/>
        <v>46.6</v>
      </c>
      <c r="G5" s="73">
        <f t="shared" si="1"/>
        <v>91.9</v>
      </c>
      <c r="I5" s="67" t="s">
        <v>162</v>
      </c>
      <c r="J5" s="67" t="s">
        <v>1</v>
      </c>
      <c r="K5" s="68">
        <v>308746</v>
      </c>
      <c r="L5" s="68">
        <v>143800</v>
      </c>
      <c r="M5" s="68">
        <v>283600</v>
      </c>
      <c r="N5">
        <v>46.6</v>
      </c>
      <c r="O5">
        <v>91.9</v>
      </c>
      <c r="P5">
        <v>91.9</v>
      </c>
      <c r="Q5"/>
      <c r="R5" s="130">
        <f t="shared" ref="R5:R43" si="2">K5-C5</f>
        <v>0</v>
      </c>
      <c r="S5" s="70">
        <f t="shared" ref="S5:S43" si="3">L5-D5</f>
        <v>0</v>
      </c>
      <c r="T5" s="70">
        <f t="shared" ref="T5:T43" si="4">M5-E5</f>
        <v>0</v>
      </c>
      <c r="U5" s="70">
        <f t="shared" ref="U5:U43" si="5">N5-F5</f>
        <v>0</v>
      </c>
      <c r="V5" s="70">
        <f t="shared" ref="V5:V43" si="6">O5-G5</f>
        <v>0</v>
      </c>
      <c r="W5" s="70"/>
    </row>
    <row r="6" spans="1:23" ht="18" x14ac:dyDescent="0.4">
      <c r="A6" s="4" t="s">
        <v>20</v>
      </c>
      <c r="B6" s="5" t="s">
        <v>174</v>
      </c>
      <c r="C6" s="6">
        <f t="shared" si="0"/>
        <v>308746</v>
      </c>
      <c r="D6" s="7">
        <f t="shared" si="1"/>
        <v>132200</v>
      </c>
      <c r="E6" s="8">
        <f t="shared" si="1"/>
        <v>276900</v>
      </c>
      <c r="F6" s="82">
        <f t="shared" si="1"/>
        <v>42.8</v>
      </c>
      <c r="G6" s="73">
        <f t="shared" si="1"/>
        <v>89.7</v>
      </c>
      <c r="I6" s="67" t="s">
        <v>163</v>
      </c>
      <c r="J6" s="67" t="s">
        <v>1</v>
      </c>
      <c r="K6" s="68">
        <v>308746</v>
      </c>
      <c r="L6" s="68">
        <v>132200</v>
      </c>
      <c r="M6" s="68">
        <v>276900</v>
      </c>
      <c r="N6">
        <v>42.8</v>
      </c>
      <c r="O6">
        <v>89.7</v>
      </c>
      <c r="P6">
        <v>89.7</v>
      </c>
      <c r="Q6"/>
      <c r="R6" s="130">
        <f t="shared" si="2"/>
        <v>0</v>
      </c>
      <c r="S6" s="70">
        <f t="shared" si="3"/>
        <v>0</v>
      </c>
      <c r="T6" s="70">
        <f t="shared" si="4"/>
        <v>0</v>
      </c>
      <c r="U6" s="70">
        <f t="shared" si="5"/>
        <v>0</v>
      </c>
      <c r="V6" s="70">
        <f t="shared" si="6"/>
        <v>0</v>
      </c>
      <c r="W6" s="70"/>
    </row>
    <row r="7" spans="1:23" ht="18" x14ac:dyDescent="0.4">
      <c r="A7" s="93" t="s">
        <v>223</v>
      </c>
      <c r="B7" s="94" t="s">
        <v>174</v>
      </c>
      <c r="C7" s="104">
        <f t="shared" si="0"/>
        <v>308746</v>
      </c>
      <c r="D7" s="96">
        <f t="shared" si="1"/>
        <v>58520</v>
      </c>
      <c r="E7" s="127">
        <f t="shared" si="1"/>
        <v>113100</v>
      </c>
      <c r="F7" s="118">
        <f t="shared" si="1"/>
        <v>18.899999999999999</v>
      </c>
      <c r="G7" s="105">
        <f t="shared" si="1"/>
        <v>36.6</v>
      </c>
      <c r="I7" s="67" t="s">
        <v>215</v>
      </c>
      <c r="J7" s="67" t="s">
        <v>1</v>
      </c>
      <c r="K7" s="68">
        <v>308746</v>
      </c>
      <c r="L7" s="68">
        <v>58520</v>
      </c>
      <c r="M7" s="68">
        <v>113100</v>
      </c>
      <c r="N7">
        <v>18.899999999999999</v>
      </c>
      <c r="O7">
        <v>36.6</v>
      </c>
      <c r="P7">
        <v>95.2</v>
      </c>
      <c r="Q7"/>
      <c r="R7" s="130">
        <f t="shared" si="2"/>
        <v>0</v>
      </c>
      <c r="S7" s="70">
        <f t="shared" si="3"/>
        <v>0</v>
      </c>
      <c r="T7" s="70">
        <f t="shared" si="4"/>
        <v>0</v>
      </c>
      <c r="U7" s="70">
        <f t="shared" si="5"/>
        <v>0</v>
      </c>
      <c r="V7" s="70">
        <f t="shared" si="6"/>
        <v>0</v>
      </c>
      <c r="W7" s="70"/>
    </row>
    <row r="8" spans="1:23" x14ac:dyDescent="0.3">
      <c r="A8" s="97" t="s">
        <v>224</v>
      </c>
      <c r="B8" s="98" t="s">
        <v>174</v>
      </c>
      <c r="C8" s="107">
        <f t="shared" si="0"/>
        <v>308746</v>
      </c>
      <c r="D8" s="100">
        <f t="shared" si="1"/>
        <v>75950</v>
      </c>
      <c r="E8" s="128">
        <f t="shared" si="1"/>
        <v>113300</v>
      </c>
      <c r="F8" s="129">
        <f t="shared" si="1"/>
        <v>24.6</v>
      </c>
      <c r="G8" s="108">
        <f t="shared" si="1"/>
        <v>36.700000000000003</v>
      </c>
      <c r="I8" s="67" t="s">
        <v>216</v>
      </c>
      <c r="J8" s="67" t="s">
        <v>1</v>
      </c>
      <c r="K8" s="68">
        <v>308746</v>
      </c>
      <c r="L8" s="68">
        <v>75950</v>
      </c>
      <c r="M8" s="68">
        <v>113300</v>
      </c>
      <c r="N8">
        <v>24.6</v>
      </c>
      <c r="O8">
        <v>36.700000000000003</v>
      </c>
      <c r="P8">
        <v>92.9</v>
      </c>
      <c r="Q8"/>
      <c r="R8" s="130">
        <f t="shared" si="2"/>
        <v>0</v>
      </c>
      <c r="S8" s="70">
        <f t="shared" si="3"/>
        <v>0</v>
      </c>
      <c r="T8" s="70">
        <f t="shared" si="4"/>
        <v>0</v>
      </c>
      <c r="U8" s="70">
        <f t="shared" si="5"/>
        <v>0</v>
      </c>
      <c r="V8" s="70">
        <f t="shared" si="6"/>
        <v>0</v>
      </c>
      <c r="W8" s="70"/>
    </row>
    <row r="9" spans="1:23" x14ac:dyDescent="0.3">
      <c r="A9" s="4" t="s">
        <v>0</v>
      </c>
      <c r="B9" s="5" t="s">
        <v>2</v>
      </c>
      <c r="C9" s="6">
        <f t="shared" si="0"/>
        <v>8070</v>
      </c>
      <c r="D9" s="7">
        <f t="shared" si="1"/>
        <v>5866</v>
      </c>
      <c r="E9" s="8">
        <f t="shared" si="1"/>
        <v>5973</v>
      </c>
      <c r="F9" s="82">
        <f t="shared" si="1"/>
        <v>72.7</v>
      </c>
      <c r="G9" s="73">
        <f t="shared" si="1"/>
        <v>74</v>
      </c>
      <c r="I9" s="67" t="s">
        <v>0</v>
      </c>
      <c r="J9" s="67" t="s">
        <v>2</v>
      </c>
      <c r="K9" s="68">
        <v>8070</v>
      </c>
      <c r="L9" s="68">
        <v>5866</v>
      </c>
      <c r="M9" s="68">
        <v>5973</v>
      </c>
      <c r="N9">
        <v>72.7</v>
      </c>
      <c r="O9">
        <v>74</v>
      </c>
      <c r="P9">
        <v>74</v>
      </c>
      <c r="Q9"/>
      <c r="R9" s="130">
        <f t="shared" si="2"/>
        <v>0</v>
      </c>
      <c r="S9" s="70">
        <f t="shared" si="3"/>
        <v>0</v>
      </c>
      <c r="T9" s="70">
        <f t="shared" si="4"/>
        <v>0</v>
      </c>
      <c r="U9" s="70">
        <f t="shared" si="5"/>
        <v>0</v>
      </c>
      <c r="V9" s="70">
        <f t="shared" si="6"/>
        <v>0</v>
      </c>
      <c r="W9" s="70"/>
    </row>
    <row r="10" spans="1:23" ht="18" x14ac:dyDescent="0.4">
      <c r="A10" s="4" t="s">
        <v>19</v>
      </c>
      <c r="B10" s="5" t="s">
        <v>2</v>
      </c>
      <c r="C10" s="6">
        <f t="shared" si="0"/>
        <v>8070</v>
      </c>
      <c r="D10" s="7">
        <f t="shared" si="1"/>
        <v>2325</v>
      </c>
      <c r="E10" s="8">
        <f t="shared" si="1"/>
        <v>5968</v>
      </c>
      <c r="F10" s="82">
        <f t="shared" si="1"/>
        <v>28.8</v>
      </c>
      <c r="G10" s="73">
        <f t="shared" si="1"/>
        <v>74</v>
      </c>
      <c r="I10" s="67" t="s">
        <v>163</v>
      </c>
      <c r="J10" s="67" t="s">
        <v>2</v>
      </c>
      <c r="K10" s="68">
        <v>8070</v>
      </c>
      <c r="L10" s="68">
        <v>2325</v>
      </c>
      <c r="M10" s="68">
        <v>5968</v>
      </c>
      <c r="N10">
        <v>28.8</v>
      </c>
      <c r="O10">
        <v>74</v>
      </c>
      <c r="P10">
        <v>74</v>
      </c>
      <c r="Q10"/>
      <c r="R10" s="130">
        <f t="shared" si="2"/>
        <v>0</v>
      </c>
      <c r="S10" s="70">
        <f t="shared" si="3"/>
        <v>0</v>
      </c>
      <c r="T10" s="70">
        <f t="shared" si="4"/>
        <v>0</v>
      </c>
      <c r="U10" s="70">
        <f t="shared" si="5"/>
        <v>0</v>
      </c>
      <c r="V10" s="70">
        <f t="shared" si="6"/>
        <v>0</v>
      </c>
      <c r="W10" s="70"/>
    </row>
    <row r="11" spans="1:23" ht="18" x14ac:dyDescent="0.4">
      <c r="A11" s="4" t="s">
        <v>20</v>
      </c>
      <c r="B11" s="5" t="s">
        <v>2</v>
      </c>
      <c r="C11" s="6">
        <f t="shared" si="0"/>
        <v>8070</v>
      </c>
      <c r="D11" s="7">
        <f t="shared" si="1"/>
        <v>2419</v>
      </c>
      <c r="E11" s="8">
        <f t="shared" si="1"/>
        <v>5971</v>
      </c>
      <c r="F11" s="82">
        <f t="shared" si="1"/>
        <v>30</v>
      </c>
      <c r="G11" s="73">
        <f t="shared" si="1"/>
        <v>74</v>
      </c>
      <c r="I11" s="67" t="s">
        <v>162</v>
      </c>
      <c r="J11" s="67" t="s">
        <v>2</v>
      </c>
      <c r="K11" s="68">
        <v>8070</v>
      </c>
      <c r="L11" s="68">
        <v>2419</v>
      </c>
      <c r="M11" s="68">
        <v>5971</v>
      </c>
      <c r="N11">
        <v>30</v>
      </c>
      <c r="O11">
        <v>74</v>
      </c>
      <c r="P11">
        <v>74</v>
      </c>
      <c r="Q11"/>
      <c r="R11" s="130">
        <f t="shared" si="2"/>
        <v>0</v>
      </c>
      <c r="S11" s="70">
        <f t="shared" si="3"/>
        <v>0</v>
      </c>
      <c r="T11" s="70">
        <f t="shared" si="4"/>
        <v>0</v>
      </c>
      <c r="U11" s="70">
        <f t="shared" si="5"/>
        <v>0</v>
      </c>
      <c r="V11" s="70">
        <f t="shared" si="6"/>
        <v>0</v>
      </c>
      <c r="W11" s="70"/>
    </row>
    <row r="12" spans="1:23" ht="18" x14ac:dyDescent="0.4">
      <c r="A12" s="93" t="s">
        <v>223</v>
      </c>
      <c r="B12" s="94" t="s">
        <v>2</v>
      </c>
      <c r="C12" s="104">
        <f t="shared" si="0"/>
        <v>8070</v>
      </c>
      <c r="D12" s="96">
        <f t="shared" si="1"/>
        <v>232</v>
      </c>
      <c r="E12" s="127">
        <f t="shared" si="1"/>
        <v>647</v>
      </c>
      <c r="F12" s="118">
        <f t="shared" si="1"/>
        <v>2.9</v>
      </c>
      <c r="G12" s="105">
        <f t="shared" si="1"/>
        <v>8</v>
      </c>
      <c r="I12" s="67" t="s">
        <v>215</v>
      </c>
      <c r="J12" s="67" t="s">
        <v>2</v>
      </c>
      <c r="K12" s="68">
        <v>8070</v>
      </c>
      <c r="L12">
        <v>232</v>
      </c>
      <c r="M12">
        <v>647</v>
      </c>
      <c r="N12">
        <v>2.9</v>
      </c>
      <c r="O12">
        <v>8</v>
      </c>
      <c r="P12">
        <v>99.9</v>
      </c>
      <c r="Q12"/>
      <c r="R12" s="130">
        <f t="shared" si="2"/>
        <v>0</v>
      </c>
      <c r="S12" s="70">
        <f t="shared" si="3"/>
        <v>0</v>
      </c>
      <c r="T12" s="70">
        <f t="shared" si="4"/>
        <v>0</v>
      </c>
      <c r="U12" s="70">
        <f t="shared" si="5"/>
        <v>0</v>
      </c>
      <c r="V12" s="70">
        <f t="shared" si="6"/>
        <v>0</v>
      </c>
      <c r="W12" s="70"/>
    </row>
    <row r="13" spans="1:23" x14ac:dyDescent="0.3">
      <c r="A13" s="97" t="s">
        <v>224</v>
      </c>
      <c r="B13" s="98" t="s">
        <v>2</v>
      </c>
      <c r="C13" s="107">
        <f t="shared" si="0"/>
        <v>8070</v>
      </c>
      <c r="D13" s="100">
        <f t="shared" si="1"/>
        <v>276</v>
      </c>
      <c r="E13" s="128">
        <f t="shared" si="1"/>
        <v>647</v>
      </c>
      <c r="F13" s="129">
        <f t="shared" si="1"/>
        <v>3.4</v>
      </c>
      <c r="G13" s="108">
        <f t="shared" si="1"/>
        <v>8</v>
      </c>
      <c r="I13" s="67" t="s">
        <v>217</v>
      </c>
      <c r="J13" s="67" t="s">
        <v>2</v>
      </c>
      <c r="K13" s="68">
        <v>8070</v>
      </c>
      <c r="L13">
        <v>276</v>
      </c>
      <c r="M13">
        <v>647</v>
      </c>
      <c r="N13">
        <v>3.4</v>
      </c>
      <c r="O13">
        <v>8</v>
      </c>
      <c r="P13">
        <v>99.8</v>
      </c>
      <c r="Q13"/>
      <c r="R13" s="130">
        <f t="shared" si="2"/>
        <v>0</v>
      </c>
      <c r="S13" s="70">
        <f t="shared" si="3"/>
        <v>0</v>
      </c>
      <c r="T13" s="70">
        <f t="shared" si="4"/>
        <v>0</v>
      </c>
      <c r="U13" s="70">
        <f t="shared" si="5"/>
        <v>0</v>
      </c>
      <c r="V13" s="70">
        <f t="shared" si="6"/>
        <v>0</v>
      </c>
      <c r="W13" s="70"/>
    </row>
    <row r="14" spans="1:23" x14ac:dyDescent="0.3">
      <c r="A14" s="4" t="s">
        <v>0</v>
      </c>
      <c r="B14" s="5" t="s">
        <v>3</v>
      </c>
      <c r="C14" s="6">
        <f t="shared" si="0"/>
        <v>67598</v>
      </c>
      <c r="D14" s="7">
        <f t="shared" si="1"/>
        <v>63460</v>
      </c>
      <c r="E14" s="8">
        <f t="shared" si="1"/>
        <v>63580</v>
      </c>
      <c r="F14" s="82">
        <f t="shared" si="1"/>
        <v>93.9</v>
      </c>
      <c r="G14" s="73">
        <f t="shared" si="1"/>
        <v>94.1</v>
      </c>
      <c r="I14" s="67" t="s">
        <v>0</v>
      </c>
      <c r="J14" s="67" t="s">
        <v>3</v>
      </c>
      <c r="K14" s="68">
        <v>67598</v>
      </c>
      <c r="L14" s="68">
        <v>63460</v>
      </c>
      <c r="M14" s="68">
        <v>63580</v>
      </c>
      <c r="N14">
        <v>93.9</v>
      </c>
      <c r="O14">
        <v>94.1</v>
      </c>
      <c r="P14">
        <v>94.1</v>
      </c>
      <c r="Q14"/>
      <c r="R14" s="130">
        <f t="shared" si="2"/>
        <v>0</v>
      </c>
      <c r="S14" s="70">
        <f t="shared" si="3"/>
        <v>0</v>
      </c>
      <c r="T14" s="70">
        <f t="shared" si="4"/>
        <v>0</v>
      </c>
      <c r="U14" s="70">
        <f t="shared" si="5"/>
        <v>0</v>
      </c>
      <c r="V14" s="70">
        <f t="shared" si="6"/>
        <v>0</v>
      </c>
      <c r="W14" s="70"/>
    </row>
    <row r="15" spans="1:23" ht="18" x14ac:dyDescent="0.4">
      <c r="A15" s="4" t="s">
        <v>19</v>
      </c>
      <c r="B15" s="5" t="s">
        <v>3</v>
      </c>
      <c r="C15" s="6">
        <f t="shared" si="0"/>
        <v>67598</v>
      </c>
      <c r="D15" s="7">
        <f t="shared" si="1"/>
        <v>29500</v>
      </c>
      <c r="E15" s="8">
        <f t="shared" si="1"/>
        <v>62870</v>
      </c>
      <c r="F15" s="82">
        <f t="shared" si="1"/>
        <v>43.6</v>
      </c>
      <c r="G15" s="73">
        <f t="shared" si="1"/>
        <v>93</v>
      </c>
      <c r="I15" s="67" t="s">
        <v>162</v>
      </c>
      <c r="J15" s="67" t="s">
        <v>3</v>
      </c>
      <c r="K15" s="68">
        <v>67598</v>
      </c>
      <c r="L15" s="68">
        <v>29500</v>
      </c>
      <c r="M15" s="68">
        <v>62870</v>
      </c>
      <c r="N15">
        <v>43.6</v>
      </c>
      <c r="O15">
        <v>93</v>
      </c>
      <c r="P15">
        <v>93</v>
      </c>
      <c r="Q15"/>
      <c r="R15" s="130">
        <f t="shared" si="2"/>
        <v>0</v>
      </c>
      <c r="S15" s="70">
        <f t="shared" si="3"/>
        <v>0</v>
      </c>
      <c r="T15" s="70">
        <f t="shared" si="4"/>
        <v>0</v>
      </c>
      <c r="U15" s="70">
        <f t="shared" si="5"/>
        <v>0</v>
      </c>
      <c r="V15" s="70">
        <f t="shared" si="6"/>
        <v>0</v>
      </c>
      <c r="W15" s="70"/>
    </row>
    <row r="16" spans="1:23" ht="18" x14ac:dyDescent="0.4">
      <c r="A16" s="4" t="s">
        <v>20</v>
      </c>
      <c r="B16" s="5" t="s">
        <v>3</v>
      </c>
      <c r="C16" s="6">
        <f t="shared" si="0"/>
        <v>67598</v>
      </c>
      <c r="D16" s="7">
        <f t="shared" si="1"/>
        <v>28990</v>
      </c>
      <c r="E16" s="8">
        <f t="shared" si="1"/>
        <v>62330</v>
      </c>
      <c r="F16" s="82">
        <f t="shared" si="1"/>
        <v>42.9</v>
      </c>
      <c r="G16" s="73">
        <f t="shared" si="1"/>
        <v>92.2</v>
      </c>
      <c r="I16" s="67" t="s">
        <v>163</v>
      </c>
      <c r="J16" s="67" t="s">
        <v>3</v>
      </c>
      <c r="K16" s="68">
        <v>67598</v>
      </c>
      <c r="L16" s="68">
        <v>28990</v>
      </c>
      <c r="M16" s="68">
        <v>62330</v>
      </c>
      <c r="N16">
        <v>42.9</v>
      </c>
      <c r="O16">
        <v>92.2</v>
      </c>
      <c r="P16">
        <v>92.2</v>
      </c>
      <c r="Q16"/>
      <c r="R16" s="130">
        <f t="shared" si="2"/>
        <v>0</v>
      </c>
      <c r="S16" s="70">
        <f t="shared" si="3"/>
        <v>0</v>
      </c>
      <c r="T16" s="70">
        <f t="shared" si="4"/>
        <v>0</v>
      </c>
      <c r="U16" s="70">
        <f t="shared" si="5"/>
        <v>0</v>
      </c>
      <c r="V16" s="70">
        <f t="shared" si="6"/>
        <v>0</v>
      </c>
      <c r="W16" s="70"/>
    </row>
    <row r="17" spans="1:23" ht="18" x14ac:dyDescent="0.4">
      <c r="A17" s="93" t="s">
        <v>223</v>
      </c>
      <c r="B17" s="94" t="s">
        <v>3</v>
      </c>
      <c r="C17" s="104">
        <f t="shared" si="0"/>
        <v>67598</v>
      </c>
      <c r="D17" s="96">
        <f t="shared" si="1"/>
        <v>4999</v>
      </c>
      <c r="E17" s="127">
        <f t="shared" si="1"/>
        <v>12330</v>
      </c>
      <c r="F17" s="118">
        <f t="shared" si="1"/>
        <v>7.4</v>
      </c>
      <c r="G17" s="105">
        <f t="shared" si="1"/>
        <v>18.2</v>
      </c>
      <c r="I17" s="67" t="s">
        <v>215</v>
      </c>
      <c r="J17" s="67" t="s">
        <v>3</v>
      </c>
      <c r="K17" s="68">
        <v>67598</v>
      </c>
      <c r="L17" s="68">
        <v>4999</v>
      </c>
      <c r="M17" s="68">
        <v>12330</v>
      </c>
      <c r="N17">
        <v>7.4</v>
      </c>
      <c r="O17">
        <v>18.2</v>
      </c>
      <c r="P17">
        <v>98.8</v>
      </c>
      <c r="Q17"/>
      <c r="R17" s="130">
        <f t="shared" si="2"/>
        <v>0</v>
      </c>
      <c r="S17" s="70">
        <f t="shared" si="3"/>
        <v>0</v>
      </c>
      <c r="T17" s="70">
        <f t="shared" si="4"/>
        <v>0</v>
      </c>
      <c r="U17" s="70">
        <f t="shared" si="5"/>
        <v>0</v>
      </c>
      <c r="V17" s="70">
        <f t="shared" si="6"/>
        <v>0</v>
      </c>
      <c r="W17" s="70"/>
    </row>
    <row r="18" spans="1:23" x14ac:dyDescent="0.3">
      <c r="A18" s="97" t="s">
        <v>224</v>
      </c>
      <c r="B18" s="98" t="s">
        <v>3</v>
      </c>
      <c r="C18" s="107">
        <f t="shared" si="0"/>
        <v>67598</v>
      </c>
      <c r="D18" s="100">
        <f t="shared" si="1"/>
        <v>6216</v>
      </c>
      <c r="E18" s="128">
        <f t="shared" si="1"/>
        <v>12320</v>
      </c>
      <c r="F18" s="129">
        <f t="shared" si="1"/>
        <v>9.1999999999999993</v>
      </c>
      <c r="G18" s="108">
        <f t="shared" si="1"/>
        <v>18.2</v>
      </c>
      <c r="I18" s="67" t="s">
        <v>217</v>
      </c>
      <c r="J18" s="67" t="s">
        <v>3</v>
      </c>
      <c r="K18" s="68">
        <v>67598</v>
      </c>
      <c r="L18" s="68">
        <v>6216</v>
      </c>
      <c r="M18" s="68">
        <v>12320</v>
      </c>
      <c r="N18">
        <v>9.1999999999999993</v>
      </c>
      <c r="O18">
        <v>18.2</v>
      </c>
      <c r="P18">
        <v>97.8</v>
      </c>
      <c r="Q18"/>
      <c r="R18" s="130">
        <f t="shared" si="2"/>
        <v>0</v>
      </c>
      <c r="S18" s="70">
        <f t="shared" si="3"/>
        <v>0</v>
      </c>
      <c r="T18" s="70">
        <f t="shared" si="4"/>
        <v>0</v>
      </c>
      <c r="U18" s="70">
        <f t="shared" si="5"/>
        <v>0</v>
      </c>
      <c r="V18" s="70">
        <f t="shared" si="6"/>
        <v>0</v>
      </c>
      <c r="W18" s="70"/>
    </row>
    <row r="19" spans="1:23" x14ac:dyDescent="0.3">
      <c r="A19" s="4" t="s">
        <v>0</v>
      </c>
      <c r="B19" s="5" t="s">
        <v>4</v>
      </c>
      <c r="C19" s="6">
        <f t="shared" si="0"/>
        <v>69073</v>
      </c>
      <c r="D19" s="7">
        <f t="shared" si="1"/>
        <v>66560</v>
      </c>
      <c r="E19" s="8">
        <f t="shared" si="1"/>
        <v>66630</v>
      </c>
      <c r="F19" s="82">
        <f t="shared" si="1"/>
        <v>96.4</v>
      </c>
      <c r="G19" s="73">
        <f t="shared" si="1"/>
        <v>96.5</v>
      </c>
      <c r="I19" s="67" t="s">
        <v>0</v>
      </c>
      <c r="J19" s="67" t="s">
        <v>4</v>
      </c>
      <c r="K19" s="68">
        <v>69073</v>
      </c>
      <c r="L19" s="68">
        <v>66560</v>
      </c>
      <c r="M19" s="68">
        <v>66630</v>
      </c>
      <c r="N19">
        <v>96.4</v>
      </c>
      <c r="O19">
        <v>96.5</v>
      </c>
      <c r="P19">
        <v>96.5</v>
      </c>
      <c r="Q19"/>
      <c r="R19" s="130">
        <f t="shared" si="2"/>
        <v>0</v>
      </c>
      <c r="S19" s="70">
        <f t="shared" si="3"/>
        <v>0</v>
      </c>
      <c r="T19" s="70">
        <f t="shared" si="4"/>
        <v>0</v>
      </c>
      <c r="U19" s="70">
        <f t="shared" si="5"/>
        <v>0</v>
      </c>
      <c r="V19" s="70">
        <f t="shared" si="6"/>
        <v>0</v>
      </c>
      <c r="W19" s="70"/>
    </row>
    <row r="20" spans="1:23" ht="18" x14ac:dyDescent="0.4">
      <c r="A20" s="4" t="s">
        <v>19</v>
      </c>
      <c r="B20" s="5" t="s">
        <v>4</v>
      </c>
      <c r="C20" s="6">
        <f t="shared" si="0"/>
        <v>69073</v>
      </c>
      <c r="D20" s="7">
        <f t="shared" si="1"/>
        <v>30600</v>
      </c>
      <c r="E20" s="8">
        <f t="shared" si="1"/>
        <v>63130</v>
      </c>
      <c r="F20" s="82">
        <f t="shared" si="1"/>
        <v>44.3</v>
      </c>
      <c r="G20" s="73">
        <f t="shared" si="1"/>
        <v>91.4</v>
      </c>
      <c r="I20" s="67" t="s">
        <v>163</v>
      </c>
      <c r="J20" s="67" t="s">
        <v>4</v>
      </c>
      <c r="K20" s="68">
        <v>69073</v>
      </c>
      <c r="L20" s="68">
        <v>30600</v>
      </c>
      <c r="M20" s="68">
        <v>63130</v>
      </c>
      <c r="N20">
        <v>44.3</v>
      </c>
      <c r="O20">
        <v>91.4</v>
      </c>
      <c r="P20">
        <v>93.1</v>
      </c>
      <c r="Q20"/>
      <c r="R20" s="130">
        <f t="shared" si="2"/>
        <v>0</v>
      </c>
      <c r="S20" s="70">
        <f t="shared" si="3"/>
        <v>0</v>
      </c>
      <c r="T20" s="70">
        <f t="shared" si="4"/>
        <v>0</v>
      </c>
      <c r="U20" s="70">
        <f t="shared" si="5"/>
        <v>0</v>
      </c>
      <c r="V20" s="70">
        <f t="shared" si="6"/>
        <v>0</v>
      </c>
      <c r="W20" s="70"/>
    </row>
    <row r="21" spans="1:23" ht="18" x14ac:dyDescent="0.4">
      <c r="A21" s="4" t="s">
        <v>20</v>
      </c>
      <c r="B21" s="5" t="s">
        <v>4</v>
      </c>
      <c r="C21" s="6">
        <f t="shared" si="0"/>
        <v>69073</v>
      </c>
      <c r="D21" s="7">
        <f t="shared" si="1"/>
        <v>31280</v>
      </c>
      <c r="E21" s="8">
        <f t="shared" si="1"/>
        <v>64330</v>
      </c>
      <c r="F21" s="82">
        <f t="shared" si="1"/>
        <v>45.3</v>
      </c>
      <c r="G21" s="73">
        <f t="shared" si="1"/>
        <v>93.1</v>
      </c>
      <c r="I21" s="67" t="s">
        <v>162</v>
      </c>
      <c r="J21" s="67" t="s">
        <v>4</v>
      </c>
      <c r="K21" s="68">
        <v>69073</v>
      </c>
      <c r="L21" s="68">
        <v>31280</v>
      </c>
      <c r="M21" s="68">
        <v>64330</v>
      </c>
      <c r="N21">
        <v>45.3</v>
      </c>
      <c r="O21">
        <v>93.1</v>
      </c>
      <c r="P21">
        <v>91.4</v>
      </c>
      <c r="Q21"/>
      <c r="R21" s="130">
        <f t="shared" si="2"/>
        <v>0</v>
      </c>
      <c r="S21" s="70">
        <f t="shared" si="3"/>
        <v>0</v>
      </c>
      <c r="T21" s="70">
        <f t="shared" si="4"/>
        <v>0</v>
      </c>
      <c r="U21" s="70">
        <f t="shared" si="5"/>
        <v>0</v>
      </c>
      <c r="V21" s="70">
        <f t="shared" si="6"/>
        <v>0</v>
      </c>
      <c r="W21" s="70"/>
    </row>
    <row r="22" spans="1:23" ht="18" x14ac:dyDescent="0.4">
      <c r="A22" s="93" t="s">
        <v>223</v>
      </c>
      <c r="B22" s="94" t="s">
        <v>4</v>
      </c>
      <c r="C22" s="104">
        <f t="shared" si="0"/>
        <v>69073</v>
      </c>
      <c r="D22" s="96">
        <f t="shared" si="1"/>
        <v>8350</v>
      </c>
      <c r="E22" s="127">
        <f t="shared" si="1"/>
        <v>18830</v>
      </c>
      <c r="F22" s="118">
        <f t="shared" si="1"/>
        <v>12.1</v>
      </c>
      <c r="G22" s="105">
        <f t="shared" si="1"/>
        <v>27.3</v>
      </c>
      <c r="I22" s="67" t="s">
        <v>215</v>
      </c>
      <c r="J22" s="67" t="s">
        <v>4</v>
      </c>
      <c r="K22" s="68">
        <v>69073</v>
      </c>
      <c r="L22" s="68">
        <v>8350</v>
      </c>
      <c r="M22" s="68">
        <v>18830</v>
      </c>
      <c r="N22">
        <v>12.1</v>
      </c>
      <c r="O22">
        <v>27.3</v>
      </c>
      <c r="P22">
        <v>96.4</v>
      </c>
      <c r="Q22"/>
      <c r="R22" s="130">
        <f t="shared" si="2"/>
        <v>0</v>
      </c>
      <c r="S22" s="70">
        <f t="shared" si="3"/>
        <v>0</v>
      </c>
      <c r="T22" s="70">
        <f t="shared" si="4"/>
        <v>0</v>
      </c>
      <c r="U22" s="70">
        <f t="shared" si="5"/>
        <v>0</v>
      </c>
      <c r="V22" s="70">
        <f t="shared" si="6"/>
        <v>0</v>
      </c>
      <c r="W22" s="70"/>
    </row>
    <row r="23" spans="1:23" x14ac:dyDescent="0.3">
      <c r="A23" s="97" t="s">
        <v>224</v>
      </c>
      <c r="B23" s="98" t="s">
        <v>4</v>
      </c>
      <c r="C23" s="107">
        <f t="shared" si="0"/>
        <v>69073</v>
      </c>
      <c r="D23" s="100">
        <f t="shared" si="1"/>
        <v>10670</v>
      </c>
      <c r="E23" s="128">
        <f t="shared" si="1"/>
        <v>18820</v>
      </c>
      <c r="F23" s="129">
        <f t="shared" si="1"/>
        <v>15.5</v>
      </c>
      <c r="G23" s="108">
        <f t="shared" si="1"/>
        <v>27.2</v>
      </c>
      <c r="I23" s="67" t="s">
        <v>217</v>
      </c>
      <c r="J23" s="67" t="s">
        <v>4</v>
      </c>
      <c r="K23" s="68">
        <v>69073</v>
      </c>
      <c r="L23" s="68">
        <v>10670</v>
      </c>
      <c r="M23" s="68">
        <v>18820</v>
      </c>
      <c r="N23">
        <v>15.5</v>
      </c>
      <c r="O23">
        <v>27.2</v>
      </c>
      <c r="P23">
        <v>94.4</v>
      </c>
      <c r="Q23"/>
      <c r="R23" s="130">
        <f t="shared" si="2"/>
        <v>0</v>
      </c>
      <c r="S23" s="70">
        <f t="shared" si="3"/>
        <v>0</v>
      </c>
      <c r="T23" s="70">
        <f t="shared" si="4"/>
        <v>0</v>
      </c>
      <c r="U23" s="70">
        <f t="shared" si="5"/>
        <v>0</v>
      </c>
      <c r="V23" s="70">
        <f t="shared" si="6"/>
        <v>0</v>
      </c>
      <c r="W23" s="70"/>
    </row>
    <row r="24" spans="1:23" x14ac:dyDescent="0.3">
      <c r="A24" s="4" t="s">
        <v>0</v>
      </c>
      <c r="B24" s="5" t="s">
        <v>5</v>
      </c>
      <c r="C24" s="6">
        <f t="shared" si="0"/>
        <v>80021</v>
      </c>
      <c r="D24" s="7">
        <f t="shared" si="1"/>
        <v>78370</v>
      </c>
      <c r="E24" s="8">
        <f t="shared" si="1"/>
        <v>78420</v>
      </c>
      <c r="F24" s="82">
        <f t="shared" si="1"/>
        <v>97.9</v>
      </c>
      <c r="G24" s="73">
        <f t="shared" si="1"/>
        <v>98</v>
      </c>
      <c r="I24" s="67" t="s">
        <v>0</v>
      </c>
      <c r="J24" s="67" t="s">
        <v>5</v>
      </c>
      <c r="K24" s="68">
        <v>80021</v>
      </c>
      <c r="L24" s="68">
        <v>78370</v>
      </c>
      <c r="M24" s="68">
        <v>78420</v>
      </c>
      <c r="N24">
        <v>97.9</v>
      </c>
      <c r="O24">
        <v>98</v>
      </c>
      <c r="P24">
        <v>98</v>
      </c>
      <c r="Q24"/>
      <c r="R24" s="130">
        <f t="shared" si="2"/>
        <v>0</v>
      </c>
      <c r="S24" s="70">
        <f t="shared" si="3"/>
        <v>0</v>
      </c>
      <c r="T24" s="70">
        <f t="shared" si="4"/>
        <v>0</v>
      </c>
      <c r="U24" s="70">
        <f t="shared" si="5"/>
        <v>0</v>
      </c>
      <c r="V24" s="70">
        <f t="shared" si="6"/>
        <v>0</v>
      </c>
      <c r="W24" s="70"/>
    </row>
    <row r="25" spans="1:23" ht="18" x14ac:dyDescent="0.4">
      <c r="A25" s="4" t="s">
        <v>19</v>
      </c>
      <c r="B25" s="5" t="s">
        <v>5</v>
      </c>
      <c r="C25" s="6">
        <f t="shared" si="0"/>
        <v>80021</v>
      </c>
      <c r="D25" s="7">
        <f t="shared" si="1"/>
        <v>36840</v>
      </c>
      <c r="E25" s="8">
        <f t="shared" si="1"/>
        <v>73810</v>
      </c>
      <c r="F25" s="82">
        <f t="shared" si="1"/>
        <v>46</v>
      </c>
      <c r="G25" s="73">
        <f t="shared" si="1"/>
        <v>92.2</v>
      </c>
      <c r="I25" s="67" t="s">
        <v>162</v>
      </c>
      <c r="J25" s="67" t="s">
        <v>5</v>
      </c>
      <c r="K25" s="68">
        <v>80021</v>
      </c>
      <c r="L25" s="68">
        <v>36840</v>
      </c>
      <c r="M25" s="68">
        <v>73810</v>
      </c>
      <c r="N25">
        <v>46</v>
      </c>
      <c r="O25">
        <v>92.2</v>
      </c>
      <c r="P25">
        <v>92.2</v>
      </c>
      <c r="Q25"/>
      <c r="R25" s="130">
        <f t="shared" si="2"/>
        <v>0</v>
      </c>
      <c r="S25" s="70">
        <f t="shared" si="3"/>
        <v>0</v>
      </c>
      <c r="T25" s="70">
        <f t="shared" si="4"/>
        <v>0</v>
      </c>
      <c r="U25" s="70">
        <f t="shared" si="5"/>
        <v>0</v>
      </c>
      <c r="V25" s="70">
        <f t="shared" si="6"/>
        <v>0</v>
      </c>
      <c r="W25" s="70"/>
    </row>
    <row r="26" spans="1:23" ht="18" x14ac:dyDescent="0.4">
      <c r="A26" s="4" t="s">
        <v>20</v>
      </c>
      <c r="B26" s="5" t="s">
        <v>5</v>
      </c>
      <c r="C26" s="6">
        <f t="shared" si="0"/>
        <v>80021</v>
      </c>
      <c r="D26" s="7">
        <f t="shared" si="1"/>
        <v>34690</v>
      </c>
      <c r="E26" s="8">
        <f t="shared" si="1"/>
        <v>71940</v>
      </c>
      <c r="F26" s="82">
        <f t="shared" si="1"/>
        <v>43.4</v>
      </c>
      <c r="G26" s="73">
        <f t="shared" si="1"/>
        <v>89.9</v>
      </c>
      <c r="I26" s="67" t="s">
        <v>163</v>
      </c>
      <c r="J26" s="67" t="s">
        <v>5</v>
      </c>
      <c r="K26" s="68">
        <v>80021</v>
      </c>
      <c r="L26" s="68">
        <v>34690</v>
      </c>
      <c r="M26" s="68">
        <v>71940</v>
      </c>
      <c r="N26">
        <v>43.4</v>
      </c>
      <c r="O26">
        <v>89.9</v>
      </c>
      <c r="P26">
        <v>89.9</v>
      </c>
      <c r="Q26"/>
      <c r="R26" s="130">
        <f t="shared" si="2"/>
        <v>0</v>
      </c>
      <c r="S26" s="70">
        <f t="shared" si="3"/>
        <v>0</v>
      </c>
      <c r="T26" s="70">
        <f t="shared" si="4"/>
        <v>0</v>
      </c>
      <c r="U26" s="70">
        <f t="shared" si="5"/>
        <v>0</v>
      </c>
      <c r="V26" s="70">
        <f t="shared" si="6"/>
        <v>0</v>
      </c>
      <c r="W26" s="70"/>
    </row>
    <row r="27" spans="1:23" ht="18" x14ac:dyDescent="0.4">
      <c r="A27" s="93" t="s">
        <v>223</v>
      </c>
      <c r="B27" s="94" t="s">
        <v>5</v>
      </c>
      <c r="C27" s="104">
        <f t="shared" si="0"/>
        <v>80021</v>
      </c>
      <c r="D27" s="96">
        <f t="shared" si="1"/>
        <v>15030</v>
      </c>
      <c r="E27" s="127">
        <f t="shared" si="1"/>
        <v>30810</v>
      </c>
      <c r="F27" s="118">
        <f t="shared" si="1"/>
        <v>18.8</v>
      </c>
      <c r="G27" s="105">
        <f t="shared" si="1"/>
        <v>38.5</v>
      </c>
      <c r="I27" s="67" t="s">
        <v>215</v>
      </c>
      <c r="J27" s="67" t="s">
        <v>5</v>
      </c>
      <c r="K27" s="68">
        <v>80021</v>
      </c>
      <c r="L27" s="68">
        <v>15030</v>
      </c>
      <c r="M27" s="68">
        <v>30810</v>
      </c>
      <c r="N27">
        <v>18.8</v>
      </c>
      <c r="O27">
        <v>38.5</v>
      </c>
      <c r="P27">
        <v>94</v>
      </c>
      <c r="Q27"/>
      <c r="R27" s="130">
        <f t="shared" si="2"/>
        <v>0</v>
      </c>
      <c r="S27" s="70">
        <f t="shared" si="3"/>
        <v>0</v>
      </c>
      <c r="T27" s="70">
        <f t="shared" si="4"/>
        <v>0</v>
      </c>
      <c r="U27" s="70">
        <f t="shared" si="5"/>
        <v>0</v>
      </c>
      <c r="V27" s="70">
        <f t="shared" si="6"/>
        <v>0</v>
      </c>
      <c r="W27" s="70"/>
    </row>
    <row r="28" spans="1:23" x14ac:dyDescent="0.3">
      <c r="A28" s="97" t="s">
        <v>224</v>
      </c>
      <c r="B28" s="98" t="s">
        <v>5</v>
      </c>
      <c r="C28" s="107">
        <f t="shared" si="0"/>
        <v>80021</v>
      </c>
      <c r="D28" s="100">
        <f t="shared" si="1"/>
        <v>19750</v>
      </c>
      <c r="E28" s="128">
        <f t="shared" si="1"/>
        <v>30790</v>
      </c>
      <c r="F28" s="129">
        <f t="shared" si="1"/>
        <v>24.7</v>
      </c>
      <c r="G28" s="108">
        <f t="shared" si="1"/>
        <v>38.5</v>
      </c>
      <c r="I28" s="67" t="s">
        <v>217</v>
      </c>
      <c r="J28" s="67" t="s">
        <v>5</v>
      </c>
      <c r="K28" s="68">
        <v>80021</v>
      </c>
      <c r="L28" s="68">
        <v>19750</v>
      </c>
      <c r="M28" s="68">
        <v>30790</v>
      </c>
      <c r="N28">
        <v>24.7</v>
      </c>
      <c r="O28">
        <v>38.5</v>
      </c>
      <c r="P28">
        <v>91.4</v>
      </c>
      <c r="Q28"/>
      <c r="R28" s="130">
        <f t="shared" si="2"/>
        <v>0</v>
      </c>
      <c r="S28" s="70">
        <f t="shared" si="3"/>
        <v>0</v>
      </c>
      <c r="T28" s="70">
        <f t="shared" si="4"/>
        <v>0</v>
      </c>
      <c r="U28" s="70">
        <f t="shared" si="5"/>
        <v>0</v>
      </c>
      <c r="V28" s="70">
        <f t="shared" si="6"/>
        <v>0</v>
      </c>
      <c r="W28" s="70"/>
    </row>
    <row r="29" spans="1:23" x14ac:dyDescent="0.3">
      <c r="A29" s="4" t="s">
        <v>0</v>
      </c>
      <c r="B29" s="5" t="s">
        <v>6</v>
      </c>
      <c r="C29" s="6">
        <f t="shared" si="0"/>
        <v>42911</v>
      </c>
      <c r="D29" s="7">
        <f t="shared" si="1"/>
        <v>42320</v>
      </c>
      <c r="E29" s="8">
        <f t="shared" si="1"/>
        <v>42340</v>
      </c>
      <c r="F29" s="82">
        <f t="shared" si="1"/>
        <v>98.6</v>
      </c>
      <c r="G29" s="73">
        <f t="shared" si="1"/>
        <v>98.7</v>
      </c>
      <c r="I29" s="67" t="s">
        <v>0</v>
      </c>
      <c r="J29" s="67" t="s">
        <v>6</v>
      </c>
      <c r="K29" s="68">
        <v>42911</v>
      </c>
      <c r="L29" s="68">
        <v>42320</v>
      </c>
      <c r="M29" s="68">
        <v>42340</v>
      </c>
      <c r="N29">
        <v>98.6</v>
      </c>
      <c r="O29">
        <v>98.7</v>
      </c>
      <c r="P29">
        <v>98.7</v>
      </c>
      <c r="Q29"/>
      <c r="R29" s="130">
        <f t="shared" si="2"/>
        <v>0</v>
      </c>
      <c r="S29" s="70">
        <f t="shared" si="3"/>
        <v>0</v>
      </c>
      <c r="T29" s="70">
        <f t="shared" si="4"/>
        <v>0</v>
      </c>
      <c r="U29" s="70">
        <f t="shared" si="5"/>
        <v>0</v>
      </c>
      <c r="V29" s="70">
        <f t="shared" si="6"/>
        <v>0</v>
      </c>
      <c r="W29" s="70"/>
    </row>
    <row r="30" spans="1:23" ht="18" x14ac:dyDescent="0.4">
      <c r="A30" s="4" t="s">
        <v>19</v>
      </c>
      <c r="B30" s="5" t="s">
        <v>6</v>
      </c>
      <c r="C30" s="6">
        <f t="shared" si="0"/>
        <v>42911</v>
      </c>
      <c r="D30" s="7">
        <f t="shared" si="1"/>
        <v>20750</v>
      </c>
      <c r="E30" s="8">
        <f t="shared" si="1"/>
        <v>39240</v>
      </c>
      <c r="F30" s="82">
        <f t="shared" si="1"/>
        <v>48.3</v>
      </c>
      <c r="G30" s="73">
        <f t="shared" si="1"/>
        <v>91.4</v>
      </c>
      <c r="I30" s="67" t="s">
        <v>162</v>
      </c>
      <c r="J30" s="67" t="s">
        <v>6</v>
      </c>
      <c r="K30" s="68">
        <v>42911</v>
      </c>
      <c r="L30" s="68">
        <v>20750</v>
      </c>
      <c r="M30" s="68">
        <v>39240</v>
      </c>
      <c r="N30">
        <v>48.3</v>
      </c>
      <c r="O30">
        <v>91.4</v>
      </c>
      <c r="P30">
        <v>91.4</v>
      </c>
      <c r="Q30"/>
      <c r="R30" s="130">
        <f t="shared" si="2"/>
        <v>0</v>
      </c>
      <c r="S30" s="70">
        <f t="shared" si="3"/>
        <v>0</v>
      </c>
      <c r="T30" s="70">
        <f t="shared" si="4"/>
        <v>0</v>
      </c>
      <c r="U30" s="70">
        <f t="shared" si="5"/>
        <v>0</v>
      </c>
      <c r="V30" s="70">
        <f t="shared" si="6"/>
        <v>0</v>
      </c>
      <c r="W30" s="70"/>
    </row>
    <row r="31" spans="1:23" ht="18" x14ac:dyDescent="0.4">
      <c r="A31" s="4" t="s">
        <v>20</v>
      </c>
      <c r="B31" s="5" t="s">
        <v>6</v>
      </c>
      <c r="C31" s="6">
        <f t="shared" si="0"/>
        <v>42911</v>
      </c>
      <c r="D31" s="7">
        <f t="shared" si="1"/>
        <v>18170</v>
      </c>
      <c r="E31" s="8">
        <f t="shared" si="1"/>
        <v>37960</v>
      </c>
      <c r="F31" s="82">
        <f t="shared" si="1"/>
        <v>42.3</v>
      </c>
      <c r="G31" s="73">
        <f t="shared" si="1"/>
        <v>88.5</v>
      </c>
      <c r="I31" s="67" t="s">
        <v>163</v>
      </c>
      <c r="J31" s="67" t="s">
        <v>6</v>
      </c>
      <c r="K31" s="68">
        <v>42911</v>
      </c>
      <c r="L31" s="68">
        <v>18170</v>
      </c>
      <c r="M31" s="68">
        <v>37960</v>
      </c>
      <c r="N31">
        <v>42.3</v>
      </c>
      <c r="O31">
        <v>88.5</v>
      </c>
      <c r="P31">
        <v>88.5</v>
      </c>
      <c r="Q31"/>
      <c r="R31" s="130">
        <f t="shared" si="2"/>
        <v>0</v>
      </c>
      <c r="S31" s="70">
        <f t="shared" si="3"/>
        <v>0</v>
      </c>
      <c r="T31" s="70">
        <f t="shared" si="4"/>
        <v>0</v>
      </c>
      <c r="U31" s="70">
        <f t="shared" si="5"/>
        <v>0</v>
      </c>
      <c r="V31" s="70">
        <f t="shared" si="6"/>
        <v>0</v>
      </c>
      <c r="W31" s="70"/>
    </row>
    <row r="32" spans="1:23" ht="18" x14ac:dyDescent="0.4">
      <c r="A32" s="93" t="s">
        <v>223</v>
      </c>
      <c r="B32" s="94" t="s">
        <v>6</v>
      </c>
      <c r="C32" s="104">
        <f t="shared" si="0"/>
        <v>42911</v>
      </c>
      <c r="D32" s="96">
        <f t="shared" si="1"/>
        <v>12220</v>
      </c>
      <c r="E32" s="127">
        <f t="shared" si="1"/>
        <v>22570</v>
      </c>
      <c r="F32" s="118">
        <f t="shared" si="1"/>
        <v>28.5</v>
      </c>
      <c r="G32" s="105">
        <f t="shared" si="1"/>
        <v>52.6</v>
      </c>
      <c r="I32" s="67" t="s">
        <v>215</v>
      </c>
      <c r="J32" s="67" t="s">
        <v>6</v>
      </c>
      <c r="K32" s="68">
        <v>42911</v>
      </c>
      <c r="L32" s="68">
        <v>12220</v>
      </c>
      <c r="M32" s="68">
        <v>22570</v>
      </c>
      <c r="N32">
        <v>28.5</v>
      </c>
      <c r="O32">
        <v>52.6</v>
      </c>
      <c r="P32">
        <v>92.5</v>
      </c>
      <c r="Q32"/>
      <c r="R32" s="130">
        <f t="shared" si="2"/>
        <v>0</v>
      </c>
      <c r="S32" s="70">
        <f t="shared" si="3"/>
        <v>0</v>
      </c>
      <c r="T32" s="70">
        <f t="shared" si="4"/>
        <v>0</v>
      </c>
      <c r="U32" s="70">
        <f t="shared" si="5"/>
        <v>0</v>
      </c>
      <c r="V32" s="70">
        <f t="shared" si="6"/>
        <v>0</v>
      </c>
      <c r="W32" s="70"/>
    </row>
    <row r="33" spans="1:23" x14ac:dyDescent="0.3">
      <c r="A33" s="97" t="s">
        <v>224</v>
      </c>
      <c r="B33" s="98" t="s">
        <v>6</v>
      </c>
      <c r="C33" s="107">
        <f t="shared" si="0"/>
        <v>42911</v>
      </c>
      <c r="D33" s="100">
        <f t="shared" si="1"/>
        <v>16290</v>
      </c>
      <c r="E33" s="128">
        <f t="shared" si="1"/>
        <v>22600</v>
      </c>
      <c r="F33" s="129">
        <f t="shared" si="1"/>
        <v>38</v>
      </c>
      <c r="G33" s="108">
        <f t="shared" si="1"/>
        <v>52.7</v>
      </c>
      <c r="I33" s="67" t="s">
        <v>217</v>
      </c>
      <c r="J33" s="67" t="s">
        <v>6</v>
      </c>
      <c r="K33" s="68">
        <v>42911</v>
      </c>
      <c r="L33" s="68">
        <v>16290</v>
      </c>
      <c r="M33" s="68">
        <v>22600</v>
      </c>
      <c r="N33">
        <v>38</v>
      </c>
      <c r="O33">
        <v>52.7</v>
      </c>
      <c r="P33">
        <v>89.3</v>
      </c>
      <c r="Q33"/>
      <c r="R33" s="130">
        <f t="shared" si="2"/>
        <v>0</v>
      </c>
      <c r="S33" s="70">
        <f t="shared" si="3"/>
        <v>0</v>
      </c>
      <c r="T33" s="70">
        <f t="shared" si="4"/>
        <v>0</v>
      </c>
      <c r="U33" s="70">
        <f t="shared" si="5"/>
        <v>0</v>
      </c>
      <c r="V33" s="70">
        <f t="shared" si="6"/>
        <v>0</v>
      </c>
      <c r="W33" s="70"/>
    </row>
    <row r="34" spans="1:23" x14ac:dyDescent="0.3">
      <c r="A34" s="4" t="s">
        <v>0</v>
      </c>
      <c r="B34" s="61" t="s">
        <v>7</v>
      </c>
      <c r="C34" s="6">
        <f t="shared" si="0"/>
        <v>27029</v>
      </c>
      <c r="D34" s="7">
        <f t="shared" si="1"/>
        <v>26720</v>
      </c>
      <c r="E34" s="8">
        <f t="shared" si="1"/>
        <v>26740</v>
      </c>
      <c r="F34" s="82">
        <f t="shared" si="1"/>
        <v>98.9</v>
      </c>
      <c r="G34" s="73">
        <f t="shared" si="1"/>
        <v>98.9</v>
      </c>
      <c r="I34" s="67" t="s">
        <v>0</v>
      </c>
      <c r="J34" s="67" t="s">
        <v>7</v>
      </c>
      <c r="K34" s="68">
        <v>27029</v>
      </c>
      <c r="L34" s="68">
        <v>26720</v>
      </c>
      <c r="M34" s="68">
        <v>26740</v>
      </c>
      <c r="N34">
        <v>98.9</v>
      </c>
      <c r="O34">
        <v>98.9</v>
      </c>
      <c r="P34">
        <v>98.9</v>
      </c>
      <c r="Q34"/>
      <c r="R34" s="130">
        <f t="shared" si="2"/>
        <v>0</v>
      </c>
      <c r="S34" s="70">
        <f t="shared" si="3"/>
        <v>0</v>
      </c>
      <c r="T34" s="70">
        <f t="shared" si="4"/>
        <v>0</v>
      </c>
      <c r="U34" s="70">
        <f t="shared" si="5"/>
        <v>0</v>
      </c>
      <c r="V34" s="70">
        <f t="shared" si="6"/>
        <v>0</v>
      </c>
      <c r="W34" s="70"/>
    </row>
    <row r="35" spans="1:23" ht="18" x14ac:dyDescent="0.4">
      <c r="A35" s="4" t="s">
        <v>19</v>
      </c>
      <c r="B35" s="5" t="s">
        <v>7</v>
      </c>
      <c r="C35" s="6">
        <f t="shared" si="0"/>
        <v>27029</v>
      </c>
      <c r="D35" s="7">
        <f t="shared" si="1"/>
        <v>11380</v>
      </c>
      <c r="E35" s="8">
        <f t="shared" si="1"/>
        <v>23480</v>
      </c>
      <c r="F35" s="82">
        <f t="shared" si="1"/>
        <v>42.1</v>
      </c>
      <c r="G35" s="73">
        <f t="shared" si="1"/>
        <v>86.9</v>
      </c>
      <c r="I35" s="67" t="s">
        <v>163</v>
      </c>
      <c r="J35" s="67" t="s">
        <v>7</v>
      </c>
      <c r="K35" s="68">
        <v>27029</v>
      </c>
      <c r="L35" s="68">
        <v>11380</v>
      </c>
      <c r="M35" s="68">
        <v>23480</v>
      </c>
      <c r="N35">
        <v>42.1</v>
      </c>
      <c r="O35">
        <v>86.9</v>
      </c>
      <c r="P35">
        <v>90.8</v>
      </c>
      <c r="Q35"/>
      <c r="R35" s="130">
        <f t="shared" si="2"/>
        <v>0</v>
      </c>
      <c r="S35" s="70">
        <f t="shared" si="3"/>
        <v>0</v>
      </c>
      <c r="T35" s="70">
        <f t="shared" si="4"/>
        <v>0</v>
      </c>
      <c r="U35" s="70">
        <f t="shared" si="5"/>
        <v>0</v>
      </c>
      <c r="V35" s="70">
        <f t="shared" si="6"/>
        <v>0</v>
      </c>
      <c r="W35" s="70"/>
    </row>
    <row r="36" spans="1:23" ht="18" x14ac:dyDescent="0.4">
      <c r="A36" s="4" t="s">
        <v>20</v>
      </c>
      <c r="B36" s="5" t="s">
        <v>7</v>
      </c>
      <c r="C36" s="6">
        <f t="shared" si="0"/>
        <v>27029</v>
      </c>
      <c r="D36" s="7">
        <f t="shared" si="1"/>
        <v>14220</v>
      </c>
      <c r="E36" s="8">
        <f t="shared" si="1"/>
        <v>24550</v>
      </c>
      <c r="F36" s="82">
        <f t="shared" si="1"/>
        <v>52.6</v>
      </c>
      <c r="G36" s="73">
        <f t="shared" si="1"/>
        <v>90.8</v>
      </c>
      <c r="I36" s="67" t="s">
        <v>162</v>
      </c>
      <c r="J36" s="67" t="s">
        <v>7</v>
      </c>
      <c r="K36" s="68">
        <v>27029</v>
      </c>
      <c r="L36" s="68">
        <v>14220</v>
      </c>
      <c r="M36" s="68">
        <v>24550</v>
      </c>
      <c r="N36">
        <v>52.6</v>
      </c>
      <c r="O36">
        <v>90.8</v>
      </c>
      <c r="P36">
        <v>86.9</v>
      </c>
      <c r="Q36"/>
      <c r="R36" s="130">
        <f t="shared" si="2"/>
        <v>0</v>
      </c>
      <c r="S36" s="70">
        <f t="shared" si="3"/>
        <v>0</v>
      </c>
      <c r="T36" s="70">
        <f t="shared" si="4"/>
        <v>0</v>
      </c>
      <c r="U36" s="70">
        <f t="shared" si="5"/>
        <v>0</v>
      </c>
      <c r="V36" s="70">
        <f t="shared" si="6"/>
        <v>0</v>
      </c>
      <c r="W36" s="70"/>
    </row>
    <row r="37" spans="1:23" ht="18" x14ac:dyDescent="0.4">
      <c r="A37" s="93" t="s">
        <v>223</v>
      </c>
      <c r="B37" s="94" t="s">
        <v>7</v>
      </c>
      <c r="C37" s="104">
        <f t="shared" si="0"/>
        <v>27029</v>
      </c>
      <c r="D37" s="96">
        <f t="shared" si="1"/>
        <v>10280</v>
      </c>
      <c r="E37" s="127">
        <f t="shared" si="1"/>
        <v>17210</v>
      </c>
      <c r="F37" s="118">
        <f t="shared" si="1"/>
        <v>38</v>
      </c>
      <c r="G37" s="105">
        <f t="shared" si="1"/>
        <v>63.7</v>
      </c>
      <c r="I37" s="67" t="s">
        <v>215</v>
      </c>
      <c r="J37" s="67" t="s">
        <v>7</v>
      </c>
      <c r="K37" s="68">
        <v>27029</v>
      </c>
      <c r="L37" s="68">
        <v>10280</v>
      </c>
      <c r="M37" s="68">
        <v>17210</v>
      </c>
      <c r="N37">
        <v>38</v>
      </c>
      <c r="O37">
        <v>63.7</v>
      </c>
      <c r="P37">
        <v>91.6</v>
      </c>
      <c r="Q37"/>
      <c r="R37" s="130">
        <f t="shared" si="2"/>
        <v>0</v>
      </c>
      <c r="S37" s="70">
        <f t="shared" si="3"/>
        <v>0</v>
      </c>
      <c r="T37" s="70">
        <f t="shared" si="4"/>
        <v>0</v>
      </c>
      <c r="U37" s="70">
        <f t="shared" si="5"/>
        <v>0</v>
      </c>
      <c r="V37" s="70">
        <f t="shared" si="6"/>
        <v>0</v>
      </c>
      <c r="W37" s="70"/>
    </row>
    <row r="38" spans="1:23" x14ac:dyDescent="0.3">
      <c r="A38" s="97" t="s">
        <v>224</v>
      </c>
      <c r="B38" s="98" t="s">
        <v>7</v>
      </c>
      <c r="C38" s="107">
        <f t="shared" si="0"/>
        <v>27029</v>
      </c>
      <c r="D38" s="100">
        <f t="shared" si="1"/>
        <v>13540</v>
      </c>
      <c r="E38" s="128">
        <f t="shared" si="1"/>
        <v>17310</v>
      </c>
      <c r="F38" s="129">
        <f t="shared" si="1"/>
        <v>50.1</v>
      </c>
      <c r="G38" s="108">
        <f t="shared" si="1"/>
        <v>64</v>
      </c>
      <c r="I38" s="67" t="s">
        <v>217</v>
      </c>
      <c r="J38" s="67" t="s">
        <v>7</v>
      </c>
      <c r="K38" s="68">
        <v>27029</v>
      </c>
      <c r="L38" s="68">
        <v>13540</v>
      </c>
      <c r="M38" s="68">
        <v>17310</v>
      </c>
      <c r="N38">
        <v>50.1</v>
      </c>
      <c r="O38">
        <v>64</v>
      </c>
      <c r="P38">
        <v>87.5</v>
      </c>
      <c r="Q38"/>
      <c r="R38" s="130">
        <f t="shared" si="2"/>
        <v>0</v>
      </c>
      <c r="S38" s="70">
        <f t="shared" si="3"/>
        <v>0</v>
      </c>
      <c r="T38" s="70">
        <f t="shared" si="4"/>
        <v>0</v>
      </c>
      <c r="U38" s="70">
        <f t="shared" si="5"/>
        <v>0</v>
      </c>
      <c r="V38" s="70">
        <f t="shared" si="6"/>
        <v>0</v>
      </c>
      <c r="W38" s="70"/>
    </row>
    <row r="39" spans="1:23" x14ac:dyDescent="0.3">
      <c r="A39" s="4" t="s">
        <v>0</v>
      </c>
      <c r="B39" s="5" t="s">
        <v>8</v>
      </c>
      <c r="C39" s="6">
        <f t="shared" si="0"/>
        <v>14043</v>
      </c>
      <c r="D39" s="7">
        <f t="shared" si="1"/>
        <v>13930</v>
      </c>
      <c r="E39" s="8">
        <f t="shared" si="1"/>
        <v>13940</v>
      </c>
      <c r="F39" s="82">
        <f t="shared" si="1"/>
        <v>99.2</v>
      </c>
      <c r="G39" s="73">
        <f t="shared" si="1"/>
        <v>99.3</v>
      </c>
      <c r="I39" s="67" t="s">
        <v>0</v>
      </c>
      <c r="J39" s="67" t="s">
        <v>8</v>
      </c>
      <c r="K39" s="68">
        <v>14043</v>
      </c>
      <c r="L39" s="68">
        <v>13930</v>
      </c>
      <c r="M39" s="68">
        <v>13940</v>
      </c>
      <c r="N39">
        <v>99.2</v>
      </c>
      <c r="O39">
        <v>99.3</v>
      </c>
      <c r="P39">
        <v>99.3</v>
      </c>
      <c r="Q39"/>
      <c r="R39" s="130">
        <f t="shared" si="2"/>
        <v>0</v>
      </c>
      <c r="S39" s="70">
        <f t="shared" si="3"/>
        <v>0</v>
      </c>
      <c r="T39" s="70">
        <f t="shared" si="4"/>
        <v>0</v>
      </c>
      <c r="U39" s="70">
        <f t="shared" si="5"/>
        <v>0</v>
      </c>
      <c r="V39" s="70">
        <f t="shared" si="6"/>
        <v>0</v>
      </c>
      <c r="W39" s="70"/>
    </row>
    <row r="40" spans="1:23" ht="18" x14ac:dyDescent="0.4">
      <c r="A40" s="4" t="s">
        <v>19</v>
      </c>
      <c r="B40" s="5" t="s">
        <v>8</v>
      </c>
      <c r="C40" s="6">
        <f t="shared" si="0"/>
        <v>14043</v>
      </c>
      <c r="D40" s="7">
        <f t="shared" si="1"/>
        <v>8835</v>
      </c>
      <c r="E40" s="8">
        <f t="shared" si="1"/>
        <v>12870</v>
      </c>
      <c r="F40" s="82">
        <f t="shared" si="1"/>
        <v>62.9</v>
      </c>
      <c r="G40" s="73">
        <f t="shared" si="1"/>
        <v>91.7</v>
      </c>
      <c r="I40" s="67" t="s">
        <v>162</v>
      </c>
      <c r="J40" s="67" t="s">
        <v>8</v>
      </c>
      <c r="K40" s="68">
        <v>14043</v>
      </c>
      <c r="L40" s="68">
        <v>8835</v>
      </c>
      <c r="M40" s="68">
        <v>12870</v>
      </c>
      <c r="N40">
        <v>62.9</v>
      </c>
      <c r="O40">
        <v>91.7</v>
      </c>
      <c r="P40">
        <v>91.7</v>
      </c>
      <c r="Q40"/>
      <c r="R40" s="130">
        <f t="shared" si="2"/>
        <v>0</v>
      </c>
      <c r="S40" s="70">
        <f t="shared" si="3"/>
        <v>0</v>
      </c>
      <c r="T40" s="70">
        <f t="shared" si="4"/>
        <v>0</v>
      </c>
      <c r="U40" s="70">
        <f t="shared" si="5"/>
        <v>0</v>
      </c>
      <c r="V40" s="70">
        <f t="shared" si="6"/>
        <v>0</v>
      </c>
      <c r="W40" s="70"/>
    </row>
    <row r="41" spans="1:23" ht="18" x14ac:dyDescent="0.4">
      <c r="A41" s="4" t="s">
        <v>20</v>
      </c>
      <c r="B41" s="5" t="s">
        <v>8</v>
      </c>
      <c r="C41" s="6">
        <f t="shared" si="0"/>
        <v>14043</v>
      </c>
      <c r="D41" s="7">
        <f t="shared" si="1"/>
        <v>6009</v>
      </c>
      <c r="E41" s="8">
        <f t="shared" si="1"/>
        <v>12120</v>
      </c>
      <c r="F41" s="82">
        <f t="shared" si="1"/>
        <v>42.8</v>
      </c>
      <c r="G41" s="73">
        <f t="shared" si="1"/>
        <v>86.3</v>
      </c>
      <c r="I41" s="67" t="s">
        <v>163</v>
      </c>
      <c r="J41" s="67" t="s">
        <v>8</v>
      </c>
      <c r="K41" s="68">
        <v>14043</v>
      </c>
      <c r="L41" s="68">
        <v>6009</v>
      </c>
      <c r="M41" s="68">
        <v>12120</v>
      </c>
      <c r="N41">
        <v>42.8</v>
      </c>
      <c r="O41">
        <v>86.3</v>
      </c>
      <c r="P41">
        <v>86.3</v>
      </c>
      <c r="Q41"/>
      <c r="R41" s="130">
        <f t="shared" si="2"/>
        <v>0</v>
      </c>
      <c r="S41" s="70">
        <f t="shared" si="3"/>
        <v>0</v>
      </c>
      <c r="T41" s="70">
        <f t="shared" si="4"/>
        <v>0</v>
      </c>
      <c r="U41" s="70">
        <f t="shared" si="5"/>
        <v>0</v>
      </c>
      <c r="V41" s="70">
        <f t="shared" si="6"/>
        <v>0</v>
      </c>
      <c r="W41" s="70"/>
    </row>
    <row r="42" spans="1:23" ht="18" x14ac:dyDescent="0.4">
      <c r="A42" s="93" t="s">
        <v>223</v>
      </c>
      <c r="B42" s="94" t="s">
        <v>8</v>
      </c>
      <c r="C42" s="104">
        <f t="shared" si="0"/>
        <v>14043</v>
      </c>
      <c r="D42" s="96">
        <f t="shared" si="1"/>
        <v>7407</v>
      </c>
      <c r="E42" s="127">
        <f t="shared" si="1"/>
        <v>10670</v>
      </c>
      <c r="F42" s="118">
        <f t="shared" si="1"/>
        <v>52.8</v>
      </c>
      <c r="G42" s="105">
        <f t="shared" si="1"/>
        <v>76</v>
      </c>
      <c r="I42" s="67" t="s">
        <v>215</v>
      </c>
      <c r="J42" s="67" t="s">
        <v>8</v>
      </c>
      <c r="K42" s="68">
        <v>14043</v>
      </c>
      <c r="L42" s="68">
        <v>7407</v>
      </c>
      <c r="M42" s="68">
        <v>10670</v>
      </c>
      <c r="N42">
        <v>52.8</v>
      </c>
      <c r="O42">
        <v>76</v>
      </c>
      <c r="P42">
        <v>92.1</v>
      </c>
      <c r="Q42"/>
      <c r="R42" s="130">
        <f t="shared" si="2"/>
        <v>0</v>
      </c>
      <c r="S42" s="70">
        <f t="shared" si="3"/>
        <v>0</v>
      </c>
      <c r="T42" s="70">
        <f t="shared" si="4"/>
        <v>0</v>
      </c>
      <c r="U42" s="70">
        <f t="shared" si="5"/>
        <v>0</v>
      </c>
      <c r="V42" s="70">
        <f t="shared" si="6"/>
        <v>0</v>
      </c>
      <c r="W42" s="70"/>
    </row>
    <row r="43" spans="1:23" x14ac:dyDescent="0.3">
      <c r="A43" s="97" t="s">
        <v>224</v>
      </c>
      <c r="B43" s="98" t="s">
        <v>8</v>
      </c>
      <c r="C43" s="107">
        <f t="shared" si="0"/>
        <v>14043</v>
      </c>
      <c r="D43" s="100">
        <f t="shared" si="1"/>
        <v>9204</v>
      </c>
      <c r="E43" s="128">
        <f t="shared" si="1"/>
        <v>10820</v>
      </c>
      <c r="F43" s="129">
        <f t="shared" si="1"/>
        <v>65.5</v>
      </c>
      <c r="G43" s="108">
        <f t="shared" si="1"/>
        <v>77</v>
      </c>
      <c r="I43" s="67" t="s">
        <v>217</v>
      </c>
      <c r="J43" s="67" t="s">
        <v>8</v>
      </c>
      <c r="K43" s="68">
        <v>14043</v>
      </c>
      <c r="L43" s="68">
        <v>9204</v>
      </c>
      <c r="M43" s="68">
        <v>10820</v>
      </c>
      <c r="N43">
        <v>65.5</v>
      </c>
      <c r="O43">
        <v>77</v>
      </c>
      <c r="P43">
        <v>86.7</v>
      </c>
      <c r="Q43"/>
      <c r="R43" s="130">
        <f t="shared" si="2"/>
        <v>0</v>
      </c>
      <c r="S43" s="70">
        <f t="shared" si="3"/>
        <v>0</v>
      </c>
      <c r="T43" s="70">
        <f t="shared" si="4"/>
        <v>0</v>
      </c>
      <c r="U43" s="70">
        <f t="shared" si="5"/>
        <v>0</v>
      </c>
      <c r="V43" s="70">
        <f t="shared" si="6"/>
        <v>0</v>
      </c>
      <c r="W43" s="70"/>
    </row>
    <row r="44" spans="1:23" ht="82.8" customHeight="1" x14ac:dyDescent="0.3">
      <c r="A44" s="141" t="s">
        <v>225</v>
      </c>
      <c r="B44" s="142"/>
      <c r="C44" s="142"/>
      <c r="D44" s="142"/>
      <c r="E44" s="142"/>
      <c r="F44" s="142"/>
      <c r="G44" s="143"/>
    </row>
    <row r="45" spans="1:23" x14ac:dyDescent="0.3">
      <c r="A45" s="18"/>
    </row>
    <row r="46" spans="1:23" x14ac:dyDescent="0.3">
      <c r="A46" s="1" t="s">
        <v>222</v>
      </c>
      <c r="I46" s="1" t="s">
        <v>227</v>
      </c>
      <c r="S46" s="1" t="s">
        <v>166</v>
      </c>
    </row>
  </sheetData>
  <mergeCells count="7">
    <mergeCell ref="A44:G44"/>
    <mergeCell ref="A1:G1"/>
    <mergeCell ref="A2:A3"/>
    <mergeCell ref="B2:B3"/>
    <mergeCell ref="C2:C3"/>
    <mergeCell ref="D2:E2"/>
    <mergeCell ref="F2:G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7C2B-9840-47DF-AC30-805E668F94E4}">
  <dimension ref="A1:Q46"/>
  <sheetViews>
    <sheetView showGridLines="0" workbookViewId="0">
      <selection sqref="A1:H1"/>
    </sheetView>
  </sheetViews>
  <sheetFormatPr defaultRowHeight="15.6" x14ac:dyDescent="0.3"/>
  <cols>
    <col min="1" max="1" width="10.5546875" style="1" customWidth="1"/>
    <col min="2" max="2" width="11.109375" style="59" customWidth="1"/>
    <col min="3" max="4" width="12.21875" style="1" customWidth="1"/>
    <col min="5" max="5" width="11.6640625" style="1" customWidth="1"/>
    <col min="6" max="7" width="11.109375" style="1" customWidth="1"/>
    <col min="8" max="8" width="11.6640625" style="1" customWidth="1"/>
    <col min="9" max="9" width="4" style="1" customWidth="1"/>
    <col min="10" max="12" width="9" style="1" customWidth="1"/>
    <col min="13" max="16384" width="8.88671875" style="1"/>
  </cols>
  <sheetData>
    <row r="1" spans="1:17" ht="35.4" customHeight="1" x14ac:dyDescent="0.3">
      <c r="A1" s="142" t="s">
        <v>231</v>
      </c>
      <c r="B1" s="142"/>
      <c r="C1" s="142"/>
      <c r="D1" s="142"/>
      <c r="E1" s="142"/>
      <c r="F1" s="142"/>
      <c r="G1" s="142"/>
      <c r="H1" s="142"/>
    </row>
    <row r="2" spans="1:17" ht="18" x14ac:dyDescent="0.4">
      <c r="A2" s="60"/>
      <c r="B2" s="61"/>
      <c r="C2" s="160" t="s">
        <v>158</v>
      </c>
      <c r="D2" s="156"/>
      <c r="E2" s="157"/>
      <c r="F2" s="156" t="s">
        <v>179</v>
      </c>
      <c r="G2" s="156"/>
      <c r="H2" s="157"/>
    </row>
    <row r="3" spans="1:17" s="18" customFormat="1" ht="46.8" x14ac:dyDescent="0.3">
      <c r="A3" s="46" t="s">
        <v>156</v>
      </c>
      <c r="B3" s="62" t="s">
        <v>189</v>
      </c>
      <c r="C3" s="46" t="s">
        <v>154</v>
      </c>
      <c r="D3" s="40" t="s">
        <v>155</v>
      </c>
      <c r="E3" s="41" t="s">
        <v>153</v>
      </c>
      <c r="F3" s="40" t="s">
        <v>154</v>
      </c>
      <c r="G3" s="40" t="s">
        <v>155</v>
      </c>
      <c r="H3" s="41" t="s">
        <v>153</v>
      </c>
    </row>
    <row r="4" spans="1:17" x14ac:dyDescent="0.3">
      <c r="A4" s="4" t="s">
        <v>36</v>
      </c>
      <c r="B4" s="5" t="s">
        <v>174</v>
      </c>
      <c r="C4" s="63">
        <f>L4</f>
        <v>16340</v>
      </c>
      <c r="D4" s="7">
        <f>M4</f>
        <v>9746</v>
      </c>
      <c r="E4" s="10">
        <f>N4</f>
        <v>59.7</v>
      </c>
      <c r="F4" s="7">
        <f t="shared" ref="F4:F43" si="0">O4</f>
        <v>65850</v>
      </c>
      <c r="G4" s="7">
        <f t="shared" ref="G4:G43" si="1">P4</f>
        <v>42070</v>
      </c>
      <c r="H4" s="10">
        <f t="shared" ref="H4:H43" si="2">Q4</f>
        <v>63.9</v>
      </c>
      <c r="J4" s="67" t="s">
        <v>36</v>
      </c>
      <c r="K4" s="67" t="s">
        <v>1</v>
      </c>
      <c r="L4" s="68">
        <v>16340</v>
      </c>
      <c r="M4" s="68">
        <v>9746</v>
      </c>
      <c r="N4">
        <v>59.7</v>
      </c>
      <c r="O4" s="68">
        <v>65850</v>
      </c>
      <c r="P4" s="68">
        <v>42070</v>
      </c>
      <c r="Q4">
        <v>63.9</v>
      </c>
    </row>
    <row r="5" spans="1:17" x14ac:dyDescent="0.3">
      <c r="A5" s="4" t="s">
        <v>37</v>
      </c>
      <c r="B5" s="5" t="s">
        <v>174</v>
      </c>
      <c r="C5" s="63">
        <f t="shared" ref="C5:C43" si="3">L5</f>
        <v>15780</v>
      </c>
      <c r="D5" s="7">
        <f t="shared" ref="D5:D43" si="4">M5</f>
        <v>8967</v>
      </c>
      <c r="E5" s="10">
        <f t="shared" ref="E5:E43" si="5">N5</f>
        <v>56.8</v>
      </c>
      <c r="F5" s="7">
        <f t="shared" si="0"/>
        <v>62530</v>
      </c>
      <c r="G5" s="7">
        <f t="shared" si="1"/>
        <v>38120</v>
      </c>
      <c r="H5" s="10">
        <f t="shared" si="2"/>
        <v>61</v>
      </c>
      <c r="J5" s="67" t="s">
        <v>37</v>
      </c>
      <c r="K5" s="67" t="s">
        <v>1</v>
      </c>
      <c r="L5" s="68">
        <v>15780</v>
      </c>
      <c r="M5" s="68">
        <v>8967</v>
      </c>
      <c r="N5">
        <v>56.8</v>
      </c>
      <c r="O5" s="68">
        <v>62530</v>
      </c>
      <c r="P5" s="68">
        <v>38120</v>
      </c>
      <c r="Q5">
        <v>61</v>
      </c>
    </row>
    <row r="6" spans="1:17" ht="18" x14ac:dyDescent="0.4">
      <c r="A6" s="4" t="s">
        <v>159</v>
      </c>
      <c r="B6" s="5" t="s">
        <v>174</v>
      </c>
      <c r="C6" s="63">
        <f t="shared" si="3"/>
        <v>14990</v>
      </c>
      <c r="D6" s="7">
        <f t="shared" si="4"/>
        <v>6147</v>
      </c>
      <c r="E6" s="10">
        <f t="shared" si="5"/>
        <v>41</v>
      </c>
      <c r="F6" s="7">
        <f t="shared" si="0"/>
        <v>62810</v>
      </c>
      <c r="G6" s="7">
        <f t="shared" si="1"/>
        <v>27180</v>
      </c>
      <c r="H6" s="10">
        <f t="shared" si="2"/>
        <v>43.3</v>
      </c>
      <c r="J6" s="67" t="s">
        <v>182</v>
      </c>
      <c r="K6" s="67" t="s">
        <v>1</v>
      </c>
      <c r="L6" s="68">
        <v>14990</v>
      </c>
      <c r="M6" s="68">
        <v>6147</v>
      </c>
      <c r="N6">
        <v>41</v>
      </c>
      <c r="O6" s="68">
        <v>62810</v>
      </c>
      <c r="P6" s="68">
        <v>27180</v>
      </c>
      <c r="Q6">
        <v>43.3</v>
      </c>
    </row>
    <row r="7" spans="1:17" ht="18" x14ac:dyDescent="0.4">
      <c r="A7" s="93" t="s">
        <v>161</v>
      </c>
      <c r="B7" s="94" t="s">
        <v>174</v>
      </c>
      <c r="C7" s="115">
        <f t="shared" si="3"/>
        <v>9632</v>
      </c>
      <c r="D7" s="96">
        <f t="shared" si="4"/>
        <v>1795</v>
      </c>
      <c r="E7" s="95">
        <f t="shared" si="5"/>
        <v>18.600000000000001</v>
      </c>
      <c r="F7" s="96">
        <f t="shared" si="0"/>
        <v>35360</v>
      </c>
      <c r="G7" s="96">
        <f t="shared" si="1"/>
        <v>7192</v>
      </c>
      <c r="H7" s="95">
        <f t="shared" si="2"/>
        <v>20.3</v>
      </c>
      <c r="J7" s="67" t="s">
        <v>51</v>
      </c>
      <c r="K7" s="67" t="s">
        <v>1</v>
      </c>
      <c r="L7" s="68">
        <v>9632</v>
      </c>
      <c r="M7" s="68">
        <v>1795</v>
      </c>
      <c r="N7">
        <v>18.600000000000001</v>
      </c>
      <c r="O7" s="68">
        <v>35360</v>
      </c>
      <c r="P7" s="68">
        <v>7192</v>
      </c>
      <c r="Q7">
        <v>20.3</v>
      </c>
    </row>
    <row r="8" spans="1:17" x14ac:dyDescent="0.3">
      <c r="A8" s="97" t="s">
        <v>51</v>
      </c>
      <c r="B8" s="98" t="s">
        <v>174</v>
      </c>
      <c r="C8" s="99">
        <f t="shared" si="3"/>
        <v>9631</v>
      </c>
      <c r="D8" s="100">
        <f t="shared" si="4"/>
        <v>1775</v>
      </c>
      <c r="E8" s="101">
        <f t="shared" si="5"/>
        <v>18.399999999999999</v>
      </c>
      <c r="F8" s="100">
        <f t="shared" si="0"/>
        <v>35380</v>
      </c>
      <c r="G8" s="100">
        <f t="shared" si="1"/>
        <v>7108</v>
      </c>
      <c r="H8" s="101">
        <f t="shared" si="2"/>
        <v>20.100000000000001</v>
      </c>
      <c r="J8" s="67" t="s">
        <v>184</v>
      </c>
      <c r="K8" s="67" t="s">
        <v>1</v>
      </c>
      <c r="L8" s="68">
        <v>9631</v>
      </c>
      <c r="M8" s="68">
        <v>1775</v>
      </c>
      <c r="N8">
        <v>18.399999999999999</v>
      </c>
      <c r="O8" s="68">
        <v>35380</v>
      </c>
      <c r="P8" s="68">
        <v>7108</v>
      </c>
      <c r="Q8">
        <v>20.100000000000001</v>
      </c>
    </row>
    <row r="9" spans="1:17" x14ac:dyDescent="0.3">
      <c r="A9" s="4" t="s">
        <v>36</v>
      </c>
      <c r="B9" s="5" t="s">
        <v>2</v>
      </c>
      <c r="C9" s="63">
        <f t="shared" si="3"/>
        <v>148</v>
      </c>
      <c r="D9" s="7">
        <f t="shared" si="4"/>
        <v>143</v>
      </c>
      <c r="E9" s="10">
        <f t="shared" si="5"/>
        <v>97</v>
      </c>
      <c r="F9" s="7">
        <f t="shared" si="0"/>
        <v>480</v>
      </c>
      <c r="G9" s="7">
        <f t="shared" si="1"/>
        <v>472</v>
      </c>
      <c r="H9" s="10">
        <f t="shared" si="2"/>
        <v>98.3</v>
      </c>
      <c r="J9" s="67" t="s">
        <v>36</v>
      </c>
      <c r="K9" s="67" t="s">
        <v>2</v>
      </c>
      <c r="L9">
        <v>148</v>
      </c>
      <c r="M9">
        <v>143</v>
      </c>
      <c r="N9">
        <v>97</v>
      </c>
      <c r="O9">
        <v>480</v>
      </c>
      <c r="P9">
        <v>472</v>
      </c>
      <c r="Q9">
        <v>98.3</v>
      </c>
    </row>
    <row r="10" spans="1:17" x14ac:dyDescent="0.3">
      <c r="A10" s="4" t="s">
        <v>37</v>
      </c>
      <c r="B10" s="5" t="s">
        <v>2</v>
      </c>
      <c r="C10" s="63">
        <f t="shared" si="3"/>
        <v>92</v>
      </c>
      <c r="D10" s="7">
        <f t="shared" si="4"/>
        <v>81</v>
      </c>
      <c r="E10" s="10">
        <f t="shared" si="5"/>
        <v>87.7</v>
      </c>
      <c r="F10" s="7">
        <f t="shared" si="0"/>
        <v>276</v>
      </c>
      <c r="G10" s="7">
        <f t="shared" si="1"/>
        <v>249</v>
      </c>
      <c r="H10" s="10">
        <f t="shared" si="2"/>
        <v>90.2</v>
      </c>
      <c r="J10" s="67" t="s">
        <v>37</v>
      </c>
      <c r="K10" s="67" t="s">
        <v>2</v>
      </c>
      <c r="L10">
        <v>92</v>
      </c>
      <c r="M10">
        <v>81</v>
      </c>
      <c r="N10">
        <v>87.7</v>
      </c>
      <c r="O10">
        <v>276</v>
      </c>
      <c r="P10">
        <v>249</v>
      </c>
      <c r="Q10">
        <v>90.2</v>
      </c>
    </row>
    <row r="11" spans="1:17" ht="18" x14ac:dyDescent="0.4">
      <c r="A11" s="4" t="s">
        <v>159</v>
      </c>
      <c r="B11" s="5" t="s">
        <v>2</v>
      </c>
      <c r="C11" s="63">
        <f t="shared" si="3"/>
        <v>90</v>
      </c>
      <c r="D11" s="7">
        <f t="shared" si="4"/>
        <v>75</v>
      </c>
      <c r="E11" s="10">
        <f t="shared" si="5"/>
        <v>83.7</v>
      </c>
      <c r="F11" s="7">
        <f t="shared" si="0"/>
        <v>279</v>
      </c>
      <c r="G11" s="7">
        <f t="shared" si="1"/>
        <v>240</v>
      </c>
      <c r="H11" s="10">
        <f t="shared" si="2"/>
        <v>86</v>
      </c>
      <c r="J11" s="67" t="s">
        <v>182</v>
      </c>
      <c r="K11" s="67" t="s">
        <v>2</v>
      </c>
      <c r="L11">
        <v>90</v>
      </c>
      <c r="M11">
        <v>75</v>
      </c>
      <c r="N11">
        <v>83.7</v>
      </c>
      <c r="O11">
        <v>279</v>
      </c>
      <c r="P11">
        <v>240</v>
      </c>
      <c r="Q11">
        <v>86</v>
      </c>
    </row>
    <row r="12" spans="1:17" ht="18" x14ac:dyDescent="0.4">
      <c r="A12" s="93" t="s">
        <v>161</v>
      </c>
      <c r="B12" s="94" t="s">
        <v>2</v>
      </c>
      <c r="C12" s="115">
        <f t="shared" si="3"/>
        <v>19</v>
      </c>
      <c r="D12" s="96">
        <f t="shared" si="4"/>
        <v>5</v>
      </c>
      <c r="E12" s="95">
        <f t="shared" si="5"/>
        <v>24.4</v>
      </c>
      <c r="F12" s="96">
        <f t="shared" si="0"/>
        <v>56</v>
      </c>
      <c r="G12" s="96">
        <f t="shared" si="1"/>
        <v>14</v>
      </c>
      <c r="H12" s="95">
        <f t="shared" si="2"/>
        <v>25.5</v>
      </c>
      <c r="J12" s="67" t="s">
        <v>51</v>
      </c>
      <c r="K12" s="67" t="s">
        <v>2</v>
      </c>
      <c r="L12">
        <v>19</v>
      </c>
      <c r="M12">
        <v>5</v>
      </c>
      <c r="N12">
        <v>24.4</v>
      </c>
      <c r="O12">
        <v>56</v>
      </c>
      <c r="P12">
        <v>14</v>
      </c>
      <c r="Q12">
        <v>25.5</v>
      </c>
    </row>
    <row r="13" spans="1:17" x14ac:dyDescent="0.3">
      <c r="A13" s="97" t="s">
        <v>51</v>
      </c>
      <c r="B13" s="98" t="s">
        <v>2</v>
      </c>
      <c r="C13" s="99">
        <f t="shared" si="3"/>
        <v>19</v>
      </c>
      <c r="D13" s="100">
        <f t="shared" si="4"/>
        <v>5</v>
      </c>
      <c r="E13" s="101">
        <f t="shared" si="5"/>
        <v>24.3</v>
      </c>
      <c r="F13" s="100">
        <f t="shared" si="0"/>
        <v>56</v>
      </c>
      <c r="G13" s="100">
        <f t="shared" si="1"/>
        <v>14</v>
      </c>
      <c r="H13" s="101">
        <f t="shared" si="2"/>
        <v>25.4</v>
      </c>
      <c r="J13" s="67" t="s">
        <v>184</v>
      </c>
      <c r="K13" s="67" t="s">
        <v>2</v>
      </c>
      <c r="L13">
        <v>19</v>
      </c>
      <c r="M13">
        <v>5</v>
      </c>
      <c r="N13">
        <v>24.3</v>
      </c>
      <c r="O13">
        <v>56</v>
      </c>
      <c r="P13">
        <v>14</v>
      </c>
      <c r="Q13">
        <v>25.4</v>
      </c>
    </row>
    <row r="14" spans="1:17" x14ac:dyDescent="0.3">
      <c r="A14" s="4" t="s">
        <v>36</v>
      </c>
      <c r="B14" s="5" t="s">
        <v>3</v>
      </c>
      <c r="C14" s="63">
        <f t="shared" si="3"/>
        <v>2621</v>
      </c>
      <c r="D14" s="7">
        <f t="shared" si="4"/>
        <v>2242</v>
      </c>
      <c r="E14" s="10">
        <f t="shared" si="5"/>
        <v>85.6</v>
      </c>
      <c r="F14" s="7">
        <f t="shared" si="0"/>
        <v>9545</v>
      </c>
      <c r="G14" s="7">
        <f t="shared" si="1"/>
        <v>8713</v>
      </c>
      <c r="H14" s="10">
        <f t="shared" si="2"/>
        <v>91.3</v>
      </c>
      <c r="J14" s="67" t="s">
        <v>36</v>
      </c>
      <c r="K14" s="67" t="s">
        <v>3</v>
      </c>
      <c r="L14" s="68">
        <v>2621</v>
      </c>
      <c r="M14" s="68">
        <v>2242</v>
      </c>
      <c r="N14">
        <v>85.6</v>
      </c>
      <c r="O14" s="68">
        <v>9545</v>
      </c>
      <c r="P14" s="68">
        <v>8713</v>
      </c>
      <c r="Q14">
        <v>91.3</v>
      </c>
    </row>
    <row r="15" spans="1:17" x14ac:dyDescent="0.3">
      <c r="A15" s="4" t="s">
        <v>37</v>
      </c>
      <c r="B15" s="5" t="s">
        <v>3</v>
      </c>
      <c r="C15" s="63">
        <f t="shared" si="3"/>
        <v>2337</v>
      </c>
      <c r="D15" s="7">
        <f t="shared" si="4"/>
        <v>1865</v>
      </c>
      <c r="E15" s="10">
        <f t="shared" si="5"/>
        <v>79.8</v>
      </c>
      <c r="F15" s="7">
        <f t="shared" si="0"/>
        <v>7971</v>
      </c>
      <c r="G15" s="7">
        <f t="shared" si="1"/>
        <v>6904</v>
      </c>
      <c r="H15" s="10">
        <f t="shared" si="2"/>
        <v>86.6</v>
      </c>
      <c r="J15" s="67" t="s">
        <v>37</v>
      </c>
      <c r="K15" s="67" t="s">
        <v>3</v>
      </c>
      <c r="L15" s="68">
        <v>2337</v>
      </c>
      <c r="M15" s="68">
        <v>1865</v>
      </c>
      <c r="N15">
        <v>79.8</v>
      </c>
      <c r="O15" s="68">
        <v>7971</v>
      </c>
      <c r="P15" s="68">
        <v>6904</v>
      </c>
      <c r="Q15">
        <v>86.6</v>
      </c>
    </row>
    <row r="16" spans="1:17" ht="18" x14ac:dyDescent="0.4">
      <c r="A16" s="4" t="s">
        <v>159</v>
      </c>
      <c r="B16" s="5" t="s">
        <v>3</v>
      </c>
      <c r="C16" s="63">
        <f t="shared" si="3"/>
        <v>2199</v>
      </c>
      <c r="D16" s="7">
        <f t="shared" si="4"/>
        <v>1435</v>
      </c>
      <c r="E16" s="10">
        <f t="shared" si="5"/>
        <v>65.3</v>
      </c>
      <c r="F16" s="7">
        <f t="shared" si="0"/>
        <v>8084</v>
      </c>
      <c r="G16" s="7">
        <f t="shared" si="1"/>
        <v>5777</v>
      </c>
      <c r="H16" s="10">
        <f t="shared" si="2"/>
        <v>71.5</v>
      </c>
      <c r="J16" s="67" t="s">
        <v>182</v>
      </c>
      <c r="K16" s="67" t="s">
        <v>3</v>
      </c>
      <c r="L16" s="68">
        <v>2199</v>
      </c>
      <c r="M16" s="68">
        <v>1435</v>
      </c>
      <c r="N16">
        <v>65.3</v>
      </c>
      <c r="O16" s="68">
        <v>8084</v>
      </c>
      <c r="P16" s="68">
        <v>5777</v>
      </c>
      <c r="Q16">
        <v>71.5</v>
      </c>
    </row>
    <row r="17" spans="1:17" ht="18" x14ac:dyDescent="0.4">
      <c r="A17" s="93" t="s">
        <v>161</v>
      </c>
      <c r="B17" s="94" t="s">
        <v>3</v>
      </c>
      <c r="C17" s="115">
        <f t="shared" si="3"/>
        <v>813</v>
      </c>
      <c r="D17" s="96">
        <f t="shared" si="4"/>
        <v>160</v>
      </c>
      <c r="E17" s="95">
        <f t="shared" si="5"/>
        <v>19.7</v>
      </c>
      <c r="F17" s="96">
        <f t="shared" si="0"/>
        <v>2404</v>
      </c>
      <c r="G17" s="96">
        <f t="shared" si="1"/>
        <v>538</v>
      </c>
      <c r="H17" s="95">
        <f t="shared" si="2"/>
        <v>22.4</v>
      </c>
      <c r="J17" s="67" t="s">
        <v>51</v>
      </c>
      <c r="K17" s="67" t="s">
        <v>3</v>
      </c>
      <c r="L17">
        <v>813</v>
      </c>
      <c r="M17">
        <v>160</v>
      </c>
      <c r="N17">
        <v>19.7</v>
      </c>
      <c r="O17" s="68">
        <v>2404</v>
      </c>
      <c r="P17">
        <v>538</v>
      </c>
      <c r="Q17">
        <v>22.4</v>
      </c>
    </row>
    <row r="18" spans="1:17" x14ac:dyDescent="0.3">
      <c r="A18" s="97" t="s">
        <v>51</v>
      </c>
      <c r="B18" s="98" t="s">
        <v>3</v>
      </c>
      <c r="C18" s="99">
        <f t="shared" si="3"/>
        <v>813</v>
      </c>
      <c r="D18" s="100">
        <f t="shared" si="4"/>
        <v>160</v>
      </c>
      <c r="E18" s="101">
        <f t="shared" si="5"/>
        <v>19.7</v>
      </c>
      <c r="F18" s="100">
        <f t="shared" si="0"/>
        <v>2405</v>
      </c>
      <c r="G18" s="100">
        <f t="shared" si="1"/>
        <v>535</v>
      </c>
      <c r="H18" s="101">
        <f t="shared" si="2"/>
        <v>22.3</v>
      </c>
      <c r="J18" s="67" t="s">
        <v>184</v>
      </c>
      <c r="K18" s="67" t="s">
        <v>3</v>
      </c>
      <c r="L18">
        <v>813</v>
      </c>
      <c r="M18">
        <v>160</v>
      </c>
      <c r="N18">
        <v>19.7</v>
      </c>
      <c r="O18" s="68">
        <v>2405</v>
      </c>
      <c r="P18">
        <v>535</v>
      </c>
      <c r="Q18">
        <v>22.3</v>
      </c>
    </row>
    <row r="19" spans="1:17" x14ac:dyDescent="0.3">
      <c r="A19" s="4" t="s">
        <v>36</v>
      </c>
      <c r="B19" s="5" t="s">
        <v>4</v>
      </c>
      <c r="C19" s="63">
        <f t="shared" si="3"/>
        <v>3745</v>
      </c>
      <c r="D19" s="7">
        <f t="shared" si="4"/>
        <v>2748</v>
      </c>
      <c r="E19" s="10">
        <f t="shared" si="5"/>
        <v>73.400000000000006</v>
      </c>
      <c r="F19" s="7">
        <f t="shared" si="0"/>
        <v>13740</v>
      </c>
      <c r="G19" s="7">
        <f t="shared" si="1"/>
        <v>11200</v>
      </c>
      <c r="H19" s="10">
        <f t="shared" si="2"/>
        <v>81.5</v>
      </c>
      <c r="J19" s="67" t="s">
        <v>36</v>
      </c>
      <c r="K19" s="67" t="s">
        <v>4</v>
      </c>
      <c r="L19" s="68">
        <v>3745</v>
      </c>
      <c r="M19" s="68">
        <v>2748</v>
      </c>
      <c r="N19">
        <v>73.400000000000006</v>
      </c>
      <c r="O19" s="68">
        <v>13740</v>
      </c>
      <c r="P19" s="68">
        <v>11200</v>
      </c>
      <c r="Q19">
        <v>81.5</v>
      </c>
    </row>
    <row r="20" spans="1:17" x14ac:dyDescent="0.3">
      <c r="A20" s="4" t="s">
        <v>37</v>
      </c>
      <c r="B20" s="5" t="s">
        <v>4</v>
      </c>
      <c r="C20" s="63">
        <f t="shared" si="3"/>
        <v>3600</v>
      </c>
      <c r="D20" s="7">
        <f t="shared" si="4"/>
        <v>2527</v>
      </c>
      <c r="E20" s="10">
        <f t="shared" si="5"/>
        <v>70.2</v>
      </c>
      <c r="F20" s="7">
        <f t="shared" si="0"/>
        <v>12790</v>
      </c>
      <c r="G20" s="7">
        <f t="shared" si="1"/>
        <v>10060</v>
      </c>
      <c r="H20" s="10">
        <f t="shared" si="2"/>
        <v>78.599999999999994</v>
      </c>
      <c r="J20" s="67" t="s">
        <v>37</v>
      </c>
      <c r="K20" s="67" t="s">
        <v>4</v>
      </c>
      <c r="L20" s="68">
        <v>3600</v>
      </c>
      <c r="M20" s="68">
        <v>2527</v>
      </c>
      <c r="N20">
        <v>70.2</v>
      </c>
      <c r="O20" s="68">
        <v>12790</v>
      </c>
      <c r="P20" s="68">
        <v>10060</v>
      </c>
      <c r="Q20">
        <v>78.599999999999994</v>
      </c>
    </row>
    <row r="21" spans="1:17" ht="18" x14ac:dyDescent="0.4">
      <c r="A21" s="4" t="s">
        <v>159</v>
      </c>
      <c r="B21" s="5" t="s">
        <v>4</v>
      </c>
      <c r="C21" s="63">
        <f t="shared" si="3"/>
        <v>3355</v>
      </c>
      <c r="D21" s="7">
        <f t="shared" si="4"/>
        <v>1688</v>
      </c>
      <c r="E21" s="10">
        <f t="shared" si="5"/>
        <v>50.3</v>
      </c>
      <c r="F21" s="7">
        <f t="shared" si="0"/>
        <v>12900</v>
      </c>
      <c r="G21" s="7">
        <f t="shared" si="1"/>
        <v>7221</v>
      </c>
      <c r="H21" s="10">
        <f t="shared" si="2"/>
        <v>56</v>
      </c>
      <c r="J21" s="67" t="s">
        <v>182</v>
      </c>
      <c r="K21" s="67" t="s">
        <v>4</v>
      </c>
      <c r="L21" s="68">
        <v>3355</v>
      </c>
      <c r="M21" s="68">
        <v>1688</v>
      </c>
      <c r="N21">
        <v>50.3</v>
      </c>
      <c r="O21" s="68">
        <v>12900</v>
      </c>
      <c r="P21" s="68">
        <v>7221</v>
      </c>
      <c r="Q21">
        <v>56</v>
      </c>
    </row>
    <row r="22" spans="1:17" ht="18" x14ac:dyDescent="0.4">
      <c r="A22" s="93" t="s">
        <v>161</v>
      </c>
      <c r="B22" s="94" t="s">
        <v>4</v>
      </c>
      <c r="C22" s="115">
        <f t="shared" si="3"/>
        <v>1697</v>
      </c>
      <c r="D22" s="96">
        <f t="shared" si="4"/>
        <v>322</v>
      </c>
      <c r="E22" s="95">
        <f t="shared" si="5"/>
        <v>19</v>
      </c>
      <c r="F22" s="96">
        <f t="shared" si="0"/>
        <v>5147</v>
      </c>
      <c r="G22" s="96">
        <f t="shared" si="1"/>
        <v>1087</v>
      </c>
      <c r="H22" s="95">
        <f t="shared" si="2"/>
        <v>21.1</v>
      </c>
      <c r="J22" s="67" t="s">
        <v>51</v>
      </c>
      <c r="K22" s="67" t="s">
        <v>4</v>
      </c>
      <c r="L22" s="68">
        <v>1697</v>
      </c>
      <c r="M22">
        <v>322</v>
      </c>
      <c r="N22">
        <v>19</v>
      </c>
      <c r="O22" s="68">
        <v>5147</v>
      </c>
      <c r="P22" s="68">
        <v>1087</v>
      </c>
      <c r="Q22">
        <v>21.1</v>
      </c>
    </row>
    <row r="23" spans="1:17" x14ac:dyDescent="0.3">
      <c r="A23" s="97" t="s">
        <v>51</v>
      </c>
      <c r="B23" s="98" t="s">
        <v>4</v>
      </c>
      <c r="C23" s="99">
        <f t="shared" si="3"/>
        <v>1698</v>
      </c>
      <c r="D23" s="100">
        <f t="shared" si="4"/>
        <v>321</v>
      </c>
      <c r="E23" s="101">
        <f t="shared" si="5"/>
        <v>18.899999999999999</v>
      </c>
      <c r="F23" s="100">
        <f t="shared" si="0"/>
        <v>5148</v>
      </c>
      <c r="G23" s="100">
        <f t="shared" si="1"/>
        <v>1079</v>
      </c>
      <c r="H23" s="101">
        <f t="shared" si="2"/>
        <v>21</v>
      </c>
      <c r="J23" s="67" t="s">
        <v>184</v>
      </c>
      <c r="K23" s="67" t="s">
        <v>4</v>
      </c>
      <c r="L23" s="68">
        <v>1698</v>
      </c>
      <c r="M23">
        <v>321</v>
      </c>
      <c r="N23">
        <v>18.899999999999999</v>
      </c>
      <c r="O23" s="68">
        <v>5148</v>
      </c>
      <c r="P23" s="68">
        <v>1079</v>
      </c>
      <c r="Q23">
        <v>21</v>
      </c>
    </row>
    <row r="24" spans="1:17" x14ac:dyDescent="0.3">
      <c r="A24" s="4" t="s">
        <v>36</v>
      </c>
      <c r="B24" s="5" t="s">
        <v>5</v>
      </c>
      <c r="C24" s="63">
        <f t="shared" si="3"/>
        <v>4775</v>
      </c>
      <c r="D24" s="7">
        <f t="shared" si="4"/>
        <v>2797</v>
      </c>
      <c r="E24" s="10">
        <f t="shared" si="5"/>
        <v>58.6</v>
      </c>
      <c r="F24" s="7">
        <f t="shared" si="0"/>
        <v>18670</v>
      </c>
      <c r="G24" s="7">
        <f t="shared" si="1"/>
        <v>12460</v>
      </c>
      <c r="H24" s="10">
        <f t="shared" si="2"/>
        <v>66.8</v>
      </c>
      <c r="J24" s="67" t="s">
        <v>36</v>
      </c>
      <c r="K24" s="67" t="s">
        <v>5</v>
      </c>
      <c r="L24" s="68">
        <v>4775</v>
      </c>
      <c r="M24" s="68">
        <v>2797</v>
      </c>
      <c r="N24">
        <v>58.6</v>
      </c>
      <c r="O24" s="68">
        <v>18670</v>
      </c>
      <c r="P24" s="68">
        <v>12460</v>
      </c>
      <c r="Q24">
        <v>66.8</v>
      </c>
    </row>
    <row r="25" spans="1:17" x14ac:dyDescent="0.3">
      <c r="A25" s="4" t="s">
        <v>37</v>
      </c>
      <c r="B25" s="5" t="s">
        <v>5</v>
      </c>
      <c r="C25" s="63">
        <f t="shared" si="3"/>
        <v>4718</v>
      </c>
      <c r="D25" s="7">
        <f t="shared" si="4"/>
        <v>2700</v>
      </c>
      <c r="E25" s="10">
        <f t="shared" si="5"/>
        <v>57.2</v>
      </c>
      <c r="F25" s="7">
        <f t="shared" si="0"/>
        <v>18210</v>
      </c>
      <c r="G25" s="7">
        <f t="shared" si="1"/>
        <v>11870</v>
      </c>
      <c r="H25" s="10">
        <f t="shared" si="2"/>
        <v>65.2</v>
      </c>
      <c r="J25" s="67" t="s">
        <v>37</v>
      </c>
      <c r="K25" s="67" t="s">
        <v>5</v>
      </c>
      <c r="L25" s="68">
        <v>4718</v>
      </c>
      <c r="M25" s="68">
        <v>2700</v>
      </c>
      <c r="N25">
        <v>57.2</v>
      </c>
      <c r="O25" s="68">
        <v>18210</v>
      </c>
      <c r="P25" s="68">
        <v>11870</v>
      </c>
      <c r="Q25">
        <v>65.2</v>
      </c>
    </row>
    <row r="26" spans="1:17" ht="18" x14ac:dyDescent="0.4">
      <c r="A26" s="4" t="s">
        <v>159</v>
      </c>
      <c r="B26" s="5" t="s">
        <v>5</v>
      </c>
      <c r="C26" s="63">
        <f t="shared" si="3"/>
        <v>4457</v>
      </c>
      <c r="D26" s="7">
        <f t="shared" si="4"/>
        <v>1706</v>
      </c>
      <c r="E26" s="10">
        <f t="shared" si="5"/>
        <v>38.299999999999997</v>
      </c>
      <c r="F26" s="7">
        <f t="shared" si="0"/>
        <v>18260</v>
      </c>
      <c r="G26" s="7">
        <f t="shared" si="1"/>
        <v>7645</v>
      </c>
      <c r="H26" s="10">
        <f t="shared" si="2"/>
        <v>41.9</v>
      </c>
      <c r="J26" s="67" t="s">
        <v>182</v>
      </c>
      <c r="K26" s="67" t="s">
        <v>5</v>
      </c>
      <c r="L26" s="68">
        <v>4457</v>
      </c>
      <c r="M26" s="68">
        <v>1706</v>
      </c>
      <c r="N26">
        <v>38.299999999999997</v>
      </c>
      <c r="O26" s="68">
        <v>18260</v>
      </c>
      <c r="P26" s="68">
        <v>7645</v>
      </c>
      <c r="Q26">
        <v>41.9</v>
      </c>
    </row>
    <row r="27" spans="1:17" ht="18" x14ac:dyDescent="0.4">
      <c r="A27" s="93" t="s">
        <v>161</v>
      </c>
      <c r="B27" s="94" t="s">
        <v>5</v>
      </c>
      <c r="C27" s="115">
        <f t="shared" si="3"/>
        <v>2893</v>
      </c>
      <c r="D27" s="96">
        <f t="shared" si="4"/>
        <v>538</v>
      </c>
      <c r="E27" s="95">
        <f t="shared" si="5"/>
        <v>18.600000000000001</v>
      </c>
      <c r="F27" s="96">
        <f t="shared" si="0"/>
        <v>9668</v>
      </c>
      <c r="G27" s="96">
        <f t="shared" si="1"/>
        <v>1981</v>
      </c>
      <c r="H27" s="95">
        <f t="shared" si="2"/>
        <v>20.5</v>
      </c>
      <c r="J27" s="67" t="s">
        <v>51</v>
      </c>
      <c r="K27" s="67" t="s">
        <v>5</v>
      </c>
      <c r="L27" s="68">
        <v>2893</v>
      </c>
      <c r="M27">
        <v>538</v>
      </c>
      <c r="N27">
        <v>18.600000000000001</v>
      </c>
      <c r="O27" s="68">
        <v>9668</v>
      </c>
      <c r="P27" s="68">
        <v>1981</v>
      </c>
      <c r="Q27">
        <v>20.5</v>
      </c>
    </row>
    <row r="28" spans="1:17" x14ac:dyDescent="0.3">
      <c r="A28" s="97" t="s">
        <v>51</v>
      </c>
      <c r="B28" s="98" t="s">
        <v>5</v>
      </c>
      <c r="C28" s="99">
        <f t="shared" si="3"/>
        <v>2893</v>
      </c>
      <c r="D28" s="100">
        <f t="shared" si="4"/>
        <v>533</v>
      </c>
      <c r="E28" s="101">
        <f t="shared" si="5"/>
        <v>18.399999999999999</v>
      </c>
      <c r="F28" s="100">
        <f t="shared" si="0"/>
        <v>9673</v>
      </c>
      <c r="G28" s="100">
        <f t="shared" si="1"/>
        <v>1958</v>
      </c>
      <c r="H28" s="101">
        <f t="shared" si="2"/>
        <v>20.2</v>
      </c>
      <c r="J28" s="67" t="s">
        <v>184</v>
      </c>
      <c r="K28" s="67" t="s">
        <v>5</v>
      </c>
      <c r="L28" s="68">
        <v>2893</v>
      </c>
      <c r="M28">
        <v>533</v>
      </c>
      <c r="N28">
        <v>18.399999999999999</v>
      </c>
      <c r="O28" s="68">
        <v>9673</v>
      </c>
      <c r="P28" s="68">
        <v>1958</v>
      </c>
      <c r="Q28">
        <v>20.2</v>
      </c>
    </row>
    <row r="29" spans="1:17" x14ac:dyDescent="0.3">
      <c r="A29" s="4" t="s">
        <v>36</v>
      </c>
      <c r="B29" s="5" t="s">
        <v>6</v>
      </c>
      <c r="C29" s="63">
        <f t="shared" si="3"/>
        <v>2531</v>
      </c>
      <c r="D29" s="7">
        <f t="shared" si="4"/>
        <v>1063</v>
      </c>
      <c r="E29" s="10">
        <f t="shared" si="5"/>
        <v>42</v>
      </c>
      <c r="F29" s="7">
        <f t="shared" si="0"/>
        <v>10970</v>
      </c>
      <c r="G29" s="7">
        <f t="shared" si="1"/>
        <v>5275</v>
      </c>
      <c r="H29" s="10">
        <f t="shared" si="2"/>
        <v>48.1</v>
      </c>
      <c r="J29" s="67" t="s">
        <v>36</v>
      </c>
      <c r="K29" s="67" t="s">
        <v>6</v>
      </c>
      <c r="L29" s="68">
        <v>2531</v>
      </c>
      <c r="M29" s="68">
        <v>1063</v>
      </c>
      <c r="N29">
        <v>42</v>
      </c>
      <c r="O29" s="68">
        <v>10970</v>
      </c>
      <c r="P29" s="68">
        <v>5275</v>
      </c>
      <c r="Q29">
        <v>48.1</v>
      </c>
    </row>
    <row r="30" spans="1:17" x14ac:dyDescent="0.3">
      <c r="A30" s="4" t="s">
        <v>37</v>
      </c>
      <c r="B30" s="5" t="s">
        <v>6</v>
      </c>
      <c r="C30" s="63">
        <f t="shared" si="3"/>
        <v>2523</v>
      </c>
      <c r="D30" s="7">
        <f t="shared" si="4"/>
        <v>1047</v>
      </c>
      <c r="E30" s="10">
        <f t="shared" si="5"/>
        <v>41.5</v>
      </c>
      <c r="F30" s="7">
        <f t="shared" si="0"/>
        <v>10870</v>
      </c>
      <c r="G30" s="7">
        <f t="shared" si="1"/>
        <v>5142</v>
      </c>
      <c r="H30" s="10">
        <f t="shared" si="2"/>
        <v>47.3</v>
      </c>
      <c r="J30" s="67" t="s">
        <v>37</v>
      </c>
      <c r="K30" s="67" t="s">
        <v>6</v>
      </c>
      <c r="L30" s="68">
        <v>2523</v>
      </c>
      <c r="M30" s="68">
        <v>1047</v>
      </c>
      <c r="N30">
        <v>41.5</v>
      </c>
      <c r="O30" s="68">
        <v>10870</v>
      </c>
      <c r="P30" s="68">
        <v>5142</v>
      </c>
      <c r="Q30">
        <v>47.3</v>
      </c>
    </row>
    <row r="31" spans="1:17" ht="18" x14ac:dyDescent="0.4">
      <c r="A31" s="4" t="s">
        <v>159</v>
      </c>
      <c r="B31" s="5" t="s">
        <v>6</v>
      </c>
      <c r="C31" s="63">
        <f t="shared" si="3"/>
        <v>2430</v>
      </c>
      <c r="D31" s="7">
        <f t="shared" si="4"/>
        <v>687</v>
      </c>
      <c r="E31" s="10">
        <f t="shared" si="5"/>
        <v>28.3</v>
      </c>
      <c r="F31" s="7">
        <f t="shared" si="0"/>
        <v>10880</v>
      </c>
      <c r="G31" s="7">
        <f t="shared" si="1"/>
        <v>3337</v>
      </c>
      <c r="H31" s="10">
        <f t="shared" si="2"/>
        <v>30.7</v>
      </c>
      <c r="J31" s="67" t="s">
        <v>182</v>
      </c>
      <c r="K31" s="67" t="s">
        <v>6</v>
      </c>
      <c r="L31" s="68">
        <v>2430</v>
      </c>
      <c r="M31">
        <v>687</v>
      </c>
      <c r="N31">
        <v>28.3</v>
      </c>
      <c r="O31" s="68">
        <v>10880</v>
      </c>
      <c r="P31" s="68">
        <v>3337</v>
      </c>
      <c r="Q31">
        <v>30.7</v>
      </c>
    </row>
    <row r="32" spans="1:17" ht="18" x14ac:dyDescent="0.4">
      <c r="A32" s="93" t="s">
        <v>161</v>
      </c>
      <c r="B32" s="94" t="s">
        <v>6</v>
      </c>
      <c r="C32" s="115">
        <f t="shared" si="3"/>
        <v>1950</v>
      </c>
      <c r="D32" s="96">
        <f t="shared" si="4"/>
        <v>354</v>
      </c>
      <c r="E32" s="95">
        <f t="shared" si="5"/>
        <v>18.2</v>
      </c>
      <c r="F32" s="96">
        <f t="shared" si="0"/>
        <v>7502</v>
      </c>
      <c r="G32" s="96">
        <f t="shared" si="1"/>
        <v>1493</v>
      </c>
      <c r="H32" s="95">
        <f t="shared" si="2"/>
        <v>19.899999999999999</v>
      </c>
      <c r="J32" s="67" t="s">
        <v>51</v>
      </c>
      <c r="K32" s="67" t="s">
        <v>6</v>
      </c>
      <c r="L32" s="68">
        <v>1950</v>
      </c>
      <c r="M32">
        <v>354</v>
      </c>
      <c r="N32">
        <v>18.2</v>
      </c>
      <c r="O32" s="68">
        <v>7502</v>
      </c>
      <c r="P32" s="68">
        <v>1493</v>
      </c>
      <c r="Q32">
        <v>19.899999999999999</v>
      </c>
    </row>
    <row r="33" spans="1:17" x14ac:dyDescent="0.3">
      <c r="A33" s="97" t="s">
        <v>51</v>
      </c>
      <c r="B33" s="98" t="s">
        <v>6</v>
      </c>
      <c r="C33" s="99">
        <f t="shared" si="3"/>
        <v>1950</v>
      </c>
      <c r="D33" s="100">
        <f t="shared" si="4"/>
        <v>350</v>
      </c>
      <c r="E33" s="101">
        <f t="shared" si="5"/>
        <v>17.899999999999999</v>
      </c>
      <c r="F33" s="100">
        <f t="shared" si="0"/>
        <v>7506</v>
      </c>
      <c r="G33" s="100">
        <f t="shared" si="1"/>
        <v>1471</v>
      </c>
      <c r="H33" s="101">
        <f t="shared" si="2"/>
        <v>19.600000000000001</v>
      </c>
      <c r="J33" s="67" t="s">
        <v>184</v>
      </c>
      <c r="K33" s="67" t="s">
        <v>6</v>
      </c>
      <c r="L33" s="68">
        <v>1950</v>
      </c>
      <c r="M33">
        <v>350</v>
      </c>
      <c r="N33">
        <v>17.899999999999999</v>
      </c>
      <c r="O33" s="68">
        <v>7506</v>
      </c>
      <c r="P33" s="68">
        <v>1471</v>
      </c>
      <c r="Q33">
        <v>19.600000000000001</v>
      </c>
    </row>
    <row r="34" spans="1:17" x14ac:dyDescent="0.3">
      <c r="A34" s="4" t="s">
        <v>36</v>
      </c>
      <c r="B34" s="5" t="s">
        <v>7</v>
      </c>
      <c r="C34" s="63">
        <f t="shared" si="3"/>
        <v>1677</v>
      </c>
      <c r="D34" s="7">
        <f t="shared" si="4"/>
        <v>537</v>
      </c>
      <c r="E34" s="10">
        <f t="shared" si="5"/>
        <v>32</v>
      </c>
      <c r="F34" s="7">
        <f t="shared" si="0"/>
        <v>7846</v>
      </c>
      <c r="G34" s="7">
        <f t="shared" si="1"/>
        <v>2735</v>
      </c>
      <c r="H34" s="10">
        <f t="shared" si="2"/>
        <v>34.9</v>
      </c>
      <c r="J34" s="67" t="s">
        <v>36</v>
      </c>
      <c r="K34" s="67" t="s">
        <v>7</v>
      </c>
      <c r="L34" s="68">
        <v>1677</v>
      </c>
      <c r="M34">
        <v>537</v>
      </c>
      <c r="N34">
        <v>32</v>
      </c>
      <c r="O34" s="68">
        <v>7846</v>
      </c>
      <c r="P34" s="68">
        <v>2735</v>
      </c>
      <c r="Q34">
        <v>34.9</v>
      </c>
    </row>
    <row r="35" spans="1:17" x14ac:dyDescent="0.3">
      <c r="A35" s="4" t="s">
        <v>37</v>
      </c>
      <c r="B35" s="5" t="s">
        <v>7</v>
      </c>
      <c r="C35" s="63">
        <f t="shared" si="3"/>
        <v>1675</v>
      </c>
      <c r="D35" s="7">
        <f t="shared" si="4"/>
        <v>532</v>
      </c>
      <c r="E35" s="10">
        <f t="shared" si="5"/>
        <v>31.8</v>
      </c>
      <c r="F35" s="7">
        <f t="shared" si="0"/>
        <v>7812</v>
      </c>
      <c r="G35" s="7">
        <f t="shared" si="1"/>
        <v>2690</v>
      </c>
      <c r="H35" s="10">
        <f t="shared" si="2"/>
        <v>34.4</v>
      </c>
      <c r="J35" s="67" t="s">
        <v>37</v>
      </c>
      <c r="K35" s="67" t="s">
        <v>7</v>
      </c>
      <c r="L35" s="68">
        <v>1675</v>
      </c>
      <c r="M35">
        <v>532</v>
      </c>
      <c r="N35">
        <v>31.8</v>
      </c>
      <c r="O35" s="68">
        <v>7812</v>
      </c>
      <c r="P35" s="68">
        <v>2690</v>
      </c>
      <c r="Q35">
        <v>34.4</v>
      </c>
    </row>
    <row r="36" spans="1:17" ht="18" x14ac:dyDescent="0.4">
      <c r="A36" s="4" t="s">
        <v>159</v>
      </c>
      <c r="B36" s="5" t="s">
        <v>7</v>
      </c>
      <c r="C36" s="63">
        <f t="shared" si="3"/>
        <v>1635</v>
      </c>
      <c r="D36" s="7">
        <f t="shared" si="4"/>
        <v>383</v>
      </c>
      <c r="E36" s="10">
        <f t="shared" si="5"/>
        <v>23.4</v>
      </c>
      <c r="F36" s="7">
        <f t="shared" si="0"/>
        <v>7813</v>
      </c>
      <c r="G36" s="7">
        <f t="shared" si="1"/>
        <v>1945</v>
      </c>
      <c r="H36" s="10">
        <f t="shared" si="2"/>
        <v>24.9</v>
      </c>
      <c r="J36" s="67" t="s">
        <v>182</v>
      </c>
      <c r="K36" s="67" t="s">
        <v>7</v>
      </c>
      <c r="L36" s="68">
        <v>1635</v>
      </c>
      <c r="M36">
        <v>383</v>
      </c>
      <c r="N36">
        <v>23.4</v>
      </c>
      <c r="O36" s="68">
        <v>7813</v>
      </c>
      <c r="P36" s="68">
        <v>1945</v>
      </c>
      <c r="Q36">
        <v>24.9</v>
      </c>
    </row>
    <row r="37" spans="1:17" ht="18" x14ac:dyDescent="0.4">
      <c r="A37" s="93" t="s">
        <v>161</v>
      </c>
      <c r="B37" s="94" t="s">
        <v>7</v>
      </c>
      <c r="C37" s="115">
        <f t="shared" si="3"/>
        <v>1469</v>
      </c>
      <c r="D37" s="96">
        <f t="shared" si="4"/>
        <v>268</v>
      </c>
      <c r="E37" s="95">
        <f t="shared" si="5"/>
        <v>18.2</v>
      </c>
      <c r="F37" s="96">
        <f t="shared" si="0"/>
        <v>6361</v>
      </c>
      <c r="G37" s="96">
        <f t="shared" si="1"/>
        <v>1234</v>
      </c>
      <c r="H37" s="95">
        <f t="shared" si="2"/>
        <v>19.399999999999999</v>
      </c>
      <c r="J37" s="67" t="s">
        <v>51</v>
      </c>
      <c r="K37" s="67" t="s">
        <v>7</v>
      </c>
      <c r="L37" s="68">
        <v>1469</v>
      </c>
      <c r="M37">
        <v>268</v>
      </c>
      <c r="N37">
        <v>18.2</v>
      </c>
      <c r="O37" s="68">
        <v>6361</v>
      </c>
      <c r="P37" s="68">
        <v>1234</v>
      </c>
      <c r="Q37">
        <v>19.399999999999999</v>
      </c>
    </row>
    <row r="38" spans="1:17" x14ac:dyDescent="0.3">
      <c r="A38" s="97" t="s">
        <v>51</v>
      </c>
      <c r="B38" s="98" t="s">
        <v>7</v>
      </c>
      <c r="C38" s="99">
        <f t="shared" si="3"/>
        <v>1469</v>
      </c>
      <c r="D38" s="100">
        <f t="shared" si="4"/>
        <v>262</v>
      </c>
      <c r="E38" s="101">
        <f t="shared" si="5"/>
        <v>17.899999999999999</v>
      </c>
      <c r="F38" s="100">
        <f t="shared" si="0"/>
        <v>6364</v>
      </c>
      <c r="G38" s="100">
        <f t="shared" si="1"/>
        <v>1217</v>
      </c>
      <c r="H38" s="101">
        <f t="shared" si="2"/>
        <v>19.100000000000001</v>
      </c>
      <c r="J38" s="67" t="s">
        <v>184</v>
      </c>
      <c r="K38" s="67" t="s">
        <v>7</v>
      </c>
      <c r="L38" s="68">
        <v>1469</v>
      </c>
      <c r="M38">
        <v>262</v>
      </c>
      <c r="N38">
        <v>17.899999999999999</v>
      </c>
      <c r="O38" s="68">
        <v>6364</v>
      </c>
      <c r="P38" s="68">
        <v>1217</v>
      </c>
      <c r="Q38">
        <v>19.100000000000001</v>
      </c>
    </row>
    <row r="39" spans="1:17" x14ac:dyDescent="0.3">
      <c r="A39" s="4" t="s">
        <v>36</v>
      </c>
      <c r="B39" s="5" t="s">
        <v>8</v>
      </c>
      <c r="C39" s="63">
        <f t="shared" si="3"/>
        <v>840</v>
      </c>
      <c r="D39" s="7">
        <f t="shared" si="4"/>
        <v>216</v>
      </c>
      <c r="E39" s="10">
        <f t="shared" si="5"/>
        <v>25.8</v>
      </c>
      <c r="F39" s="7">
        <f t="shared" si="0"/>
        <v>4602</v>
      </c>
      <c r="G39" s="7">
        <f t="shared" si="1"/>
        <v>1213</v>
      </c>
      <c r="H39" s="10">
        <f t="shared" si="2"/>
        <v>26.4</v>
      </c>
      <c r="J39" s="67" t="s">
        <v>36</v>
      </c>
      <c r="K39" s="67" t="s">
        <v>8</v>
      </c>
      <c r="L39">
        <v>840</v>
      </c>
      <c r="M39">
        <v>216</v>
      </c>
      <c r="N39">
        <v>25.8</v>
      </c>
      <c r="O39" s="68">
        <v>4602</v>
      </c>
      <c r="P39" s="68">
        <v>1213</v>
      </c>
      <c r="Q39">
        <v>26.4</v>
      </c>
    </row>
    <row r="40" spans="1:17" x14ac:dyDescent="0.3">
      <c r="A40" s="4" t="s">
        <v>37</v>
      </c>
      <c r="B40" s="5" t="s">
        <v>8</v>
      </c>
      <c r="C40" s="63">
        <f t="shared" si="3"/>
        <v>840</v>
      </c>
      <c r="D40" s="7">
        <f t="shared" si="4"/>
        <v>215</v>
      </c>
      <c r="E40" s="10">
        <f t="shared" si="5"/>
        <v>25.6</v>
      </c>
      <c r="F40" s="7">
        <f t="shared" si="0"/>
        <v>4595</v>
      </c>
      <c r="G40" s="7">
        <f t="shared" si="1"/>
        <v>1203</v>
      </c>
      <c r="H40" s="10">
        <f t="shared" si="2"/>
        <v>26.2</v>
      </c>
      <c r="J40" s="67" t="s">
        <v>37</v>
      </c>
      <c r="K40" s="67" t="s">
        <v>8</v>
      </c>
      <c r="L40">
        <v>840</v>
      </c>
      <c r="M40">
        <v>215</v>
      </c>
      <c r="N40">
        <v>25.6</v>
      </c>
      <c r="O40" s="68">
        <v>4595</v>
      </c>
      <c r="P40" s="68">
        <v>1203</v>
      </c>
      <c r="Q40">
        <v>26.2</v>
      </c>
    </row>
    <row r="41" spans="1:17" ht="18" x14ac:dyDescent="0.4">
      <c r="A41" s="4" t="s">
        <v>159</v>
      </c>
      <c r="B41" s="5" t="s">
        <v>8</v>
      </c>
      <c r="C41" s="63">
        <f t="shared" si="3"/>
        <v>827</v>
      </c>
      <c r="D41" s="7">
        <f t="shared" si="4"/>
        <v>174</v>
      </c>
      <c r="E41" s="10">
        <f t="shared" si="5"/>
        <v>21</v>
      </c>
      <c r="F41" s="7">
        <f t="shared" si="0"/>
        <v>4595</v>
      </c>
      <c r="G41" s="7">
        <f t="shared" si="1"/>
        <v>1017</v>
      </c>
      <c r="H41" s="10">
        <f t="shared" si="2"/>
        <v>22.1</v>
      </c>
      <c r="J41" s="67" t="s">
        <v>182</v>
      </c>
      <c r="K41" s="67" t="s">
        <v>8</v>
      </c>
      <c r="L41">
        <v>827</v>
      </c>
      <c r="M41">
        <v>174</v>
      </c>
      <c r="N41">
        <v>21</v>
      </c>
      <c r="O41" s="68">
        <v>4595</v>
      </c>
      <c r="P41" s="68">
        <v>1017</v>
      </c>
      <c r="Q41">
        <v>22.1</v>
      </c>
    </row>
    <row r="42" spans="1:17" ht="18" x14ac:dyDescent="0.4">
      <c r="A42" s="93" t="s">
        <v>161</v>
      </c>
      <c r="B42" s="94" t="s">
        <v>8</v>
      </c>
      <c r="C42" s="115">
        <f t="shared" si="3"/>
        <v>791</v>
      </c>
      <c r="D42" s="96">
        <f t="shared" si="4"/>
        <v>148</v>
      </c>
      <c r="E42" s="95">
        <f t="shared" si="5"/>
        <v>18.8</v>
      </c>
      <c r="F42" s="96">
        <f t="shared" si="0"/>
        <v>4224</v>
      </c>
      <c r="G42" s="96">
        <f t="shared" si="1"/>
        <v>844</v>
      </c>
      <c r="H42" s="95">
        <f t="shared" si="2"/>
        <v>20</v>
      </c>
      <c r="J42" s="67" t="s">
        <v>51</v>
      </c>
      <c r="K42" s="67" t="s">
        <v>8</v>
      </c>
      <c r="L42">
        <v>791</v>
      </c>
      <c r="M42">
        <v>148</v>
      </c>
      <c r="N42">
        <v>18.8</v>
      </c>
      <c r="O42" s="68">
        <v>4224</v>
      </c>
      <c r="P42">
        <v>844</v>
      </c>
      <c r="Q42">
        <v>20</v>
      </c>
    </row>
    <row r="43" spans="1:17" x14ac:dyDescent="0.3">
      <c r="A43" s="97" t="s">
        <v>51</v>
      </c>
      <c r="B43" s="98" t="s">
        <v>8</v>
      </c>
      <c r="C43" s="99">
        <f t="shared" si="3"/>
        <v>790</v>
      </c>
      <c r="D43" s="100">
        <f t="shared" si="4"/>
        <v>144</v>
      </c>
      <c r="E43" s="101">
        <f t="shared" si="5"/>
        <v>18.3</v>
      </c>
      <c r="F43" s="100">
        <f t="shared" si="0"/>
        <v>4225</v>
      </c>
      <c r="G43" s="100">
        <f t="shared" si="1"/>
        <v>834</v>
      </c>
      <c r="H43" s="101">
        <f t="shared" si="2"/>
        <v>19.7</v>
      </c>
      <c r="J43" s="67" t="s">
        <v>184</v>
      </c>
      <c r="K43" s="67" t="s">
        <v>8</v>
      </c>
      <c r="L43">
        <v>790</v>
      </c>
      <c r="M43">
        <v>144</v>
      </c>
      <c r="N43">
        <v>18.3</v>
      </c>
      <c r="O43" s="68">
        <v>4225</v>
      </c>
      <c r="P43">
        <v>834</v>
      </c>
      <c r="Q43">
        <v>19.7</v>
      </c>
    </row>
    <row r="44" spans="1:17" s="18" customFormat="1" ht="162" customHeight="1" x14ac:dyDescent="0.3">
      <c r="A44" s="141" t="s">
        <v>242</v>
      </c>
      <c r="B44" s="142"/>
      <c r="C44" s="142"/>
      <c r="D44" s="142"/>
      <c r="E44" s="142"/>
      <c r="F44" s="142"/>
      <c r="G44" s="142"/>
      <c r="H44" s="143"/>
    </row>
    <row r="46" spans="1:17" x14ac:dyDescent="0.3">
      <c r="A46" s="1" t="s">
        <v>173</v>
      </c>
      <c r="J46" s="1" t="s">
        <v>210</v>
      </c>
    </row>
  </sheetData>
  <mergeCells count="4">
    <mergeCell ref="A1:H1"/>
    <mergeCell ref="C2:E2"/>
    <mergeCell ref="F2:H2"/>
    <mergeCell ref="A44:H4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D925-93B5-4171-BF54-8F2BBF8677A0}">
  <dimension ref="A1:Q46"/>
  <sheetViews>
    <sheetView showGridLines="0" workbookViewId="0">
      <selection sqref="A1:H1"/>
    </sheetView>
  </sheetViews>
  <sheetFormatPr defaultRowHeight="15.6" x14ac:dyDescent="0.3"/>
  <cols>
    <col min="1" max="1" width="10.5546875" style="1" customWidth="1"/>
    <col min="2" max="2" width="11.109375" style="59" customWidth="1"/>
    <col min="3" max="4" width="12.21875" style="1" customWidth="1"/>
    <col min="5" max="5" width="11.6640625" style="1" customWidth="1"/>
    <col min="6" max="7" width="11.109375" style="1" customWidth="1"/>
    <col min="8" max="8" width="11.6640625" style="1" customWidth="1"/>
    <col min="9" max="9" width="4.33203125" style="1" customWidth="1"/>
    <col min="10" max="12" width="9.5546875" style="1" customWidth="1"/>
    <col min="13" max="16384" width="8.88671875" style="1"/>
  </cols>
  <sheetData>
    <row r="1" spans="1:17" ht="38.4" customHeight="1" x14ac:dyDescent="0.3">
      <c r="A1" s="142" t="s">
        <v>250</v>
      </c>
      <c r="B1" s="142"/>
      <c r="C1" s="142"/>
      <c r="D1" s="142"/>
      <c r="E1" s="142"/>
      <c r="F1" s="142"/>
      <c r="G1" s="142"/>
      <c r="H1" s="142"/>
    </row>
    <row r="2" spans="1:17" ht="18" x14ac:dyDescent="0.4">
      <c r="A2" s="60"/>
      <c r="B2" s="61"/>
      <c r="C2" s="160" t="s">
        <v>158</v>
      </c>
      <c r="D2" s="156"/>
      <c r="E2" s="157"/>
      <c r="F2" s="156" t="s">
        <v>179</v>
      </c>
      <c r="G2" s="156"/>
      <c r="H2" s="157"/>
    </row>
    <row r="3" spans="1:17" s="18" customFormat="1" ht="46.8" x14ac:dyDescent="0.3">
      <c r="A3" s="46" t="s">
        <v>156</v>
      </c>
      <c r="B3" s="62" t="s">
        <v>189</v>
      </c>
      <c r="C3" s="40" t="s">
        <v>154</v>
      </c>
      <c r="D3" s="40" t="s">
        <v>155</v>
      </c>
      <c r="E3" s="41" t="s">
        <v>153</v>
      </c>
      <c r="F3" s="40" t="s">
        <v>154</v>
      </c>
      <c r="G3" s="40" t="s">
        <v>155</v>
      </c>
      <c r="H3" s="41" t="s">
        <v>153</v>
      </c>
    </row>
    <row r="4" spans="1:17" x14ac:dyDescent="0.3">
      <c r="A4" s="4" t="s">
        <v>36</v>
      </c>
      <c r="B4" s="5" t="s">
        <v>174</v>
      </c>
      <c r="C4" s="7">
        <f>L4</f>
        <v>167500</v>
      </c>
      <c r="D4" s="7">
        <f t="shared" ref="D4:H4" si="0">M4</f>
        <v>82760</v>
      </c>
      <c r="E4" s="73">
        <f t="shared" si="0"/>
        <v>49.4</v>
      </c>
      <c r="F4" s="7">
        <f t="shared" si="0"/>
        <v>276000</v>
      </c>
      <c r="G4" s="7">
        <f t="shared" si="0"/>
        <v>237500</v>
      </c>
      <c r="H4" s="73">
        <f t="shared" si="0"/>
        <v>86.1</v>
      </c>
      <c r="J4" s="67" t="s">
        <v>36</v>
      </c>
      <c r="K4" s="67" t="s">
        <v>1</v>
      </c>
      <c r="L4" s="68">
        <v>167500</v>
      </c>
      <c r="M4" s="68">
        <v>82760</v>
      </c>
      <c r="N4">
        <v>49.4</v>
      </c>
      <c r="O4" s="68">
        <v>276000</v>
      </c>
      <c r="P4" s="68">
        <v>237500</v>
      </c>
      <c r="Q4">
        <v>86.1</v>
      </c>
    </row>
    <row r="5" spans="1:17" x14ac:dyDescent="0.3">
      <c r="A5" s="4" t="s">
        <v>37</v>
      </c>
      <c r="B5" s="5" t="s">
        <v>174</v>
      </c>
      <c r="C5" s="7">
        <f t="shared" ref="C5:C42" si="1">L5</f>
        <v>166100</v>
      </c>
      <c r="D5" s="7">
        <f t="shared" ref="D5:D42" si="2">M5</f>
        <v>80540</v>
      </c>
      <c r="E5" s="73">
        <f t="shared" ref="E5:E42" si="3">N5</f>
        <v>48.5</v>
      </c>
      <c r="F5" s="7">
        <f t="shared" ref="F5:F42" si="4">O5</f>
        <v>267800</v>
      </c>
      <c r="G5" s="7">
        <f t="shared" ref="G5:G42" si="5">P5</f>
        <v>228400</v>
      </c>
      <c r="H5" s="73">
        <f t="shared" ref="H5:H42" si="6">Q5</f>
        <v>85.3</v>
      </c>
      <c r="J5" s="67" t="s">
        <v>37</v>
      </c>
      <c r="K5" s="67" t="s">
        <v>1</v>
      </c>
      <c r="L5" s="68">
        <v>166100</v>
      </c>
      <c r="M5" s="68">
        <v>80540</v>
      </c>
      <c r="N5">
        <v>48.5</v>
      </c>
      <c r="O5" s="68">
        <v>267800</v>
      </c>
      <c r="P5" s="68">
        <v>228400</v>
      </c>
      <c r="Q5">
        <v>85.3</v>
      </c>
    </row>
    <row r="6" spans="1:17" ht="18" x14ac:dyDescent="0.4">
      <c r="A6" s="4" t="s">
        <v>159</v>
      </c>
      <c r="B6" s="5" t="s">
        <v>174</v>
      </c>
      <c r="C6" s="7">
        <f t="shared" si="1"/>
        <v>166100</v>
      </c>
      <c r="D6" s="7">
        <f t="shared" si="2"/>
        <v>68480</v>
      </c>
      <c r="E6" s="73">
        <f t="shared" si="3"/>
        <v>41.2</v>
      </c>
      <c r="F6" s="7">
        <f t="shared" si="4"/>
        <v>267800</v>
      </c>
      <c r="G6" s="7">
        <f t="shared" si="5"/>
        <v>208500</v>
      </c>
      <c r="H6" s="73">
        <f t="shared" si="6"/>
        <v>77.900000000000006</v>
      </c>
      <c r="J6" s="67" t="s">
        <v>182</v>
      </c>
      <c r="K6" s="67" t="s">
        <v>1</v>
      </c>
      <c r="L6" s="68">
        <v>166100</v>
      </c>
      <c r="M6" s="68">
        <v>68480</v>
      </c>
      <c r="N6">
        <v>41.2</v>
      </c>
      <c r="O6" s="68">
        <v>267800</v>
      </c>
      <c r="P6" s="68">
        <v>208500</v>
      </c>
      <c r="Q6">
        <v>77.900000000000006</v>
      </c>
    </row>
    <row r="7" spans="1:17" ht="18" x14ac:dyDescent="0.4">
      <c r="A7" s="93" t="s">
        <v>161</v>
      </c>
      <c r="B7" s="94" t="s">
        <v>174</v>
      </c>
      <c r="C7" s="96">
        <f t="shared" si="1"/>
        <v>112100</v>
      </c>
      <c r="D7" s="96">
        <f t="shared" si="2"/>
        <v>32790</v>
      </c>
      <c r="E7" s="105">
        <f t="shared" si="3"/>
        <v>29.3</v>
      </c>
      <c r="F7" s="96">
        <f t="shared" si="4"/>
        <v>130800</v>
      </c>
      <c r="G7" s="96">
        <f t="shared" si="5"/>
        <v>82510</v>
      </c>
      <c r="H7" s="105">
        <f t="shared" si="6"/>
        <v>63.1</v>
      </c>
      <c r="J7" s="67" t="s">
        <v>51</v>
      </c>
      <c r="K7" s="67" t="s">
        <v>1</v>
      </c>
      <c r="L7" s="68">
        <v>112100</v>
      </c>
      <c r="M7" s="68">
        <v>32790</v>
      </c>
      <c r="N7">
        <v>29.3</v>
      </c>
      <c r="O7" s="68">
        <v>130800</v>
      </c>
      <c r="P7" s="68">
        <v>82510</v>
      </c>
      <c r="Q7">
        <v>63.1</v>
      </c>
    </row>
    <row r="8" spans="1:17" x14ac:dyDescent="0.3">
      <c r="A8" s="97" t="s">
        <v>51</v>
      </c>
      <c r="B8" s="98" t="s">
        <v>174</v>
      </c>
      <c r="C8" s="100">
        <f t="shared" si="1"/>
        <v>112100</v>
      </c>
      <c r="D8" s="100">
        <f t="shared" si="2"/>
        <v>32380</v>
      </c>
      <c r="E8" s="108">
        <f t="shared" si="3"/>
        <v>28.9</v>
      </c>
      <c r="F8" s="100">
        <f t="shared" si="4"/>
        <v>130800</v>
      </c>
      <c r="G8" s="100">
        <f t="shared" si="5"/>
        <v>81670</v>
      </c>
      <c r="H8" s="108">
        <f t="shared" si="6"/>
        <v>62.5</v>
      </c>
      <c r="J8" s="67" t="s">
        <v>184</v>
      </c>
      <c r="K8" s="67" t="s">
        <v>1</v>
      </c>
      <c r="L8" s="68">
        <v>112100</v>
      </c>
      <c r="M8" s="68">
        <v>32380</v>
      </c>
      <c r="N8">
        <v>28.9</v>
      </c>
      <c r="O8" s="68">
        <v>130800</v>
      </c>
      <c r="P8" s="68">
        <v>81670</v>
      </c>
      <c r="Q8">
        <v>62.5</v>
      </c>
    </row>
    <row r="9" spans="1:17" x14ac:dyDescent="0.3">
      <c r="A9" s="4" t="s">
        <v>36</v>
      </c>
      <c r="B9" s="5" t="s">
        <v>2</v>
      </c>
      <c r="C9" s="7">
        <f t="shared" si="1"/>
        <v>3470</v>
      </c>
      <c r="D9" s="7">
        <f t="shared" si="2"/>
        <v>2976</v>
      </c>
      <c r="E9" s="73">
        <f t="shared" si="3"/>
        <v>85.8</v>
      </c>
      <c r="F9" s="7">
        <f t="shared" si="4"/>
        <v>7373</v>
      </c>
      <c r="G9" s="7">
        <f t="shared" si="5"/>
        <v>7357</v>
      </c>
      <c r="H9" s="73">
        <f t="shared" si="6"/>
        <v>99.8</v>
      </c>
      <c r="J9" s="67" t="s">
        <v>36</v>
      </c>
      <c r="K9" s="67" t="s">
        <v>2</v>
      </c>
      <c r="L9" s="68">
        <v>3470</v>
      </c>
      <c r="M9" s="68">
        <v>2976</v>
      </c>
      <c r="N9">
        <v>85.8</v>
      </c>
      <c r="O9" s="68">
        <v>7373</v>
      </c>
      <c r="P9" s="68">
        <v>7357</v>
      </c>
      <c r="Q9">
        <v>99.8</v>
      </c>
    </row>
    <row r="10" spans="1:17" x14ac:dyDescent="0.3">
      <c r="A10" s="4" t="s">
        <v>37</v>
      </c>
      <c r="B10" s="5" t="s">
        <v>2</v>
      </c>
      <c r="C10" s="7">
        <f t="shared" si="1"/>
        <v>2862</v>
      </c>
      <c r="D10" s="7">
        <f t="shared" si="2"/>
        <v>2303</v>
      </c>
      <c r="E10" s="73">
        <f t="shared" si="3"/>
        <v>80.5</v>
      </c>
      <c r="F10" s="7">
        <f t="shared" si="4"/>
        <v>5517</v>
      </c>
      <c r="G10" s="7">
        <f t="shared" si="5"/>
        <v>5427</v>
      </c>
      <c r="H10" s="73">
        <f t="shared" si="6"/>
        <v>98.4</v>
      </c>
      <c r="J10" s="67" t="s">
        <v>37</v>
      </c>
      <c r="K10" s="67" t="s">
        <v>2</v>
      </c>
      <c r="L10" s="68">
        <v>2862</v>
      </c>
      <c r="M10" s="68">
        <v>2303</v>
      </c>
      <c r="N10">
        <v>80.5</v>
      </c>
      <c r="O10" s="68">
        <v>5517</v>
      </c>
      <c r="P10" s="68">
        <v>5427</v>
      </c>
      <c r="Q10">
        <v>98.4</v>
      </c>
    </row>
    <row r="11" spans="1:17" ht="18" x14ac:dyDescent="0.4">
      <c r="A11" s="4" t="s">
        <v>159</v>
      </c>
      <c r="B11" s="5" t="s">
        <v>2</v>
      </c>
      <c r="C11" s="7">
        <f t="shared" si="1"/>
        <v>2862</v>
      </c>
      <c r="D11" s="7">
        <f t="shared" si="2"/>
        <v>2201</v>
      </c>
      <c r="E11" s="73">
        <f t="shared" si="3"/>
        <v>76.900000000000006</v>
      </c>
      <c r="F11" s="7">
        <f t="shared" si="4"/>
        <v>5517</v>
      </c>
      <c r="G11" s="7">
        <f t="shared" si="5"/>
        <v>5402</v>
      </c>
      <c r="H11" s="73">
        <f t="shared" si="6"/>
        <v>97.9</v>
      </c>
      <c r="J11" s="67" t="s">
        <v>182</v>
      </c>
      <c r="K11" s="67" t="s">
        <v>2</v>
      </c>
      <c r="L11" s="68">
        <v>2862</v>
      </c>
      <c r="M11" s="68">
        <v>2201</v>
      </c>
      <c r="N11">
        <v>76.900000000000006</v>
      </c>
      <c r="O11" s="68">
        <v>5517</v>
      </c>
      <c r="P11" s="68">
        <v>5402</v>
      </c>
      <c r="Q11">
        <v>97.9</v>
      </c>
    </row>
    <row r="12" spans="1:17" ht="18" x14ac:dyDescent="0.4">
      <c r="A12" s="93" t="s">
        <v>161</v>
      </c>
      <c r="B12" s="94" t="s">
        <v>2</v>
      </c>
      <c r="C12" s="96">
        <f t="shared" si="1"/>
        <v>894</v>
      </c>
      <c r="D12" s="96">
        <f t="shared" si="2"/>
        <v>260</v>
      </c>
      <c r="E12" s="105">
        <f t="shared" si="3"/>
        <v>29.1</v>
      </c>
      <c r="F12" s="96">
        <f t="shared" si="4"/>
        <v>785</v>
      </c>
      <c r="G12" s="96">
        <f t="shared" si="5"/>
        <v>584</v>
      </c>
      <c r="H12" s="105">
        <f t="shared" si="6"/>
        <v>74.5</v>
      </c>
      <c r="J12" s="67" t="s">
        <v>51</v>
      </c>
      <c r="K12" s="67" t="s">
        <v>2</v>
      </c>
      <c r="L12">
        <v>894</v>
      </c>
      <c r="M12">
        <v>260</v>
      </c>
      <c r="N12">
        <v>29.1</v>
      </c>
      <c r="O12">
        <v>785</v>
      </c>
      <c r="P12">
        <v>584</v>
      </c>
      <c r="Q12">
        <v>74.5</v>
      </c>
    </row>
    <row r="13" spans="1:17" x14ac:dyDescent="0.3">
      <c r="A13" s="97" t="s">
        <v>51</v>
      </c>
      <c r="B13" s="98" t="s">
        <v>2</v>
      </c>
      <c r="C13" s="100">
        <f t="shared" si="1"/>
        <v>894</v>
      </c>
      <c r="D13" s="100">
        <f t="shared" si="2"/>
        <v>260</v>
      </c>
      <c r="E13" s="108">
        <f t="shared" si="3"/>
        <v>29.1</v>
      </c>
      <c r="F13" s="100">
        <f t="shared" si="4"/>
        <v>785</v>
      </c>
      <c r="G13" s="100">
        <f t="shared" si="5"/>
        <v>584</v>
      </c>
      <c r="H13" s="108">
        <f t="shared" si="6"/>
        <v>74.400000000000006</v>
      </c>
      <c r="J13" s="67" t="s">
        <v>184</v>
      </c>
      <c r="K13" s="67" t="s">
        <v>2</v>
      </c>
      <c r="L13">
        <v>894</v>
      </c>
      <c r="M13">
        <v>260</v>
      </c>
      <c r="N13">
        <v>29.1</v>
      </c>
      <c r="O13">
        <v>785</v>
      </c>
      <c r="P13">
        <v>584</v>
      </c>
      <c r="Q13">
        <v>74.400000000000006</v>
      </c>
    </row>
    <row r="14" spans="1:17" x14ac:dyDescent="0.3">
      <c r="A14" s="4" t="s">
        <v>36</v>
      </c>
      <c r="B14" s="5" t="s">
        <v>3</v>
      </c>
      <c r="C14" s="7">
        <f t="shared" si="1"/>
        <v>34250</v>
      </c>
      <c r="D14" s="7">
        <f t="shared" si="2"/>
        <v>23300</v>
      </c>
      <c r="E14" s="73">
        <f t="shared" si="3"/>
        <v>68</v>
      </c>
      <c r="F14" s="7">
        <f t="shared" si="4"/>
        <v>61820</v>
      </c>
      <c r="G14" s="7">
        <f t="shared" si="5"/>
        <v>60350</v>
      </c>
      <c r="H14" s="73">
        <f t="shared" si="6"/>
        <v>97.6</v>
      </c>
      <c r="J14" s="67" t="s">
        <v>36</v>
      </c>
      <c r="K14" s="67" t="s">
        <v>3</v>
      </c>
      <c r="L14" s="68">
        <v>34250</v>
      </c>
      <c r="M14" s="68">
        <v>23300</v>
      </c>
      <c r="N14">
        <v>68</v>
      </c>
      <c r="O14" s="68">
        <v>61820</v>
      </c>
      <c r="P14" s="68">
        <v>60350</v>
      </c>
      <c r="Q14">
        <v>97.6</v>
      </c>
    </row>
    <row r="15" spans="1:17" x14ac:dyDescent="0.3">
      <c r="A15" s="4" t="s">
        <v>37</v>
      </c>
      <c r="B15" s="5" t="s">
        <v>3</v>
      </c>
      <c r="C15" s="7">
        <f t="shared" si="1"/>
        <v>33730</v>
      </c>
      <c r="D15" s="7">
        <f t="shared" si="2"/>
        <v>22430</v>
      </c>
      <c r="E15" s="73">
        <f t="shared" si="3"/>
        <v>66.5</v>
      </c>
      <c r="F15" s="7">
        <f t="shared" si="4"/>
        <v>58630</v>
      </c>
      <c r="G15" s="7">
        <f t="shared" si="5"/>
        <v>56840</v>
      </c>
      <c r="H15" s="73">
        <f t="shared" si="6"/>
        <v>96.9</v>
      </c>
      <c r="J15" s="67" t="s">
        <v>37</v>
      </c>
      <c r="K15" s="67" t="s">
        <v>3</v>
      </c>
      <c r="L15" s="68">
        <v>33730</v>
      </c>
      <c r="M15" s="68">
        <v>22430</v>
      </c>
      <c r="N15">
        <v>66.5</v>
      </c>
      <c r="O15" s="68">
        <v>58630</v>
      </c>
      <c r="P15" s="68">
        <v>56840</v>
      </c>
      <c r="Q15">
        <v>96.9</v>
      </c>
    </row>
    <row r="16" spans="1:17" ht="18" x14ac:dyDescent="0.4">
      <c r="A16" s="4" t="s">
        <v>159</v>
      </c>
      <c r="B16" s="5" t="s">
        <v>3</v>
      </c>
      <c r="C16" s="7">
        <f t="shared" si="1"/>
        <v>33730</v>
      </c>
      <c r="D16" s="7">
        <f t="shared" si="2"/>
        <v>19600</v>
      </c>
      <c r="E16" s="73">
        <f t="shared" si="3"/>
        <v>58.1</v>
      </c>
      <c r="F16" s="7">
        <f t="shared" si="4"/>
        <v>58630</v>
      </c>
      <c r="G16" s="7">
        <f t="shared" si="5"/>
        <v>54540</v>
      </c>
      <c r="H16" s="73">
        <f t="shared" si="6"/>
        <v>93</v>
      </c>
      <c r="J16" s="67" t="s">
        <v>182</v>
      </c>
      <c r="K16" s="67" t="s">
        <v>3</v>
      </c>
      <c r="L16" s="68">
        <v>33730</v>
      </c>
      <c r="M16" s="68">
        <v>19600</v>
      </c>
      <c r="N16">
        <v>58.1</v>
      </c>
      <c r="O16" s="68">
        <v>58630</v>
      </c>
      <c r="P16" s="68">
        <v>54540</v>
      </c>
      <c r="Q16">
        <v>93</v>
      </c>
    </row>
    <row r="17" spans="1:17" ht="18" x14ac:dyDescent="0.4">
      <c r="A17" s="93" t="s">
        <v>161</v>
      </c>
      <c r="B17" s="94" t="s">
        <v>3</v>
      </c>
      <c r="C17" s="96">
        <f t="shared" si="1"/>
        <v>15470</v>
      </c>
      <c r="D17" s="96">
        <f t="shared" si="2"/>
        <v>4966</v>
      </c>
      <c r="E17" s="105">
        <f t="shared" si="3"/>
        <v>32.1</v>
      </c>
      <c r="F17" s="96">
        <f t="shared" si="4"/>
        <v>14950</v>
      </c>
      <c r="G17" s="96">
        <f t="shared" si="5"/>
        <v>10770</v>
      </c>
      <c r="H17" s="105">
        <f t="shared" si="6"/>
        <v>72</v>
      </c>
      <c r="J17" s="67" t="s">
        <v>51</v>
      </c>
      <c r="K17" s="67" t="s">
        <v>3</v>
      </c>
      <c r="L17" s="68">
        <v>15470</v>
      </c>
      <c r="M17" s="68">
        <v>4966</v>
      </c>
      <c r="N17">
        <v>32.1</v>
      </c>
      <c r="O17" s="68">
        <v>14950</v>
      </c>
      <c r="P17" s="68">
        <v>10770</v>
      </c>
      <c r="Q17">
        <v>72</v>
      </c>
    </row>
    <row r="18" spans="1:17" x14ac:dyDescent="0.3">
      <c r="A18" s="97" t="s">
        <v>51</v>
      </c>
      <c r="B18" s="98" t="s">
        <v>3</v>
      </c>
      <c r="C18" s="100">
        <f t="shared" si="1"/>
        <v>15470</v>
      </c>
      <c r="D18" s="100">
        <f t="shared" si="2"/>
        <v>4939</v>
      </c>
      <c r="E18" s="108">
        <f t="shared" si="3"/>
        <v>31.9</v>
      </c>
      <c r="F18" s="100">
        <f t="shared" si="4"/>
        <v>14950</v>
      </c>
      <c r="G18" s="100">
        <f t="shared" si="5"/>
        <v>10720</v>
      </c>
      <c r="H18" s="108">
        <f t="shared" si="6"/>
        <v>71.7</v>
      </c>
      <c r="J18" s="67" t="s">
        <v>184</v>
      </c>
      <c r="K18" s="67" t="s">
        <v>3</v>
      </c>
      <c r="L18" s="68">
        <v>15470</v>
      </c>
      <c r="M18" s="68">
        <v>4939</v>
      </c>
      <c r="N18">
        <v>31.9</v>
      </c>
      <c r="O18" s="68">
        <v>14950</v>
      </c>
      <c r="P18" s="68">
        <v>10720</v>
      </c>
      <c r="Q18">
        <v>71.7</v>
      </c>
    </row>
    <row r="19" spans="1:17" x14ac:dyDescent="0.3">
      <c r="A19" s="4" t="s">
        <v>36</v>
      </c>
      <c r="B19" s="5" t="s">
        <v>4</v>
      </c>
      <c r="C19" s="7">
        <f t="shared" si="1"/>
        <v>38160</v>
      </c>
      <c r="D19" s="7">
        <f t="shared" si="2"/>
        <v>21200</v>
      </c>
      <c r="E19" s="73">
        <f t="shared" si="3"/>
        <v>55.6</v>
      </c>
      <c r="F19" s="7">
        <f t="shared" si="4"/>
        <v>62760</v>
      </c>
      <c r="G19" s="7">
        <f t="shared" si="5"/>
        <v>58450</v>
      </c>
      <c r="H19" s="73">
        <f t="shared" si="6"/>
        <v>93.1</v>
      </c>
      <c r="J19" s="67" t="s">
        <v>36</v>
      </c>
      <c r="K19" s="67" t="s">
        <v>4</v>
      </c>
      <c r="L19" s="68">
        <v>38160</v>
      </c>
      <c r="M19" s="68">
        <v>21200</v>
      </c>
      <c r="N19">
        <v>55.6</v>
      </c>
      <c r="O19" s="68">
        <v>62760</v>
      </c>
      <c r="P19" s="68">
        <v>58450</v>
      </c>
      <c r="Q19">
        <v>93.1</v>
      </c>
    </row>
    <row r="20" spans="1:17" x14ac:dyDescent="0.3">
      <c r="A20" s="4" t="s">
        <v>37</v>
      </c>
      <c r="B20" s="5" t="s">
        <v>4</v>
      </c>
      <c r="C20" s="7">
        <f t="shared" si="1"/>
        <v>37980</v>
      </c>
      <c r="D20" s="7">
        <f t="shared" si="2"/>
        <v>20780</v>
      </c>
      <c r="E20" s="73">
        <f t="shared" si="3"/>
        <v>54.7</v>
      </c>
      <c r="F20" s="7">
        <f t="shared" si="4"/>
        <v>60970</v>
      </c>
      <c r="G20" s="7">
        <f t="shared" si="5"/>
        <v>56440</v>
      </c>
      <c r="H20" s="73">
        <f t="shared" si="6"/>
        <v>92.6</v>
      </c>
      <c r="J20" s="67" t="s">
        <v>37</v>
      </c>
      <c r="K20" s="67" t="s">
        <v>4</v>
      </c>
      <c r="L20" s="68">
        <v>37980</v>
      </c>
      <c r="M20" s="68">
        <v>20780</v>
      </c>
      <c r="N20">
        <v>54.7</v>
      </c>
      <c r="O20" s="68">
        <v>60970</v>
      </c>
      <c r="P20" s="68">
        <v>56440</v>
      </c>
      <c r="Q20">
        <v>92.6</v>
      </c>
    </row>
    <row r="21" spans="1:17" ht="18" x14ac:dyDescent="0.4">
      <c r="A21" s="4" t="s">
        <v>159</v>
      </c>
      <c r="B21" s="5" t="s">
        <v>4</v>
      </c>
      <c r="C21" s="7">
        <f t="shared" si="1"/>
        <v>37980</v>
      </c>
      <c r="D21" s="7">
        <f t="shared" si="2"/>
        <v>17120</v>
      </c>
      <c r="E21" s="73">
        <f t="shared" si="3"/>
        <v>45.1</v>
      </c>
      <c r="F21" s="7">
        <f t="shared" si="4"/>
        <v>60970</v>
      </c>
      <c r="G21" s="7">
        <f t="shared" si="5"/>
        <v>51230</v>
      </c>
      <c r="H21" s="73">
        <f t="shared" si="6"/>
        <v>84</v>
      </c>
      <c r="J21" s="67" t="s">
        <v>182</v>
      </c>
      <c r="K21" s="67" t="s">
        <v>4</v>
      </c>
      <c r="L21" s="68">
        <v>37980</v>
      </c>
      <c r="M21" s="68">
        <v>17120</v>
      </c>
      <c r="N21">
        <v>45.1</v>
      </c>
      <c r="O21" s="68">
        <v>60970</v>
      </c>
      <c r="P21" s="68">
        <v>51230</v>
      </c>
      <c r="Q21">
        <v>84</v>
      </c>
    </row>
    <row r="22" spans="1:17" ht="18" x14ac:dyDescent="0.4">
      <c r="A22" s="93" t="s">
        <v>161</v>
      </c>
      <c r="B22" s="94" t="s">
        <v>4</v>
      </c>
      <c r="C22" s="96">
        <f t="shared" si="1"/>
        <v>22360</v>
      </c>
      <c r="D22" s="96">
        <f t="shared" si="2"/>
        <v>6954</v>
      </c>
      <c r="E22" s="105">
        <f t="shared" si="3"/>
        <v>31.1</v>
      </c>
      <c r="F22" s="96">
        <f t="shared" si="4"/>
        <v>23180</v>
      </c>
      <c r="G22" s="96">
        <f t="shared" si="5"/>
        <v>15570</v>
      </c>
      <c r="H22" s="105">
        <f t="shared" si="6"/>
        <v>67.2</v>
      </c>
      <c r="J22" s="67" t="s">
        <v>51</v>
      </c>
      <c r="K22" s="67" t="s">
        <v>4</v>
      </c>
      <c r="L22" s="68">
        <v>22360</v>
      </c>
      <c r="M22" s="68">
        <v>6954</v>
      </c>
      <c r="N22">
        <v>31.1</v>
      </c>
      <c r="O22" s="68">
        <v>23180</v>
      </c>
      <c r="P22" s="68">
        <v>15570</v>
      </c>
      <c r="Q22">
        <v>67.2</v>
      </c>
    </row>
    <row r="23" spans="1:17" x14ac:dyDescent="0.3">
      <c r="A23" s="97" t="s">
        <v>51</v>
      </c>
      <c r="B23" s="98" t="s">
        <v>4</v>
      </c>
      <c r="C23" s="100">
        <f t="shared" si="1"/>
        <v>22360</v>
      </c>
      <c r="D23" s="100">
        <f t="shared" si="2"/>
        <v>6896</v>
      </c>
      <c r="E23" s="108">
        <f t="shared" si="3"/>
        <v>30.8</v>
      </c>
      <c r="F23" s="100">
        <f t="shared" si="4"/>
        <v>23180</v>
      </c>
      <c r="G23" s="100">
        <f t="shared" si="5"/>
        <v>15450</v>
      </c>
      <c r="H23" s="108">
        <f t="shared" si="6"/>
        <v>66.7</v>
      </c>
      <c r="J23" s="67" t="s">
        <v>184</v>
      </c>
      <c r="K23" s="67" t="s">
        <v>4</v>
      </c>
      <c r="L23" s="68">
        <v>22360</v>
      </c>
      <c r="M23" s="68">
        <v>6896</v>
      </c>
      <c r="N23">
        <v>30.8</v>
      </c>
      <c r="O23" s="68">
        <v>23180</v>
      </c>
      <c r="P23" s="68">
        <v>15450</v>
      </c>
      <c r="Q23">
        <v>66.7</v>
      </c>
    </row>
    <row r="24" spans="1:17" x14ac:dyDescent="0.3">
      <c r="A24" s="4" t="s">
        <v>36</v>
      </c>
      <c r="B24" s="5" t="s">
        <v>5</v>
      </c>
      <c r="C24" s="7">
        <f t="shared" si="1"/>
        <v>45320</v>
      </c>
      <c r="D24" s="7">
        <f t="shared" si="2"/>
        <v>20440</v>
      </c>
      <c r="E24" s="73">
        <f t="shared" si="3"/>
        <v>45.1</v>
      </c>
      <c r="F24" s="7">
        <f t="shared" si="4"/>
        <v>71410</v>
      </c>
      <c r="G24" s="7">
        <f t="shared" si="5"/>
        <v>61190</v>
      </c>
      <c r="H24" s="73">
        <f t="shared" si="6"/>
        <v>85.7</v>
      </c>
      <c r="J24" s="67" t="s">
        <v>36</v>
      </c>
      <c r="K24" s="67" t="s">
        <v>5</v>
      </c>
      <c r="L24" s="68">
        <v>45320</v>
      </c>
      <c r="M24" s="68">
        <v>20440</v>
      </c>
      <c r="N24">
        <v>45.1</v>
      </c>
      <c r="O24" s="68">
        <v>71410</v>
      </c>
      <c r="P24" s="68">
        <v>61190</v>
      </c>
      <c r="Q24">
        <v>85.7</v>
      </c>
    </row>
    <row r="25" spans="1:17" x14ac:dyDescent="0.3">
      <c r="A25" s="4" t="s">
        <v>37</v>
      </c>
      <c r="B25" s="5" t="s">
        <v>5</v>
      </c>
      <c r="C25" s="7">
        <f t="shared" si="1"/>
        <v>45250</v>
      </c>
      <c r="D25" s="7">
        <f t="shared" si="2"/>
        <v>20240</v>
      </c>
      <c r="E25" s="73">
        <f t="shared" si="3"/>
        <v>44.7</v>
      </c>
      <c r="F25" s="7">
        <f t="shared" si="4"/>
        <v>70400</v>
      </c>
      <c r="G25" s="7">
        <f t="shared" si="5"/>
        <v>60030</v>
      </c>
      <c r="H25" s="73">
        <f t="shared" si="6"/>
        <v>85.3</v>
      </c>
      <c r="J25" s="67" t="s">
        <v>37</v>
      </c>
      <c r="K25" s="67" t="s">
        <v>5</v>
      </c>
      <c r="L25" s="68">
        <v>45250</v>
      </c>
      <c r="M25" s="68">
        <v>20240</v>
      </c>
      <c r="N25">
        <v>44.7</v>
      </c>
      <c r="O25" s="68">
        <v>70400</v>
      </c>
      <c r="P25" s="68">
        <v>60030</v>
      </c>
      <c r="Q25">
        <v>85.3</v>
      </c>
    </row>
    <row r="26" spans="1:17" ht="18" x14ac:dyDescent="0.4">
      <c r="A26" s="4" t="s">
        <v>159</v>
      </c>
      <c r="B26" s="5" t="s">
        <v>5</v>
      </c>
      <c r="C26" s="7">
        <f t="shared" si="1"/>
        <v>45250</v>
      </c>
      <c r="D26" s="7">
        <f t="shared" si="2"/>
        <v>16660</v>
      </c>
      <c r="E26" s="73">
        <f t="shared" si="3"/>
        <v>36.799999999999997</v>
      </c>
      <c r="F26" s="7">
        <f t="shared" si="4"/>
        <v>70400</v>
      </c>
      <c r="G26" s="7">
        <f t="shared" si="5"/>
        <v>52650</v>
      </c>
      <c r="H26" s="73">
        <f t="shared" si="6"/>
        <v>74.8</v>
      </c>
      <c r="J26" s="67" t="s">
        <v>182</v>
      </c>
      <c r="K26" s="67" t="s">
        <v>5</v>
      </c>
      <c r="L26" s="68">
        <v>45250</v>
      </c>
      <c r="M26" s="68">
        <v>16660</v>
      </c>
      <c r="N26">
        <v>36.799999999999997</v>
      </c>
      <c r="O26" s="68">
        <v>70400</v>
      </c>
      <c r="P26" s="68">
        <v>52650</v>
      </c>
      <c r="Q26">
        <v>74.8</v>
      </c>
    </row>
    <row r="27" spans="1:17" ht="18" x14ac:dyDescent="0.4">
      <c r="A27" s="93" t="s">
        <v>161</v>
      </c>
      <c r="B27" s="94" t="s">
        <v>5</v>
      </c>
      <c r="C27" s="96">
        <f t="shared" si="1"/>
        <v>32330</v>
      </c>
      <c r="D27" s="96">
        <f t="shared" si="2"/>
        <v>9745</v>
      </c>
      <c r="E27" s="105">
        <f t="shared" si="3"/>
        <v>30.1</v>
      </c>
      <c r="F27" s="96">
        <f t="shared" si="4"/>
        <v>36710</v>
      </c>
      <c r="G27" s="96">
        <f t="shared" si="5"/>
        <v>23600</v>
      </c>
      <c r="H27" s="105">
        <f t="shared" si="6"/>
        <v>64.3</v>
      </c>
      <c r="J27" s="67" t="s">
        <v>51</v>
      </c>
      <c r="K27" s="67" t="s">
        <v>5</v>
      </c>
      <c r="L27" s="68">
        <v>32330</v>
      </c>
      <c r="M27" s="68">
        <v>9745</v>
      </c>
      <c r="N27">
        <v>30.1</v>
      </c>
      <c r="O27" s="68">
        <v>36710</v>
      </c>
      <c r="P27" s="68">
        <v>23600</v>
      </c>
      <c r="Q27">
        <v>64.3</v>
      </c>
    </row>
    <row r="28" spans="1:17" x14ac:dyDescent="0.3">
      <c r="A28" s="97" t="s">
        <v>51</v>
      </c>
      <c r="B28" s="98" t="s">
        <v>5</v>
      </c>
      <c r="C28" s="100">
        <f t="shared" si="1"/>
        <v>32330</v>
      </c>
      <c r="D28" s="100">
        <f t="shared" si="2"/>
        <v>9628</v>
      </c>
      <c r="E28" s="108">
        <f t="shared" si="3"/>
        <v>29.8</v>
      </c>
      <c r="F28" s="100">
        <f t="shared" si="4"/>
        <v>36710</v>
      </c>
      <c r="G28" s="100">
        <f t="shared" si="5"/>
        <v>23370</v>
      </c>
      <c r="H28" s="108">
        <f t="shared" si="6"/>
        <v>63.7</v>
      </c>
      <c r="J28" s="67" t="s">
        <v>184</v>
      </c>
      <c r="K28" s="67" t="s">
        <v>5</v>
      </c>
      <c r="L28" s="68">
        <v>32330</v>
      </c>
      <c r="M28" s="68">
        <v>9628</v>
      </c>
      <c r="N28">
        <v>29.8</v>
      </c>
      <c r="O28" s="68">
        <v>36710</v>
      </c>
      <c r="P28" s="68">
        <v>23370</v>
      </c>
      <c r="Q28">
        <v>63.7</v>
      </c>
    </row>
    <row r="29" spans="1:17" x14ac:dyDescent="0.3">
      <c r="A29" s="4" t="s">
        <v>36</v>
      </c>
      <c r="B29" s="5" t="s">
        <v>6</v>
      </c>
      <c r="C29" s="7">
        <f t="shared" si="1"/>
        <v>24680</v>
      </c>
      <c r="D29" s="7">
        <f t="shared" si="2"/>
        <v>8923</v>
      </c>
      <c r="E29" s="73">
        <f t="shared" si="3"/>
        <v>36.200000000000003</v>
      </c>
      <c r="F29" s="7">
        <f t="shared" si="4"/>
        <v>37660</v>
      </c>
      <c r="G29" s="7">
        <f t="shared" si="5"/>
        <v>28480</v>
      </c>
      <c r="H29" s="73">
        <f t="shared" si="6"/>
        <v>75.599999999999994</v>
      </c>
      <c r="J29" s="67" t="s">
        <v>36</v>
      </c>
      <c r="K29" s="67" t="s">
        <v>6</v>
      </c>
      <c r="L29" s="68">
        <v>24680</v>
      </c>
      <c r="M29" s="68">
        <v>8923</v>
      </c>
      <c r="N29">
        <v>36.200000000000003</v>
      </c>
      <c r="O29" s="68">
        <v>37660</v>
      </c>
      <c r="P29" s="68">
        <v>28480</v>
      </c>
      <c r="Q29">
        <v>75.599999999999994</v>
      </c>
    </row>
    <row r="30" spans="1:17" x14ac:dyDescent="0.3">
      <c r="A30" s="4" t="s">
        <v>37</v>
      </c>
      <c r="B30" s="5" t="s">
        <v>6</v>
      </c>
      <c r="C30" s="7">
        <f t="shared" si="1"/>
        <v>24670</v>
      </c>
      <c r="D30" s="7">
        <f t="shared" si="2"/>
        <v>8878</v>
      </c>
      <c r="E30" s="73">
        <f t="shared" si="3"/>
        <v>36</v>
      </c>
      <c r="F30" s="7">
        <f t="shared" si="4"/>
        <v>37400</v>
      </c>
      <c r="G30" s="7">
        <f t="shared" si="5"/>
        <v>28140</v>
      </c>
      <c r="H30" s="73">
        <f t="shared" si="6"/>
        <v>75.3</v>
      </c>
      <c r="J30" s="67" t="s">
        <v>37</v>
      </c>
      <c r="K30" s="67" t="s">
        <v>6</v>
      </c>
      <c r="L30" s="68">
        <v>24670</v>
      </c>
      <c r="M30" s="68">
        <v>8878</v>
      </c>
      <c r="N30">
        <v>36</v>
      </c>
      <c r="O30" s="68">
        <v>37400</v>
      </c>
      <c r="P30" s="68">
        <v>28140</v>
      </c>
      <c r="Q30">
        <v>75.3</v>
      </c>
    </row>
    <row r="31" spans="1:17" ht="18" x14ac:dyDescent="0.4">
      <c r="A31" s="4" t="s">
        <v>159</v>
      </c>
      <c r="B31" s="5" t="s">
        <v>6</v>
      </c>
      <c r="C31" s="7">
        <f t="shared" si="1"/>
        <v>24670</v>
      </c>
      <c r="D31" s="7">
        <f t="shared" si="2"/>
        <v>7608</v>
      </c>
      <c r="E31" s="73">
        <f t="shared" si="3"/>
        <v>30.8</v>
      </c>
      <c r="F31" s="7">
        <f t="shared" si="4"/>
        <v>37400</v>
      </c>
      <c r="G31" s="7">
        <f t="shared" si="5"/>
        <v>24940</v>
      </c>
      <c r="H31" s="73">
        <f t="shared" si="6"/>
        <v>66.7</v>
      </c>
      <c r="J31" s="67" t="s">
        <v>182</v>
      </c>
      <c r="K31" s="67" t="s">
        <v>6</v>
      </c>
      <c r="L31" s="68">
        <v>24670</v>
      </c>
      <c r="M31" s="68">
        <v>7608</v>
      </c>
      <c r="N31">
        <v>30.8</v>
      </c>
      <c r="O31" s="68">
        <v>37400</v>
      </c>
      <c r="P31" s="68">
        <v>24940</v>
      </c>
      <c r="Q31">
        <v>66.7</v>
      </c>
    </row>
    <row r="32" spans="1:17" ht="18" x14ac:dyDescent="0.4">
      <c r="A32" s="93" t="s">
        <v>161</v>
      </c>
      <c r="B32" s="94" t="s">
        <v>6</v>
      </c>
      <c r="C32" s="96">
        <f t="shared" si="1"/>
        <v>20800</v>
      </c>
      <c r="D32" s="96">
        <f t="shared" si="2"/>
        <v>5974</v>
      </c>
      <c r="E32" s="105">
        <f t="shared" si="3"/>
        <v>28.7</v>
      </c>
      <c r="F32" s="96">
        <f t="shared" si="4"/>
        <v>25640</v>
      </c>
      <c r="G32" s="96">
        <f t="shared" si="5"/>
        <v>15840</v>
      </c>
      <c r="H32" s="105">
        <f t="shared" si="6"/>
        <v>61.8</v>
      </c>
      <c r="J32" s="67" t="s">
        <v>51</v>
      </c>
      <c r="K32" s="67" t="s">
        <v>6</v>
      </c>
      <c r="L32" s="68">
        <v>20800</v>
      </c>
      <c r="M32" s="68">
        <v>5974</v>
      </c>
      <c r="N32">
        <v>28.7</v>
      </c>
      <c r="O32" s="68">
        <v>25640</v>
      </c>
      <c r="P32" s="68">
        <v>15840</v>
      </c>
      <c r="Q32">
        <v>61.8</v>
      </c>
    </row>
    <row r="33" spans="1:17" x14ac:dyDescent="0.3">
      <c r="A33" s="97" t="s">
        <v>51</v>
      </c>
      <c r="B33" s="98" t="s">
        <v>6</v>
      </c>
      <c r="C33" s="100">
        <f t="shared" si="1"/>
        <v>20800</v>
      </c>
      <c r="D33" s="100">
        <f t="shared" si="2"/>
        <v>5875</v>
      </c>
      <c r="E33" s="108">
        <f t="shared" si="3"/>
        <v>28.3</v>
      </c>
      <c r="F33" s="100">
        <f t="shared" si="4"/>
        <v>25640</v>
      </c>
      <c r="G33" s="100">
        <f t="shared" si="5"/>
        <v>15640</v>
      </c>
      <c r="H33" s="108">
        <f t="shared" si="6"/>
        <v>61</v>
      </c>
      <c r="J33" s="67" t="s">
        <v>184</v>
      </c>
      <c r="K33" s="67" t="s">
        <v>6</v>
      </c>
      <c r="L33" s="68">
        <v>20800</v>
      </c>
      <c r="M33" s="68">
        <v>5875</v>
      </c>
      <c r="N33">
        <v>28.3</v>
      </c>
      <c r="O33" s="68">
        <v>25640</v>
      </c>
      <c r="P33" s="68">
        <v>15640</v>
      </c>
      <c r="Q33">
        <v>61</v>
      </c>
    </row>
    <row r="34" spans="1:17" x14ac:dyDescent="0.3">
      <c r="A34" s="4" t="s">
        <v>36</v>
      </c>
      <c r="B34" s="5" t="s">
        <v>7</v>
      </c>
      <c r="C34" s="7">
        <f t="shared" si="1"/>
        <v>15090</v>
      </c>
      <c r="D34" s="7">
        <f t="shared" si="2"/>
        <v>4416</v>
      </c>
      <c r="E34" s="73">
        <f t="shared" si="3"/>
        <v>29.3</v>
      </c>
      <c r="F34" s="7">
        <f t="shared" si="4"/>
        <v>23270</v>
      </c>
      <c r="G34" s="7">
        <f t="shared" si="5"/>
        <v>15250</v>
      </c>
      <c r="H34" s="73">
        <f t="shared" si="6"/>
        <v>65.5</v>
      </c>
      <c r="J34" s="67" t="s">
        <v>36</v>
      </c>
      <c r="K34" s="67" t="s">
        <v>7</v>
      </c>
      <c r="L34" s="68">
        <v>15090</v>
      </c>
      <c r="M34" s="68">
        <v>4416</v>
      </c>
      <c r="N34">
        <v>29.3</v>
      </c>
      <c r="O34" s="68">
        <v>23270</v>
      </c>
      <c r="P34" s="68">
        <v>15250</v>
      </c>
      <c r="Q34">
        <v>65.5</v>
      </c>
    </row>
    <row r="35" spans="1:17" x14ac:dyDescent="0.3">
      <c r="A35" s="4" t="s">
        <v>37</v>
      </c>
      <c r="B35" s="5" t="s">
        <v>7</v>
      </c>
      <c r="C35" s="7">
        <f t="shared" si="1"/>
        <v>15090</v>
      </c>
      <c r="D35" s="7">
        <f t="shared" si="2"/>
        <v>4398</v>
      </c>
      <c r="E35" s="73">
        <f t="shared" si="3"/>
        <v>29.2</v>
      </c>
      <c r="F35" s="7">
        <f t="shared" si="4"/>
        <v>23180</v>
      </c>
      <c r="G35" s="7">
        <f t="shared" si="5"/>
        <v>15110</v>
      </c>
      <c r="H35" s="73">
        <f t="shared" si="6"/>
        <v>65.2</v>
      </c>
      <c r="J35" s="67" t="s">
        <v>37</v>
      </c>
      <c r="K35" s="67" t="s">
        <v>7</v>
      </c>
      <c r="L35" s="68">
        <v>15090</v>
      </c>
      <c r="M35" s="68">
        <v>4398</v>
      </c>
      <c r="N35">
        <v>29.2</v>
      </c>
      <c r="O35" s="68">
        <v>23180</v>
      </c>
      <c r="P35" s="68">
        <v>15110</v>
      </c>
      <c r="Q35">
        <v>65.2</v>
      </c>
    </row>
    <row r="36" spans="1:17" ht="18" x14ac:dyDescent="0.4">
      <c r="A36" s="4" t="s">
        <v>159</v>
      </c>
      <c r="B36" s="5" t="s">
        <v>7</v>
      </c>
      <c r="C36" s="7">
        <f t="shared" si="1"/>
        <v>15090</v>
      </c>
      <c r="D36" s="7">
        <f t="shared" si="2"/>
        <v>3898</v>
      </c>
      <c r="E36" s="73">
        <f t="shared" si="3"/>
        <v>25.8</v>
      </c>
      <c r="F36" s="7">
        <f t="shared" si="4"/>
        <v>23180</v>
      </c>
      <c r="G36" s="7">
        <f t="shared" si="5"/>
        <v>13700</v>
      </c>
      <c r="H36" s="73">
        <f t="shared" si="6"/>
        <v>59.1</v>
      </c>
      <c r="J36" s="67" t="s">
        <v>182</v>
      </c>
      <c r="K36" s="67" t="s">
        <v>7</v>
      </c>
      <c r="L36" s="68">
        <v>15090</v>
      </c>
      <c r="M36" s="68">
        <v>3898</v>
      </c>
      <c r="N36">
        <v>25.8</v>
      </c>
      <c r="O36" s="68">
        <v>23180</v>
      </c>
      <c r="P36" s="68">
        <v>13700</v>
      </c>
      <c r="Q36">
        <v>59.1</v>
      </c>
    </row>
    <row r="37" spans="1:17" ht="18" x14ac:dyDescent="0.4">
      <c r="A37" s="93" t="s">
        <v>161</v>
      </c>
      <c r="B37" s="94" t="s">
        <v>7</v>
      </c>
      <c r="C37" s="96">
        <f t="shared" si="1"/>
        <v>13920</v>
      </c>
      <c r="D37" s="96">
        <f t="shared" si="2"/>
        <v>3540</v>
      </c>
      <c r="E37" s="105">
        <f t="shared" si="3"/>
        <v>25.4</v>
      </c>
      <c r="F37" s="96">
        <f t="shared" si="4"/>
        <v>18820</v>
      </c>
      <c r="G37" s="96">
        <f t="shared" si="5"/>
        <v>10700</v>
      </c>
      <c r="H37" s="105">
        <f t="shared" si="6"/>
        <v>56.9</v>
      </c>
      <c r="J37" s="67" t="s">
        <v>51</v>
      </c>
      <c r="K37" s="67" t="s">
        <v>7</v>
      </c>
      <c r="L37" s="68">
        <v>13920</v>
      </c>
      <c r="M37" s="68">
        <v>3540</v>
      </c>
      <c r="N37">
        <v>25.4</v>
      </c>
      <c r="O37" s="68">
        <v>18820</v>
      </c>
      <c r="P37" s="68">
        <v>10700</v>
      </c>
      <c r="Q37">
        <v>56.9</v>
      </c>
    </row>
    <row r="38" spans="1:17" x14ac:dyDescent="0.3">
      <c r="A38" s="97" t="s">
        <v>51</v>
      </c>
      <c r="B38" s="98" t="s">
        <v>7</v>
      </c>
      <c r="C38" s="100">
        <f t="shared" si="1"/>
        <v>13920</v>
      </c>
      <c r="D38" s="100">
        <f t="shared" si="2"/>
        <v>3463</v>
      </c>
      <c r="E38" s="108">
        <f t="shared" si="3"/>
        <v>24.9</v>
      </c>
      <c r="F38" s="100">
        <f t="shared" si="4"/>
        <v>18820</v>
      </c>
      <c r="G38" s="100">
        <f t="shared" si="5"/>
        <v>10540</v>
      </c>
      <c r="H38" s="108">
        <f t="shared" si="6"/>
        <v>56</v>
      </c>
      <c r="J38" s="67" t="s">
        <v>184</v>
      </c>
      <c r="K38" s="67" t="s">
        <v>7</v>
      </c>
      <c r="L38" s="68">
        <v>13920</v>
      </c>
      <c r="M38" s="68">
        <v>3463</v>
      </c>
      <c r="N38">
        <v>24.9</v>
      </c>
      <c r="O38" s="68">
        <v>18820</v>
      </c>
      <c r="P38" s="68">
        <v>10540</v>
      </c>
      <c r="Q38">
        <v>56</v>
      </c>
    </row>
    <row r="39" spans="1:17" x14ac:dyDescent="0.3">
      <c r="A39" s="4" t="s">
        <v>36</v>
      </c>
      <c r="B39" s="5" t="s">
        <v>8</v>
      </c>
      <c r="C39" s="7">
        <f t="shared" si="1"/>
        <v>6510</v>
      </c>
      <c r="D39" s="7">
        <f t="shared" si="2"/>
        <v>1510</v>
      </c>
      <c r="E39" s="73">
        <f t="shared" si="3"/>
        <v>23.2</v>
      </c>
      <c r="F39" s="7">
        <f t="shared" si="4"/>
        <v>11670</v>
      </c>
      <c r="G39" s="7">
        <f t="shared" si="5"/>
        <v>6432</v>
      </c>
      <c r="H39" s="73">
        <f t="shared" si="6"/>
        <v>55.1</v>
      </c>
      <c r="J39" s="67" t="s">
        <v>36</v>
      </c>
      <c r="K39" s="67" t="s">
        <v>8</v>
      </c>
      <c r="L39" s="68">
        <v>6510</v>
      </c>
      <c r="M39" s="68">
        <v>1510</v>
      </c>
      <c r="N39">
        <v>23.2</v>
      </c>
      <c r="O39" s="68">
        <v>11670</v>
      </c>
      <c r="P39" s="68">
        <v>6432</v>
      </c>
      <c r="Q39">
        <v>55.1</v>
      </c>
    </row>
    <row r="40" spans="1:17" x14ac:dyDescent="0.3">
      <c r="A40" s="4" t="s">
        <v>37</v>
      </c>
      <c r="B40" s="5" t="s">
        <v>8</v>
      </c>
      <c r="C40" s="7">
        <f t="shared" si="1"/>
        <v>6510</v>
      </c>
      <c r="D40" s="7">
        <f t="shared" si="2"/>
        <v>1505</v>
      </c>
      <c r="E40" s="73">
        <f t="shared" si="3"/>
        <v>23.1</v>
      </c>
      <c r="F40" s="7">
        <f t="shared" si="4"/>
        <v>11650</v>
      </c>
      <c r="G40" s="7">
        <f t="shared" si="5"/>
        <v>6403</v>
      </c>
      <c r="H40" s="73">
        <f t="shared" si="6"/>
        <v>55</v>
      </c>
      <c r="J40" s="67" t="s">
        <v>37</v>
      </c>
      <c r="K40" s="67" t="s">
        <v>8</v>
      </c>
      <c r="L40" s="68">
        <v>6510</v>
      </c>
      <c r="M40" s="68">
        <v>1505</v>
      </c>
      <c r="N40">
        <v>23.1</v>
      </c>
      <c r="O40" s="68">
        <v>11650</v>
      </c>
      <c r="P40" s="68">
        <v>6403</v>
      </c>
      <c r="Q40">
        <v>55</v>
      </c>
    </row>
    <row r="41" spans="1:17" ht="18" x14ac:dyDescent="0.4">
      <c r="A41" s="4" t="s">
        <v>159</v>
      </c>
      <c r="B41" s="5" t="s">
        <v>8</v>
      </c>
      <c r="C41" s="7">
        <f t="shared" si="1"/>
        <v>6510</v>
      </c>
      <c r="D41" s="7">
        <f t="shared" si="2"/>
        <v>1380</v>
      </c>
      <c r="E41" s="73">
        <f t="shared" si="3"/>
        <v>21.2</v>
      </c>
      <c r="F41" s="7">
        <f t="shared" si="4"/>
        <v>11650</v>
      </c>
      <c r="G41" s="7">
        <f t="shared" si="5"/>
        <v>5986</v>
      </c>
      <c r="H41" s="73">
        <f t="shared" si="6"/>
        <v>51.4</v>
      </c>
      <c r="J41" s="67" t="s">
        <v>182</v>
      </c>
      <c r="K41" s="67" t="s">
        <v>8</v>
      </c>
      <c r="L41" s="68">
        <v>6510</v>
      </c>
      <c r="M41" s="68">
        <v>1380</v>
      </c>
      <c r="N41">
        <v>21.2</v>
      </c>
      <c r="O41" s="68">
        <v>11650</v>
      </c>
      <c r="P41" s="68">
        <v>5986</v>
      </c>
      <c r="Q41">
        <v>51.4</v>
      </c>
    </row>
    <row r="42" spans="1:17" ht="18" x14ac:dyDescent="0.4">
      <c r="A42" s="93" t="s">
        <v>161</v>
      </c>
      <c r="B42" s="94" t="s">
        <v>8</v>
      </c>
      <c r="C42" s="96">
        <f t="shared" si="1"/>
        <v>6299</v>
      </c>
      <c r="D42" s="96">
        <f t="shared" si="2"/>
        <v>1346</v>
      </c>
      <c r="E42" s="105">
        <f t="shared" si="3"/>
        <v>21.4</v>
      </c>
      <c r="F42" s="96">
        <f t="shared" si="4"/>
        <v>10700</v>
      </c>
      <c r="G42" s="96">
        <f t="shared" si="5"/>
        <v>5450</v>
      </c>
      <c r="H42" s="105">
        <f t="shared" si="6"/>
        <v>50.9</v>
      </c>
      <c r="J42" s="67" t="s">
        <v>51</v>
      </c>
      <c r="K42" s="67" t="s">
        <v>8</v>
      </c>
      <c r="L42" s="68">
        <v>6299</v>
      </c>
      <c r="M42" s="68">
        <v>1346</v>
      </c>
      <c r="N42">
        <v>21.4</v>
      </c>
      <c r="O42" s="68">
        <v>10700</v>
      </c>
      <c r="P42" s="68">
        <v>5450</v>
      </c>
      <c r="Q42">
        <v>50.9</v>
      </c>
    </row>
    <row r="43" spans="1:17" x14ac:dyDescent="0.3">
      <c r="A43" s="97" t="s">
        <v>51</v>
      </c>
      <c r="B43" s="98" t="s">
        <v>8</v>
      </c>
      <c r="C43" s="100">
        <f t="shared" ref="C43" si="7">L43</f>
        <v>6299</v>
      </c>
      <c r="D43" s="100">
        <f t="shared" ref="D43" si="8">M43</f>
        <v>1314</v>
      </c>
      <c r="E43" s="108">
        <f t="shared" ref="E43" si="9">N43</f>
        <v>20.9</v>
      </c>
      <c r="F43" s="100">
        <f t="shared" ref="F43" si="10">O43</f>
        <v>10700</v>
      </c>
      <c r="G43" s="100">
        <f t="shared" ref="G43" si="11">P43</f>
        <v>5357</v>
      </c>
      <c r="H43" s="108">
        <f t="shared" ref="H43" si="12">Q43</f>
        <v>50.1</v>
      </c>
      <c r="J43" s="67" t="s">
        <v>184</v>
      </c>
      <c r="K43" s="67" t="s">
        <v>8</v>
      </c>
      <c r="L43" s="68">
        <v>6299</v>
      </c>
      <c r="M43" s="68">
        <v>1314</v>
      </c>
      <c r="N43">
        <v>20.9</v>
      </c>
      <c r="O43" s="68">
        <v>10700</v>
      </c>
      <c r="P43" s="68">
        <v>5357</v>
      </c>
      <c r="Q43">
        <v>50.1</v>
      </c>
    </row>
    <row r="44" spans="1:17" s="18" customFormat="1" ht="173.4" customHeight="1" x14ac:dyDescent="0.3">
      <c r="A44" s="141" t="s">
        <v>243</v>
      </c>
      <c r="B44" s="142"/>
      <c r="C44" s="142"/>
      <c r="D44" s="142"/>
      <c r="E44" s="142"/>
      <c r="F44" s="142"/>
      <c r="G44" s="142"/>
      <c r="H44" s="143"/>
    </row>
    <row r="46" spans="1:17" x14ac:dyDescent="0.3">
      <c r="A46" s="1" t="s">
        <v>173</v>
      </c>
      <c r="J46" s="1" t="s">
        <v>212</v>
      </c>
    </row>
  </sheetData>
  <mergeCells count="4">
    <mergeCell ref="C2:E2"/>
    <mergeCell ref="F2:H2"/>
    <mergeCell ref="A44:H44"/>
    <mergeCell ref="A1:H1"/>
  </mergeCell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52C5-10CD-4829-AF4B-B0F3EBDFB7F7}">
  <dimension ref="A1:Q46"/>
  <sheetViews>
    <sheetView showGridLines="0" workbookViewId="0">
      <selection sqref="A1:H1"/>
    </sheetView>
  </sheetViews>
  <sheetFormatPr defaultRowHeight="15.6" x14ac:dyDescent="0.3"/>
  <cols>
    <col min="1" max="1" width="10.5546875" style="1" customWidth="1"/>
    <col min="2" max="2" width="11.109375" style="59" customWidth="1"/>
    <col min="3" max="4" width="12.21875" style="1" customWidth="1"/>
    <col min="5" max="5" width="11.6640625" style="1" customWidth="1"/>
    <col min="6" max="7" width="11.109375" style="1" customWidth="1"/>
    <col min="8" max="8" width="11.6640625" style="1" customWidth="1"/>
    <col min="9" max="9" width="3.88671875" style="1" customWidth="1"/>
    <col min="10" max="12" width="9.21875" style="1" customWidth="1"/>
    <col min="13" max="16384" width="8.88671875" style="1"/>
  </cols>
  <sheetData>
    <row r="1" spans="1:17" ht="38.4" customHeight="1" x14ac:dyDescent="0.3">
      <c r="A1" s="142" t="s">
        <v>229</v>
      </c>
      <c r="B1" s="142"/>
      <c r="C1" s="142"/>
      <c r="D1" s="142"/>
      <c r="E1" s="142"/>
      <c r="F1" s="142"/>
      <c r="G1" s="142"/>
      <c r="H1" s="142"/>
    </row>
    <row r="2" spans="1:17" ht="18" x14ac:dyDescent="0.4">
      <c r="A2" s="60"/>
      <c r="B2" s="61"/>
      <c r="C2" s="160" t="s">
        <v>158</v>
      </c>
      <c r="D2" s="156"/>
      <c r="E2" s="157"/>
      <c r="F2" s="156" t="s">
        <v>179</v>
      </c>
      <c r="G2" s="156"/>
      <c r="H2" s="157"/>
    </row>
    <row r="3" spans="1:17" s="18" customFormat="1" ht="46.8" x14ac:dyDescent="0.3">
      <c r="A3" s="46" t="s">
        <v>156</v>
      </c>
      <c r="B3" s="62" t="s">
        <v>189</v>
      </c>
      <c r="C3" s="46" t="s">
        <v>154</v>
      </c>
      <c r="D3" s="40" t="s">
        <v>155</v>
      </c>
      <c r="E3" s="41" t="s">
        <v>153</v>
      </c>
      <c r="F3" s="40" t="s">
        <v>154</v>
      </c>
      <c r="G3" s="40" t="s">
        <v>155</v>
      </c>
      <c r="H3" s="41" t="s">
        <v>153</v>
      </c>
    </row>
    <row r="4" spans="1:17" x14ac:dyDescent="0.3">
      <c r="A4" s="4" t="s">
        <v>36</v>
      </c>
      <c r="B4" s="5" t="s">
        <v>174</v>
      </c>
      <c r="C4" s="63">
        <f>L4</f>
        <v>80970</v>
      </c>
      <c r="D4" s="7">
        <f>M4</f>
        <v>73010</v>
      </c>
      <c r="E4" s="10">
        <f>N4</f>
        <v>90.2</v>
      </c>
      <c r="F4" s="7">
        <f t="shared" ref="F4:H43" si="0">O4</f>
        <v>210100</v>
      </c>
      <c r="G4" s="7">
        <f t="shared" si="0"/>
        <v>195400</v>
      </c>
      <c r="H4" s="10">
        <f t="shared" si="0"/>
        <v>93</v>
      </c>
      <c r="J4" s="67" t="s">
        <v>36</v>
      </c>
      <c r="K4" s="67" t="s">
        <v>1</v>
      </c>
      <c r="L4" s="68">
        <v>80970</v>
      </c>
      <c r="M4" s="68">
        <v>73010</v>
      </c>
      <c r="N4">
        <v>90.2</v>
      </c>
      <c r="O4" s="68">
        <v>210100</v>
      </c>
      <c r="P4" s="68">
        <v>195400</v>
      </c>
      <c r="Q4">
        <v>93</v>
      </c>
    </row>
    <row r="5" spans="1:17" x14ac:dyDescent="0.3">
      <c r="A5" s="4" t="s">
        <v>37</v>
      </c>
      <c r="B5" s="5" t="s">
        <v>174</v>
      </c>
      <c r="C5" s="63">
        <f t="shared" ref="C5:E43" si="1">L5</f>
        <v>79670</v>
      </c>
      <c r="D5" s="7">
        <f t="shared" si="1"/>
        <v>71570</v>
      </c>
      <c r="E5" s="10">
        <f t="shared" si="1"/>
        <v>89.8</v>
      </c>
      <c r="F5" s="7">
        <f t="shared" si="0"/>
        <v>205200</v>
      </c>
      <c r="G5" s="7">
        <f t="shared" si="0"/>
        <v>190300</v>
      </c>
      <c r="H5" s="10">
        <f t="shared" si="0"/>
        <v>92.7</v>
      </c>
      <c r="J5" s="67" t="s">
        <v>37</v>
      </c>
      <c r="K5" s="67" t="s">
        <v>1</v>
      </c>
      <c r="L5" s="68">
        <v>79670</v>
      </c>
      <c r="M5" s="68">
        <v>71570</v>
      </c>
      <c r="N5">
        <v>89.8</v>
      </c>
      <c r="O5" s="68">
        <v>205200</v>
      </c>
      <c r="P5" s="68">
        <v>190300</v>
      </c>
      <c r="Q5">
        <v>92.7</v>
      </c>
    </row>
    <row r="6" spans="1:17" ht="18" x14ac:dyDescent="0.4">
      <c r="A6" s="4" t="s">
        <v>159</v>
      </c>
      <c r="B6" s="5" t="s">
        <v>174</v>
      </c>
      <c r="C6" s="63">
        <f t="shared" si="1"/>
        <v>73020</v>
      </c>
      <c r="D6" s="7">
        <f t="shared" si="1"/>
        <v>62330</v>
      </c>
      <c r="E6" s="10">
        <f t="shared" si="1"/>
        <v>85.4</v>
      </c>
      <c r="F6" s="7">
        <f t="shared" si="0"/>
        <v>204900</v>
      </c>
      <c r="G6" s="7">
        <f t="shared" si="0"/>
        <v>181300</v>
      </c>
      <c r="H6" s="10">
        <f t="shared" si="0"/>
        <v>88.5</v>
      </c>
      <c r="J6" s="67" t="s">
        <v>182</v>
      </c>
      <c r="K6" s="67" t="s">
        <v>1</v>
      </c>
      <c r="L6" s="68">
        <v>73020</v>
      </c>
      <c r="M6" s="68">
        <v>62330</v>
      </c>
      <c r="N6">
        <v>85.4</v>
      </c>
      <c r="O6" s="68">
        <v>204900</v>
      </c>
      <c r="P6" s="68">
        <v>181300</v>
      </c>
      <c r="Q6">
        <v>88.5</v>
      </c>
    </row>
    <row r="7" spans="1:17" ht="18" x14ac:dyDescent="0.4">
      <c r="A7" s="93" t="s">
        <v>161</v>
      </c>
      <c r="B7" s="94" t="s">
        <v>174</v>
      </c>
      <c r="C7" s="115">
        <f t="shared" si="1"/>
        <v>40110</v>
      </c>
      <c r="D7" s="96">
        <f t="shared" si="1"/>
        <v>30990</v>
      </c>
      <c r="E7" s="95">
        <f t="shared" si="1"/>
        <v>77.3</v>
      </c>
      <c r="F7" s="96">
        <f t="shared" si="0"/>
        <v>95410</v>
      </c>
      <c r="G7" s="96">
        <f t="shared" si="0"/>
        <v>75320</v>
      </c>
      <c r="H7" s="95">
        <f t="shared" si="0"/>
        <v>78.900000000000006</v>
      </c>
      <c r="J7" s="67" t="s">
        <v>51</v>
      </c>
      <c r="K7" s="67" t="s">
        <v>1</v>
      </c>
      <c r="L7" s="68">
        <v>40110</v>
      </c>
      <c r="M7" s="68">
        <v>30990</v>
      </c>
      <c r="N7">
        <v>77.3</v>
      </c>
      <c r="O7" s="68">
        <v>95410</v>
      </c>
      <c r="P7" s="68">
        <v>75320</v>
      </c>
      <c r="Q7">
        <v>78.900000000000006</v>
      </c>
    </row>
    <row r="8" spans="1:17" x14ac:dyDescent="0.3">
      <c r="A8" s="97" t="s">
        <v>51</v>
      </c>
      <c r="B8" s="98" t="s">
        <v>174</v>
      </c>
      <c r="C8" s="99">
        <f t="shared" si="1"/>
        <v>40000</v>
      </c>
      <c r="D8" s="100">
        <f t="shared" si="1"/>
        <v>30600</v>
      </c>
      <c r="E8" s="101">
        <f t="shared" si="1"/>
        <v>76.5</v>
      </c>
      <c r="F8" s="100">
        <f t="shared" si="0"/>
        <v>95400</v>
      </c>
      <c r="G8" s="100">
        <f t="shared" si="0"/>
        <v>74560</v>
      </c>
      <c r="H8" s="101">
        <f t="shared" si="0"/>
        <v>78.2</v>
      </c>
      <c r="J8" s="67" t="s">
        <v>184</v>
      </c>
      <c r="K8" s="67" t="s">
        <v>1</v>
      </c>
      <c r="L8" s="68">
        <v>40000</v>
      </c>
      <c r="M8" s="68">
        <v>30600</v>
      </c>
      <c r="N8">
        <v>76.5</v>
      </c>
      <c r="O8" s="68">
        <v>95400</v>
      </c>
      <c r="P8" s="68">
        <v>74560</v>
      </c>
      <c r="Q8">
        <v>78.2</v>
      </c>
    </row>
    <row r="9" spans="1:17" x14ac:dyDescent="0.3">
      <c r="A9" s="4" t="s">
        <v>36</v>
      </c>
      <c r="B9" s="5" t="s">
        <v>2</v>
      </c>
      <c r="C9" s="63">
        <f t="shared" si="1"/>
        <v>2854</v>
      </c>
      <c r="D9" s="7">
        <f t="shared" si="1"/>
        <v>2833</v>
      </c>
      <c r="E9" s="10">
        <f t="shared" si="1"/>
        <v>99.3</v>
      </c>
      <c r="F9" s="7">
        <f t="shared" si="0"/>
        <v>6893</v>
      </c>
      <c r="G9" s="7">
        <f t="shared" si="0"/>
        <v>6886</v>
      </c>
      <c r="H9" s="10">
        <f t="shared" si="0"/>
        <v>99.9</v>
      </c>
      <c r="J9" s="67" t="s">
        <v>36</v>
      </c>
      <c r="K9" s="67" t="s">
        <v>2</v>
      </c>
      <c r="L9" s="68">
        <v>2854</v>
      </c>
      <c r="M9" s="68">
        <v>2833</v>
      </c>
      <c r="N9">
        <v>99.3</v>
      </c>
      <c r="O9" s="68">
        <v>6893</v>
      </c>
      <c r="P9" s="68">
        <v>6886</v>
      </c>
      <c r="Q9">
        <v>99.9</v>
      </c>
    </row>
    <row r="10" spans="1:17" x14ac:dyDescent="0.3">
      <c r="A10" s="4" t="s">
        <v>37</v>
      </c>
      <c r="B10" s="5" t="s">
        <v>2</v>
      </c>
      <c r="C10" s="63">
        <f t="shared" si="1"/>
        <v>2265</v>
      </c>
      <c r="D10" s="7">
        <f t="shared" si="1"/>
        <v>2222</v>
      </c>
      <c r="E10" s="10">
        <f t="shared" si="1"/>
        <v>98.1</v>
      </c>
      <c r="F10" s="7">
        <f t="shared" si="0"/>
        <v>5241</v>
      </c>
      <c r="G10" s="7">
        <f t="shared" si="0"/>
        <v>5177</v>
      </c>
      <c r="H10" s="10">
        <f t="shared" si="0"/>
        <v>98.8</v>
      </c>
      <c r="J10" s="67" t="s">
        <v>37</v>
      </c>
      <c r="K10" s="67" t="s">
        <v>2</v>
      </c>
      <c r="L10" s="68">
        <v>2265</v>
      </c>
      <c r="M10" s="68">
        <v>2222</v>
      </c>
      <c r="N10">
        <v>98.1</v>
      </c>
      <c r="O10" s="68">
        <v>5241</v>
      </c>
      <c r="P10" s="68">
        <v>5177</v>
      </c>
      <c r="Q10">
        <v>98.8</v>
      </c>
    </row>
    <row r="11" spans="1:17" ht="18" x14ac:dyDescent="0.4">
      <c r="A11" s="4" t="s">
        <v>159</v>
      </c>
      <c r="B11" s="5" t="s">
        <v>2</v>
      </c>
      <c r="C11" s="63">
        <f t="shared" si="1"/>
        <v>2177</v>
      </c>
      <c r="D11" s="7">
        <f t="shared" si="1"/>
        <v>2126</v>
      </c>
      <c r="E11" s="10">
        <f t="shared" si="1"/>
        <v>97.6</v>
      </c>
      <c r="F11" s="7">
        <f t="shared" si="0"/>
        <v>5239</v>
      </c>
      <c r="G11" s="7">
        <f t="shared" si="0"/>
        <v>5163</v>
      </c>
      <c r="H11" s="10">
        <f t="shared" si="0"/>
        <v>98.5</v>
      </c>
      <c r="J11" s="67" t="s">
        <v>182</v>
      </c>
      <c r="K11" s="67" t="s">
        <v>2</v>
      </c>
      <c r="L11" s="68">
        <v>2177</v>
      </c>
      <c r="M11" s="68">
        <v>2126</v>
      </c>
      <c r="N11">
        <v>97.6</v>
      </c>
      <c r="O11" s="68">
        <v>5239</v>
      </c>
      <c r="P11" s="68">
        <v>5163</v>
      </c>
      <c r="Q11">
        <v>98.5</v>
      </c>
    </row>
    <row r="12" spans="1:17" ht="18" x14ac:dyDescent="0.4">
      <c r="A12" s="93" t="s">
        <v>161</v>
      </c>
      <c r="B12" s="94" t="s">
        <v>2</v>
      </c>
      <c r="C12" s="115">
        <f t="shared" si="1"/>
        <v>337</v>
      </c>
      <c r="D12" s="96">
        <f t="shared" si="1"/>
        <v>256</v>
      </c>
      <c r="E12" s="95">
        <f t="shared" si="1"/>
        <v>75.8</v>
      </c>
      <c r="F12" s="96">
        <f t="shared" si="0"/>
        <v>729</v>
      </c>
      <c r="G12" s="96">
        <f t="shared" si="0"/>
        <v>570</v>
      </c>
      <c r="H12" s="95">
        <f t="shared" si="0"/>
        <v>78.2</v>
      </c>
      <c r="J12" s="67" t="s">
        <v>51</v>
      </c>
      <c r="K12" s="67" t="s">
        <v>2</v>
      </c>
      <c r="L12">
        <v>337</v>
      </c>
      <c r="M12">
        <v>256</v>
      </c>
      <c r="N12">
        <v>75.8</v>
      </c>
      <c r="O12">
        <v>729</v>
      </c>
      <c r="P12">
        <v>570</v>
      </c>
      <c r="Q12">
        <v>78.2</v>
      </c>
    </row>
    <row r="13" spans="1:17" x14ac:dyDescent="0.3">
      <c r="A13" s="97" t="s">
        <v>51</v>
      </c>
      <c r="B13" s="98" t="s">
        <v>2</v>
      </c>
      <c r="C13" s="99">
        <f t="shared" si="1"/>
        <v>337</v>
      </c>
      <c r="D13" s="100">
        <f t="shared" si="1"/>
        <v>255</v>
      </c>
      <c r="E13" s="101">
        <f t="shared" si="1"/>
        <v>75.7</v>
      </c>
      <c r="F13" s="100">
        <f t="shared" si="0"/>
        <v>729</v>
      </c>
      <c r="G13" s="100">
        <f t="shared" si="0"/>
        <v>569</v>
      </c>
      <c r="H13" s="101">
        <f t="shared" si="0"/>
        <v>78.099999999999994</v>
      </c>
      <c r="J13" s="67" t="s">
        <v>184</v>
      </c>
      <c r="K13" s="67" t="s">
        <v>2</v>
      </c>
      <c r="L13">
        <v>337</v>
      </c>
      <c r="M13">
        <v>255</v>
      </c>
      <c r="N13">
        <v>75.7</v>
      </c>
      <c r="O13">
        <v>729</v>
      </c>
      <c r="P13">
        <v>569</v>
      </c>
      <c r="Q13">
        <v>78.099999999999994</v>
      </c>
    </row>
    <row r="14" spans="1:17" x14ac:dyDescent="0.3">
      <c r="A14" s="4" t="s">
        <v>36</v>
      </c>
      <c r="B14" s="5" t="s">
        <v>3</v>
      </c>
      <c r="C14" s="63">
        <f t="shared" si="1"/>
        <v>21840</v>
      </c>
      <c r="D14" s="7">
        <f t="shared" si="1"/>
        <v>21050</v>
      </c>
      <c r="E14" s="10">
        <f t="shared" si="1"/>
        <v>96.4</v>
      </c>
      <c r="F14" s="7">
        <f t="shared" si="0"/>
        <v>52270</v>
      </c>
      <c r="G14" s="7">
        <f t="shared" si="0"/>
        <v>51630</v>
      </c>
      <c r="H14" s="10">
        <f t="shared" si="0"/>
        <v>98.8</v>
      </c>
      <c r="J14" s="67" t="s">
        <v>36</v>
      </c>
      <c r="K14" s="67" t="s">
        <v>3</v>
      </c>
      <c r="L14" s="68">
        <v>21840</v>
      </c>
      <c r="M14" s="68">
        <v>21050</v>
      </c>
      <c r="N14">
        <v>96.4</v>
      </c>
      <c r="O14" s="68">
        <v>52270</v>
      </c>
      <c r="P14" s="68">
        <v>51630</v>
      </c>
      <c r="Q14">
        <v>98.8</v>
      </c>
    </row>
    <row r="15" spans="1:17" x14ac:dyDescent="0.3">
      <c r="A15" s="4" t="s">
        <v>37</v>
      </c>
      <c r="B15" s="5" t="s">
        <v>3</v>
      </c>
      <c r="C15" s="63">
        <f t="shared" si="1"/>
        <v>21400</v>
      </c>
      <c r="D15" s="7">
        <f t="shared" si="1"/>
        <v>20570</v>
      </c>
      <c r="E15" s="10">
        <f t="shared" si="1"/>
        <v>96.1</v>
      </c>
      <c r="F15" s="7">
        <f t="shared" si="0"/>
        <v>50660</v>
      </c>
      <c r="G15" s="7">
        <f t="shared" si="0"/>
        <v>49930</v>
      </c>
      <c r="H15" s="10">
        <f t="shared" si="0"/>
        <v>98.6</v>
      </c>
      <c r="J15" s="67" t="s">
        <v>37</v>
      </c>
      <c r="K15" s="67" t="s">
        <v>3</v>
      </c>
      <c r="L15" s="68">
        <v>21400</v>
      </c>
      <c r="M15" s="68">
        <v>20570</v>
      </c>
      <c r="N15">
        <v>96.1</v>
      </c>
      <c r="O15" s="68">
        <v>50660</v>
      </c>
      <c r="P15" s="68">
        <v>49930</v>
      </c>
      <c r="Q15">
        <v>98.6</v>
      </c>
    </row>
    <row r="16" spans="1:17" ht="18" x14ac:dyDescent="0.4">
      <c r="A16" s="4" t="s">
        <v>159</v>
      </c>
      <c r="B16" s="5" t="s">
        <v>3</v>
      </c>
      <c r="C16" s="63">
        <f t="shared" si="1"/>
        <v>19440</v>
      </c>
      <c r="D16" s="7">
        <f t="shared" si="1"/>
        <v>18170</v>
      </c>
      <c r="E16" s="10">
        <f t="shared" si="1"/>
        <v>93.5</v>
      </c>
      <c r="F16" s="7">
        <f t="shared" si="0"/>
        <v>50550</v>
      </c>
      <c r="G16" s="7">
        <f t="shared" si="0"/>
        <v>48760</v>
      </c>
      <c r="H16" s="10">
        <f t="shared" si="0"/>
        <v>96.5</v>
      </c>
      <c r="J16" s="67" t="s">
        <v>182</v>
      </c>
      <c r="K16" s="67" t="s">
        <v>3</v>
      </c>
      <c r="L16" s="68">
        <v>19440</v>
      </c>
      <c r="M16" s="68">
        <v>18170</v>
      </c>
      <c r="N16">
        <v>93.5</v>
      </c>
      <c r="O16" s="68">
        <v>50550</v>
      </c>
      <c r="P16" s="68">
        <v>48760</v>
      </c>
      <c r="Q16">
        <v>96.5</v>
      </c>
    </row>
    <row r="17" spans="1:17" ht="18" x14ac:dyDescent="0.4">
      <c r="A17" s="93" t="s">
        <v>161</v>
      </c>
      <c r="B17" s="94" t="s">
        <v>3</v>
      </c>
      <c r="C17" s="115">
        <f t="shared" si="1"/>
        <v>6109</v>
      </c>
      <c r="D17" s="96">
        <f t="shared" si="1"/>
        <v>4805</v>
      </c>
      <c r="E17" s="95">
        <f t="shared" si="1"/>
        <v>78.7</v>
      </c>
      <c r="F17" s="96">
        <f t="shared" si="0"/>
        <v>12540</v>
      </c>
      <c r="G17" s="96">
        <f t="shared" si="0"/>
        <v>10230</v>
      </c>
      <c r="H17" s="95">
        <f t="shared" si="0"/>
        <v>81.599999999999994</v>
      </c>
      <c r="J17" s="67" t="s">
        <v>51</v>
      </c>
      <c r="K17" s="67" t="s">
        <v>3</v>
      </c>
      <c r="L17" s="68">
        <v>6109</v>
      </c>
      <c r="M17" s="68">
        <v>4805</v>
      </c>
      <c r="N17">
        <v>78.7</v>
      </c>
      <c r="O17" s="68">
        <v>12540</v>
      </c>
      <c r="P17" s="68">
        <v>10230</v>
      </c>
      <c r="Q17">
        <v>81.599999999999994</v>
      </c>
    </row>
    <row r="18" spans="1:17" x14ac:dyDescent="0.3">
      <c r="A18" s="97" t="s">
        <v>51</v>
      </c>
      <c r="B18" s="98" t="s">
        <v>3</v>
      </c>
      <c r="C18" s="99">
        <f t="shared" si="1"/>
        <v>6103</v>
      </c>
      <c r="D18" s="100">
        <f t="shared" si="1"/>
        <v>4779</v>
      </c>
      <c r="E18" s="101">
        <f t="shared" si="1"/>
        <v>78.3</v>
      </c>
      <c r="F18" s="100">
        <f t="shared" si="0"/>
        <v>12540</v>
      </c>
      <c r="G18" s="100">
        <f t="shared" si="0"/>
        <v>10190</v>
      </c>
      <c r="H18" s="101">
        <f t="shared" si="0"/>
        <v>81.2</v>
      </c>
      <c r="J18" s="67" t="s">
        <v>184</v>
      </c>
      <c r="K18" s="67" t="s">
        <v>3</v>
      </c>
      <c r="L18" s="68">
        <v>6103</v>
      </c>
      <c r="M18" s="68">
        <v>4779</v>
      </c>
      <c r="N18">
        <v>78.3</v>
      </c>
      <c r="O18" s="68">
        <v>12540</v>
      </c>
      <c r="P18" s="68">
        <v>10190</v>
      </c>
      <c r="Q18">
        <v>81.2</v>
      </c>
    </row>
    <row r="19" spans="1:17" x14ac:dyDescent="0.3">
      <c r="A19" s="4" t="s">
        <v>36</v>
      </c>
      <c r="B19" s="5" t="s">
        <v>4</v>
      </c>
      <c r="C19" s="63">
        <f t="shared" si="1"/>
        <v>19930</v>
      </c>
      <c r="D19" s="7">
        <f t="shared" si="1"/>
        <v>18450</v>
      </c>
      <c r="E19" s="10">
        <f t="shared" si="1"/>
        <v>92.6</v>
      </c>
      <c r="F19" s="7">
        <f t="shared" si="0"/>
        <v>49020</v>
      </c>
      <c r="G19" s="7">
        <f t="shared" si="0"/>
        <v>47250</v>
      </c>
      <c r="H19" s="10">
        <f t="shared" si="0"/>
        <v>96.4</v>
      </c>
      <c r="J19" s="67" t="s">
        <v>36</v>
      </c>
      <c r="K19" s="67" t="s">
        <v>4</v>
      </c>
      <c r="L19" s="68">
        <v>19930</v>
      </c>
      <c r="M19" s="68">
        <v>18450</v>
      </c>
      <c r="N19">
        <v>92.6</v>
      </c>
      <c r="O19" s="68">
        <v>49020</v>
      </c>
      <c r="P19" s="68">
        <v>47250</v>
      </c>
      <c r="Q19">
        <v>96.4</v>
      </c>
    </row>
    <row r="20" spans="1:17" x14ac:dyDescent="0.3">
      <c r="A20" s="4" t="s">
        <v>37</v>
      </c>
      <c r="B20" s="5" t="s">
        <v>4</v>
      </c>
      <c r="C20" s="63">
        <f t="shared" si="1"/>
        <v>19760</v>
      </c>
      <c r="D20" s="7">
        <f t="shared" si="1"/>
        <v>18250</v>
      </c>
      <c r="E20" s="10">
        <f t="shared" si="1"/>
        <v>92.4</v>
      </c>
      <c r="F20" s="7">
        <f t="shared" si="0"/>
        <v>48180</v>
      </c>
      <c r="G20" s="7">
        <f t="shared" si="0"/>
        <v>46380</v>
      </c>
      <c r="H20" s="10">
        <f t="shared" si="0"/>
        <v>96.3</v>
      </c>
      <c r="J20" s="67" t="s">
        <v>37</v>
      </c>
      <c r="K20" s="67" t="s">
        <v>4</v>
      </c>
      <c r="L20" s="68">
        <v>19760</v>
      </c>
      <c r="M20" s="68">
        <v>18250</v>
      </c>
      <c r="N20">
        <v>92.4</v>
      </c>
      <c r="O20" s="68">
        <v>48180</v>
      </c>
      <c r="P20" s="68">
        <v>46380</v>
      </c>
      <c r="Q20">
        <v>96.3</v>
      </c>
    </row>
    <row r="21" spans="1:17" ht="18" x14ac:dyDescent="0.4">
      <c r="A21" s="4" t="s">
        <v>159</v>
      </c>
      <c r="B21" s="5" t="s">
        <v>4</v>
      </c>
      <c r="C21" s="63">
        <f t="shared" si="1"/>
        <v>17690</v>
      </c>
      <c r="D21" s="7">
        <f t="shared" si="1"/>
        <v>15430</v>
      </c>
      <c r="E21" s="10">
        <f t="shared" si="1"/>
        <v>87.3</v>
      </c>
      <c r="F21" s="7">
        <f t="shared" si="0"/>
        <v>48070</v>
      </c>
      <c r="G21" s="7">
        <f t="shared" si="0"/>
        <v>44010</v>
      </c>
      <c r="H21" s="10">
        <f t="shared" si="0"/>
        <v>91.5</v>
      </c>
      <c r="J21" s="67" t="s">
        <v>182</v>
      </c>
      <c r="K21" s="67" t="s">
        <v>4</v>
      </c>
      <c r="L21" s="68">
        <v>17690</v>
      </c>
      <c r="M21" s="68">
        <v>15430</v>
      </c>
      <c r="N21">
        <v>87.3</v>
      </c>
      <c r="O21" s="68">
        <v>48070</v>
      </c>
      <c r="P21" s="68">
        <v>44010</v>
      </c>
      <c r="Q21">
        <v>91.5</v>
      </c>
    </row>
    <row r="22" spans="1:17" ht="18" x14ac:dyDescent="0.4">
      <c r="A22" s="93" t="s">
        <v>161</v>
      </c>
      <c r="B22" s="94" t="s">
        <v>4</v>
      </c>
      <c r="C22" s="115">
        <f t="shared" si="1"/>
        <v>8521</v>
      </c>
      <c r="D22" s="96">
        <f t="shared" si="1"/>
        <v>6632</v>
      </c>
      <c r="E22" s="95">
        <f t="shared" si="1"/>
        <v>77.8</v>
      </c>
      <c r="F22" s="96">
        <f t="shared" si="0"/>
        <v>18030</v>
      </c>
      <c r="G22" s="96">
        <f t="shared" si="0"/>
        <v>14480</v>
      </c>
      <c r="H22" s="95">
        <f t="shared" si="0"/>
        <v>80.3</v>
      </c>
      <c r="J22" s="67" t="s">
        <v>51</v>
      </c>
      <c r="K22" s="67" t="s">
        <v>4</v>
      </c>
      <c r="L22" s="68">
        <v>8521</v>
      </c>
      <c r="M22" s="68">
        <v>6632</v>
      </c>
      <c r="N22">
        <v>77.8</v>
      </c>
      <c r="O22" s="68">
        <v>18030</v>
      </c>
      <c r="P22" s="68">
        <v>14480</v>
      </c>
      <c r="Q22">
        <v>80.3</v>
      </c>
    </row>
    <row r="23" spans="1:17" x14ac:dyDescent="0.3">
      <c r="A23" s="97" t="s">
        <v>51</v>
      </c>
      <c r="B23" s="98" t="s">
        <v>4</v>
      </c>
      <c r="C23" s="99">
        <f t="shared" si="1"/>
        <v>8510</v>
      </c>
      <c r="D23" s="100">
        <f t="shared" si="1"/>
        <v>6575</v>
      </c>
      <c r="E23" s="101">
        <f t="shared" si="1"/>
        <v>77.3</v>
      </c>
      <c r="F23" s="100">
        <f t="shared" si="0"/>
        <v>18030</v>
      </c>
      <c r="G23" s="100">
        <f t="shared" si="0"/>
        <v>14370</v>
      </c>
      <c r="H23" s="101">
        <f t="shared" si="0"/>
        <v>79.7</v>
      </c>
      <c r="J23" s="67" t="s">
        <v>184</v>
      </c>
      <c r="K23" s="67" t="s">
        <v>4</v>
      </c>
      <c r="L23" s="68">
        <v>8510</v>
      </c>
      <c r="M23" s="68">
        <v>6575</v>
      </c>
      <c r="N23">
        <v>77.3</v>
      </c>
      <c r="O23" s="68">
        <v>18030</v>
      </c>
      <c r="P23" s="68">
        <v>14370</v>
      </c>
      <c r="Q23">
        <v>79.7</v>
      </c>
    </row>
    <row r="24" spans="1:17" x14ac:dyDescent="0.3">
      <c r="A24" s="4" t="s">
        <v>36</v>
      </c>
      <c r="B24" s="5" t="s">
        <v>5</v>
      </c>
      <c r="C24" s="63">
        <f t="shared" si="1"/>
        <v>20040</v>
      </c>
      <c r="D24" s="7">
        <f t="shared" si="1"/>
        <v>17640</v>
      </c>
      <c r="E24" s="10">
        <f t="shared" si="1"/>
        <v>88</v>
      </c>
      <c r="F24" s="7">
        <f t="shared" si="0"/>
        <v>52740</v>
      </c>
      <c r="G24" s="7">
        <f t="shared" si="0"/>
        <v>48730</v>
      </c>
      <c r="H24" s="10">
        <f t="shared" si="0"/>
        <v>92.4</v>
      </c>
      <c r="J24" s="67" t="s">
        <v>36</v>
      </c>
      <c r="K24" s="67" t="s">
        <v>5</v>
      </c>
      <c r="L24" s="68">
        <v>20040</v>
      </c>
      <c r="M24" s="68">
        <v>17640</v>
      </c>
      <c r="N24">
        <v>88</v>
      </c>
      <c r="O24" s="68">
        <v>52740</v>
      </c>
      <c r="P24" s="68">
        <v>48730</v>
      </c>
      <c r="Q24">
        <v>92.4</v>
      </c>
    </row>
    <row r="25" spans="1:17" x14ac:dyDescent="0.3">
      <c r="A25" s="4" t="s">
        <v>37</v>
      </c>
      <c r="B25" s="5" t="s">
        <v>5</v>
      </c>
      <c r="C25" s="63">
        <f t="shared" si="1"/>
        <v>19970</v>
      </c>
      <c r="D25" s="7">
        <f t="shared" si="1"/>
        <v>17540</v>
      </c>
      <c r="E25" s="10">
        <f t="shared" si="1"/>
        <v>87.9</v>
      </c>
      <c r="F25" s="7">
        <f t="shared" si="0"/>
        <v>52200</v>
      </c>
      <c r="G25" s="7">
        <f t="shared" si="0"/>
        <v>48150</v>
      </c>
      <c r="H25" s="10">
        <f t="shared" si="0"/>
        <v>92.3</v>
      </c>
      <c r="J25" s="67" t="s">
        <v>37</v>
      </c>
      <c r="K25" s="67" t="s">
        <v>5</v>
      </c>
      <c r="L25" s="68">
        <v>19970</v>
      </c>
      <c r="M25" s="68">
        <v>17540</v>
      </c>
      <c r="N25">
        <v>87.9</v>
      </c>
      <c r="O25" s="68">
        <v>52200</v>
      </c>
      <c r="P25" s="68">
        <v>48150</v>
      </c>
      <c r="Q25">
        <v>92.3</v>
      </c>
    </row>
    <row r="26" spans="1:17" ht="18" x14ac:dyDescent="0.4">
      <c r="A26" s="4" t="s">
        <v>159</v>
      </c>
      <c r="B26" s="5" t="s">
        <v>5</v>
      </c>
      <c r="C26" s="63">
        <f t="shared" si="1"/>
        <v>18240</v>
      </c>
      <c r="D26" s="7">
        <f t="shared" si="1"/>
        <v>14960</v>
      </c>
      <c r="E26" s="10">
        <f t="shared" si="1"/>
        <v>82</v>
      </c>
      <c r="F26" s="7">
        <f t="shared" si="0"/>
        <v>52140</v>
      </c>
      <c r="G26" s="7">
        <f t="shared" si="0"/>
        <v>45000</v>
      </c>
      <c r="H26" s="10">
        <f t="shared" si="0"/>
        <v>86.3</v>
      </c>
      <c r="J26" s="67" t="s">
        <v>182</v>
      </c>
      <c r="K26" s="67" t="s">
        <v>5</v>
      </c>
      <c r="L26" s="68">
        <v>18240</v>
      </c>
      <c r="M26" s="68">
        <v>14960</v>
      </c>
      <c r="N26">
        <v>82</v>
      </c>
      <c r="O26" s="68">
        <v>52140</v>
      </c>
      <c r="P26" s="68">
        <v>45000</v>
      </c>
      <c r="Q26">
        <v>86.3</v>
      </c>
    </row>
    <row r="27" spans="1:17" ht="18" x14ac:dyDescent="0.4">
      <c r="A27" s="93" t="s">
        <v>161</v>
      </c>
      <c r="B27" s="94" t="s">
        <v>5</v>
      </c>
      <c r="C27" s="115">
        <f t="shared" si="1"/>
        <v>11810</v>
      </c>
      <c r="D27" s="96">
        <f t="shared" si="1"/>
        <v>9207</v>
      </c>
      <c r="E27" s="95">
        <f t="shared" si="1"/>
        <v>78</v>
      </c>
      <c r="F27" s="96">
        <f t="shared" si="0"/>
        <v>27050</v>
      </c>
      <c r="G27" s="96">
        <f t="shared" si="0"/>
        <v>21620</v>
      </c>
      <c r="H27" s="95">
        <f t="shared" si="0"/>
        <v>79.900000000000006</v>
      </c>
      <c r="J27" s="67" t="s">
        <v>51</v>
      </c>
      <c r="K27" s="67" t="s">
        <v>5</v>
      </c>
      <c r="L27" s="68">
        <v>11810</v>
      </c>
      <c r="M27" s="68">
        <v>9207</v>
      </c>
      <c r="N27">
        <v>78</v>
      </c>
      <c r="O27" s="68">
        <v>27050</v>
      </c>
      <c r="P27" s="68">
        <v>21620</v>
      </c>
      <c r="Q27">
        <v>79.900000000000006</v>
      </c>
    </row>
    <row r="28" spans="1:17" x14ac:dyDescent="0.3">
      <c r="A28" s="97" t="s">
        <v>51</v>
      </c>
      <c r="B28" s="98" t="s">
        <v>5</v>
      </c>
      <c r="C28" s="99">
        <f t="shared" si="1"/>
        <v>11780</v>
      </c>
      <c r="D28" s="100">
        <f t="shared" si="1"/>
        <v>9095</v>
      </c>
      <c r="E28" s="101">
        <f t="shared" si="1"/>
        <v>77.2</v>
      </c>
      <c r="F28" s="100">
        <f t="shared" si="0"/>
        <v>27040</v>
      </c>
      <c r="G28" s="100">
        <f t="shared" si="0"/>
        <v>21410</v>
      </c>
      <c r="H28" s="101">
        <f t="shared" si="0"/>
        <v>79.2</v>
      </c>
      <c r="J28" s="67" t="s">
        <v>184</v>
      </c>
      <c r="K28" s="67" t="s">
        <v>5</v>
      </c>
      <c r="L28" s="68">
        <v>11780</v>
      </c>
      <c r="M28" s="68">
        <v>9095</v>
      </c>
      <c r="N28">
        <v>77.2</v>
      </c>
      <c r="O28" s="68">
        <v>27040</v>
      </c>
      <c r="P28" s="68">
        <v>21410</v>
      </c>
      <c r="Q28">
        <v>79.2</v>
      </c>
    </row>
    <row r="29" spans="1:17" x14ac:dyDescent="0.3">
      <c r="A29" s="4" t="s">
        <v>36</v>
      </c>
      <c r="B29" s="5" t="s">
        <v>6</v>
      </c>
      <c r="C29" s="63">
        <f t="shared" si="1"/>
        <v>9482</v>
      </c>
      <c r="D29" s="7">
        <f t="shared" si="1"/>
        <v>7860</v>
      </c>
      <c r="E29" s="10">
        <f t="shared" si="1"/>
        <v>82.9</v>
      </c>
      <c r="F29" s="7">
        <f t="shared" si="0"/>
        <v>26690</v>
      </c>
      <c r="G29" s="7">
        <f t="shared" si="0"/>
        <v>23200</v>
      </c>
      <c r="H29" s="10">
        <f t="shared" si="0"/>
        <v>86.9</v>
      </c>
      <c r="J29" s="67" t="s">
        <v>36</v>
      </c>
      <c r="K29" s="67" t="s">
        <v>6</v>
      </c>
      <c r="L29" s="68">
        <v>9482</v>
      </c>
      <c r="M29" s="68">
        <v>7860</v>
      </c>
      <c r="N29">
        <v>82.9</v>
      </c>
      <c r="O29" s="68">
        <v>26690</v>
      </c>
      <c r="P29" s="68">
        <v>23200</v>
      </c>
      <c r="Q29">
        <v>86.9</v>
      </c>
    </row>
    <row r="30" spans="1:17" x14ac:dyDescent="0.3">
      <c r="A30" s="4" t="s">
        <v>37</v>
      </c>
      <c r="B30" s="5" t="s">
        <v>6</v>
      </c>
      <c r="C30" s="63">
        <f t="shared" si="1"/>
        <v>9468</v>
      </c>
      <c r="D30" s="7">
        <f t="shared" si="1"/>
        <v>7831</v>
      </c>
      <c r="E30" s="10">
        <f t="shared" si="1"/>
        <v>82.7</v>
      </c>
      <c r="F30" s="7">
        <f t="shared" si="0"/>
        <v>26520</v>
      </c>
      <c r="G30" s="7">
        <f t="shared" si="0"/>
        <v>23000</v>
      </c>
      <c r="H30" s="10">
        <f t="shared" si="0"/>
        <v>86.7</v>
      </c>
      <c r="J30" s="67" t="s">
        <v>37</v>
      </c>
      <c r="K30" s="67" t="s">
        <v>6</v>
      </c>
      <c r="L30" s="68">
        <v>9468</v>
      </c>
      <c r="M30" s="68">
        <v>7831</v>
      </c>
      <c r="N30">
        <v>82.7</v>
      </c>
      <c r="O30" s="68">
        <v>26520</v>
      </c>
      <c r="P30" s="68">
        <v>23000</v>
      </c>
      <c r="Q30">
        <v>86.7</v>
      </c>
    </row>
    <row r="31" spans="1:17" ht="18" x14ac:dyDescent="0.4">
      <c r="A31" s="4" t="s">
        <v>159</v>
      </c>
      <c r="B31" s="5" t="s">
        <v>6</v>
      </c>
      <c r="C31" s="63">
        <f t="shared" si="1"/>
        <v>8903</v>
      </c>
      <c r="D31" s="7">
        <f t="shared" si="1"/>
        <v>6921</v>
      </c>
      <c r="E31" s="10">
        <f t="shared" si="1"/>
        <v>77.7</v>
      </c>
      <c r="F31" s="7">
        <f t="shared" si="0"/>
        <v>26510</v>
      </c>
      <c r="G31" s="7">
        <f t="shared" si="0"/>
        <v>21610</v>
      </c>
      <c r="H31" s="10">
        <f t="shared" si="0"/>
        <v>81.5</v>
      </c>
      <c r="J31" s="67" t="s">
        <v>182</v>
      </c>
      <c r="K31" s="67" t="s">
        <v>6</v>
      </c>
      <c r="L31" s="68">
        <v>8903</v>
      </c>
      <c r="M31" s="68">
        <v>6921</v>
      </c>
      <c r="N31">
        <v>77.7</v>
      </c>
      <c r="O31" s="68">
        <v>26510</v>
      </c>
      <c r="P31" s="68">
        <v>21610</v>
      </c>
      <c r="Q31">
        <v>81.5</v>
      </c>
    </row>
    <row r="32" spans="1:17" ht="18" x14ac:dyDescent="0.4">
      <c r="A32" s="93" t="s">
        <v>161</v>
      </c>
      <c r="B32" s="94" t="s">
        <v>6</v>
      </c>
      <c r="C32" s="115">
        <f t="shared" si="1"/>
        <v>7236</v>
      </c>
      <c r="D32" s="96">
        <f t="shared" si="1"/>
        <v>5620</v>
      </c>
      <c r="E32" s="95">
        <f t="shared" si="1"/>
        <v>77.7</v>
      </c>
      <c r="F32" s="96">
        <f t="shared" si="0"/>
        <v>18140</v>
      </c>
      <c r="G32" s="96">
        <f t="shared" si="0"/>
        <v>14350</v>
      </c>
      <c r="H32" s="95">
        <f t="shared" si="0"/>
        <v>79.099999999999994</v>
      </c>
      <c r="J32" s="67" t="s">
        <v>51</v>
      </c>
      <c r="K32" s="67" t="s">
        <v>6</v>
      </c>
      <c r="L32" s="68">
        <v>7236</v>
      </c>
      <c r="M32" s="68">
        <v>5620</v>
      </c>
      <c r="N32">
        <v>77.7</v>
      </c>
      <c r="O32" s="68">
        <v>18140</v>
      </c>
      <c r="P32" s="68">
        <v>14350</v>
      </c>
      <c r="Q32">
        <v>79.099999999999994</v>
      </c>
    </row>
    <row r="33" spans="1:17" x14ac:dyDescent="0.3">
      <c r="A33" s="97" t="s">
        <v>51</v>
      </c>
      <c r="B33" s="98" t="s">
        <v>6</v>
      </c>
      <c r="C33" s="99">
        <f t="shared" si="1"/>
        <v>7208</v>
      </c>
      <c r="D33" s="100">
        <f t="shared" si="1"/>
        <v>5525</v>
      </c>
      <c r="E33" s="101">
        <f t="shared" si="1"/>
        <v>76.599999999999994</v>
      </c>
      <c r="F33" s="100">
        <f t="shared" si="0"/>
        <v>18130</v>
      </c>
      <c r="G33" s="100">
        <f t="shared" si="0"/>
        <v>14170</v>
      </c>
      <c r="H33" s="101">
        <f t="shared" si="0"/>
        <v>78.2</v>
      </c>
      <c r="J33" s="67" t="s">
        <v>184</v>
      </c>
      <c r="K33" s="67" t="s">
        <v>6</v>
      </c>
      <c r="L33" s="68">
        <v>7208</v>
      </c>
      <c r="M33" s="68">
        <v>5525</v>
      </c>
      <c r="N33">
        <v>76.599999999999994</v>
      </c>
      <c r="O33" s="68">
        <v>18130</v>
      </c>
      <c r="P33" s="68">
        <v>14170</v>
      </c>
      <c r="Q33">
        <v>78.2</v>
      </c>
    </row>
    <row r="34" spans="1:17" x14ac:dyDescent="0.3">
      <c r="A34" s="4" t="s">
        <v>36</v>
      </c>
      <c r="B34" s="5" t="s">
        <v>7</v>
      </c>
      <c r="C34" s="63">
        <f t="shared" si="1"/>
        <v>4995</v>
      </c>
      <c r="D34" s="7">
        <f t="shared" si="1"/>
        <v>3879</v>
      </c>
      <c r="E34" s="10">
        <f t="shared" si="1"/>
        <v>77.7</v>
      </c>
      <c r="F34" s="7">
        <f t="shared" si="0"/>
        <v>15430</v>
      </c>
      <c r="G34" s="7">
        <f t="shared" si="0"/>
        <v>12510</v>
      </c>
      <c r="H34" s="10">
        <f t="shared" si="0"/>
        <v>81.099999999999994</v>
      </c>
      <c r="J34" s="67" t="s">
        <v>36</v>
      </c>
      <c r="K34" s="67" t="s">
        <v>7</v>
      </c>
      <c r="L34" s="68">
        <v>4995</v>
      </c>
      <c r="M34" s="68">
        <v>3879</v>
      </c>
      <c r="N34">
        <v>77.7</v>
      </c>
      <c r="O34" s="68">
        <v>15430</v>
      </c>
      <c r="P34" s="68">
        <v>12510</v>
      </c>
      <c r="Q34">
        <v>81.099999999999994</v>
      </c>
    </row>
    <row r="35" spans="1:17" x14ac:dyDescent="0.3">
      <c r="A35" s="4" t="s">
        <v>37</v>
      </c>
      <c r="B35" s="5" t="s">
        <v>7</v>
      </c>
      <c r="C35" s="63">
        <f t="shared" si="1"/>
        <v>4991</v>
      </c>
      <c r="D35" s="7">
        <f t="shared" si="1"/>
        <v>3866</v>
      </c>
      <c r="E35" s="10">
        <f t="shared" si="1"/>
        <v>77.5</v>
      </c>
      <c r="F35" s="7">
        <f t="shared" si="0"/>
        <v>15370</v>
      </c>
      <c r="G35" s="7">
        <f t="shared" si="0"/>
        <v>12420</v>
      </c>
      <c r="H35" s="10">
        <f t="shared" si="0"/>
        <v>80.8</v>
      </c>
      <c r="J35" s="67" t="s">
        <v>37</v>
      </c>
      <c r="K35" s="67" t="s">
        <v>7</v>
      </c>
      <c r="L35" s="68">
        <v>4991</v>
      </c>
      <c r="M35" s="68">
        <v>3866</v>
      </c>
      <c r="N35">
        <v>77.5</v>
      </c>
      <c r="O35" s="68">
        <v>15370</v>
      </c>
      <c r="P35" s="68">
        <v>12420</v>
      </c>
      <c r="Q35">
        <v>80.8</v>
      </c>
    </row>
    <row r="36" spans="1:17" ht="18" x14ac:dyDescent="0.4">
      <c r="A36" s="4" t="s">
        <v>159</v>
      </c>
      <c r="B36" s="5" t="s">
        <v>7</v>
      </c>
      <c r="C36" s="63">
        <f t="shared" si="1"/>
        <v>4793</v>
      </c>
      <c r="D36" s="7">
        <f t="shared" si="1"/>
        <v>3516</v>
      </c>
      <c r="E36" s="10">
        <f t="shared" si="1"/>
        <v>73.400000000000006</v>
      </c>
      <c r="F36" s="7">
        <f t="shared" si="0"/>
        <v>15370</v>
      </c>
      <c r="G36" s="7">
        <f t="shared" si="0"/>
        <v>11760</v>
      </c>
      <c r="H36" s="10">
        <f t="shared" si="0"/>
        <v>76.5</v>
      </c>
      <c r="J36" s="67" t="s">
        <v>182</v>
      </c>
      <c r="K36" s="67" t="s">
        <v>7</v>
      </c>
      <c r="L36" s="68">
        <v>4793</v>
      </c>
      <c r="M36" s="68">
        <v>3516</v>
      </c>
      <c r="N36">
        <v>73.400000000000006</v>
      </c>
      <c r="O36" s="68">
        <v>15370</v>
      </c>
      <c r="P36" s="68">
        <v>11760</v>
      </c>
      <c r="Q36">
        <v>76.5</v>
      </c>
    </row>
    <row r="37" spans="1:17" ht="18" x14ac:dyDescent="0.4">
      <c r="A37" s="93" t="s">
        <v>161</v>
      </c>
      <c r="B37" s="94" t="s">
        <v>7</v>
      </c>
      <c r="C37" s="115">
        <f t="shared" si="1"/>
        <v>4376</v>
      </c>
      <c r="D37" s="96">
        <f t="shared" si="1"/>
        <v>3272</v>
      </c>
      <c r="E37" s="95">
        <f t="shared" si="1"/>
        <v>74.8</v>
      </c>
      <c r="F37" s="96">
        <f t="shared" si="0"/>
        <v>12450</v>
      </c>
      <c r="G37" s="96">
        <f t="shared" si="0"/>
        <v>9468</v>
      </c>
      <c r="H37" s="95">
        <f t="shared" si="0"/>
        <v>76</v>
      </c>
      <c r="J37" s="67" t="s">
        <v>51</v>
      </c>
      <c r="K37" s="67" t="s">
        <v>7</v>
      </c>
      <c r="L37" s="68">
        <v>4376</v>
      </c>
      <c r="M37" s="68">
        <v>3272</v>
      </c>
      <c r="N37">
        <v>74.8</v>
      </c>
      <c r="O37" s="68">
        <v>12450</v>
      </c>
      <c r="P37" s="68">
        <v>9468</v>
      </c>
      <c r="Q37">
        <v>76</v>
      </c>
    </row>
    <row r="38" spans="1:17" x14ac:dyDescent="0.3">
      <c r="A38" s="97" t="s">
        <v>51</v>
      </c>
      <c r="B38" s="98" t="s">
        <v>7</v>
      </c>
      <c r="C38" s="99">
        <f t="shared" si="1"/>
        <v>4354</v>
      </c>
      <c r="D38" s="100">
        <f t="shared" si="1"/>
        <v>3201</v>
      </c>
      <c r="E38" s="101">
        <f t="shared" si="1"/>
        <v>73.5</v>
      </c>
      <c r="F38" s="100">
        <f t="shared" si="0"/>
        <v>12450</v>
      </c>
      <c r="G38" s="100">
        <f t="shared" si="0"/>
        <v>9319</v>
      </c>
      <c r="H38" s="101">
        <f t="shared" si="0"/>
        <v>74.900000000000006</v>
      </c>
      <c r="J38" s="67" t="s">
        <v>184</v>
      </c>
      <c r="K38" s="67" t="s">
        <v>7</v>
      </c>
      <c r="L38" s="68">
        <v>4354</v>
      </c>
      <c r="M38" s="68">
        <v>3201</v>
      </c>
      <c r="N38">
        <v>73.5</v>
      </c>
      <c r="O38" s="68">
        <v>12450</v>
      </c>
      <c r="P38" s="68">
        <v>9319</v>
      </c>
      <c r="Q38">
        <v>74.900000000000006</v>
      </c>
    </row>
    <row r="39" spans="1:17" x14ac:dyDescent="0.3">
      <c r="A39" s="4" t="s">
        <v>36</v>
      </c>
      <c r="B39" s="5" t="s">
        <v>8</v>
      </c>
      <c r="C39" s="63">
        <f t="shared" si="1"/>
        <v>1822</v>
      </c>
      <c r="D39" s="7">
        <f t="shared" si="1"/>
        <v>1293</v>
      </c>
      <c r="E39" s="10">
        <f t="shared" si="1"/>
        <v>71</v>
      </c>
      <c r="F39" s="7">
        <f t="shared" si="0"/>
        <v>7066</v>
      </c>
      <c r="G39" s="7">
        <f t="shared" si="0"/>
        <v>5219</v>
      </c>
      <c r="H39" s="10">
        <f t="shared" si="0"/>
        <v>73.900000000000006</v>
      </c>
      <c r="J39" s="67" t="s">
        <v>36</v>
      </c>
      <c r="K39" s="67" t="s">
        <v>8</v>
      </c>
      <c r="L39" s="68">
        <v>1822</v>
      </c>
      <c r="M39" s="68">
        <v>1293</v>
      </c>
      <c r="N39">
        <v>71</v>
      </c>
      <c r="O39" s="68">
        <v>7066</v>
      </c>
      <c r="P39" s="68">
        <v>5219</v>
      </c>
      <c r="Q39">
        <v>73.900000000000006</v>
      </c>
    </row>
    <row r="40" spans="1:17" x14ac:dyDescent="0.3">
      <c r="A40" s="4" t="s">
        <v>37</v>
      </c>
      <c r="B40" s="5" t="s">
        <v>8</v>
      </c>
      <c r="C40" s="63">
        <f t="shared" si="1"/>
        <v>1821</v>
      </c>
      <c r="D40" s="7">
        <f t="shared" si="1"/>
        <v>1290</v>
      </c>
      <c r="E40" s="10">
        <f t="shared" si="1"/>
        <v>70.8</v>
      </c>
      <c r="F40" s="7">
        <f t="shared" si="0"/>
        <v>7056</v>
      </c>
      <c r="G40" s="7">
        <f t="shared" si="0"/>
        <v>5200</v>
      </c>
      <c r="H40" s="10">
        <f t="shared" si="0"/>
        <v>73.7</v>
      </c>
      <c r="J40" s="67" t="s">
        <v>37</v>
      </c>
      <c r="K40" s="67" t="s">
        <v>8</v>
      </c>
      <c r="L40" s="68">
        <v>1821</v>
      </c>
      <c r="M40" s="68">
        <v>1290</v>
      </c>
      <c r="N40">
        <v>70.8</v>
      </c>
      <c r="O40" s="68">
        <v>7056</v>
      </c>
      <c r="P40" s="68">
        <v>5200</v>
      </c>
      <c r="Q40">
        <v>73.7</v>
      </c>
    </row>
    <row r="41" spans="1:17" ht="18" x14ac:dyDescent="0.4">
      <c r="A41" s="4" t="s">
        <v>159</v>
      </c>
      <c r="B41" s="5" t="s">
        <v>8</v>
      </c>
      <c r="C41" s="63">
        <f t="shared" si="1"/>
        <v>1780</v>
      </c>
      <c r="D41" s="7">
        <f t="shared" si="1"/>
        <v>1206</v>
      </c>
      <c r="E41" s="10">
        <f t="shared" si="1"/>
        <v>67.8</v>
      </c>
      <c r="F41" s="7">
        <f t="shared" si="0"/>
        <v>7056</v>
      </c>
      <c r="G41" s="7">
        <f t="shared" si="0"/>
        <v>4969</v>
      </c>
      <c r="H41" s="10">
        <f t="shared" si="0"/>
        <v>70.400000000000006</v>
      </c>
      <c r="J41" s="67" t="s">
        <v>182</v>
      </c>
      <c r="K41" s="67" t="s">
        <v>8</v>
      </c>
      <c r="L41" s="68">
        <v>1780</v>
      </c>
      <c r="M41" s="68">
        <v>1206</v>
      </c>
      <c r="N41">
        <v>67.8</v>
      </c>
      <c r="O41" s="68">
        <v>7056</v>
      </c>
      <c r="P41" s="68">
        <v>4969</v>
      </c>
      <c r="Q41">
        <v>70.400000000000006</v>
      </c>
    </row>
    <row r="42" spans="1:17" ht="18" x14ac:dyDescent="0.4">
      <c r="A42" s="93" t="s">
        <v>161</v>
      </c>
      <c r="B42" s="94" t="s">
        <v>8</v>
      </c>
      <c r="C42" s="115">
        <f t="shared" si="1"/>
        <v>1723</v>
      </c>
      <c r="D42" s="96">
        <f t="shared" si="1"/>
        <v>1198</v>
      </c>
      <c r="E42" s="95">
        <f t="shared" si="1"/>
        <v>69.5</v>
      </c>
      <c r="F42" s="96">
        <f t="shared" si="0"/>
        <v>6477</v>
      </c>
      <c r="G42" s="96">
        <f t="shared" si="0"/>
        <v>4606</v>
      </c>
      <c r="H42" s="95">
        <f t="shared" si="0"/>
        <v>71.099999999999994</v>
      </c>
      <c r="J42" s="67" t="s">
        <v>51</v>
      </c>
      <c r="K42" s="67" t="s">
        <v>8</v>
      </c>
      <c r="L42" s="68">
        <v>1723</v>
      </c>
      <c r="M42" s="68">
        <v>1198</v>
      </c>
      <c r="N42">
        <v>69.5</v>
      </c>
      <c r="O42" s="68">
        <v>6477</v>
      </c>
      <c r="P42" s="68">
        <v>4606</v>
      </c>
      <c r="Q42">
        <v>71.099999999999994</v>
      </c>
    </row>
    <row r="43" spans="1:17" x14ac:dyDescent="0.3">
      <c r="A43" s="97" t="s">
        <v>51</v>
      </c>
      <c r="B43" s="98" t="s">
        <v>8</v>
      </c>
      <c r="C43" s="99">
        <f t="shared" si="1"/>
        <v>1713</v>
      </c>
      <c r="D43" s="100">
        <f t="shared" si="1"/>
        <v>1169</v>
      </c>
      <c r="E43" s="101">
        <f t="shared" si="1"/>
        <v>68.3</v>
      </c>
      <c r="F43" s="100">
        <f t="shared" si="0"/>
        <v>6476</v>
      </c>
      <c r="G43" s="100">
        <f t="shared" si="0"/>
        <v>4523</v>
      </c>
      <c r="H43" s="101">
        <f t="shared" si="0"/>
        <v>69.8</v>
      </c>
      <c r="J43" s="67" t="s">
        <v>184</v>
      </c>
      <c r="K43" s="67" t="s">
        <v>8</v>
      </c>
      <c r="L43" s="68">
        <v>1713</v>
      </c>
      <c r="M43" s="68">
        <v>1169</v>
      </c>
      <c r="N43">
        <v>68.3</v>
      </c>
      <c r="O43" s="68">
        <v>6476</v>
      </c>
      <c r="P43" s="68">
        <v>4523</v>
      </c>
      <c r="Q43">
        <v>69.8</v>
      </c>
    </row>
    <row r="44" spans="1:17" s="18" customFormat="1" ht="166.8" customHeight="1" x14ac:dyDescent="0.3">
      <c r="A44" s="141" t="s">
        <v>244</v>
      </c>
      <c r="B44" s="142"/>
      <c r="C44" s="142"/>
      <c r="D44" s="142"/>
      <c r="E44" s="142"/>
      <c r="F44" s="142"/>
      <c r="G44" s="142"/>
      <c r="H44" s="143"/>
    </row>
    <row r="46" spans="1:17" x14ac:dyDescent="0.3">
      <c r="A46" s="1" t="s">
        <v>173</v>
      </c>
      <c r="J46" s="1" t="s">
        <v>177</v>
      </c>
    </row>
  </sheetData>
  <mergeCells count="4">
    <mergeCell ref="A1:H1"/>
    <mergeCell ref="C2:E2"/>
    <mergeCell ref="F2:H2"/>
    <mergeCell ref="A44:H4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
  <sheetViews>
    <sheetView showGridLines="0" workbookViewId="0">
      <selection sqref="A1:H1"/>
    </sheetView>
  </sheetViews>
  <sheetFormatPr defaultColWidth="12.33203125" defaultRowHeight="15.6" x14ac:dyDescent="0.3"/>
  <cols>
    <col min="1" max="8" width="10" style="22" customWidth="1"/>
    <col min="9" max="16384" width="12.33203125" style="22"/>
  </cols>
  <sheetData>
    <row r="1" spans="1:8" x14ac:dyDescent="0.3">
      <c r="A1" s="137" t="s">
        <v>132</v>
      </c>
      <c r="B1" s="137"/>
      <c r="C1" s="137"/>
      <c r="D1" s="137"/>
      <c r="E1" s="137"/>
      <c r="F1" s="137"/>
      <c r="G1" s="137"/>
      <c r="H1" s="137"/>
    </row>
    <row r="2" spans="1:8" x14ac:dyDescent="0.3">
      <c r="A2" s="144" t="s">
        <v>175</v>
      </c>
      <c r="B2" s="145"/>
      <c r="C2" s="145"/>
      <c r="D2" s="145"/>
      <c r="E2" s="145"/>
      <c r="F2" s="145"/>
      <c r="G2" s="145"/>
      <c r="H2" s="146"/>
    </row>
    <row r="3" spans="1:8" x14ac:dyDescent="0.3">
      <c r="A3" s="131" t="s">
        <v>53</v>
      </c>
      <c r="B3" s="132" t="s">
        <v>54</v>
      </c>
      <c r="C3" s="132" t="s">
        <v>55</v>
      </c>
      <c r="D3" s="132" t="s">
        <v>56</v>
      </c>
      <c r="E3" s="132" t="s">
        <v>57</v>
      </c>
      <c r="F3" s="132" t="s">
        <v>58</v>
      </c>
      <c r="G3" s="132" t="s">
        <v>59</v>
      </c>
      <c r="H3" s="133" t="s">
        <v>60</v>
      </c>
    </row>
    <row r="4" spans="1:8" x14ac:dyDescent="0.3">
      <c r="A4" s="131" t="s">
        <v>61</v>
      </c>
      <c r="B4" s="132" t="s">
        <v>62</v>
      </c>
      <c r="C4" s="132" t="s">
        <v>63</v>
      </c>
      <c r="D4" s="132" t="s">
        <v>64</v>
      </c>
      <c r="E4" s="132" t="s">
        <v>65</v>
      </c>
      <c r="F4" s="132" t="s">
        <v>66</v>
      </c>
      <c r="G4" s="132" t="s">
        <v>67</v>
      </c>
      <c r="H4" s="133" t="s">
        <v>68</v>
      </c>
    </row>
    <row r="5" spans="1:8" x14ac:dyDescent="0.3">
      <c r="A5" s="64" t="s">
        <v>69</v>
      </c>
      <c r="B5" s="65" t="s">
        <v>70</v>
      </c>
      <c r="C5" s="65"/>
      <c r="D5" s="65"/>
      <c r="E5" s="65"/>
      <c r="F5" s="65"/>
      <c r="G5" s="65"/>
      <c r="H5" s="66"/>
    </row>
    <row r="6" spans="1:8" x14ac:dyDescent="0.3">
      <c r="A6" s="147" t="s">
        <v>176</v>
      </c>
      <c r="B6" s="148"/>
      <c r="C6" s="148"/>
      <c r="D6" s="148"/>
      <c r="E6" s="148"/>
      <c r="F6" s="148"/>
      <c r="G6" s="148"/>
      <c r="H6" s="149"/>
    </row>
    <row r="7" spans="1:8" x14ac:dyDescent="0.3">
      <c r="A7" s="131" t="s">
        <v>71</v>
      </c>
      <c r="B7" s="132" t="s">
        <v>72</v>
      </c>
      <c r="C7" s="132" t="s">
        <v>73</v>
      </c>
      <c r="D7" s="132" t="s">
        <v>74</v>
      </c>
      <c r="E7" s="132" t="s">
        <v>75</v>
      </c>
      <c r="F7" s="132" t="s">
        <v>76</v>
      </c>
      <c r="G7" s="132" t="s">
        <v>77</v>
      </c>
      <c r="H7" s="133" t="s">
        <v>78</v>
      </c>
    </row>
    <row r="8" spans="1:8" x14ac:dyDescent="0.3">
      <c r="A8" s="64" t="s">
        <v>79</v>
      </c>
      <c r="B8" s="65" t="s">
        <v>80</v>
      </c>
      <c r="C8" s="65" t="s">
        <v>81</v>
      </c>
      <c r="D8" s="65" t="s">
        <v>82</v>
      </c>
      <c r="E8" s="65" t="s">
        <v>83</v>
      </c>
      <c r="F8" s="65" t="s">
        <v>84</v>
      </c>
      <c r="G8" s="65" t="s">
        <v>85</v>
      </c>
      <c r="H8" s="66" t="s">
        <v>86</v>
      </c>
    </row>
    <row r="9" spans="1:8" x14ac:dyDescent="0.3">
      <c r="A9" s="138" t="s">
        <v>213</v>
      </c>
      <c r="B9" s="139"/>
      <c r="C9" s="139"/>
      <c r="D9" s="139"/>
      <c r="E9" s="139"/>
      <c r="F9" s="139"/>
      <c r="G9" s="139"/>
      <c r="H9" s="140"/>
    </row>
    <row r="10" spans="1:8" s="80" customFormat="1" ht="51.6" customHeight="1" x14ac:dyDescent="0.3">
      <c r="A10" s="141" t="s">
        <v>233</v>
      </c>
      <c r="B10" s="142"/>
      <c r="C10" s="142"/>
      <c r="D10" s="142"/>
      <c r="E10" s="142"/>
      <c r="F10" s="142"/>
      <c r="G10" s="142"/>
      <c r="H10" s="143"/>
    </row>
    <row r="12" spans="1:8" x14ac:dyDescent="0.3">
      <c r="A12" s="22" t="s">
        <v>245</v>
      </c>
    </row>
  </sheetData>
  <mergeCells count="5">
    <mergeCell ref="A9:H9"/>
    <mergeCell ref="A10:H10"/>
    <mergeCell ref="A1:H1"/>
    <mergeCell ref="A2:H2"/>
    <mergeCell ref="A6:H6"/>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6"/>
  <sheetViews>
    <sheetView showGridLines="0" workbookViewId="0">
      <selection sqref="A1:G1"/>
    </sheetView>
  </sheetViews>
  <sheetFormatPr defaultRowHeight="15.6" x14ac:dyDescent="0.3"/>
  <cols>
    <col min="1" max="1" width="14" style="1" customWidth="1"/>
    <col min="2" max="2" width="10.5546875" style="19" customWidth="1"/>
    <col min="3" max="3" width="13.21875" style="1" customWidth="1"/>
    <col min="4" max="7" width="12.5546875" style="1" customWidth="1"/>
    <col min="8" max="9" width="8.88671875" style="1"/>
    <col min="10" max="10" width="8.88671875" style="19"/>
    <col min="11" max="16384" width="8.88671875" style="1"/>
  </cols>
  <sheetData>
    <row r="1" spans="1:20" x14ac:dyDescent="0.3">
      <c r="A1" s="142" t="s">
        <v>130</v>
      </c>
      <c r="B1" s="142"/>
      <c r="C1" s="142"/>
      <c r="D1" s="142"/>
      <c r="E1" s="142"/>
      <c r="F1" s="142"/>
      <c r="G1" s="142"/>
    </row>
    <row r="2" spans="1:20" x14ac:dyDescent="0.3">
      <c r="A2" s="150" t="s">
        <v>185</v>
      </c>
      <c r="B2" s="152" t="s">
        <v>189</v>
      </c>
      <c r="C2" s="154" t="s">
        <v>141</v>
      </c>
      <c r="D2" s="156" t="s">
        <v>11</v>
      </c>
      <c r="E2" s="157"/>
      <c r="F2" s="156" t="s">
        <v>12</v>
      </c>
      <c r="G2" s="157"/>
    </row>
    <row r="3" spans="1:20" ht="29.4" customHeight="1" x14ac:dyDescent="0.3">
      <c r="A3" s="151"/>
      <c r="B3" s="153"/>
      <c r="C3" s="155"/>
      <c r="D3" s="2" t="s">
        <v>9</v>
      </c>
      <c r="E3" s="3" t="s">
        <v>10</v>
      </c>
      <c r="F3" s="2" t="s">
        <v>9</v>
      </c>
      <c r="G3" s="3" t="s">
        <v>10</v>
      </c>
    </row>
    <row r="4" spans="1:20" x14ac:dyDescent="0.3">
      <c r="A4" s="4" t="s">
        <v>0</v>
      </c>
      <c r="B4" s="5" t="s">
        <v>174</v>
      </c>
      <c r="C4" s="6">
        <v>308746</v>
      </c>
      <c r="D4" s="7">
        <v>297200</v>
      </c>
      <c r="E4" s="8">
        <v>297600</v>
      </c>
      <c r="F4" s="9">
        <v>96.3</v>
      </c>
      <c r="G4" s="10">
        <v>96.4</v>
      </c>
      <c r="I4" s="67" t="s">
        <v>0</v>
      </c>
      <c r="J4" s="67" t="s">
        <v>1</v>
      </c>
      <c r="K4" s="68">
        <v>308746</v>
      </c>
      <c r="L4" s="68">
        <v>297200</v>
      </c>
      <c r="M4" s="68">
        <v>297600</v>
      </c>
      <c r="N4">
        <v>96.3</v>
      </c>
      <c r="O4">
        <v>96.4</v>
      </c>
      <c r="P4" s="70">
        <f>C4-K4</f>
        <v>0</v>
      </c>
      <c r="Q4" s="70">
        <f t="shared" ref="Q4:S4" si="0">D4-L4</f>
        <v>0</v>
      </c>
      <c r="R4" s="70">
        <f t="shared" si="0"/>
        <v>0</v>
      </c>
      <c r="S4" s="70">
        <f t="shared" si="0"/>
        <v>0</v>
      </c>
      <c r="T4" s="70">
        <f>G4-O4</f>
        <v>0</v>
      </c>
    </row>
    <row r="5" spans="1:20" ht="18" x14ac:dyDescent="0.4">
      <c r="A5" s="4" t="s">
        <v>19</v>
      </c>
      <c r="B5" s="5" t="s">
        <v>174</v>
      </c>
      <c r="C5" s="6">
        <v>308746</v>
      </c>
      <c r="D5" s="7">
        <v>143800</v>
      </c>
      <c r="E5" s="8">
        <v>283600</v>
      </c>
      <c r="F5" s="9">
        <v>46.6</v>
      </c>
      <c r="G5" s="10">
        <v>91.9</v>
      </c>
      <c r="I5" s="67" t="s">
        <v>162</v>
      </c>
      <c r="J5" s="67" t="s">
        <v>1</v>
      </c>
      <c r="K5" s="68">
        <v>308746</v>
      </c>
      <c r="L5" s="68">
        <v>143800</v>
      </c>
      <c r="M5" s="68">
        <v>283600</v>
      </c>
      <c r="N5">
        <v>46.6</v>
      </c>
      <c r="O5">
        <v>91.9</v>
      </c>
      <c r="P5" s="70">
        <f t="shared" ref="P5:P43" si="1">C5-K5</f>
        <v>0</v>
      </c>
      <c r="Q5" s="70">
        <f t="shared" ref="Q5:Q43" si="2">D5-L5</f>
        <v>0</v>
      </c>
      <c r="R5" s="70">
        <f t="shared" ref="R5:R43" si="3">E5-M5</f>
        <v>0</v>
      </c>
      <c r="S5" s="70">
        <f t="shared" ref="S5:S43" si="4">F5-N5</f>
        <v>0</v>
      </c>
      <c r="T5" s="70">
        <f t="shared" ref="T5:T43" si="5">G5-O5</f>
        <v>0</v>
      </c>
    </row>
    <row r="6" spans="1:20" ht="18" x14ac:dyDescent="0.4">
      <c r="A6" s="4" t="s">
        <v>20</v>
      </c>
      <c r="B6" s="5" t="s">
        <v>174</v>
      </c>
      <c r="C6" s="6">
        <v>308746</v>
      </c>
      <c r="D6" s="7">
        <v>132200</v>
      </c>
      <c r="E6" s="8">
        <v>276900</v>
      </c>
      <c r="F6" s="9">
        <v>42.8</v>
      </c>
      <c r="G6" s="10">
        <v>89.7</v>
      </c>
      <c r="I6" s="67" t="s">
        <v>163</v>
      </c>
      <c r="J6" s="67" t="s">
        <v>1</v>
      </c>
      <c r="K6" s="68">
        <v>308746</v>
      </c>
      <c r="L6" s="68">
        <v>132200</v>
      </c>
      <c r="M6" s="68">
        <v>276900</v>
      </c>
      <c r="N6">
        <v>42.8</v>
      </c>
      <c r="O6">
        <v>89.7</v>
      </c>
      <c r="P6" s="70">
        <f t="shared" si="1"/>
        <v>0</v>
      </c>
      <c r="Q6" s="70">
        <f t="shared" si="2"/>
        <v>0</v>
      </c>
      <c r="R6" s="70">
        <f t="shared" si="3"/>
        <v>0</v>
      </c>
      <c r="S6" s="70">
        <f t="shared" si="4"/>
        <v>0</v>
      </c>
      <c r="T6" s="70">
        <f t="shared" si="5"/>
        <v>0</v>
      </c>
    </row>
    <row r="7" spans="1:20" ht="18" x14ac:dyDescent="0.4">
      <c r="A7" s="4" t="s">
        <v>21</v>
      </c>
      <c r="B7" s="5" t="s">
        <v>174</v>
      </c>
      <c r="C7" s="6">
        <v>308746</v>
      </c>
      <c r="D7" s="7">
        <v>149600</v>
      </c>
      <c r="E7" s="8">
        <v>294000</v>
      </c>
      <c r="F7" s="9">
        <v>48.5</v>
      </c>
      <c r="G7" s="10">
        <v>95.2</v>
      </c>
      <c r="I7" s="67" t="s">
        <v>164</v>
      </c>
      <c r="J7" s="67" t="s">
        <v>1</v>
      </c>
      <c r="K7" s="68">
        <v>308746</v>
      </c>
      <c r="L7" s="68">
        <v>149600</v>
      </c>
      <c r="M7" s="68">
        <v>294000</v>
      </c>
      <c r="N7">
        <v>48.5</v>
      </c>
      <c r="O7">
        <v>95.2</v>
      </c>
      <c r="P7" s="70">
        <f t="shared" si="1"/>
        <v>0</v>
      </c>
      <c r="Q7" s="70">
        <f t="shared" si="2"/>
        <v>0</v>
      </c>
      <c r="R7" s="70">
        <f t="shared" si="3"/>
        <v>0</v>
      </c>
      <c r="S7" s="70">
        <f t="shared" si="4"/>
        <v>0</v>
      </c>
      <c r="T7" s="70">
        <f t="shared" si="5"/>
        <v>0</v>
      </c>
    </row>
    <row r="8" spans="1:20" ht="18" x14ac:dyDescent="0.4">
      <c r="A8" s="11" t="s">
        <v>22</v>
      </c>
      <c r="B8" s="12" t="s">
        <v>174</v>
      </c>
      <c r="C8" s="13">
        <v>308746</v>
      </c>
      <c r="D8" s="14">
        <v>136500</v>
      </c>
      <c r="E8" s="15">
        <v>286700</v>
      </c>
      <c r="F8" s="16">
        <v>44.2</v>
      </c>
      <c r="G8" s="17">
        <v>92.9</v>
      </c>
      <c r="I8" s="67" t="s">
        <v>165</v>
      </c>
      <c r="J8" s="67" t="s">
        <v>1</v>
      </c>
      <c r="K8" s="68">
        <v>308746</v>
      </c>
      <c r="L8" s="68">
        <v>136500</v>
      </c>
      <c r="M8" s="68">
        <v>286700</v>
      </c>
      <c r="N8">
        <v>44.2</v>
      </c>
      <c r="O8">
        <v>92.9</v>
      </c>
      <c r="P8" s="70">
        <f t="shared" si="1"/>
        <v>0</v>
      </c>
      <c r="Q8" s="70">
        <f t="shared" si="2"/>
        <v>0</v>
      </c>
      <c r="R8" s="70">
        <f t="shared" si="3"/>
        <v>0</v>
      </c>
      <c r="S8" s="70">
        <f t="shared" si="4"/>
        <v>0</v>
      </c>
      <c r="T8" s="70">
        <f t="shared" si="5"/>
        <v>0</v>
      </c>
    </row>
    <row r="9" spans="1:20" x14ac:dyDescent="0.3">
      <c r="A9" s="4" t="s">
        <v>0</v>
      </c>
      <c r="B9" s="5" t="s">
        <v>2</v>
      </c>
      <c r="C9" s="6">
        <v>8070</v>
      </c>
      <c r="D9" s="7">
        <v>5866</v>
      </c>
      <c r="E9" s="8">
        <v>5973</v>
      </c>
      <c r="F9" s="9">
        <v>72.7</v>
      </c>
      <c r="G9" s="10">
        <v>74</v>
      </c>
      <c r="I9" s="67" t="s">
        <v>0</v>
      </c>
      <c r="J9" s="67" t="s">
        <v>2</v>
      </c>
      <c r="K9" s="68">
        <v>8070</v>
      </c>
      <c r="L9" s="68">
        <v>5866</v>
      </c>
      <c r="M9" s="68">
        <v>5973</v>
      </c>
      <c r="N9">
        <v>72.7</v>
      </c>
      <c r="O9">
        <v>74</v>
      </c>
      <c r="P9" s="70">
        <f t="shared" si="1"/>
        <v>0</v>
      </c>
      <c r="Q9" s="70">
        <f t="shared" si="2"/>
        <v>0</v>
      </c>
      <c r="R9" s="70">
        <f t="shared" si="3"/>
        <v>0</v>
      </c>
      <c r="S9" s="70">
        <f t="shared" si="4"/>
        <v>0</v>
      </c>
      <c r="T9" s="70">
        <f t="shared" si="5"/>
        <v>0</v>
      </c>
    </row>
    <row r="10" spans="1:20" ht="18" x14ac:dyDescent="0.4">
      <c r="A10" s="4" t="s">
        <v>19</v>
      </c>
      <c r="B10" s="5" t="s">
        <v>2</v>
      </c>
      <c r="C10" s="6">
        <v>8070</v>
      </c>
      <c r="D10" s="7">
        <v>2419</v>
      </c>
      <c r="E10" s="8">
        <v>5971</v>
      </c>
      <c r="F10" s="9">
        <v>30</v>
      </c>
      <c r="G10" s="10">
        <v>74</v>
      </c>
      <c r="I10" s="67" t="s">
        <v>162</v>
      </c>
      <c r="J10" s="67" t="s">
        <v>2</v>
      </c>
      <c r="K10" s="68">
        <v>8070</v>
      </c>
      <c r="L10" s="68">
        <v>2419</v>
      </c>
      <c r="M10" s="68">
        <v>5971</v>
      </c>
      <c r="N10">
        <v>30</v>
      </c>
      <c r="O10">
        <v>74</v>
      </c>
      <c r="P10" s="70">
        <f t="shared" si="1"/>
        <v>0</v>
      </c>
      <c r="Q10" s="70">
        <f t="shared" si="2"/>
        <v>0</v>
      </c>
      <c r="R10" s="70">
        <f t="shared" si="3"/>
        <v>0</v>
      </c>
      <c r="S10" s="70">
        <f t="shared" si="4"/>
        <v>0</v>
      </c>
      <c r="T10" s="70">
        <f t="shared" si="5"/>
        <v>0</v>
      </c>
    </row>
    <row r="11" spans="1:20" ht="18" x14ac:dyDescent="0.4">
      <c r="A11" s="4" t="s">
        <v>20</v>
      </c>
      <c r="B11" s="5" t="s">
        <v>2</v>
      </c>
      <c r="C11" s="6">
        <v>8070</v>
      </c>
      <c r="D11" s="7">
        <v>2325</v>
      </c>
      <c r="E11" s="8">
        <v>5968</v>
      </c>
      <c r="F11" s="9">
        <v>28.8</v>
      </c>
      <c r="G11" s="10">
        <v>74</v>
      </c>
      <c r="I11" s="67" t="s">
        <v>163</v>
      </c>
      <c r="J11" s="67" t="s">
        <v>2</v>
      </c>
      <c r="K11" s="68">
        <v>8070</v>
      </c>
      <c r="L11" s="68">
        <v>2325</v>
      </c>
      <c r="M11" s="68">
        <v>5968</v>
      </c>
      <c r="N11">
        <v>28.8</v>
      </c>
      <c r="O11">
        <v>74</v>
      </c>
      <c r="P11" s="70">
        <f t="shared" si="1"/>
        <v>0</v>
      </c>
      <c r="Q11" s="70">
        <f t="shared" si="2"/>
        <v>0</v>
      </c>
      <c r="R11" s="70">
        <f t="shared" si="3"/>
        <v>0</v>
      </c>
      <c r="S11" s="70">
        <f t="shared" si="4"/>
        <v>0</v>
      </c>
      <c r="T11" s="70">
        <f t="shared" si="5"/>
        <v>0</v>
      </c>
    </row>
    <row r="12" spans="1:20" ht="18" x14ac:dyDescent="0.4">
      <c r="A12" s="4" t="s">
        <v>21</v>
      </c>
      <c r="B12" s="5" t="s">
        <v>2</v>
      </c>
      <c r="C12" s="6">
        <v>8070</v>
      </c>
      <c r="D12" s="7">
        <v>3492</v>
      </c>
      <c r="E12" s="8">
        <v>8063</v>
      </c>
      <c r="F12" s="9">
        <v>43.3</v>
      </c>
      <c r="G12" s="10">
        <v>99.9</v>
      </c>
      <c r="I12" s="67" t="s">
        <v>164</v>
      </c>
      <c r="J12" s="67" t="s">
        <v>2</v>
      </c>
      <c r="K12" s="68">
        <v>8070</v>
      </c>
      <c r="L12" s="68">
        <v>3492</v>
      </c>
      <c r="M12" s="68">
        <v>8063</v>
      </c>
      <c r="N12">
        <v>43.3</v>
      </c>
      <c r="O12">
        <v>99.9</v>
      </c>
      <c r="P12" s="70">
        <f t="shared" si="1"/>
        <v>0</v>
      </c>
      <c r="Q12" s="70">
        <f t="shared" si="2"/>
        <v>0</v>
      </c>
      <c r="R12" s="70">
        <f t="shared" si="3"/>
        <v>0</v>
      </c>
      <c r="S12" s="70">
        <f t="shared" si="4"/>
        <v>0</v>
      </c>
      <c r="T12" s="70">
        <f t="shared" si="5"/>
        <v>0</v>
      </c>
    </row>
    <row r="13" spans="1:20" ht="18" x14ac:dyDescent="0.4">
      <c r="A13" s="11" t="s">
        <v>22</v>
      </c>
      <c r="B13" s="12" t="s">
        <v>2</v>
      </c>
      <c r="C13" s="13">
        <v>8070</v>
      </c>
      <c r="D13" s="14">
        <v>3275</v>
      </c>
      <c r="E13" s="15">
        <v>8056</v>
      </c>
      <c r="F13" s="16">
        <v>40.6</v>
      </c>
      <c r="G13" s="17">
        <v>99.8</v>
      </c>
      <c r="I13" s="67" t="s">
        <v>165</v>
      </c>
      <c r="J13" s="67" t="s">
        <v>2</v>
      </c>
      <c r="K13" s="68">
        <v>8070</v>
      </c>
      <c r="L13" s="68">
        <v>3275</v>
      </c>
      <c r="M13" s="68">
        <v>8056</v>
      </c>
      <c r="N13">
        <v>40.6</v>
      </c>
      <c r="O13">
        <v>99.8</v>
      </c>
      <c r="P13" s="70">
        <f t="shared" si="1"/>
        <v>0</v>
      </c>
      <c r="Q13" s="70">
        <f t="shared" si="2"/>
        <v>0</v>
      </c>
      <c r="R13" s="70">
        <f t="shared" si="3"/>
        <v>0</v>
      </c>
      <c r="S13" s="70">
        <f t="shared" si="4"/>
        <v>0</v>
      </c>
      <c r="T13" s="70">
        <f t="shared" si="5"/>
        <v>0</v>
      </c>
    </row>
    <row r="14" spans="1:20" x14ac:dyDescent="0.3">
      <c r="A14" s="4" t="s">
        <v>0</v>
      </c>
      <c r="B14" s="5" t="s">
        <v>3</v>
      </c>
      <c r="C14" s="6">
        <v>67598</v>
      </c>
      <c r="D14" s="7">
        <v>63460</v>
      </c>
      <c r="E14" s="8">
        <v>63580</v>
      </c>
      <c r="F14" s="9">
        <v>93.9</v>
      </c>
      <c r="G14" s="10">
        <v>94.1</v>
      </c>
      <c r="I14" s="67" t="s">
        <v>0</v>
      </c>
      <c r="J14" s="67" t="s">
        <v>3</v>
      </c>
      <c r="K14" s="68">
        <v>67598</v>
      </c>
      <c r="L14" s="68">
        <v>63460</v>
      </c>
      <c r="M14" s="68">
        <v>63580</v>
      </c>
      <c r="N14">
        <v>93.9</v>
      </c>
      <c r="O14">
        <v>94.1</v>
      </c>
      <c r="P14" s="70">
        <f t="shared" si="1"/>
        <v>0</v>
      </c>
      <c r="Q14" s="70">
        <f t="shared" si="2"/>
        <v>0</v>
      </c>
      <c r="R14" s="70">
        <f t="shared" si="3"/>
        <v>0</v>
      </c>
      <c r="S14" s="70">
        <f t="shared" si="4"/>
        <v>0</v>
      </c>
      <c r="T14" s="70">
        <f t="shared" si="5"/>
        <v>0</v>
      </c>
    </row>
    <row r="15" spans="1:20" ht="18" x14ac:dyDescent="0.4">
      <c r="A15" s="4" t="s">
        <v>19</v>
      </c>
      <c r="B15" s="5" t="s">
        <v>3</v>
      </c>
      <c r="C15" s="6">
        <v>67598</v>
      </c>
      <c r="D15" s="7">
        <v>29500</v>
      </c>
      <c r="E15" s="8">
        <v>62870</v>
      </c>
      <c r="F15" s="9">
        <v>43.6</v>
      </c>
      <c r="G15" s="10">
        <v>93</v>
      </c>
      <c r="I15" s="67" t="s">
        <v>162</v>
      </c>
      <c r="J15" s="67" t="s">
        <v>3</v>
      </c>
      <c r="K15" s="68">
        <v>67598</v>
      </c>
      <c r="L15" s="68">
        <v>29500</v>
      </c>
      <c r="M15" s="68">
        <v>62870</v>
      </c>
      <c r="N15">
        <v>43.6</v>
      </c>
      <c r="O15">
        <v>93</v>
      </c>
      <c r="P15" s="70">
        <f t="shared" si="1"/>
        <v>0</v>
      </c>
      <c r="Q15" s="70">
        <f t="shared" si="2"/>
        <v>0</v>
      </c>
      <c r="R15" s="70">
        <f t="shared" si="3"/>
        <v>0</v>
      </c>
      <c r="S15" s="70">
        <f t="shared" si="4"/>
        <v>0</v>
      </c>
      <c r="T15" s="70">
        <f t="shared" si="5"/>
        <v>0</v>
      </c>
    </row>
    <row r="16" spans="1:20" ht="18" x14ac:dyDescent="0.4">
      <c r="A16" s="4" t="s">
        <v>20</v>
      </c>
      <c r="B16" s="5" t="s">
        <v>3</v>
      </c>
      <c r="C16" s="6">
        <v>67598</v>
      </c>
      <c r="D16" s="7">
        <v>28990</v>
      </c>
      <c r="E16" s="8">
        <v>62330</v>
      </c>
      <c r="F16" s="9">
        <v>42.9</v>
      </c>
      <c r="G16" s="10">
        <v>92.2</v>
      </c>
      <c r="I16" s="67" t="s">
        <v>163</v>
      </c>
      <c r="J16" s="67" t="s">
        <v>3</v>
      </c>
      <c r="K16" s="68">
        <v>67598</v>
      </c>
      <c r="L16" s="68">
        <v>28990</v>
      </c>
      <c r="M16" s="68">
        <v>62330</v>
      </c>
      <c r="N16">
        <v>42.9</v>
      </c>
      <c r="O16">
        <v>92.2</v>
      </c>
      <c r="P16" s="70">
        <f t="shared" si="1"/>
        <v>0</v>
      </c>
      <c r="Q16" s="70">
        <f t="shared" si="2"/>
        <v>0</v>
      </c>
      <c r="R16" s="70">
        <f t="shared" si="3"/>
        <v>0</v>
      </c>
      <c r="S16" s="70">
        <f t="shared" si="4"/>
        <v>0</v>
      </c>
      <c r="T16" s="70">
        <f t="shared" si="5"/>
        <v>0</v>
      </c>
    </row>
    <row r="17" spans="1:20" ht="18" x14ac:dyDescent="0.4">
      <c r="A17" s="4" t="s">
        <v>21</v>
      </c>
      <c r="B17" s="5" t="s">
        <v>3</v>
      </c>
      <c r="C17" s="6">
        <v>67598</v>
      </c>
      <c r="D17" s="7">
        <v>31810</v>
      </c>
      <c r="E17" s="8">
        <v>66760</v>
      </c>
      <c r="F17" s="9">
        <v>47.1</v>
      </c>
      <c r="G17" s="10">
        <v>98.8</v>
      </c>
      <c r="I17" s="67" t="s">
        <v>164</v>
      </c>
      <c r="J17" s="67" t="s">
        <v>3</v>
      </c>
      <c r="K17" s="68">
        <v>67598</v>
      </c>
      <c r="L17" s="68">
        <v>31810</v>
      </c>
      <c r="M17" s="68">
        <v>66760</v>
      </c>
      <c r="N17">
        <v>47.1</v>
      </c>
      <c r="O17">
        <v>98.8</v>
      </c>
      <c r="P17" s="70">
        <f t="shared" si="1"/>
        <v>0</v>
      </c>
      <c r="Q17" s="70">
        <f t="shared" si="2"/>
        <v>0</v>
      </c>
      <c r="R17" s="70">
        <f t="shared" si="3"/>
        <v>0</v>
      </c>
      <c r="S17" s="70">
        <f t="shared" si="4"/>
        <v>0</v>
      </c>
      <c r="T17" s="70">
        <f t="shared" si="5"/>
        <v>0</v>
      </c>
    </row>
    <row r="18" spans="1:20" ht="18" x14ac:dyDescent="0.4">
      <c r="A18" s="11" t="s">
        <v>22</v>
      </c>
      <c r="B18" s="12" t="s">
        <v>3</v>
      </c>
      <c r="C18" s="13">
        <v>67598</v>
      </c>
      <c r="D18" s="14">
        <v>30860</v>
      </c>
      <c r="E18" s="15">
        <v>66090</v>
      </c>
      <c r="F18" s="16">
        <v>45.6</v>
      </c>
      <c r="G18" s="17">
        <v>97.8</v>
      </c>
      <c r="I18" s="67" t="s">
        <v>165</v>
      </c>
      <c r="J18" s="67" t="s">
        <v>3</v>
      </c>
      <c r="K18" s="68">
        <v>67598</v>
      </c>
      <c r="L18" s="68">
        <v>30860</v>
      </c>
      <c r="M18" s="68">
        <v>66090</v>
      </c>
      <c r="N18">
        <v>45.6</v>
      </c>
      <c r="O18">
        <v>97.8</v>
      </c>
      <c r="P18" s="70">
        <f t="shared" si="1"/>
        <v>0</v>
      </c>
      <c r="Q18" s="70">
        <f t="shared" si="2"/>
        <v>0</v>
      </c>
      <c r="R18" s="70">
        <f t="shared" si="3"/>
        <v>0</v>
      </c>
      <c r="S18" s="70">
        <f t="shared" si="4"/>
        <v>0</v>
      </c>
      <c r="T18" s="70">
        <f t="shared" si="5"/>
        <v>0</v>
      </c>
    </row>
    <row r="19" spans="1:20" x14ac:dyDescent="0.3">
      <c r="A19" s="4" t="s">
        <v>0</v>
      </c>
      <c r="B19" s="5" t="s">
        <v>4</v>
      </c>
      <c r="C19" s="6">
        <v>69073</v>
      </c>
      <c r="D19" s="7">
        <v>66560</v>
      </c>
      <c r="E19" s="8">
        <v>66630</v>
      </c>
      <c r="F19" s="9">
        <v>96.4</v>
      </c>
      <c r="G19" s="10">
        <v>96.5</v>
      </c>
      <c r="I19" s="67" t="s">
        <v>0</v>
      </c>
      <c r="J19" s="67" t="s">
        <v>4</v>
      </c>
      <c r="K19" s="68">
        <v>69073</v>
      </c>
      <c r="L19" s="68">
        <v>66560</v>
      </c>
      <c r="M19" s="68">
        <v>66630</v>
      </c>
      <c r="N19">
        <v>96.4</v>
      </c>
      <c r="O19">
        <v>96.5</v>
      </c>
      <c r="P19" s="70">
        <f t="shared" si="1"/>
        <v>0</v>
      </c>
      <c r="Q19" s="70">
        <f t="shared" si="2"/>
        <v>0</v>
      </c>
      <c r="R19" s="70">
        <f t="shared" si="3"/>
        <v>0</v>
      </c>
      <c r="S19" s="70">
        <f t="shared" si="4"/>
        <v>0</v>
      </c>
      <c r="T19" s="70">
        <f t="shared" si="5"/>
        <v>0</v>
      </c>
    </row>
    <row r="20" spans="1:20" ht="18" x14ac:dyDescent="0.4">
      <c r="A20" s="4" t="s">
        <v>19</v>
      </c>
      <c r="B20" s="5" t="s">
        <v>4</v>
      </c>
      <c r="C20" s="6">
        <v>69073</v>
      </c>
      <c r="D20" s="7">
        <v>31280</v>
      </c>
      <c r="E20" s="8">
        <v>64330</v>
      </c>
      <c r="F20" s="9">
        <v>45.3</v>
      </c>
      <c r="G20" s="10">
        <v>93.1</v>
      </c>
      <c r="I20" s="67" t="s">
        <v>162</v>
      </c>
      <c r="J20" s="67" t="s">
        <v>4</v>
      </c>
      <c r="K20" s="68">
        <v>69073</v>
      </c>
      <c r="L20" s="68">
        <v>31280</v>
      </c>
      <c r="M20" s="68">
        <v>64330</v>
      </c>
      <c r="N20">
        <v>45.3</v>
      </c>
      <c r="O20">
        <v>93.1</v>
      </c>
      <c r="P20" s="70">
        <f t="shared" si="1"/>
        <v>0</v>
      </c>
      <c r="Q20" s="70">
        <f t="shared" si="2"/>
        <v>0</v>
      </c>
      <c r="R20" s="70">
        <f t="shared" si="3"/>
        <v>0</v>
      </c>
      <c r="S20" s="70">
        <f t="shared" si="4"/>
        <v>0</v>
      </c>
      <c r="T20" s="70">
        <f t="shared" si="5"/>
        <v>0</v>
      </c>
    </row>
    <row r="21" spans="1:20" ht="18" x14ac:dyDescent="0.4">
      <c r="A21" s="4" t="s">
        <v>20</v>
      </c>
      <c r="B21" s="5" t="s">
        <v>4</v>
      </c>
      <c r="C21" s="6">
        <v>69073</v>
      </c>
      <c r="D21" s="7">
        <v>30600</v>
      </c>
      <c r="E21" s="8">
        <v>63130</v>
      </c>
      <c r="F21" s="9">
        <v>44.3</v>
      </c>
      <c r="G21" s="10">
        <v>91.4</v>
      </c>
      <c r="I21" s="67" t="s">
        <v>163</v>
      </c>
      <c r="J21" s="67" t="s">
        <v>4</v>
      </c>
      <c r="K21" s="68">
        <v>69073</v>
      </c>
      <c r="L21" s="68">
        <v>30600</v>
      </c>
      <c r="M21" s="68">
        <v>63130</v>
      </c>
      <c r="N21">
        <v>44.3</v>
      </c>
      <c r="O21">
        <v>91.4</v>
      </c>
      <c r="P21" s="70">
        <f t="shared" si="1"/>
        <v>0</v>
      </c>
      <c r="Q21" s="70">
        <f t="shared" si="2"/>
        <v>0</v>
      </c>
      <c r="R21" s="70">
        <f t="shared" si="3"/>
        <v>0</v>
      </c>
      <c r="S21" s="70">
        <f t="shared" si="4"/>
        <v>0</v>
      </c>
      <c r="T21" s="70">
        <f t="shared" si="5"/>
        <v>0</v>
      </c>
    </row>
    <row r="22" spans="1:20" ht="18" x14ac:dyDescent="0.4">
      <c r="A22" s="4" t="s">
        <v>21</v>
      </c>
      <c r="B22" s="5" t="s">
        <v>4</v>
      </c>
      <c r="C22" s="6">
        <v>69073</v>
      </c>
      <c r="D22" s="7">
        <v>32560</v>
      </c>
      <c r="E22" s="8">
        <v>66570</v>
      </c>
      <c r="F22" s="9">
        <v>47.1</v>
      </c>
      <c r="G22" s="10">
        <v>96.4</v>
      </c>
      <c r="I22" s="67" t="s">
        <v>164</v>
      </c>
      <c r="J22" s="67" t="s">
        <v>4</v>
      </c>
      <c r="K22" s="68">
        <v>69073</v>
      </c>
      <c r="L22" s="68">
        <v>32560</v>
      </c>
      <c r="M22" s="68">
        <v>66570</v>
      </c>
      <c r="N22">
        <v>47.1</v>
      </c>
      <c r="O22">
        <v>96.4</v>
      </c>
      <c r="P22" s="70">
        <f t="shared" si="1"/>
        <v>0</v>
      </c>
      <c r="Q22" s="70">
        <f t="shared" si="2"/>
        <v>0</v>
      </c>
      <c r="R22" s="70">
        <f t="shared" si="3"/>
        <v>0</v>
      </c>
      <c r="S22" s="70">
        <f t="shared" si="4"/>
        <v>0</v>
      </c>
      <c r="T22" s="70">
        <f t="shared" si="5"/>
        <v>0</v>
      </c>
    </row>
    <row r="23" spans="1:20" ht="18" x14ac:dyDescent="0.4">
      <c r="A23" s="11" t="s">
        <v>22</v>
      </c>
      <c r="B23" s="12" t="s">
        <v>4</v>
      </c>
      <c r="C23" s="13">
        <v>69073</v>
      </c>
      <c r="D23" s="14">
        <v>31540</v>
      </c>
      <c r="E23" s="15">
        <v>65230</v>
      </c>
      <c r="F23" s="16">
        <v>45.7</v>
      </c>
      <c r="G23" s="17">
        <v>94.4</v>
      </c>
      <c r="I23" s="67" t="s">
        <v>165</v>
      </c>
      <c r="J23" s="67" t="s">
        <v>4</v>
      </c>
      <c r="K23" s="68">
        <v>69073</v>
      </c>
      <c r="L23" s="68">
        <v>31540</v>
      </c>
      <c r="M23" s="68">
        <v>65230</v>
      </c>
      <c r="N23">
        <v>45.7</v>
      </c>
      <c r="O23">
        <v>94.4</v>
      </c>
      <c r="P23" s="70">
        <f t="shared" si="1"/>
        <v>0</v>
      </c>
      <c r="Q23" s="70">
        <f t="shared" si="2"/>
        <v>0</v>
      </c>
      <c r="R23" s="70">
        <f t="shared" si="3"/>
        <v>0</v>
      </c>
      <c r="S23" s="70">
        <f t="shared" si="4"/>
        <v>0</v>
      </c>
      <c r="T23" s="70">
        <f t="shared" si="5"/>
        <v>0</v>
      </c>
    </row>
    <row r="24" spans="1:20" x14ac:dyDescent="0.3">
      <c r="A24" s="4" t="s">
        <v>0</v>
      </c>
      <c r="B24" s="5" t="s">
        <v>5</v>
      </c>
      <c r="C24" s="6">
        <v>80021</v>
      </c>
      <c r="D24" s="7">
        <v>78370</v>
      </c>
      <c r="E24" s="8">
        <v>78420</v>
      </c>
      <c r="F24" s="9">
        <v>97.9</v>
      </c>
      <c r="G24" s="10">
        <v>98</v>
      </c>
      <c r="I24" s="67" t="s">
        <v>0</v>
      </c>
      <c r="J24" s="67" t="s">
        <v>5</v>
      </c>
      <c r="K24" s="68">
        <v>80021</v>
      </c>
      <c r="L24" s="68">
        <v>78370</v>
      </c>
      <c r="M24" s="68">
        <v>78420</v>
      </c>
      <c r="N24">
        <v>97.9</v>
      </c>
      <c r="O24">
        <v>98</v>
      </c>
      <c r="P24" s="70">
        <f t="shared" si="1"/>
        <v>0</v>
      </c>
      <c r="Q24" s="70">
        <f t="shared" si="2"/>
        <v>0</v>
      </c>
      <c r="R24" s="70">
        <f t="shared" si="3"/>
        <v>0</v>
      </c>
      <c r="S24" s="70">
        <f t="shared" si="4"/>
        <v>0</v>
      </c>
      <c r="T24" s="70">
        <f t="shared" si="5"/>
        <v>0</v>
      </c>
    </row>
    <row r="25" spans="1:20" ht="18" x14ac:dyDescent="0.4">
      <c r="A25" s="4" t="s">
        <v>19</v>
      </c>
      <c r="B25" s="5" t="s">
        <v>5</v>
      </c>
      <c r="C25" s="6">
        <v>80021</v>
      </c>
      <c r="D25" s="7">
        <v>36840</v>
      </c>
      <c r="E25" s="8">
        <v>73810</v>
      </c>
      <c r="F25" s="9">
        <v>46</v>
      </c>
      <c r="G25" s="10">
        <v>92.2</v>
      </c>
      <c r="I25" s="67" t="s">
        <v>162</v>
      </c>
      <c r="J25" s="67" t="s">
        <v>5</v>
      </c>
      <c r="K25" s="68">
        <v>80021</v>
      </c>
      <c r="L25" s="68">
        <v>36840</v>
      </c>
      <c r="M25" s="68">
        <v>73810</v>
      </c>
      <c r="N25">
        <v>46</v>
      </c>
      <c r="O25">
        <v>92.2</v>
      </c>
      <c r="P25" s="70">
        <f t="shared" si="1"/>
        <v>0</v>
      </c>
      <c r="Q25" s="70">
        <f t="shared" si="2"/>
        <v>0</v>
      </c>
      <c r="R25" s="70">
        <f t="shared" si="3"/>
        <v>0</v>
      </c>
      <c r="S25" s="70">
        <f t="shared" si="4"/>
        <v>0</v>
      </c>
      <c r="T25" s="70">
        <f t="shared" si="5"/>
        <v>0</v>
      </c>
    </row>
    <row r="26" spans="1:20" ht="18" x14ac:dyDescent="0.4">
      <c r="A26" s="4" t="s">
        <v>20</v>
      </c>
      <c r="B26" s="5" t="s">
        <v>5</v>
      </c>
      <c r="C26" s="6">
        <v>80021</v>
      </c>
      <c r="D26" s="7">
        <v>34690</v>
      </c>
      <c r="E26" s="8">
        <v>71940</v>
      </c>
      <c r="F26" s="9">
        <v>43.4</v>
      </c>
      <c r="G26" s="10">
        <v>89.9</v>
      </c>
      <c r="I26" s="67" t="s">
        <v>163</v>
      </c>
      <c r="J26" s="67" t="s">
        <v>5</v>
      </c>
      <c r="K26" s="68">
        <v>80021</v>
      </c>
      <c r="L26" s="68">
        <v>34690</v>
      </c>
      <c r="M26" s="68">
        <v>71940</v>
      </c>
      <c r="N26">
        <v>43.4</v>
      </c>
      <c r="O26">
        <v>89.9</v>
      </c>
      <c r="P26" s="70">
        <f t="shared" si="1"/>
        <v>0</v>
      </c>
      <c r="Q26" s="70">
        <f t="shared" si="2"/>
        <v>0</v>
      </c>
      <c r="R26" s="70">
        <f t="shared" si="3"/>
        <v>0</v>
      </c>
      <c r="S26" s="70">
        <f t="shared" si="4"/>
        <v>0</v>
      </c>
      <c r="T26" s="70">
        <f t="shared" si="5"/>
        <v>0</v>
      </c>
    </row>
    <row r="27" spans="1:20" ht="18" x14ac:dyDescent="0.4">
      <c r="A27" s="4" t="s">
        <v>21</v>
      </c>
      <c r="B27" s="5" t="s">
        <v>5</v>
      </c>
      <c r="C27" s="6">
        <v>80021</v>
      </c>
      <c r="D27" s="7">
        <v>37590</v>
      </c>
      <c r="E27" s="8">
        <v>75190</v>
      </c>
      <c r="F27" s="9">
        <v>47</v>
      </c>
      <c r="G27" s="10">
        <v>94</v>
      </c>
      <c r="I27" s="67" t="s">
        <v>164</v>
      </c>
      <c r="J27" s="67" t="s">
        <v>5</v>
      </c>
      <c r="K27" s="68">
        <v>80021</v>
      </c>
      <c r="L27" s="68">
        <v>37590</v>
      </c>
      <c r="M27" s="68">
        <v>75190</v>
      </c>
      <c r="N27">
        <v>47</v>
      </c>
      <c r="O27">
        <v>94</v>
      </c>
      <c r="P27" s="70">
        <f t="shared" si="1"/>
        <v>0</v>
      </c>
      <c r="Q27" s="70">
        <f t="shared" si="2"/>
        <v>0</v>
      </c>
      <c r="R27" s="70">
        <f t="shared" si="3"/>
        <v>0</v>
      </c>
      <c r="S27" s="70">
        <f t="shared" si="4"/>
        <v>0</v>
      </c>
      <c r="T27" s="70">
        <f t="shared" si="5"/>
        <v>0</v>
      </c>
    </row>
    <row r="28" spans="1:20" ht="18" x14ac:dyDescent="0.4">
      <c r="A28" s="11" t="s">
        <v>22</v>
      </c>
      <c r="B28" s="12" t="s">
        <v>5</v>
      </c>
      <c r="C28" s="13">
        <v>80021</v>
      </c>
      <c r="D28" s="14">
        <v>35160</v>
      </c>
      <c r="E28" s="15">
        <v>73180</v>
      </c>
      <c r="F28" s="16">
        <v>43.9</v>
      </c>
      <c r="G28" s="17">
        <v>91.4</v>
      </c>
      <c r="I28" s="67" t="s">
        <v>165</v>
      </c>
      <c r="J28" s="67" t="s">
        <v>5</v>
      </c>
      <c r="K28" s="68">
        <v>80021</v>
      </c>
      <c r="L28" s="68">
        <v>35160</v>
      </c>
      <c r="M28" s="68">
        <v>73180</v>
      </c>
      <c r="N28">
        <v>43.9</v>
      </c>
      <c r="O28">
        <v>91.4</v>
      </c>
      <c r="P28" s="70">
        <f t="shared" si="1"/>
        <v>0</v>
      </c>
      <c r="Q28" s="70">
        <f t="shared" si="2"/>
        <v>0</v>
      </c>
      <c r="R28" s="70">
        <f t="shared" si="3"/>
        <v>0</v>
      </c>
      <c r="S28" s="70">
        <f t="shared" si="4"/>
        <v>0</v>
      </c>
      <c r="T28" s="70">
        <f t="shared" si="5"/>
        <v>0</v>
      </c>
    </row>
    <row r="29" spans="1:20" x14ac:dyDescent="0.3">
      <c r="A29" s="4" t="s">
        <v>0</v>
      </c>
      <c r="B29" s="5" t="s">
        <v>6</v>
      </c>
      <c r="C29" s="6">
        <v>42911</v>
      </c>
      <c r="D29" s="7">
        <v>42320</v>
      </c>
      <c r="E29" s="8">
        <v>42340</v>
      </c>
      <c r="F29" s="9">
        <v>98.6</v>
      </c>
      <c r="G29" s="10">
        <v>98.7</v>
      </c>
      <c r="I29" s="67" t="s">
        <v>0</v>
      </c>
      <c r="J29" s="67" t="s">
        <v>6</v>
      </c>
      <c r="K29" s="68">
        <v>42911</v>
      </c>
      <c r="L29" s="68">
        <v>42320</v>
      </c>
      <c r="M29" s="68">
        <v>42340</v>
      </c>
      <c r="N29">
        <v>98.6</v>
      </c>
      <c r="O29">
        <v>98.7</v>
      </c>
      <c r="P29" s="70">
        <f t="shared" si="1"/>
        <v>0</v>
      </c>
      <c r="Q29" s="70">
        <f t="shared" si="2"/>
        <v>0</v>
      </c>
      <c r="R29" s="70">
        <f t="shared" si="3"/>
        <v>0</v>
      </c>
      <c r="S29" s="70">
        <f t="shared" si="4"/>
        <v>0</v>
      </c>
      <c r="T29" s="70">
        <f t="shared" si="5"/>
        <v>0</v>
      </c>
    </row>
    <row r="30" spans="1:20" ht="18" x14ac:dyDescent="0.4">
      <c r="A30" s="4" t="s">
        <v>19</v>
      </c>
      <c r="B30" s="5" t="s">
        <v>6</v>
      </c>
      <c r="C30" s="6">
        <v>42911</v>
      </c>
      <c r="D30" s="7">
        <v>20750</v>
      </c>
      <c r="E30" s="8">
        <v>39240</v>
      </c>
      <c r="F30" s="9">
        <v>48.3</v>
      </c>
      <c r="G30" s="10">
        <v>91.4</v>
      </c>
      <c r="I30" s="67" t="s">
        <v>162</v>
      </c>
      <c r="J30" s="67" t="s">
        <v>6</v>
      </c>
      <c r="K30" s="68">
        <v>42911</v>
      </c>
      <c r="L30" s="68">
        <v>20750</v>
      </c>
      <c r="M30" s="68">
        <v>39240</v>
      </c>
      <c r="N30">
        <v>48.3</v>
      </c>
      <c r="O30">
        <v>91.4</v>
      </c>
      <c r="P30" s="70">
        <f t="shared" si="1"/>
        <v>0</v>
      </c>
      <c r="Q30" s="70">
        <f t="shared" si="2"/>
        <v>0</v>
      </c>
      <c r="R30" s="70">
        <f t="shared" si="3"/>
        <v>0</v>
      </c>
      <c r="S30" s="70">
        <f t="shared" si="4"/>
        <v>0</v>
      </c>
      <c r="T30" s="70">
        <f t="shared" si="5"/>
        <v>0</v>
      </c>
    </row>
    <row r="31" spans="1:20" ht="18" x14ac:dyDescent="0.4">
      <c r="A31" s="4" t="s">
        <v>20</v>
      </c>
      <c r="B31" s="5" t="s">
        <v>6</v>
      </c>
      <c r="C31" s="6">
        <v>42911</v>
      </c>
      <c r="D31" s="7">
        <v>18170</v>
      </c>
      <c r="E31" s="8">
        <v>37960</v>
      </c>
      <c r="F31" s="9">
        <v>42.3</v>
      </c>
      <c r="G31" s="10">
        <v>88.5</v>
      </c>
      <c r="I31" s="67" t="s">
        <v>163</v>
      </c>
      <c r="J31" s="67" t="s">
        <v>6</v>
      </c>
      <c r="K31" s="68">
        <v>42911</v>
      </c>
      <c r="L31" s="68">
        <v>18170</v>
      </c>
      <c r="M31" s="68">
        <v>37960</v>
      </c>
      <c r="N31">
        <v>42.3</v>
      </c>
      <c r="O31">
        <v>88.5</v>
      </c>
      <c r="P31" s="70">
        <f t="shared" si="1"/>
        <v>0</v>
      </c>
      <c r="Q31" s="70">
        <f t="shared" si="2"/>
        <v>0</v>
      </c>
      <c r="R31" s="70">
        <f t="shared" si="3"/>
        <v>0</v>
      </c>
      <c r="S31" s="70">
        <f t="shared" si="4"/>
        <v>0</v>
      </c>
      <c r="T31" s="70">
        <f t="shared" si="5"/>
        <v>0</v>
      </c>
    </row>
    <row r="32" spans="1:20" ht="18" x14ac:dyDescent="0.4">
      <c r="A32" s="4" t="s">
        <v>21</v>
      </c>
      <c r="B32" s="5" t="s">
        <v>6</v>
      </c>
      <c r="C32" s="6">
        <v>42911</v>
      </c>
      <c r="D32" s="7">
        <v>20970</v>
      </c>
      <c r="E32" s="8">
        <v>39680</v>
      </c>
      <c r="F32" s="9">
        <v>48.9</v>
      </c>
      <c r="G32" s="10">
        <v>92.5</v>
      </c>
      <c r="I32" s="67" t="s">
        <v>164</v>
      </c>
      <c r="J32" s="67" t="s">
        <v>6</v>
      </c>
      <c r="K32" s="68">
        <v>42911</v>
      </c>
      <c r="L32" s="68">
        <v>20970</v>
      </c>
      <c r="M32" s="68">
        <v>39680</v>
      </c>
      <c r="N32">
        <v>48.9</v>
      </c>
      <c r="O32">
        <v>92.5</v>
      </c>
      <c r="P32" s="70">
        <f t="shared" si="1"/>
        <v>0</v>
      </c>
      <c r="Q32" s="70">
        <f t="shared" si="2"/>
        <v>0</v>
      </c>
      <c r="R32" s="70">
        <f t="shared" si="3"/>
        <v>0</v>
      </c>
      <c r="S32" s="70">
        <f t="shared" si="4"/>
        <v>0</v>
      </c>
      <c r="T32" s="70">
        <f t="shared" si="5"/>
        <v>0</v>
      </c>
    </row>
    <row r="33" spans="1:20" ht="18" x14ac:dyDescent="0.4">
      <c r="A33" s="11" t="s">
        <v>22</v>
      </c>
      <c r="B33" s="12" t="s">
        <v>6</v>
      </c>
      <c r="C33" s="13">
        <v>42911</v>
      </c>
      <c r="D33" s="14">
        <v>18270</v>
      </c>
      <c r="E33" s="15">
        <v>38330</v>
      </c>
      <c r="F33" s="16">
        <v>42.6</v>
      </c>
      <c r="G33" s="17">
        <v>89.3</v>
      </c>
      <c r="I33" s="67" t="s">
        <v>165</v>
      </c>
      <c r="J33" s="67" t="s">
        <v>6</v>
      </c>
      <c r="K33" s="68">
        <v>42911</v>
      </c>
      <c r="L33" s="68">
        <v>18270</v>
      </c>
      <c r="M33" s="68">
        <v>38330</v>
      </c>
      <c r="N33">
        <v>42.6</v>
      </c>
      <c r="O33">
        <v>89.3</v>
      </c>
      <c r="P33" s="70">
        <f t="shared" si="1"/>
        <v>0</v>
      </c>
      <c r="Q33" s="70">
        <f t="shared" si="2"/>
        <v>0</v>
      </c>
      <c r="R33" s="70">
        <f t="shared" si="3"/>
        <v>0</v>
      </c>
      <c r="S33" s="70">
        <f t="shared" si="4"/>
        <v>0</v>
      </c>
      <c r="T33" s="70">
        <f t="shared" si="5"/>
        <v>0</v>
      </c>
    </row>
    <row r="34" spans="1:20" x14ac:dyDescent="0.3">
      <c r="A34" s="72" t="s">
        <v>0</v>
      </c>
      <c r="B34" s="61" t="s">
        <v>7</v>
      </c>
      <c r="C34" s="7">
        <v>27029</v>
      </c>
      <c r="D34" s="7">
        <v>26720</v>
      </c>
      <c r="E34" s="7">
        <v>26740</v>
      </c>
      <c r="F34" s="9">
        <v>98.9</v>
      </c>
      <c r="G34" s="71">
        <v>98.9</v>
      </c>
      <c r="I34" s="67" t="s">
        <v>0</v>
      </c>
      <c r="J34" s="67" t="s">
        <v>7</v>
      </c>
      <c r="K34" s="68">
        <v>27029</v>
      </c>
      <c r="L34" s="68">
        <v>26720</v>
      </c>
      <c r="M34" s="68">
        <v>26740</v>
      </c>
      <c r="N34">
        <v>98.9</v>
      </c>
      <c r="O34">
        <v>98.9</v>
      </c>
      <c r="P34" s="70">
        <f t="shared" si="1"/>
        <v>0</v>
      </c>
      <c r="Q34" s="70">
        <f t="shared" si="2"/>
        <v>0</v>
      </c>
      <c r="R34" s="70">
        <f t="shared" si="3"/>
        <v>0</v>
      </c>
      <c r="S34" s="70">
        <f t="shared" si="4"/>
        <v>0</v>
      </c>
      <c r="T34" s="70">
        <f t="shared" si="5"/>
        <v>0</v>
      </c>
    </row>
    <row r="35" spans="1:20" ht="18" x14ac:dyDescent="0.4">
      <c r="A35" s="4" t="s">
        <v>19</v>
      </c>
      <c r="B35" s="5" t="s">
        <v>7</v>
      </c>
      <c r="C35" s="6">
        <v>27029</v>
      </c>
      <c r="D35" s="7">
        <v>14220</v>
      </c>
      <c r="E35" s="8">
        <v>24550</v>
      </c>
      <c r="F35" s="9">
        <v>52.6</v>
      </c>
      <c r="G35" s="10">
        <v>90.8</v>
      </c>
      <c r="I35" s="67" t="s">
        <v>162</v>
      </c>
      <c r="J35" s="67" t="s">
        <v>7</v>
      </c>
      <c r="K35" s="68">
        <v>27029</v>
      </c>
      <c r="L35" s="68">
        <v>14220</v>
      </c>
      <c r="M35" s="68">
        <v>24550</v>
      </c>
      <c r="N35">
        <v>52.6</v>
      </c>
      <c r="O35">
        <v>90.8</v>
      </c>
      <c r="P35" s="70">
        <f t="shared" si="1"/>
        <v>0</v>
      </c>
      <c r="Q35" s="70">
        <f t="shared" si="2"/>
        <v>0</v>
      </c>
      <c r="R35" s="70">
        <f t="shared" si="3"/>
        <v>0</v>
      </c>
      <c r="S35" s="70">
        <f t="shared" si="4"/>
        <v>0</v>
      </c>
      <c r="T35" s="70">
        <f t="shared" si="5"/>
        <v>0</v>
      </c>
    </row>
    <row r="36" spans="1:20" ht="18" x14ac:dyDescent="0.4">
      <c r="A36" s="4" t="s">
        <v>20</v>
      </c>
      <c r="B36" s="5" t="s">
        <v>7</v>
      </c>
      <c r="C36" s="6">
        <v>27029</v>
      </c>
      <c r="D36" s="7">
        <v>11380</v>
      </c>
      <c r="E36" s="8">
        <v>23480</v>
      </c>
      <c r="F36" s="9">
        <v>42.1</v>
      </c>
      <c r="G36" s="10">
        <v>86.9</v>
      </c>
      <c r="I36" s="67" t="s">
        <v>163</v>
      </c>
      <c r="J36" s="67" t="s">
        <v>7</v>
      </c>
      <c r="K36" s="68">
        <v>27029</v>
      </c>
      <c r="L36" s="68">
        <v>11380</v>
      </c>
      <c r="M36" s="68">
        <v>23480</v>
      </c>
      <c r="N36">
        <v>42.1</v>
      </c>
      <c r="O36">
        <v>86.9</v>
      </c>
      <c r="P36" s="70">
        <f t="shared" si="1"/>
        <v>0</v>
      </c>
      <c r="Q36" s="70">
        <f t="shared" si="2"/>
        <v>0</v>
      </c>
      <c r="R36" s="70">
        <f t="shared" si="3"/>
        <v>0</v>
      </c>
      <c r="S36" s="70">
        <f t="shared" si="4"/>
        <v>0</v>
      </c>
      <c r="T36" s="70">
        <f t="shared" si="5"/>
        <v>0</v>
      </c>
    </row>
    <row r="37" spans="1:20" ht="18" x14ac:dyDescent="0.4">
      <c r="A37" s="4" t="s">
        <v>21</v>
      </c>
      <c r="B37" s="5" t="s">
        <v>7</v>
      </c>
      <c r="C37" s="6">
        <v>27029</v>
      </c>
      <c r="D37" s="7">
        <v>14310</v>
      </c>
      <c r="E37" s="8">
        <v>24750</v>
      </c>
      <c r="F37" s="9">
        <v>52.9</v>
      </c>
      <c r="G37" s="10">
        <v>91.6</v>
      </c>
      <c r="I37" s="67" t="s">
        <v>164</v>
      </c>
      <c r="J37" s="67" t="s">
        <v>7</v>
      </c>
      <c r="K37" s="68">
        <v>27029</v>
      </c>
      <c r="L37" s="68">
        <v>14310</v>
      </c>
      <c r="M37" s="68">
        <v>24750</v>
      </c>
      <c r="N37">
        <v>52.9</v>
      </c>
      <c r="O37">
        <v>91.6</v>
      </c>
      <c r="P37" s="70">
        <f t="shared" si="1"/>
        <v>0</v>
      </c>
      <c r="Q37" s="70">
        <f t="shared" si="2"/>
        <v>0</v>
      </c>
      <c r="R37" s="70">
        <f t="shared" si="3"/>
        <v>0</v>
      </c>
      <c r="S37" s="70">
        <f t="shared" si="4"/>
        <v>0</v>
      </c>
      <c r="T37" s="70">
        <f t="shared" si="5"/>
        <v>0</v>
      </c>
    </row>
    <row r="38" spans="1:20" ht="18" x14ac:dyDescent="0.4">
      <c r="A38" s="11" t="s">
        <v>22</v>
      </c>
      <c r="B38" s="12" t="s">
        <v>7</v>
      </c>
      <c r="C38" s="13">
        <v>27029</v>
      </c>
      <c r="D38" s="14">
        <v>11410</v>
      </c>
      <c r="E38" s="15">
        <v>23640</v>
      </c>
      <c r="F38" s="16">
        <v>42.2</v>
      </c>
      <c r="G38" s="17">
        <v>87.5</v>
      </c>
      <c r="I38" s="67" t="s">
        <v>165</v>
      </c>
      <c r="J38" s="67" t="s">
        <v>7</v>
      </c>
      <c r="K38" s="68">
        <v>27029</v>
      </c>
      <c r="L38" s="68">
        <v>11410</v>
      </c>
      <c r="M38" s="68">
        <v>23640</v>
      </c>
      <c r="N38">
        <v>42.2</v>
      </c>
      <c r="O38">
        <v>87.5</v>
      </c>
      <c r="P38" s="70">
        <f t="shared" si="1"/>
        <v>0</v>
      </c>
      <c r="Q38" s="70">
        <f t="shared" si="2"/>
        <v>0</v>
      </c>
      <c r="R38" s="70">
        <f t="shared" si="3"/>
        <v>0</v>
      </c>
      <c r="S38" s="70">
        <f t="shared" si="4"/>
        <v>0</v>
      </c>
      <c r="T38" s="70">
        <f t="shared" si="5"/>
        <v>0</v>
      </c>
    </row>
    <row r="39" spans="1:20" x14ac:dyDescent="0.3">
      <c r="A39" s="4" t="s">
        <v>0</v>
      </c>
      <c r="B39" s="5" t="s">
        <v>8</v>
      </c>
      <c r="C39" s="6">
        <v>14043</v>
      </c>
      <c r="D39" s="7">
        <v>13930</v>
      </c>
      <c r="E39" s="8">
        <v>13940</v>
      </c>
      <c r="F39" s="9">
        <v>99.2</v>
      </c>
      <c r="G39" s="10">
        <v>99.3</v>
      </c>
      <c r="I39" s="67" t="s">
        <v>0</v>
      </c>
      <c r="J39" s="67" t="s">
        <v>8</v>
      </c>
      <c r="K39" s="68">
        <v>14043</v>
      </c>
      <c r="L39" s="68">
        <v>13930</v>
      </c>
      <c r="M39" s="68">
        <v>13940</v>
      </c>
      <c r="N39">
        <v>99.2</v>
      </c>
      <c r="O39">
        <v>99.3</v>
      </c>
      <c r="P39" s="70">
        <f t="shared" si="1"/>
        <v>0</v>
      </c>
      <c r="Q39" s="70">
        <f t="shared" si="2"/>
        <v>0</v>
      </c>
      <c r="R39" s="70">
        <f t="shared" si="3"/>
        <v>0</v>
      </c>
      <c r="S39" s="70">
        <f t="shared" si="4"/>
        <v>0</v>
      </c>
      <c r="T39" s="70">
        <f t="shared" si="5"/>
        <v>0</v>
      </c>
    </row>
    <row r="40" spans="1:20" ht="18" x14ac:dyDescent="0.4">
      <c r="A40" s="4" t="s">
        <v>19</v>
      </c>
      <c r="B40" s="5" t="s">
        <v>8</v>
      </c>
      <c r="C40" s="6">
        <v>14043</v>
      </c>
      <c r="D40" s="7">
        <v>8835</v>
      </c>
      <c r="E40" s="8">
        <v>12870</v>
      </c>
      <c r="F40" s="9">
        <v>62.9</v>
      </c>
      <c r="G40" s="10">
        <v>91.7</v>
      </c>
      <c r="I40" s="67" t="s">
        <v>162</v>
      </c>
      <c r="J40" s="67" t="s">
        <v>8</v>
      </c>
      <c r="K40" s="68">
        <v>14043</v>
      </c>
      <c r="L40" s="68">
        <v>8835</v>
      </c>
      <c r="M40" s="68">
        <v>12870</v>
      </c>
      <c r="N40">
        <v>62.9</v>
      </c>
      <c r="O40">
        <v>91.7</v>
      </c>
      <c r="P40" s="70">
        <f t="shared" si="1"/>
        <v>0</v>
      </c>
      <c r="Q40" s="70">
        <f t="shared" si="2"/>
        <v>0</v>
      </c>
      <c r="R40" s="70">
        <f t="shared" si="3"/>
        <v>0</v>
      </c>
      <c r="S40" s="70">
        <f t="shared" si="4"/>
        <v>0</v>
      </c>
      <c r="T40" s="70">
        <f t="shared" si="5"/>
        <v>0</v>
      </c>
    </row>
    <row r="41" spans="1:20" ht="18" x14ac:dyDescent="0.4">
      <c r="A41" s="4" t="s">
        <v>20</v>
      </c>
      <c r="B41" s="5" t="s">
        <v>8</v>
      </c>
      <c r="C41" s="6">
        <v>14043</v>
      </c>
      <c r="D41" s="7">
        <v>6009</v>
      </c>
      <c r="E41" s="8">
        <v>12120</v>
      </c>
      <c r="F41" s="9">
        <v>42.8</v>
      </c>
      <c r="G41" s="10">
        <v>86.3</v>
      </c>
      <c r="I41" s="67" t="s">
        <v>163</v>
      </c>
      <c r="J41" s="67" t="s">
        <v>8</v>
      </c>
      <c r="K41" s="68">
        <v>14043</v>
      </c>
      <c r="L41" s="68">
        <v>6009</v>
      </c>
      <c r="M41" s="68">
        <v>12120</v>
      </c>
      <c r="N41">
        <v>42.8</v>
      </c>
      <c r="O41">
        <v>86.3</v>
      </c>
      <c r="P41" s="70">
        <f t="shared" si="1"/>
        <v>0</v>
      </c>
      <c r="Q41" s="70">
        <f t="shared" si="2"/>
        <v>0</v>
      </c>
      <c r="R41" s="70">
        <f t="shared" si="3"/>
        <v>0</v>
      </c>
      <c r="S41" s="70">
        <f t="shared" si="4"/>
        <v>0</v>
      </c>
      <c r="T41" s="70">
        <f t="shared" si="5"/>
        <v>0</v>
      </c>
    </row>
    <row r="42" spans="1:20" ht="18" x14ac:dyDescent="0.4">
      <c r="A42" s="4" t="s">
        <v>21</v>
      </c>
      <c r="B42" s="5" t="s">
        <v>8</v>
      </c>
      <c r="C42" s="6">
        <v>14043</v>
      </c>
      <c r="D42" s="7">
        <v>8863</v>
      </c>
      <c r="E42" s="8">
        <v>12940</v>
      </c>
      <c r="F42" s="9">
        <v>63.1</v>
      </c>
      <c r="G42" s="10">
        <v>92.1</v>
      </c>
      <c r="I42" s="67" t="s">
        <v>164</v>
      </c>
      <c r="J42" s="67" t="s">
        <v>8</v>
      </c>
      <c r="K42" s="68">
        <v>14043</v>
      </c>
      <c r="L42" s="68">
        <v>8863</v>
      </c>
      <c r="M42" s="68">
        <v>12940</v>
      </c>
      <c r="N42">
        <v>63.1</v>
      </c>
      <c r="O42">
        <v>92.1</v>
      </c>
      <c r="P42" s="70">
        <f t="shared" si="1"/>
        <v>0</v>
      </c>
      <c r="Q42" s="70">
        <f t="shared" si="2"/>
        <v>0</v>
      </c>
      <c r="R42" s="70">
        <f t="shared" si="3"/>
        <v>0</v>
      </c>
      <c r="S42" s="70">
        <f t="shared" si="4"/>
        <v>0</v>
      </c>
      <c r="T42" s="70">
        <f t="shared" si="5"/>
        <v>0</v>
      </c>
    </row>
    <row r="43" spans="1:20" ht="18" x14ac:dyDescent="0.4">
      <c r="A43" s="11" t="s">
        <v>22</v>
      </c>
      <c r="B43" s="12" t="s">
        <v>8</v>
      </c>
      <c r="C43" s="13">
        <v>14043</v>
      </c>
      <c r="D43" s="14">
        <v>6014</v>
      </c>
      <c r="E43" s="15">
        <v>12170</v>
      </c>
      <c r="F43" s="16">
        <v>42.8</v>
      </c>
      <c r="G43" s="17">
        <v>86.7</v>
      </c>
      <c r="I43" s="67" t="s">
        <v>165</v>
      </c>
      <c r="J43" s="67" t="s">
        <v>8</v>
      </c>
      <c r="K43" s="68">
        <v>14043</v>
      </c>
      <c r="L43" s="68">
        <v>6014</v>
      </c>
      <c r="M43" s="68">
        <v>12170</v>
      </c>
      <c r="N43">
        <v>42.8</v>
      </c>
      <c r="O43">
        <v>86.7</v>
      </c>
      <c r="P43" s="70">
        <f t="shared" si="1"/>
        <v>0</v>
      </c>
      <c r="Q43" s="70">
        <f t="shared" si="2"/>
        <v>0</v>
      </c>
      <c r="R43" s="70">
        <f t="shared" si="3"/>
        <v>0</v>
      </c>
      <c r="S43" s="70">
        <f t="shared" si="4"/>
        <v>0</v>
      </c>
      <c r="T43" s="70">
        <f t="shared" si="5"/>
        <v>0</v>
      </c>
    </row>
    <row r="44" spans="1:20" ht="65.400000000000006" customHeight="1" x14ac:dyDescent="0.3">
      <c r="A44" s="141" t="s">
        <v>188</v>
      </c>
      <c r="B44" s="142"/>
      <c r="C44" s="142"/>
      <c r="D44" s="142"/>
      <c r="E44" s="142"/>
      <c r="F44" s="142"/>
      <c r="G44" s="143"/>
    </row>
    <row r="45" spans="1:20" x14ac:dyDescent="0.3">
      <c r="A45" s="18"/>
    </row>
    <row r="46" spans="1:20" x14ac:dyDescent="0.3">
      <c r="A46" s="1" t="s">
        <v>192</v>
      </c>
      <c r="I46" s="1" t="s">
        <v>193</v>
      </c>
      <c r="P46" s="1" t="s">
        <v>166</v>
      </c>
    </row>
  </sheetData>
  <mergeCells count="7">
    <mergeCell ref="A1:G1"/>
    <mergeCell ref="A44:G44"/>
    <mergeCell ref="A2:A3"/>
    <mergeCell ref="B2:B3"/>
    <mergeCell ref="C2:C3"/>
    <mergeCell ref="D2:E2"/>
    <mergeCell ref="F2:G2"/>
  </mergeCells>
  <phoneticPr fontId="18"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9D005-565D-4258-8254-C88017827626}">
  <dimension ref="A1:V19"/>
  <sheetViews>
    <sheetView showGridLines="0" workbookViewId="0">
      <selection sqref="A1:G1"/>
    </sheetView>
  </sheetViews>
  <sheetFormatPr defaultRowHeight="15.6" x14ac:dyDescent="0.3"/>
  <cols>
    <col min="1" max="1" width="11.88671875" style="1" customWidth="1"/>
    <col min="2" max="3" width="11.109375" style="1" customWidth="1"/>
    <col min="4" max="4" width="11.109375" style="49" customWidth="1"/>
    <col min="5" max="7" width="11.109375" style="1" customWidth="1"/>
    <col min="8" max="8" width="4.44140625" style="1" customWidth="1"/>
    <col min="9" max="9" width="8.88671875" style="1" customWidth="1"/>
    <col min="10" max="15" width="8.88671875" style="1"/>
    <col min="16" max="16" width="3.88671875" style="1" customWidth="1"/>
    <col min="17" max="16384" width="8.88671875" style="1"/>
  </cols>
  <sheetData>
    <row r="1" spans="1:22" ht="33" customHeight="1" x14ac:dyDescent="0.3">
      <c r="A1" s="142" t="s">
        <v>214</v>
      </c>
      <c r="B1" s="142"/>
      <c r="C1" s="142"/>
      <c r="D1" s="142"/>
      <c r="E1" s="142"/>
      <c r="F1" s="142"/>
      <c r="G1" s="142"/>
    </row>
    <row r="2" spans="1:22" ht="46.8" x14ac:dyDescent="0.3">
      <c r="A2" s="55" t="s">
        <v>156</v>
      </c>
      <c r="B2" s="51" t="s">
        <v>141</v>
      </c>
      <c r="C2" s="51" t="s">
        <v>154</v>
      </c>
      <c r="D2" s="52" t="s">
        <v>151</v>
      </c>
      <c r="E2" s="51" t="s">
        <v>155</v>
      </c>
      <c r="F2" s="51" t="s">
        <v>152</v>
      </c>
      <c r="G2" s="53" t="s">
        <v>153</v>
      </c>
    </row>
    <row r="3" spans="1:22" x14ac:dyDescent="0.3">
      <c r="A3" s="56"/>
      <c r="B3" s="158" t="s">
        <v>157</v>
      </c>
      <c r="C3" s="158"/>
      <c r="D3" s="158"/>
      <c r="E3" s="158"/>
      <c r="F3" s="158"/>
      <c r="G3" s="159"/>
    </row>
    <row r="4" spans="1:22" x14ac:dyDescent="0.3">
      <c r="A4" s="57" t="s">
        <v>36</v>
      </c>
      <c r="B4" s="7">
        <v>289100</v>
      </c>
      <c r="C4" s="7">
        <v>167500</v>
      </c>
      <c r="D4" s="9">
        <v>57.9</v>
      </c>
      <c r="E4" s="7">
        <v>82760</v>
      </c>
      <c r="F4" s="9">
        <v>28.6</v>
      </c>
      <c r="G4" s="10">
        <v>49.4</v>
      </c>
      <c r="I4" s="67" t="s">
        <v>36</v>
      </c>
      <c r="J4" s="68">
        <v>289100</v>
      </c>
      <c r="K4" s="68">
        <v>167500</v>
      </c>
      <c r="L4">
        <v>57.9</v>
      </c>
      <c r="M4" s="68">
        <v>82760</v>
      </c>
      <c r="N4">
        <v>28.6</v>
      </c>
      <c r="O4">
        <v>49.4</v>
      </c>
      <c r="Q4" s="70">
        <f t="shared" ref="Q4:V9" si="0">J4-B4</f>
        <v>0</v>
      </c>
      <c r="R4" s="70">
        <f t="shared" si="0"/>
        <v>0</v>
      </c>
      <c r="S4" s="70">
        <f t="shared" si="0"/>
        <v>0</v>
      </c>
      <c r="T4" s="70">
        <f t="shared" si="0"/>
        <v>0</v>
      </c>
      <c r="U4" s="70">
        <f t="shared" si="0"/>
        <v>0</v>
      </c>
      <c r="V4" s="70">
        <f t="shared" si="0"/>
        <v>0</v>
      </c>
    </row>
    <row r="5" spans="1:22" x14ac:dyDescent="0.3">
      <c r="A5" s="57" t="s">
        <v>37</v>
      </c>
      <c r="B5" s="7">
        <f>J5</f>
        <v>289100</v>
      </c>
      <c r="C5" s="7">
        <f t="shared" ref="C5:G5" si="1">K5</f>
        <v>166100</v>
      </c>
      <c r="D5" s="7">
        <f t="shared" si="1"/>
        <v>57.5</v>
      </c>
      <c r="E5" s="7">
        <f t="shared" si="1"/>
        <v>80540</v>
      </c>
      <c r="F5" s="9">
        <f t="shared" si="1"/>
        <v>27.9</v>
      </c>
      <c r="G5" s="10">
        <f t="shared" si="1"/>
        <v>48.5</v>
      </c>
      <c r="I5" s="67" t="s">
        <v>37</v>
      </c>
      <c r="J5" s="68">
        <v>289100</v>
      </c>
      <c r="K5" s="68">
        <v>166100</v>
      </c>
      <c r="L5">
        <v>57.5</v>
      </c>
      <c r="M5" s="68">
        <v>80540</v>
      </c>
      <c r="N5">
        <v>27.9</v>
      </c>
      <c r="O5">
        <v>48.5</v>
      </c>
      <c r="Q5" s="70">
        <f t="shared" si="0"/>
        <v>0</v>
      </c>
      <c r="R5" s="70">
        <f t="shared" si="0"/>
        <v>0</v>
      </c>
      <c r="S5" s="70">
        <f t="shared" si="0"/>
        <v>0</v>
      </c>
      <c r="T5" s="70">
        <f t="shared" si="0"/>
        <v>0</v>
      </c>
      <c r="U5" s="70">
        <f t="shared" si="0"/>
        <v>0</v>
      </c>
      <c r="V5" s="70">
        <f t="shared" si="0"/>
        <v>0</v>
      </c>
    </row>
    <row r="6" spans="1:22" ht="18" x14ac:dyDescent="0.4">
      <c r="A6" s="57" t="s">
        <v>159</v>
      </c>
      <c r="B6" s="7">
        <v>289100</v>
      </c>
      <c r="C6" s="7">
        <v>166100</v>
      </c>
      <c r="D6" s="9">
        <v>57.5</v>
      </c>
      <c r="E6" s="7">
        <v>68480</v>
      </c>
      <c r="F6" s="9">
        <v>23.7</v>
      </c>
      <c r="G6" s="10">
        <v>41.2</v>
      </c>
      <c r="I6" s="67" t="s">
        <v>182</v>
      </c>
      <c r="J6" s="68">
        <v>289100</v>
      </c>
      <c r="K6" s="68">
        <v>166100</v>
      </c>
      <c r="L6">
        <v>57.5</v>
      </c>
      <c r="M6" s="68">
        <v>68480</v>
      </c>
      <c r="N6">
        <v>23.7</v>
      </c>
      <c r="O6">
        <v>41.2</v>
      </c>
      <c r="Q6" s="70">
        <f t="shared" si="0"/>
        <v>0</v>
      </c>
      <c r="R6" s="70">
        <f t="shared" si="0"/>
        <v>0</v>
      </c>
      <c r="S6" s="70">
        <f t="shared" si="0"/>
        <v>0</v>
      </c>
      <c r="T6" s="70">
        <f t="shared" si="0"/>
        <v>0</v>
      </c>
      <c r="U6" s="70">
        <f t="shared" si="0"/>
        <v>0</v>
      </c>
      <c r="V6" s="70">
        <f t="shared" si="0"/>
        <v>0</v>
      </c>
    </row>
    <row r="7" spans="1:22" ht="18" x14ac:dyDescent="0.4">
      <c r="A7" s="57" t="s">
        <v>178</v>
      </c>
      <c r="B7" s="7">
        <f>J7</f>
        <v>289100</v>
      </c>
      <c r="C7" s="7">
        <f t="shared" ref="C7:G7" si="2">K7</f>
        <v>166100</v>
      </c>
      <c r="D7" s="7">
        <f t="shared" si="2"/>
        <v>57.5</v>
      </c>
      <c r="E7" s="7">
        <f t="shared" si="2"/>
        <v>67450</v>
      </c>
      <c r="F7" s="9">
        <f t="shared" si="2"/>
        <v>23.3</v>
      </c>
      <c r="G7" s="10">
        <f t="shared" si="2"/>
        <v>40.6</v>
      </c>
      <c r="I7" s="67" t="s">
        <v>183</v>
      </c>
      <c r="J7" s="68">
        <v>289100</v>
      </c>
      <c r="K7" s="68">
        <v>166100</v>
      </c>
      <c r="L7">
        <v>57.5</v>
      </c>
      <c r="M7" s="68">
        <v>67450</v>
      </c>
      <c r="N7">
        <v>23.3</v>
      </c>
      <c r="O7">
        <v>40.6</v>
      </c>
      <c r="Q7" s="70">
        <f t="shared" si="0"/>
        <v>0</v>
      </c>
      <c r="R7" s="70">
        <f t="shared" si="0"/>
        <v>0</v>
      </c>
      <c r="S7" s="70">
        <f t="shared" si="0"/>
        <v>0</v>
      </c>
      <c r="T7" s="70">
        <f t="shared" si="0"/>
        <v>0</v>
      </c>
      <c r="U7" s="70">
        <f t="shared" si="0"/>
        <v>0</v>
      </c>
      <c r="V7" s="70">
        <f t="shared" si="0"/>
        <v>0</v>
      </c>
    </row>
    <row r="8" spans="1:22" x14ac:dyDescent="0.3">
      <c r="A8" s="57" t="s">
        <v>47</v>
      </c>
      <c r="B8" s="7">
        <v>289100</v>
      </c>
      <c r="C8" s="7">
        <v>166100</v>
      </c>
      <c r="D8" s="9">
        <v>57.5</v>
      </c>
      <c r="E8" s="7">
        <v>76270</v>
      </c>
      <c r="F8" s="9">
        <v>26.4</v>
      </c>
      <c r="G8" s="10">
        <v>45.9</v>
      </c>
      <c r="I8" s="67" t="s">
        <v>47</v>
      </c>
      <c r="J8" s="68">
        <v>289100</v>
      </c>
      <c r="K8" s="68">
        <v>166100</v>
      </c>
      <c r="L8">
        <v>57.5</v>
      </c>
      <c r="M8" s="68">
        <v>76270</v>
      </c>
      <c r="N8">
        <v>26.4</v>
      </c>
      <c r="O8">
        <v>45.9</v>
      </c>
      <c r="Q8" s="70">
        <f t="shared" si="0"/>
        <v>0</v>
      </c>
      <c r="R8" s="70">
        <f t="shared" si="0"/>
        <v>0</v>
      </c>
      <c r="S8" s="70">
        <f t="shared" si="0"/>
        <v>0</v>
      </c>
      <c r="T8" s="70">
        <f t="shared" si="0"/>
        <v>0</v>
      </c>
      <c r="U8" s="70">
        <f t="shared" si="0"/>
        <v>0</v>
      </c>
      <c r="V8" s="70">
        <f t="shared" si="0"/>
        <v>0</v>
      </c>
    </row>
    <row r="9" spans="1:22" x14ac:dyDescent="0.3">
      <c r="A9" s="58" t="s">
        <v>49</v>
      </c>
      <c r="B9" s="14">
        <v>289100</v>
      </c>
      <c r="C9" s="14">
        <v>166100</v>
      </c>
      <c r="D9" s="16">
        <v>57.5</v>
      </c>
      <c r="E9" s="14">
        <v>66260</v>
      </c>
      <c r="F9" s="16">
        <v>22.9</v>
      </c>
      <c r="G9" s="17">
        <v>39.9</v>
      </c>
      <c r="I9" s="67" t="s">
        <v>49</v>
      </c>
      <c r="J9" s="68">
        <v>289100</v>
      </c>
      <c r="K9" s="68">
        <v>166100</v>
      </c>
      <c r="L9">
        <v>57.5</v>
      </c>
      <c r="M9" s="68">
        <v>66260</v>
      </c>
      <c r="N9">
        <v>22.9</v>
      </c>
      <c r="O9">
        <v>39.9</v>
      </c>
      <c r="Q9" s="70">
        <f t="shared" si="0"/>
        <v>0</v>
      </c>
      <c r="R9" s="70">
        <f t="shared" si="0"/>
        <v>0</v>
      </c>
      <c r="S9" s="70">
        <f t="shared" si="0"/>
        <v>0</v>
      </c>
      <c r="T9" s="70">
        <f t="shared" si="0"/>
        <v>0</v>
      </c>
      <c r="U9" s="70">
        <f t="shared" si="0"/>
        <v>0</v>
      </c>
      <c r="V9" s="70">
        <f t="shared" si="0"/>
        <v>0</v>
      </c>
    </row>
    <row r="10" spans="1:22" ht="18" x14ac:dyDescent="0.4">
      <c r="A10" s="56"/>
      <c r="B10" s="158" t="s">
        <v>199</v>
      </c>
      <c r="C10" s="158"/>
      <c r="D10" s="158"/>
      <c r="E10" s="158"/>
      <c r="F10" s="158"/>
      <c r="G10" s="159"/>
      <c r="Q10" s="70"/>
      <c r="R10" s="70"/>
      <c r="S10" s="70"/>
      <c r="T10" s="70"/>
      <c r="U10" s="70"/>
      <c r="V10" s="70"/>
    </row>
    <row r="11" spans="1:22" x14ac:dyDescent="0.3">
      <c r="A11" s="57" t="s">
        <v>36</v>
      </c>
      <c r="B11" s="7">
        <v>276000</v>
      </c>
      <c r="C11" s="7">
        <v>276000</v>
      </c>
      <c r="D11" s="9">
        <v>100</v>
      </c>
      <c r="E11" s="7">
        <v>237500</v>
      </c>
      <c r="F11" s="9">
        <v>86.1</v>
      </c>
      <c r="G11" s="10">
        <v>86.1</v>
      </c>
      <c r="I11" s="67" t="s">
        <v>36</v>
      </c>
      <c r="J11" s="68">
        <v>276000</v>
      </c>
      <c r="K11" s="68">
        <v>276000</v>
      </c>
      <c r="L11">
        <v>100</v>
      </c>
      <c r="M11" s="68">
        <v>237500</v>
      </c>
      <c r="N11">
        <v>86.1</v>
      </c>
      <c r="O11">
        <v>86.1</v>
      </c>
      <c r="Q11" s="70">
        <f t="shared" ref="Q11:V16" si="3">J11-B11</f>
        <v>0</v>
      </c>
      <c r="R11" s="70">
        <f t="shared" si="3"/>
        <v>0</v>
      </c>
      <c r="S11" s="70">
        <f t="shared" si="3"/>
        <v>0</v>
      </c>
      <c r="T11" s="70">
        <f t="shared" si="3"/>
        <v>0</v>
      </c>
      <c r="U11" s="70">
        <f t="shared" si="3"/>
        <v>0</v>
      </c>
      <c r="V11" s="70">
        <f t="shared" si="3"/>
        <v>0</v>
      </c>
    </row>
    <row r="12" spans="1:22" x14ac:dyDescent="0.3">
      <c r="A12" s="57" t="s">
        <v>37</v>
      </c>
      <c r="B12" s="7">
        <v>276000</v>
      </c>
      <c r="C12" s="7">
        <v>267800</v>
      </c>
      <c r="D12" s="9">
        <v>97</v>
      </c>
      <c r="E12" s="7">
        <v>228400</v>
      </c>
      <c r="F12" s="9">
        <v>82.8</v>
      </c>
      <c r="G12" s="10">
        <v>85.3</v>
      </c>
      <c r="I12" s="67" t="s">
        <v>37</v>
      </c>
      <c r="J12" s="68">
        <v>276000</v>
      </c>
      <c r="K12" s="68">
        <v>267800</v>
      </c>
      <c r="L12">
        <v>97</v>
      </c>
      <c r="M12" s="68">
        <v>228400</v>
      </c>
      <c r="N12">
        <v>82.8</v>
      </c>
      <c r="O12">
        <v>85.3</v>
      </c>
      <c r="Q12" s="70">
        <f t="shared" si="3"/>
        <v>0</v>
      </c>
      <c r="R12" s="70">
        <f t="shared" si="3"/>
        <v>0</v>
      </c>
      <c r="S12" s="70">
        <f t="shared" si="3"/>
        <v>0</v>
      </c>
      <c r="T12" s="70">
        <f t="shared" si="3"/>
        <v>0</v>
      </c>
      <c r="U12" s="70">
        <f t="shared" si="3"/>
        <v>0</v>
      </c>
      <c r="V12" s="70">
        <f t="shared" si="3"/>
        <v>0</v>
      </c>
    </row>
    <row r="13" spans="1:22" ht="18" x14ac:dyDescent="0.4">
      <c r="A13" s="57" t="s">
        <v>159</v>
      </c>
      <c r="B13" s="7">
        <v>276000</v>
      </c>
      <c r="C13" s="7">
        <v>267800</v>
      </c>
      <c r="D13" s="9">
        <v>97</v>
      </c>
      <c r="E13" s="7">
        <v>208500</v>
      </c>
      <c r="F13" s="9">
        <v>75.5</v>
      </c>
      <c r="G13" s="10">
        <v>77.900000000000006</v>
      </c>
      <c r="I13" s="67" t="s">
        <v>182</v>
      </c>
      <c r="J13" s="68">
        <v>276000</v>
      </c>
      <c r="K13" s="68">
        <v>267800</v>
      </c>
      <c r="L13">
        <v>97</v>
      </c>
      <c r="M13" s="68">
        <v>208500</v>
      </c>
      <c r="N13">
        <v>75.5</v>
      </c>
      <c r="O13">
        <v>77.900000000000006</v>
      </c>
      <c r="Q13" s="70">
        <f t="shared" si="3"/>
        <v>0</v>
      </c>
      <c r="R13" s="70">
        <f t="shared" si="3"/>
        <v>0</v>
      </c>
      <c r="S13" s="70">
        <f t="shared" si="3"/>
        <v>0</v>
      </c>
      <c r="T13" s="70">
        <f t="shared" si="3"/>
        <v>0</v>
      </c>
      <c r="U13" s="70">
        <f t="shared" si="3"/>
        <v>0</v>
      </c>
      <c r="V13" s="70">
        <f t="shared" si="3"/>
        <v>0</v>
      </c>
    </row>
    <row r="14" spans="1:22" ht="18" x14ac:dyDescent="0.4">
      <c r="A14" s="57" t="s">
        <v>178</v>
      </c>
      <c r="B14" s="7">
        <v>276000</v>
      </c>
      <c r="C14" s="7">
        <v>267800</v>
      </c>
      <c r="D14" s="9">
        <v>97</v>
      </c>
      <c r="E14" s="7">
        <v>203100</v>
      </c>
      <c r="F14" s="9">
        <v>73.599999999999994</v>
      </c>
      <c r="G14" s="10">
        <v>75.900000000000006</v>
      </c>
      <c r="I14" s="67" t="s">
        <v>183</v>
      </c>
      <c r="J14" s="68">
        <v>276000</v>
      </c>
      <c r="K14" s="68">
        <v>267800</v>
      </c>
      <c r="L14">
        <v>97</v>
      </c>
      <c r="M14" s="68">
        <v>203100</v>
      </c>
      <c r="N14">
        <v>73.599999999999994</v>
      </c>
      <c r="O14">
        <v>75.900000000000006</v>
      </c>
      <c r="Q14" s="70">
        <f t="shared" si="3"/>
        <v>0</v>
      </c>
      <c r="R14" s="70">
        <f t="shared" si="3"/>
        <v>0</v>
      </c>
      <c r="S14" s="70">
        <f t="shared" si="3"/>
        <v>0</v>
      </c>
      <c r="T14" s="70">
        <f t="shared" si="3"/>
        <v>0</v>
      </c>
      <c r="U14" s="70">
        <f t="shared" si="3"/>
        <v>0</v>
      </c>
      <c r="V14" s="70">
        <f t="shared" si="3"/>
        <v>0</v>
      </c>
    </row>
    <row r="15" spans="1:22" x14ac:dyDescent="0.3">
      <c r="A15" s="57" t="s">
        <v>47</v>
      </c>
      <c r="B15" s="7">
        <v>276000</v>
      </c>
      <c r="C15" s="7">
        <v>267800</v>
      </c>
      <c r="D15" s="9">
        <v>97</v>
      </c>
      <c r="E15" s="7">
        <v>205100</v>
      </c>
      <c r="F15" s="9">
        <v>74.3</v>
      </c>
      <c r="G15" s="10">
        <v>76.599999999999994</v>
      </c>
      <c r="I15" s="67" t="s">
        <v>47</v>
      </c>
      <c r="J15" s="68">
        <v>276000</v>
      </c>
      <c r="K15" s="68">
        <v>267800</v>
      </c>
      <c r="L15">
        <v>97</v>
      </c>
      <c r="M15" s="68">
        <v>205100</v>
      </c>
      <c r="N15">
        <v>74.3</v>
      </c>
      <c r="O15">
        <v>76.599999999999994</v>
      </c>
      <c r="Q15" s="70">
        <f t="shared" si="3"/>
        <v>0</v>
      </c>
      <c r="R15" s="70">
        <f t="shared" si="3"/>
        <v>0</v>
      </c>
      <c r="S15" s="70">
        <f t="shared" si="3"/>
        <v>0</v>
      </c>
      <c r="T15" s="70">
        <f t="shared" si="3"/>
        <v>0</v>
      </c>
      <c r="U15" s="70">
        <f t="shared" si="3"/>
        <v>0</v>
      </c>
      <c r="V15" s="70">
        <f t="shared" si="3"/>
        <v>0</v>
      </c>
    </row>
    <row r="16" spans="1:22" x14ac:dyDescent="0.3">
      <c r="A16" s="58" t="s">
        <v>49</v>
      </c>
      <c r="B16" s="14">
        <v>276000</v>
      </c>
      <c r="C16" s="14">
        <v>267800</v>
      </c>
      <c r="D16" s="16">
        <v>97</v>
      </c>
      <c r="E16" s="14">
        <v>177700</v>
      </c>
      <c r="F16" s="16">
        <v>64.400000000000006</v>
      </c>
      <c r="G16" s="17">
        <v>66.3</v>
      </c>
      <c r="I16" s="67" t="s">
        <v>49</v>
      </c>
      <c r="J16" s="68">
        <v>276000</v>
      </c>
      <c r="K16" s="68">
        <v>267800</v>
      </c>
      <c r="L16">
        <v>97</v>
      </c>
      <c r="M16" s="68">
        <v>177700</v>
      </c>
      <c r="N16">
        <v>64.400000000000006</v>
      </c>
      <c r="O16">
        <v>66.3</v>
      </c>
      <c r="Q16" s="70">
        <f t="shared" si="3"/>
        <v>0</v>
      </c>
      <c r="R16" s="70">
        <f t="shared" si="3"/>
        <v>0</v>
      </c>
      <c r="S16" s="70">
        <f t="shared" si="3"/>
        <v>0</v>
      </c>
      <c r="T16" s="70">
        <f t="shared" si="3"/>
        <v>0</v>
      </c>
      <c r="U16" s="70">
        <f t="shared" si="3"/>
        <v>0</v>
      </c>
      <c r="V16" s="70">
        <f t="shared" si="3"/>
        <v>0</v>
      </c>
    </row>
    <row r="17" spans="1:17" ht="31.2" customHeight="1" x14ac:dyDescent="0.3">
      <c r="A17" s="141" t="s">
        <v>198</v>
      </c>
      <c r="B17" s="142"/>
      <c r="C17" s="142"/>
      <c r="D17" s="142"/>
      <c r="E17" s="142"/>
      <c r="F17" s="142"/>
      <c r="G17" s="143"/>
    </row>
    <row r="19" spans="1:17" x14ac:dyDescent="0.3">
      <c r="A19" s="1" t="s">
        <v>167</v>
      </c>
      <c r="J19" s="1" t="s">
        <v>186</v>
      </c>
      <c r="Q19" s="1" t="s">
        <v>166</v>
      </c>
    </row>
  </sheetData>
  <mergeCells count="4">
    <mergeCell ref="B3:G3"/>
    <mergeCell ref="B10:G10"/>
    <mergeCell ref="A17:G17"/>
    <mergeCell ref="A1:G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9DA5-3A9E-4340-9BAD-A869C32E31DD}">
  <dimension ref="A1:Y54"/>
  <sheetViews>
    <sheetView showGridLines="0" workbookViewId="0">
      <selection sqref="A1:H1"/>
    </sheetView>
  </sheetViews>
  <sheetFormatPr defaultRowHeight="15.6" x14ac:dyDescent="0.3"/>
  <cols>
    <col min="1" max="1" width="10.5546875" style="1" customWidth="1"/>
    <col min="2" max="2" width="11.109375" style="59" customWidth="1"/>
    <col min="3" max="4" width="12.21875" style="1" customWidth="1"/>
    <col min="5" max="5" width="13.21875" style="1" customWidth="1"/>
    <col min="6" max="7" width="11.109375" style="1" customWidth="1"/>
    <col min="8" max="8" width="11.6640625" style="1" customWidth="1"/>
    <col min="9" max="9" width="2.88671875" style="1" customWidth="1"/>
    <col min="10" max="12" width="8.88671875" style="1" customWidth="1"/>
    <col min="13" max="17" width="8.88671875" style="1"/>
    <col min="18" max="18" width="3.44140625" style="1" customWidth="1"/>
    <col min="19" max="16384" width="8.88671875" style="1"/>
  </cols>
  <sheetData>
    <row r="1" spans="1:25" ht="31.2" customHeight="1" x14ac:dyDescent="0.3">
      <c r="A1" s="142" t="s">
        <v>202</v>
      </c>
      <c r="B1" s="142"/>
      <c r="C1" s="142"/>
      <c r="D1" s="142"/>
      <c r="E1" s="142"/>
      <c r="F1" s="142"/>
      <c r="G1" s="142"/>
      <c r="H1" s="142"/>
    </row>
    <row r="2" spans="1:25" ht="18" x14ac:dyDescent="0.4">
      <c r="A2" s="60"/>
      <c r="B2" s="61"/>
      <c r="C2" s="160" t="s">
        <v>158</v>
      </c>
      <c r="D2" s="156"/>
      <c r="E2" s="157"/>
      <c r="F2" s="156" t="s">
        <v>179</v>
      </c>
      <c r="G2" s="156"/>
      <c r="H2" s="157"/>
      <c r="J2" s="179" t="s">
        <v>237</v>
      </c>
      <c r="K2" s="179"/>
      <c r="L2" s="179"/>
      <c r="M2" s="179"/>
      <c r="N2" s="179"/>
      <c r="O2" s="179"/>
      <c r="P2" s="180">
        <f>G12+G18+G24</f>
        <v>13238</v>
      </c>
      <c r="Q2" s="179" t="s">
        <v>238</v>
      </c>
      <c r="R2" s="179"/>
      <c r="S2" s="179"/>
    </row>
    <row r="3" spans="1:25" s="18" customFormat="1" ht="46.8" x14ac:dyDescent="0.3">
      <c r="A3" s="46" t="s">
        <v>156</v>
      </c>
      <c r="B3" s="62" t="s">
        <v>189</v>
      </c>
      <c r="C3" s="46" t="s">
        <v>154</v>
      </c>
      <c r="D3" s="40" t="s">
        <v>155</v>
      </c>
      <c r="E3" s="41" t="s">
        <v>153</v>
      </c>
      <c r="F3" s="40" t="s">
        <v>154</v>
      </c>
      <c r="G3" s="40" t="s">
        <v>155</v>
      </c>
      <c r="H3" s="41" t="s">
        <v>153</v>
      </c>
    </row>
    <row r="4" spans="1:25" x14ac:dyDescent="0.3">
      <c r="A4" s="4" t="s">
        <v>36</v>
      </c>
      <c r="B4" s="61" t="s">
        <v>174</v>
      </c>
      <c r="C4" s="7">
        <v>16340</v>
      </c>
      <c r="D4" s="7">
        <v>9746</v>
      </c>
      <c r="E4" s="71">
        <v>59.7</v>
      </c>
      <c r="F4" s="7">
        <v>65850</v>
      </c>
      <c r="G4" s="7">
        <v>42070</v>
      </c>
      <c r="H4" s="10">
        <v>63.9</v>
      </c>
      <c r="J4" s="67" t="s">
        <v>36</v>
      </c>
      <c r="K4" s="67" t="s">
        <v>1</v>
      </c>
      <c r="L4" s="68">
        <v>16340</v>
      </c>
      <c r="M4" s="68">
        <v>9746</v>
      </c>
      <c r="N4">
        <v>59.7</v>
      </c>
      <c r="O4" s="68">
        <v>65850</v>
      </c>
      <c r="P4" s="68">
        <v>42070</v>
      </c>
      <c r="Q4">
        <v>63.9</v>
      </c>
      <c r="S4" s="70">
        <f t="shared" ref="S4:S48" si="0">L4-C4</f>
        <v>0</v>
      </c>
      <c r="T4" s="70">
        <f t="shared" ref="T4:T48" si="1">M4-D4</f>
        <v>0</v>
      </c>
      <c r="U4" s="70">
        <f t="shared" ref="U4:U48" si="2">N4-E4</f>
        <v>0</v>
      </c>
      <c r="V4" s="70">
        <f t="shared" ref="V4:V48" si="3">O4-F4</f>
        <v>0</v>
      </c>
      <c r="W4" s="70">
        <f t="shared" ref="W4:W48" si="4">P4-G4</f>
        <v>0</v>
      </c>
      <c r="X4" s="70">
        <f t="shared" ref="X4:X48" si="5">Q4-H4</f>
        <v>0</v>
      </c>
      <c r="Y4" s="70"/>
    </row>
    <row r="5" spans="1:25" x14ac:dyDescent="0.3">
      <c r="A5" s="4" t="s">
        <v>37</v>
      </c>
      <c r="B5" s="5" t="s">
        <v>174</v>
      </c>
      <c r="C5" s="7">
        <f>L5</f>
        <v>15780</v>
      </c>
      <c r="D5" s="7">
        <f>M5</f>
        <v>8967</v>
      </c>
      <c r="E5" s="10">
        <f>N5</f>
        <v>56.8</v>
      </c>
      <c r="F5" s="7">
        <v>62530</v>
      </c>
      <c r="G5" s="7">
        <v>38120</v>
      </c>
      <c r="H5" s="10">
        <v>61</v>
      </c>
      <c r="J5" s="67" t="s">
        <v>37</v>
      </c>
      <c r="K5" s="67" t="s">
        <v>1</v>
      </c>
      <c r="L5" s="68">
        <v>15780</v>
      </c>
      <c r="M5" s="68">
        <v>8967</v>
      </c>
      <c r="N5">
        <v>56.8</v>
      </c>
      <c r="O5" s="68">
        <v>62530</v>
      </c>
      <c r="P5" s="68">
        <v>38120</v>
      </c>
      <c r="Q5">
        <v>61</v>
      </c>
      <c r="S5" s="70">
        <f t="shared" si="0"/>
        <v>0</v>
      </c>
      <c r="T5" s="70">
        <f t="shared" si="1"/>
        <v>0</v>
      </c>
      <c r="U5" s="70">
        <f t="shared" si="2"/>
        <v>0</v>
      </c>
      <c r="V5" s="70">
        <f t="shared" si="3"/>
        <v>0</v>
      </c>
      <c r="W5" s="70">
        <f t="shared" si="4"/>
        <v>0</v>
      </c>
      <c r="X5" s="70">
        <f t="shared" si="5"/>
        <v>0</v>
      </c>
      <c r="Y5" s="70"/>
    </row>
    <row r="6" spans="1:25" ht="18" x14ac:dyDescent="0.4">
      <c r="A6" s="4" t="s">
        <v>159</v>
      </c>
      <c r="B6" s="5" t="s">
        <v>174</v>
      </c>
      <c r="C6" s="7">
        <v>14990</v>
      </c>
      <c r="D6" s="7">
        <v>6147</v>
      </c>
      <c r="E6" s="10">
        <v>41</v>
      </c>
      <c r="F6" s="7">
        <v>62810</v>
      </c>
      <c r="G6" s="7">
        <v>27180</v>
      </c>
      <c r="H6" s="10">
        <v>43.3</v>
      </c>
      <c r="J6" s="67" t="s">
        <v>182</v>
      </c>
      <c r="K6" s="67" t="s">
        <v>1</v>
      </c>
      <c r="L6" s="68">
        <v>14990</v>
      </c>
      <c r="M6" s="68">
        <v>6147</v>
      </c>
      <c r="N6">
        <v>41</v>
      </c>
      <c r="O6" s="68">
        <v>62810</v>
      </c>
      <c r="P6" s="68">
        <v>27180</v>
      </c>
      <c r="Q6">
        <v>43.3</v>
      </c>
      <c r="S6" s="70">
        <f t="shared" si="0"/>
        <v>0</v>
      </c>
      <c r="T6" s="70">
        <f t="shared" si="1"/>
        <v>0</v>
      </c>
      <c r="U6" s="70">
        <f t="shared" si="2"/>
        <v>0</v>
      </c>
      <c r="V6" s="70">
        <f t="shared" si="3"/>
        <v>0</v>
      </c>
      <c r="W6" s="70">
        <f t="shared" si="4"/>
        <v>0</v>
      </c>
      <c r="X6" s="70">
        <f t="shared" si="5"/>
        <v>0</v>
      </c>
      <c r="Y6" s="70"/>
    </row>
    <row r="7" spans="1:25" ht="18" x14ac:dyDescent="0.4">
      <c r="A7" s="4" t="s">
        <v>160</v>
      </c>
      <c r="B7" s="5" t="s">
        <v>174</v>
      </c>
      <c r="C7" s="7">
        <f>L7</f>
        <v>14780</v>
      </c>
      <c r="D7" s="7">
        <f>M7</f>
        <v>5514</v>
      </c>
      <c r="E7" s="10">
        <f>N7</f>
        <v>37.299999999999997</v>
      </c>
      <c r="F7" s="7">
        <v>62810</v>
      </c>
      <c r="G7" s="7">
        <v>23990</v>
      </c>
      <c r="H7" s="10">
        <v>38.200000000000003</v>
      </c>
      <c r="J7" s="67" t="s">
        <v>183</v>
      </c>
      <c r="K7" s="67" t="s">
        <v>1</v>
      </c>
      <c r="L7" s="68">
        <v>14780</v>
      </c>
      <c r="M7" s="68">
        <v>5514</v>
      </c>
      <c r="N7">
        <v>37.299999999999997</v>
      </c>
      <c r="O7" s="68">
        <v>62810</v>
      </c>
      <c r="P7" s="68">
        <v>23990</v>
      </c>
      <c r="Q7">
        <v>38.200000000000003</v>
      </c>
      <c r="S7" s="70">
        <f t="shared" si="0"/>
        <v>0</v>
      </c>
      <c r="T7" s="70">
        <f t="shared" si="1"/>
        <v>0</v>
      </c>
      <c r="U7" s="70">
        <f t="shared" si="2"/>
        <v>0</v>
      </c>
      <c r="V7" s="70">
        <f t="shared" si="3"/>
        <v>0</v>
      </c>
      <c r="W7" s="70">
        <f t="shared" si="4"/>
        <v>0</v>
      </c>
      <c r="X7" s="70">
        <f t="shared" si="5"/>
        <v>0</v>
      </c>
      <c r="Y7" s="70"/>
    </row>
    <row r="8" spans="1:25" x14ac:dyDescent="0.3">
      <c r="A8" s="4" t="s">
        <v>47</v>
      </c>
      <c r="B8" s="5" t="s">
        <v>174</v>
      </c>
      <c r="C8" s="7">
        <v>15780</v>
      </c>
      <c r="D8" s="23">
        <v>170</v>
      </c>
      <c r="E8" s="10">
        <v>1.1000000000000001</v>
      </c>
      <c r="F8" s="7">
        <v>62530</v>
      </c>
      <c r="G8" s="23">
        <v>580</v>
      </c>
      <c r="H8" s="10">
        <v>0.9</v>
      </c>
      <c r="J8" s="67" t="s">
        <v>47</v>
      </c>
      <c r="K8" s="67" t="s">
        <v>1</v>
      </c>
      <c r="L8" s="68">
        <v>15780</v>
      </c>
      <c r="M8">
        <v>170</v>
      </c>
      <c r="N8">
        <v>1.1000000000000001</v>
      </c>
      <c r="O8" s="68">
        <v>62530</v>
      </c>
      <c r="P8">
        <v>580</v>
      </c>
      <c r="Q8">
        <v>0.9</v>
      </c>
      <c r="S8" s="70">
        <f t="shared" si="0"/>
        <v>0</v>
      </c>
      <c r="T8" s="70">
        <f t="shared" si="1"/>
        <v>0</v>
      </c>
      <c r="U8" s="70">
        <f t="shared" si="2"/>
        <v>0</v>
      </c>
      <c r="V8" s="70">
        <f t="shared" si="3"/>
        <v>0</v>
      </c>
      <c r="W8" s="70">
        <f t="shared" si="4"/>
        <v>0</v>
      </c>
      <c r="X8" s="70">
        <f t="shared" si="5"/>
        <v>0</v>
      </c>
      <c r="Y8" s="70"/>
    </row>
    <row r="9" spans="1:25" x14ac:dyDescent="0.3">
      <c r="A9" s="11" t="s">
        <v>49</v>
      </c>
      <c r="B9" s="12" t="s">
        <v>174</v>
      </c>
      <c r="C9" s="14">
        <v>15780</v>
      </c>
      <c r="D9" s="14">
        <v>2473</v>
      </c>
      <c r="E9" s="17">
        <v>15.7</v>
      </c>
      <c r="F9" s="14">
        <v>62530</v>
      </c>
      <c r="G9" s="14">
        <v>10000</v>
      </c>
      <c r="H9" s="17">
        <v>16</v>
      </c>
      <c r="J9" s="67" t="s">
        <v>49</v>
      </c>
      <c r="K9" s="67" t="s">
        <v>1</v>
      </c>
      <c r="L9" s="68">
        <v>15780</v>
      </c>
      <c r="M9" s="68">
        <v>2473</v>
      </c>
      <c r="N9">
        <v>15.7</v>
      </c>
      <c r="O9" s="68">
        <v>62530</v>
      </c>
      <c r="P9" s="68">
        <v>10000</v>
      </c>
      <c r="Q9">
        <v>16</v>
      </c>
      <c r="S9" s="70">
        <f t="shared" si="0"/>
        <v>0</v>
      </c>
      <c r="T9" s="70">
        <f t="shared" si="1"/>
        <v>0</v>
      </c>
      <c r="U9" s="70">
        <f t="shared" si="2"/>
        <v>0</v>
      </c>
      <c r="V9" s="70">
        <f t="shared" si="3"/>
        <v>0</v>
      </c>
      <c r="W9" s="70">
        <f t="shared" si="4"/>
        <v>0</v>
      </c>
      <c r="X9" s="70">
        <f t="shared" si="5"/>
        <v>0</v>
      </c>
      <c r="Y9" s="70"/>
    </row>
    <row r="10" spans="1:25" x14ac:dyDescent="0.3">
      <c r="A10" s="4" t="s">
        <v>36</v>
      </c>
      <c r="B10" s="5" t="s">
        <v>2</v>
      </c>
      <c r="C10" s="23">
        <v>148</v>
      </c>
      <c r="D10" s="23">
        <v>143</v>
      </c>
      <c r="E10" s="10">
        <v>97</v>
      </c>
      <c r="F10" s="23">
        <v>480</v>
      </c>
      <c r="G10" s="23">
        <v>472</v>
      </c>
      <c r="H10" s="10">
        <v>98.3</v>
      </c>
      <c r="J10" s="67" t="s">
        <v>36</v>
      </c>
      <c r="K10" s="67" t="s">
        <v>2</v>
      </c>
      <c r="L10">
        <v>148</v>
      </c>
      <c r="M10">
        <v>143</v>
      </c>
      <c r="N10">
        <v>97</v>
      </c>
      <c r="O10">
        <v>480</v>
      </c>
      <c r="P10">
        <v>472</v>
      </c>
      <c r="Q10">
        <v>98.3</v>
      </c>
      <c r="S10" s="70">
        <f t="shared" si="0"/>
        <v>0</v>
      </c>
      <c r="T10" s="70">
        <f t="shared" si="1"/>
        <v>0</v>
      </c>
      <c r="U10" s="70">
        <f t="shared" si="2"/>
        <v>0</v>
      </c>
      <c r="V10" s="70">
        <f t="shared" si="3"/>
        <v>0</v>
      </c>
      <c r="W10" s="70">
        <f t="shared" si="4"/>
        <v>0</v>
      </c>
      <c r="X10" s="70">
        <f t="shared" si="5"/>
        <v>0</v>
      </c>
      <c r="Y10" s="70"/>
    </row>
    <row r="11" spans="1:25" x14ac:dyDescent="0.3">
      <c r="A11" s="4" t="s">
        <v>37</v>
      </c>
      <c r="B11" s="5" t="s">
        <v>2</v>
      </c>
      <c r="C11" s="7">
        <f>L11</f>
        <v>92</v>
      </c>
      <c r="D11" s="7">
        <f>M11</f>
        <v>81</v>
      </c>
      <c r="E11" s="10">
        <f>N11</f>
        <v>87.7</v>
      </c>
      <c r="F11" s="23">
        <v>276</v>
      </c>
      <c r="G11" s="23">
        <v>249</v>
      </c>
      <c r="H11" s="10">
        <v>90.2</v>
      </c>
      <c r="J11" s="67" t="s">
        <v>37</v>
      </c>
      <c r="K11" s="67" t="s">
        <v>2</v>
      </c>
      <c r="L11">
        <v>92</v>
      </c>
      <c r="M11">
        <v>81</v>
      </c>
      <c r="N11">
        <v>87.7</v>
      </c>
      <c r="O11">
        <v>276</v>
      </c>
      <c r="P11">
        <v>249</v>
      </c>
      <c r="Q11">
        <v>90.2</v>
      </c>
      <c r="S11" s="70">
        <f t="shared" si="0"/>
        <v>0</v>
      </c>
      <c r="T11" s="70">
        <f t="shared" si="1"/>
        <v>0</v>
      </c>
      <c r="U11" s="70">
        <f t="shared" si="2"/>
        <v>0</v>
      </c>
      <c r="V11" s="70">
        <f t="shared" si="3"/>
        <v>0</v>
      </c>
      <c r="W11" s="70">
        <f t="shared" si="4"/>
        <v>0</v>
      </c>
      <c r="X11" s="70">
        <f t="shared" si="5"/>
        <v>0</v>
      </c>
      <c r="Y11" s="70"/>
    </row>
    <row r="12" spans="1:25" ht="18" x14ac:dyDescent="0.4">
      <c r="A12" s="4" t="s">
        <v>159</v>
      </c>
      <c r="B12" s="5" t="s">
        <v>2</v>
      </c>
      <c r="C12" s="23">
        <v>90</v>
      </c>
      <c r="D12" s="23">
        <v>75</v>
      </c>
      <c r="E12" s="10">
        <v>83.7</v>
      </c>
      <c r="F12" s="23">
        <v>279</v>
      </c>
      <c r="G12" s="23">
        <v>240</v>
      </c>
      <c r="H12" s="10">
        <v>86</v>
      </c>
      <c r="J12" s="67" t="s">
        <v>182</v>
      </c>
      <c r="K12" s="67" t="s">
        <v>2</v>
      </c>
      <c r="L12">
        <v>90</v>
      </c>
      <c r="M12">
        <v>75</v>
      </c>
      <c r="N12">
        <v>83.7</v>
      </c>
      <c r="O12">
        <v>279</v>
      </c>
      <c r="P12">
        <v>240</v>
      </c>
      <c r="Q12">
        <v>86</v>
      </c>
      <c r="S12" s="70">
        <f t="shared" si="0"/>
        <v>0</v>
      </c>
      <c r="T12" s="70">
        <f t="shared" si="1"/>
        <v>0</v>
      </c>
      <c r="U12" s="70">
        <f t="shared" si="2"/>
        <v>0</v>
      </c>
      <c r="V12" s="70">
        <f t="shared" si="3"/>
        <v>0</v>
      </c>
      <c r="W12" s="70">
        <f t="shared" si="4"/>
        <v>0</v>
      </c>
      <c r="X12" s="70">
        <f t="shared" si="5"/>
        <v>0</v>
      </c>
      <c r="Y12" s="70"/>
    </row>
    <row r="13" spans="1:25" ht="18" x14ac:dyDescent="0.4">
      <c r="A13" s="4" t="s">
        <v>160</v>
      </c>
      <c r="B13" s="5" t="s">
        <v>2</v>
      </c>
      <c r="C13" s="7">
        <f>L13</f>
        <v>89</v>
      </c>
      <c r="D13" s="7">
        <f>M13</f>
        <v>74</v>
      </c>
      <c r="E13" s="10">
        <f>N13</f>
        <v>82.7</v>
      </c>
      <c r="F13" s="23">
        <v>279</v>
      </c>
      <c r="G13" s="23">
        <v>236</v>
      </c>
      <c r="H13" s="10">
        <v>84.7</v>
      </c>
      <c r="J13" s="67" t="s">
        <v>183</v>
      </c>
      <c r="K13" s="67" t="s">
        <v>2</v>
      </c>
      <c r="L13">
        <v>89</v>
      </c>
      <c r="M13">
        <v>74</v>
      </c>
      <c r="N13">
        <v>82.7</v>
      </c>
      <c r="O13">
        <v>279</v>
      </c>
      <c r="P13">
        <v>236</v>
      </c>
      <c r="Q13">
        <v>84.7</v>
      </c>
      <c r="S13" s="70">
        <f t="shared" si="0"/>
        <v>0</v>
      </c>
      <c r="T13" s="70">
        <f t="shared" si="1"/>
        <v>0</v>
      </c>
      <c r="U13" s="70">
        <f t="shared" si="2"/>
        <v>0</v>
      </c>
      <c r="V13" s="70">
        <f t="shared" si="3"/>
        <v>0</v>
      </c>
      <c r="W13" s="70">
        <f t="shared" si="4"/>
        <v>0</v>
      </c>
      <c r="X13" s="70">
        <f t="shared" si="5"/>
        <v>0</v>
      </c>
      <c r="Y13" s="70"/>
    </row>
    <row r="14" spans="1:25" x14ac:dyDescent="0.3">
      <c r="A14" s="4" t="s">
        <v>47</v>
      </c>
      <c r="B14" s="5" t="s">
        <v>2</v>
      </c>
      <c r="C14" s="23">
        <v>92</v>
      </c>
      <c r="D14" s="23">
        <v>8</v>
      </c>
      <c r="E14" s="10">
        <v>8.8000000000000007</v>
      </c>
      <c r="F14" s="23">
        <v>276</v>
      </c>
      <c r="G14" s="23">
        <v>20</v>
      </c>
      <c r="H14" s="10">
        <v>7.2</v>
      </c>
      <c r="J14" s="67" t="s">
        <v>47</v>
      </c>
      <c r="K14" s="67" t="s">
        <v>2</v>
      </c>
      <c r="L14">
        <v>92</v>
      </c>
      <c r="M14">
        <v>8</v>
      </c>
      <c r="N14">
        <v>8.8000000000000007</v>
      </c>
      <c r="O14">
        <v>276</v>
      </c>
      <c r="P14">
        <v>20</v>
      </c>
      <c r="Q14">
        <v>7.2</v>
      </c>
      <c r="S14" s="70">
        <f t="shared" si="0"/>
        <v>0</v>
      </c>
      <c r="T14" s="70">
        <f t="shared" si="1"/>
        <v>0</v>
      </c>
      <c r="U14" s="70">
        <f t="shared" si="2"/>
        <v>0</v>
      </c>
      <c r="V14" s="70">
        <f t="shared" si="3"/>
        <v>0</v>
      </c>
      <c r="W14" s="70">
        <f t="shared" si="4"/>
        <v>0</v>
      </c>
      <c r="X14" s="70">
        <f t="shared" si="5"/>
        <v>0</v>
      </c>
      <c r="Y14" s="70"/>
    </row>
    <row r="15" spans="1:25" x14ac:dyDescent="0.3">
      <c r="A15" s="11" t="s">
        <v>49</v>
      </c>
      <c r="B15" s="12" t="s">
        <v>2</v>
      </c>
      <c r="C15" s="37">
        <v>92</v>
      </c>
      <c r="D15" s="37">
        <v>29</v>
      </c>
      <c r="E15" s="17">
        <v>31.7</v>
      </c>
      <c r="F15" s="37">
        <v>276</v>
      </c>
      <c r="G15" s="37">
        <v>88</v>
      </c>
      <c r="H15" s="17">
        <v>31.8</v>
      </c>
      <c r="J15" s="67" t="s">
        <v>49</v>
      </c>
      <c r="K15" s="67" t="s">
        <v>2</v>
      </c>
      <c r="L15">
        <v>92</v>
      </c>
      <c r="M15">
        <v>29</v>
      </c>
      <c r="N15">
        <v>31.7</v>
      </c>
      <c r="O15">
        <v>276</v>
      </c>
      <c r="P15">
        <v>88</v>
      </c>
      <c r="Q15">
        <v>31.8</v>
      </c>
      <c r="S15" s="70">
        <f t="shared" si="0"/>
        <v>0</v>
      </c>
      <c r="T15" s="70">
        <f t="shared" si="1"/>
        <v>0</v>
      </c>
      <c r="U15" s="70">
        <f t="shared" si="2"/>
        <v>0</v>
      </c>
      <c r="V15" s="70">
        <f t="shared" si="3"/>
        <v>0</v>
      </c>
      <c r="W15" s="70">
        <f t="shared" si="4"/>
        <v>0</v>
      </c>
      <c r="X15" s="70">
        <f t="shared" si="5"/>
        <v>0</v>
      </c>
      <c r="Y15" s="70"/>
    </row>
    <row r="16" spans="1:25" x14ac:dyDescent="0.3">
      <c r="A16" s="4" t="s">
        <v>36</v>
      </c>
      <c r="B16" s="5" t="s">
        <v>3</v>
      </c>
      <c r="C16" s="7">
        <v>2621</v>
      </c>
      <c r="D16" s="7">
        <v>2242</v>
      </c>
      <c r="E16" s="10">
        <v>85.6</v>
      </c>
      <c r="F16" s="7">
        <v>9545</v>
      </c>
      <c r="G16" s="7">
        <v>8713</v>
      </c>
      <c r="H16" s="10">
        <v>91.3</v>
      </c>
      <c r="J16" s="67" t="s">
        <v>36</v>
      </c>
      <c r="K16" s="67" t="s">
        <v>3</v>
      </c>
      <c r="L16" s="68">
        <v>2621</v>
      </c>
      <c r="M16" s="68">
        <v>2242</v>
      </c>
      <c r="N16">
        <v>85.6</v>
      </c>
      <c r="O16" s="68">
        <v>9545</v>
      </c>
      <c r="P16" s="68">
        <v>8713</v>
      </c>
      <c r="Q16">
        <v>91.3</v>
      </c>
      <c r="S16" s="70">
        <f t="shared" si="0"/>
        <v>0</v>
      </c>
      <c r="T16" s="70">
        <f t="shared" si="1"/>
        <v>0</v>
      </c>
      <c r="U16" s="70">
        <f t="shared" si="2"/>
        <v>0</v>
      </c>
      <c r="V16" s="70">
        <f t="shared" si="3"/>
        <v>0</v>
      </c>
      <c r="W16" s="70">
        <f t="shared" si="4"/>
        <v>0</v>
      </c>
      <c r="X16" s="70">
        <f t="shared" si="5"/>
        <v>0</v>
      </c>
      <c r="Y16" s="70"/>
    </row>
    <row r="17" spans="1:25" x14ac:dyDescent="0.3">
      <c r="A17" s="4" t="s">
        <v>37</v>
      </c>
      <c r="B17" s="5" t="s">
        <v>3</v>
      </c>
      <c r="C17" s="7">
        <f>L17</f>
        <v>2337</v>
      </c>
      <c r="D17" s="7">
        <f>M17</f>
        <v>1865</v>
      </c>
      <c r="E17" s="10">
        <f>N17</f>
        <v>79.8</v>
      </c>
      <c r="F17" s="7">
        <v>7971</v>
      </c>
      <c r="G17" s="7">
        <v>6904</v>
      </c>
      <c r="H17" s="10">
        <v>86.6</v>
      </c>
      <c r="J17" s="67" t="s">
        <v>37</v>
      </c>
      <c r="K17" s="67" t="s">
        <v>3</v>
      </c>
      <c r="L17" s="68">
        <v>2337</v>
      </c>
      <c r="M17" s="68">
        <v>1865</v>
      </c>
      <c r="N17">
        <v>79.8</v>
      </c>
      <c r="O17" s="68">
        <v>7971</v>
      </c>
      <c r="P17" s="68">
        <v>6904</v>
      </c>
      <c r="Q17">
        <v>86.6</v>
      </c>
      <c r="S17" s="70">
        <f t="shared" si="0"/>
        <v>0</v>
      </c>
      <c r="T17" s="70">
        <f t="shared" si="1"/>
        <v>0</v>
      </c>
      <c r="U17" s="70">
        <f t="shared" si="2"/>
        <v>0</v>
      </c>
      <c r="V17" s="70">
        <f t="shared" si="3"/>
        <v>0</v>
      </c>
      <c r="W17" s="70">
        <f t="shared" si="4"/>
        <v>0</v>
      </c>
      <c r="X17" s="70">
        <f t="shared" si="5"/>
        <v>0</v>
      </c>
      <c r="Y17" s="70"/>
    </row>
    <row r="18" spans="1:25" ht="18" x14ac:dyDescent="0.4">
      <c r="A18" s="4" t="s">
        <v>159</v>
      </c>
      <c r="B18" s="5" t="s">
        <v>3</v>
      </c>
      <c r="C18" s="7">
        <v>2199</v>
      </c>
      <c r="D18" s="7">
        <v>1435</v>
      </c>
      <c r="E18" s="10">
        <v>65.3</v>
      </c>
      <c r="F18" s="7">
        <v>8084</v>
      </c>
      <c r="G18" s="7">
        <v>5777</v>
      </c>
      <c r="H18" s="10">
        <v>71.5</v>
      </c>
      <c r="J18" s="67" t="s">
        <v>182</v>
      </c>
      <c r="K18" s="67" t="s">
        <v>3</v>
      </c>
      <c r="L18" s="68">
        <v>2199</v>
      </c>
      <c r="M18" s="68">
        <v>1435</v>
      </c>
      <c r="N18">
        <v>65.3</v>
      </c>
      <c r="O18" s="68">
        <v>8084</v>
      </c>
      <c r="P18" s="68">
        <v>5777</v>
      </c>
      <c r="Q18">
        <v>71.5</v>
      </c>
      <c r="S18" s="70">
        <f t="shared" si="0"/>
        <v>0</v>
      </c>
      <c r="T18" s="70">
        <f t="shared" si="1"/>
        <v>0</v>
      </c>
      <c r="U18" s="70">
        <f t="shared" si="2"/>
        <v>0</v>
      </c>
      <c r="V18" s="70">
        <f t="shared" si="3"/>
        <v>0</v>
      </c>
      <c r="W18" s="70">
        <f t="shared" si="4"/>
        <v>0</v>
      </c>
      <c r="X18" s="70">
        <f t="shared" si="5"/>
        <v>0</v>
      </c>
      <c r="Y18" s="70"/>
    </row>
    <row r="19" spans="1:25" ht="18" x14ac:dyDescent="0.4">
      <c r="A19" s="4" t="s">
        <v>160</v>
      </c>
      <c r="B19" s="5" t="s">
        <v>3</v>
      </c>
      <c r="C19" s="7">
        <f>L19</f>
        <v>2159</v>
      </c>
      <c r="D19" s="7">
        <f>M19</f>
        <v>1344</v>
      </c>
      <c r="E19" s="10">
        <f>N19</f>
        <v>62.3</v>
      </c>
      <c r="F19" s="7">
        <v>8082</v>
      </c>
      <c r="G19" s="7">
        <v>5397</v>
      </c>
      <c r="H19" s="10">
        <v>66.8</v>
      </c>
      <c r="J19" s="67" t="s">
        <v>183</v>
      </c>
      <c r="K19" s="67" t="s">
        <v>3</v>
      </c>
      <c r="L19" s="68">
        <v>2159</v>
      </c>
      <c r="M19" s="68">
        <v>1344</v>
      </c>
      <c r="N19">
        <v>62.3</v>
      </c>
      <c r="O19" s="68">
        <v>8082</v>
      </c>
      <c r="P19" s="68">
        <v>5397</v>
      </c>
      <c r="Q19">
        <v>66.8</v>
      </c>
      <c r="S19" s="70">
        <f t="shared" si="0"/>
        <v>0</v>
      </c>
      <c r="T19" s="70">
        <f t="shared" si="1"/>
        <v>0</v>
      </c>
      <c r="U19" s="70">
        <f t="shared" si="2"/>
        <v>0</v>
      </c>
      <c r="V19" s="70">
        <f t="shared" si="3"/>
        <v>0</v>
      </c>
      <c r="W19" s="70">
        <f t="shared" si="4"/>
        <v>0</v>
      </c>
      <c r="X19" s="70">
        <f t="shared" si="5"/>
        <v>0</v>
      </c>
      <c r="Y19" s="70"/>
    </row>
    <row r="20" spans="1:25" x14ac:dyDescent="0.3">
      <c r="A20" s="4" t="s">
        <v>47</v>
      </c>
      <c r="B20" s="5" t="s">
        <v>3</v>
      </c>
      <c r="C20" s="7">
        <v>2337</v>
      </c>
      <c r="D20" s="23">
        <v>59</v>
      </c>
      <c r="E20" s="10">
        <v>2.5</v>
      </c>
      <c r="F20" s="7">
        <v>7971</v>
      </c>
      <c r="G20" s="23">
        <v>184</v>
      </c>
      <c r="H20" s="10">
        <v>2.2999999999999998</v>
      </c>
      <c r="J20" s="67" t="s">
        <v>47</v>
      </c>
      <c r="K20" s="67" t="s">
        <v>3</v>
      </c>
      <c r="L20" s="68">
        <v>2337</v>
      </c>
      <c r="M20">
        <v>59</v>
      </c>
      <c r="N20">
        <v>2.5</v>
      </c>
      <c r="O20" s="68">
        <v>7971</v>
      </c>
      <c r="P20">
        <v>184</v>
      </c>
      <c r="Q20">
        <v>2.2999999999999998</v>
      </c>
      <c r="S20" s="70">
        <f t="shared" si="0"/>
        <v>0</v>
      </c>
      <c r="T20" s="70">
        <f t="shared" si="1"/>
        <v>0</v>
      </c>
      <c r="U20" s="70">
        <f t="shared" si="2"/>
        <v>0</v>
      </c>
      <c r="V20" s="70">
        <f t="shared" si="3"/>
        <v>0</v>
      </c>
      <c r="W20" s="70">
        <f t="shared" si="4"/>
        <v>0</v>
      </c>
      <c r="X20" s="70">
        <f t="shared" si="5"/>
        <v>0</v>
      </c>
      <c r="Y20" s="70"/>
    </row>
    <row r="21" spans="1:25" x14ac:dyDescent="0.3">
      <c r="A21" s="11" t="s">
        <v>49</v>
      </c>
      <c r="B21" s="12" t="s">
        <v>3</v>
      </c>
      <c r="C21" s="14">
        <v>2337</v>
      </c>
      <c r="D21" s="37">
        <v>444</v>
      </c>
      <c r="E21" s="17">
        <v>19</v>
      </c>
      <c r="F21" s="14">
        <v>7971</v>
      </c>
      <c r="G21" s="14">
        <v>1587</v>
      </c>
      <c r="H21" s="17">
        <v>19.899999999999999</v>
      </c>
      <c r="J21" s="67" t="s">
        <v>49</v>
      </c>
      <c r="K21" s="67" t="s">
        <v>3</v>
      </c>
      <c r="L21" s="68">
        <v>2337</v>
      </c>
      <c r="M21">
        <v>444</v>
      </c>
      <c r="N21">
        <v>19</v>
      </c>
      <c r="O21" s="68">
        <v>7971</v>
      </c>
      <c r="P21" s="68">
        <v>1587</v>
      </c>
      <c r="Q21">
        <v>19.899999999999999</v>
      </c>
      <c r="S21" s="70">
        <f t="shared" si="0"/>
        <v>0</v>
      </c>
      <c r="T21" s="70">
        <f t="shared" si="1"/>
        <v>0</v>
      </c>
      <c r="U21" s="70">
        <f t="shared" si="2"/>
        <v>0</v>
      </c>
      <c r="V21" s="70">
        <f t="shared" si="3"/>
        <v>0</v>
      </c>
      <c r="W21" s="70">
        <f t="shared" si="4"/>
        <v>0</v>
      </c>
      <c r="X21" s="70">
        <f t="shared" si="5"/>
        <v>0</v>
      </c>
      <c r="Y21" s="70"/>
    </row>
    <row r="22" spans="1:25" x14ac:dyDescent="0.3">
      <c r="A22" s="4" t="s">
        <v>36</v>
      </c>
      <c r="B22" s="5" t="s">
        <v>4</v>
      </c>
      <c r="C22" s="7">
        <v>3745</v>
      </c>
      <c r="D22" s="7">
        <v>2748</v>
      </c>
      <c r="E22" s="10">
        <v>73.400000000000006</v>
      </c>
      <c r="F22" s="7">
        <v>13740</v>
      </c>
      <c r="G22" s="7">
        <v>11200</v>
      </c>
      <c r="H22" s="10">
        <v>81.5</v>
      </c>
      <c r="J22" s="67" t="s">
        <v>36</v>
      </c>
      <c r="K22" s="67" t="s">
        <v>4</v>
      </c>
      <c r="L22" s="68">
        <v>3745</v>
      </c>
      <c r="M22" s="68">
        <v>2748</v>
      </c>
      <c r="N22">
        <v>73.400000000000006</v>
      </c>
      <c r="O22" s="68">
        <v>13740</v>
      </c>
      <c r="P22" s="68">
        <v>11200</v>
      </c>
      <c r="Q22">
        <v>81.5</v>
      </c>
      <c r="S22" s="70">
        <f t="shared" si="0"/>
        <v>0</v>
      </c>
      <c r="T22" s="70">
        <f t="shared" si="1"/>
        <v>0</v>
      </c>
      <c r="U22" s="70">
        <f t="shared" si="2"/>
        <v>0</v>
      </c>
      <c r="V22" s="70">
        <f t="shared" si="3"/>
        <v>0</v>
      </c>
      <c r="W22" s="70">
        <f t="shared" si="4"/>
        <v>0</v>
      </c>
      <c r="X22" s="70">
        <f t="shared" si="5"/>
        <v>0</v>
      </c>
      <c r="Y22" s="70"/>
    </row>
    <row r="23" spans="1:25" x14ac:dyDescent="0.3">
      <c r="A23" s="4" t="s">
        <v>37</v>
      </c>
      <c r="B23" s="5" t="s">
        <v>4</v>
      </c>
      <c r="C23" s="7">
        <f>L23</f>
        <v>3600</v>
      </c>
      <c r="D23" s="7">
        <f>M23</f>
        <v>2527</v>
      </c>
      <c r="E23" s="10">
        <f>N23</f>
        <v>70.2</v>
      </c>
      <c r="F23" s="7">
        <v>12790</v>
      </c>
      <c r="G23" s="7">
        <v>10060</v>
      </c>
      <c r="H23" s="10">
        <v>78.599999999999994</v>
      </c>
      <c r="J23" s="67" t="s">
        <v>37</v>
      </c>
      <c r="K23" s="67" t="s">
        <v>4</v>
      </c>
      <c r="L23" s="68">
        <v>3600</v>
      </c>
      <c r="M23" s="68">
        <v>2527</v>
      </c>
      <c r="N23">
        <v>70.2</v>
      </c>
      <c r="O23" s="68">
        <v>12790</v>
      </c>
      <c r="P23" s="68">
        <v>10060</v>
      </c>
      <c r="Q23">
        <v>78.599999999999994</v>
      </c>
      <c r="S23" s="70">
        <f t="shared" si="0"/>
        <v>0</v>
      </c>
      <c r="T23" s="70">
        <f t="shared" si="1"/>
        <v>0</v>
      </c>
      <c r="U23" s="70">
        <f t="shared" si="2"/>
        <v>0</v>
      </c>
      <c r="V23" s="70">
        <f t="shared" si="3"/>
        <v>0</v>
      </c>
      <c r="W23" s="70">
        <f t="shared" si="4"/>
        <v>0</v>
      </c>
      <c r="X23" s="70">
        <f t="shared" si="5"/>
        <v>0</v>
      </c>
      <c r="Y23" s="70"/>
    </row>
    <row r="24" spans="1:25" ht="18" x14ac:dyDescent="0.4">
      <c r="A24" s="4" t="s">
        <v>159</v>
      </c>
      <c r="B24" s="5" t="s">
        <v>4</v>
      </c>
      <c r="C24" s="7">
        <v>3355</v>
      </c>
      <c r="D24" s="7">
        <v>1688</v>
      </c>
      <c r="E24" s="10">
        <v>50.3</v>
      </c>
      <c r="F24" s="7">
        <v>12900</v>
      </c>
      <c r="G24" s="7">
        <v>7221</v>
      </c>
      <c r="H24" s="10">
        <v>56</v>
      </c>
      <c r="J24" s="67" t="s">
        <v>182</v>
      </c>
      <c r="K24" s="67" t="s">
        <v>4</v>
      </c>
      <c r="L24" s="68">
        <v>3355</v>
      </c>
      <c r="M24" s="68">
        <v>1688</v>
      </c>
      <c r="N24">
        <v>50.3</v>
      </c>
      <c r="O24" s="68">
        <v>12900</v>
      </c>
      <c r="P24" s="68">
        <v>7221</v>
      </c>
      <c r="Q24">
        <v>56</v>
      </c>
      <c r="S24" s="70">
        <f t="shared" si="0"/>
        <v>0</v>
      </c>
      <c r="T24" s="70">
        <f t="shared" si="1"/>
        <v>0</v>
      </c>
      <c r="U24" s="70">
        <f t="shared" si="2"/>
        <v>0</v>
      </c>
      <c r="V24" s="70">
        <f t="shared" si="3"/>
        <v>0</v>
      </c>
      <c r="W24" s="70">
        <f t="shared" si="4"/>
        <v>0</v>
      </c>
      <c r="X24" s="70">
        <f t="shared" si="5"/>
        <v>0</v>
      </c>
      <c r="Y24" s="70"/>
    </row>
    <row r="25" spans="1:25" ht="18" x14ac:dyDescent="0.4">
      <c r="A25" s="4" t="s">
        <v>160</v>
      </c>
      <c r="B25" s="5" t="s">
        <v>4</v>
      </c>
      <c r="C25" s="7">
        <f>L25</f>
        <v>3296</v>
      </c>
      <c r="D25" s="7">
        <f>M25</f>
        <v>1525</v>
      </c>
      <c r="E25" s="10">
        <f>N25</f>
        <v>46.3</v>
      </c>
      <c r="F25" s="7">
        <v>12900</v>
      </c>
      <c r="G25" s="7">
        <v>6422</v>
      </c>
      <c r="H25" s="10">
        <v>49.8</v>
      </c>
      <c r="J25" s="67" t="s">
        <v>183</v>
      </c>
      <c r="K25" s="67" t="s">
        <v>4</v>
      </c>
      <c r="L25" s="68">
        <v>3296</v>
      </c>
      <c r="M25" s="68">
        <v>1525</v>
      </c>
      <c r="N25">
        <v>46.3</v>
      </c>
      <c r="O25" s="68">
        <v>12900</v>
      </c>
      <c r="P25" s="68">
        <v>6422</v>
      </c>
      <c r="Q25">
        <v>49.8</v>
      </c>
      <c r="S25" s="70">
        <f t="shared" si="0"/>
        <v>0</v>
      </c>
      <c r="T25" s="70">
        <f t="shared" si="1"/>
        <v>0</v>
      </c>
      <c r="U25" s="70">
        <f t="shared" si="2"/>
        <v>0</v>
      </c>
      <c r="V25" s="70">
        <f t="shared" si="3"/>
        <v>0</v>
      </c>
      <c r="W25" s="70">
        <f t="shared" si="4"/>
        <v>0</v>
      </c>
      <c r="X25" s="70">
        <f t="shared" si="5"/>
        <v>0</v>
      </c>
      <c r="Y25" s="70"/>
    </row>
    <row r="26" spans="1:25" x14ac:dyDescent="0.3">
      <c r="A26" s="4" t="s">
        <v>47</v>
      </c>
      <c r="B26" s="5" t="s">
        <v>4</v>
      </c>
      <c r="C26" s="7">
        <v>3600</v>
      </c>
      <c r="D26" s="23">
        <v>47</v>
      </c>
      <c r="E26" s="10">
        <v>1.3</v>
      </c>
      <c r="F26" s="7">
        <v>12790</v>
      </c>
      <c r="G26" s="23">
        <v>157</v>
      </c>
      <c r="H26" s="10">
        <v>1.2</v>
      </c>
      <c r="J26" s="67" t="s">
        <v>47</v>
      </c>
      <c r="K26" s="67" t="s">
        <v>4</v>
      </c>
      <c r="L26" s="68">
        <v>3600</v>
      </c>
      <c r="M26">
        <v>47</v>
      </c>
      <c r="N26">
        <v>1.3</v>
      </c>
      <c r="O26" s="68">
        <v>12790</v>
      </c>
      <c r="P26">
        <v>157</v>
      </c>
      <c r="Q26">
        <v>1.2</v>
      </c>
      <c r="S26" s="70">
        <f t="shared" si="0"/>
        <v>0</v>
      </c>
      <c r="T26" s="70">
        <f t="shared" si="1"/>
        <v>0</v>
      </c>
      <c r="U26" s="70">
        <f t="shared" si="2"/>
        <v>0</v>
      </c>
      <c r="V26" s="70">
        <f t="shared" si="3"/>
        <v>0</v>
      </c>
      <c r="W26" s="70">
        <f t="shared" si="4"/>
        <v>0</v>
      </c>
      <c r="X26" s="70">
        <f t="shared" si="5"/>
        <v>0</v>
      </c>
      <c r="Y26" s="70"/>
    </row>
    <row r="27" spans="1:25" x14ac:dyDescent="0.3">
      <c r="A27" s="11" t="s">
        <v>49</v>
      </c>
      <c r="B27" s="12" t="s">
        <v>4</v>
      </c>
      <c r="C27" s="14">
        <v>3600</v>
      </c>
      <c r="D27" s="37">
        <v>576</v>
      </c>
      <c r="E27" s="17">
        <v>16</v>
      </c>
      <c r="F27" s="14">
        <v>12790</v>
      </c>
      <c r="G27" s="14">
        <v>2111</v>
      </c>
      <c r="H27" s="17">
        <v>16.5</v>
      </c>
      <c r="J27" s="67" t="s">
        <v>49</v>
      </c>
      <c r="K27" s="67" t="s">
        <v>4</v>
      </c>
      <c r="L27" s="68">
        <v>3600</v>
      </c>
      <c r="M27">
        <v>576</v>
      </c>
      <c r="N27">
        <v>16</v>
      </c>
      <c r="O27" s="68">
        <v>12790</v>
      </c>
      <c r="P27" s="68">
        <v>2111</v>
      </c>
      <c r="Q27">
        <v>16.5</v>
      </c>
      <c r="S27" s="70">
        <f t="shared" si="0"/>
        <v>0</v>
      </c>
      <c r="T27" s="70">
        <f t="shared" si="1"/>
        <v>0</v>
      </c>
      <c r="U27" s="70">
        <f t="shared" si="2"/>
        <v>0</v>
      </c>
      <c r="V27" s="70">
        <f t="shared" si="3"/>
        <v>0</v>
      </c>
      <c r="W27" s="70">
        <f t="shared" si="4"/>
        <v>0</v>
      </c>
      <c r="X27" s="70">
        <f t="shared" si="5"/>
        <v>0</v>
      </c>
      <c r="Y27" s="70"/>
    </row>
    <row r="28" spans="1:25" x14ac:dyDescent="0.3">
      <c r="A28" s="4" t="s">
        <v>36</v>
      </c>
      <c r="B28" s="5" t="s">
        <v>5</v>
      </c>
      <c r="C28" s="7">
        <v>4775</v>
      </c>
      <c r="D28" s="7">
        <v>2797</v>
      </c>
      <c r="E28" s="10">
        <v>58.6</v>
      </c>
      <c r="F28" s="7">
        <v>18670</v>
      </c>
      <c r="G28" s="7">
        <v>12460</v>
      </c>
      <c r="H28" s="10">
        <v>66.8</v>
      </c>
      <c r="J28" s="67" t="s">
        <v>36</v>
      </c>
      <c r="K28" s="67" t="s">
        <v>5</v>
      </c>
      <c r="L28" s="68">
        <v>4775</v>
      </c>
      <c r="M28" s="68">
        <v>2797</v>
      </c>
      <c r="N28">
        <v>58.6</v>
      </c>
      <c r="O28" s="68">
        <v>18670</v>
      </c>
      <c r="P28" s="68">
        <v>12460</v>
      </c>
      <c r="Q28">
        <v>66.8</v>
      </c>
      <c r="S28" s="70">
        <f t="shared" si="0"/>
        <v>0</v>
      </c>
      <c r="T28" s="70">
        <f t="shared" si="1"/>
        <v>0</v>
      </c>
      <c r="U28" s="70">
        <f t="shared" si="2"/>
        <v>0</v>
      </c>
      <c r="V28" s="70">
        <f t="shared" si="3"/>
        <v>0</v>
      </c>
      <c r="W28" s="70">
        <f t="shared" si="4"/>
        <v>0</v>
      </c>
      <c r="X28" s="70">
        <f t="shared" si="5"/>
        <v>0</v>
      </c>
      <c r="Y28" s="70"/>
    </row>
    <row r="29" spans="1:25" x14ac:dyDescent="0.3">
      <c r="A29" s="4" t="s">
        <v>37</v>
      </c>
      <c r="B29" s="5" t="s">
        <v>5</v>
      </c>
      <c r="C29" s="7">
        <f>L29</f>
        <v>4718</v>
      </c>
      <c r="D29" s="7">
        <f>M29</f>
        <v>2700</v>
      </c>
      <c r="E29" s="10">
        <f>N29</f>
        <v>57.2</v>
      </c>
      <c r="F29" s="7">
        <v>18210</v>
      </c>
      <c r="G29" s="7">
        <v>11870</v>
      </c>
      <c r="H29" s="10">
        <v>65.2</v>
      </c>
      <c r="J29" s="67" t="s">
        <v>37</v>
      </c>
      <c r="K29" s="67" t="s">
        <v>5</v>
      </c>
      <c r="L29" s="68">
        <v>4718</v>
      </c>
      <c r="M29" s="68">
        <v>2700</v>
      </c>
      <c r="N29">
        <v>57.2</v>
      </c>
      <c r="O29" s="68">
        <v>18210</v>
      </c>
      <c r="P29" s="68">
        <v>11870</v>
      </c>
      <c r="Q29">
        <v>65.2</v>
      </c>
      <c r="S29" s="70">
        <f t="shared" si="0"/>
        <v>0</v>
      </c>
      <c r="T29" s="70">
        <f t="shared" si="1"/>
        <v>0</v>
      </c>
      <c r="U29" s="70">
        <f t="shared" si="2"/>
        <v>0</v>
      </c>
      <c r="V29" s="70">
        <f t="shared" si="3"/>
        <v>0</v>
      </c>
      <c r="W29" s="70">
        <f t="shared" si="4"/>
        <v>0</v>
      </c>
      <c r="X29" s="70">
        <f t="shared" si="5"/>
        <v>0</v>
      </c>
      <c r="Y29" s="70"/>
    </row>
    <row r="30" spans="1:25" ht="18" x14ac:dyDescent="0.4">
      <c r="A30" s="4" t="s">
        <v>159</v>
      </c>
      <c r="B30" s="5" t="s">
        <v>5</v>
      </c>
      <c r="C30" s="7">
        <v>4457</v>
      </c>
      <c r="D30" s="7">
        <v>1706</v>
      </c>
      <c r="E30" s="10">
        <v>38.299999999999997</v>
      </c>
      <c r="F30" s="7">
        <v>18260</v>
      </c>
      <c r="G30" s="7">
        <v>7645</v>
      </c>
      <c r="H30" s="10">
        <v>41.9</v>
      </c>
      <c r="J30" s="67" t="s">
        <v>182</v>
      </c>
      <c r="K30" s="67" t="s">
        <v>5</v>
      </c>
      <c r="L30" s="68">
        <v>4457</v>
      </c>
      <c r="M30" s="68">
        <v>1706</v>
      </c>
      <c r="N30">
        <v>38.299999999999997</v>
      </c>
      <c r="O30" s="68">
        <v>18260</v>
      </c>
      <c r="P30" s="68">
        <v>7645</v>
      </c>
      <c r="Q30">
        <v>41.9</v>
      </c>
      <c r="S30" s="70">
        <f t="shared" si="0"/>
        <v>0</v>
      </c>
      <c r="T30" s="70">
        <f t="shared" si="1"/>
        <v>0</v>
      </c>
      <c r="U30" s="70">
        <f t="shared" si="2"/>
        <v>0</v>
      </c>
      <c r="V30" s="70">
        <f t="shared" si="3"/>
        <v>0</v>
      </c>
      <c r="W30" s="70">
        <f t="shared" si="4"/>
        <v>0</v>
      </c>
      <c r="X30" s="70">
        <f t="shared" si="5"/>
        <v>0</v>
      </c>
      <c r="Y30" s="70"/>
    </row>
    <row r="31" spans="1:25" ht="18" x14ac:dyDescent="0.4">
      <c r="A31" s="4" t="s">
        <v>160</v>
      </c>
      <c r="B31" s="5" t="s">
        <v>5</v>
      </c>
      <c r="C31" s="7">
        <f>L31</f>
        <v>4391</v>
      </c>
      <c r="D31" s="7">
        <f>M31</f>
        <v>1496</v>
      </c>
      <c r="E31" s="10">
        <f>N31</f>
        <v>34.1</v>
      </c>
      <c r="F31" s="7">
        <v>18260</v>
      </c>
      <c r="G31" s="7">
        <v>6553</v>
      </c>
      <c r="H31" s="10">
        <v>35.9</v>
      </c>
      <c r="J31" s="67" t="s">
        <v>183</v>
      </c>
      <c r="K31" s="67" t="s">
        <v>5</v>
      </c>
      <c r="L31" s="68">
        <v>4391</v>
      </c>
      <c r="M31" s="68">
        <v>1496</v>
      </c>
      <c r="N31">
        <v>34.1</v>
      </c>
      <c r="O31" s="68">
        <v>18260</v>
      </c>
      <c r="P31" s="68">
        <v>6553</v>
      </c>
      <c r="Q31">
        <v>35.9</v>
      </c>
      <c r="S31" s="70">
        <f t="shared" si="0"/>
        <v>0</v>
      </c>
      <c r="T31" s="70">
        <f t="shared" si="1"/>
        <v>0</v>
      </c>
      <c r="U31" s="70">
        <f t="shared" si="2"/>
        <v>0</v>
      </c>
      <c r="V31" s="70">
        <f t="shared" si="3"/>
        <v>0</v>
      </c>
      <c r="W31" s="70">
        <f t="shared" si="4"/>
        <v>0</v>
      </c>
      <c r="X31" s="70">
        <f t="shared" si="5"/>
        <v>0</v>
      </c>
      <c r="Y31" s="70"/>
    </row>
    <row r="32" spans="1:25" x14ac:dyDescent="0.3">
      <c r="A32" s="4" t="s">
        <v>47</v>
      </c>
      <c r="B32" s="5" t="s">
        <v>5</v>
      </c>
      <c r="C32" s="7">
        <v>4718</v>
      </c>
      <c r="D32" s="23">
        <v>35</v>
      </c>
      <c r="E32" s="10">
        <v>0.7</v>
      </c>
      <c r="F32" s="7">
        <v>18210</v>
      </c>
      <c r="G32" s="23">
        <v>132</v>
      </c>
      <c r="H32" s="10">
        <v>0.7</v>
      </c>
      <c r="J32" s="67" t="s">
        <v>47</v>
      </c>
      <c r="K32" s="67" t="s">
        <v>5</v>
      </c>
      <c r="L32" s="68">
        <v>4718</v>
      </c>
      <c r="M32">
        <v>35</v>
      </c>
      <c r="N32">
        <v>0.7</v>
      </c>
      <c r="O32" s="68">
        <v>18210</v>
      </c>
      <c r="P32">
        <v>132</v>
      </c>
      <c r="Q32">
        <v>0.7</v>
      </c>
      <c r="S32" s="70">
        <f t="shared" si="0"/>
        <v>0</v>
      </c>
      <c r="T32" s="70">
        <f t="shared" si="1"/>
        <v>0</v>
      </c>
      <c r="U32" s="70">
        <f t="shared" si="2"/>
        <v>0</v>
      </c>
      <c r="V32" s="70">
        <f t="shared" si="3"/>
        <v>0</v>
      </c>
      <c r="W32" s="70">
        <f t="shared" si="4"/>
        <v>0</v>
      </c>
      <c r="X32" s="70">
        <f t="shared" si="5"/>
        <v>0</v>
      </c>
      <c r="Y32" s="70"/>
    </row>
    <row r="33" spans="1:25" x14ac:dyDescent="0.3">
      <c r="A33" s="11" t="s">
        <v>49</v>
      </c>
      <c r="B33" s="12" t="s">
        <v>5</v>
      </c>
      <c r="C33" s="14">
        <v>4718</v>
      </c>
      <c r="D33" s="37">
        <v>706</v>
      </c>
      <c r="E33" s="17">
        <v>15</v>
      </c>
      <c r="F33" s="14">
        <v>18210</v>
      </c>
      <c r="G33" s="14">
        <v>2798</v>
      </c>
      <c r="H33" s="17">
        <v>15.4</v>
      </c>
      <c r="J33" s="67" t="s">
        <v>49</v>
      </c>
      <c r="K33" s="67" t="s">
        <v>5</v>
      </c>
      <c r="L33" s="68">
        <v>4718</v>
      </c>
      <c r="M33">
        <v>706</v>
      </c>
      <c r="N33">
        <v>15</v>
      </c>
      <c r="O33" s="68">
        <v>18210</v>
      </c>
      <c r="P33" s="68">
        <v>2798</v>
      </c>
      <c r="Q33">
        <v>15.4</v>
      </c>
      <c r="S33" s="70">
        <f t="shared" si="0"/>
        <v>0</v>
      </c>
      <c r="T33" s="70">
        <f t="shared" si="1"/>
        <v>0</v>
      </c>
      <c r="U33" s="70">
        <f t="shared" si="2"/>
        <v>0</v>
      </c>
      <c r="V33" s="70">
        <f t="shared" si="3"/>
        <v>0</v>
      </c>
      <c r="W33" s="70">
        <f t="shared" si="4"/>
        <v>0</v>
      </c>
      <c r="X33" s="70">
        <f t="shared" si="5"/>
        <v>0</v>
      </c>
      <c r="Y33" s="70"/>
    </row>
    <row r="34" spans="1:25" x14ac:dyDescent="0.3">
      <c r="A34" s="4" t="s">
        <v>36</v>
      </c>
      <c r="B34" s="5" t="s">
        <v>6</v>
      </c>
      <c r="C34" s="7">
        <v>2531</v>
      </c>
      <c r="D34" s="7">
        <v>1063</v>
      </c>
      <c r="E34" s="10">
        <v>42</v>
      </c>
      <c r="F34" s="7">
        <v>10970</v>
      </c>
      <c r="G34" s="7">
        <v>5275</v>
      </c>
      <c r="H34" s="10">
        <v>48.1</v>
      </c>
      <c r="J34" s="67" t="s">
        <v>36</v>
      </c>
      <c r="K34" s="67" t="s">
        <v>6</v>
      </c>
      <c r="L34" s="68">
        <v>2531</v>
      </c>
      <c r="M34" s="68">
        <v>1063</v>
      </c>
      <c r="N34">
        <v>42</v>
      </c>
      <c r="O34" s="68">
        <v>10970</v>
      </c>
      <c r="P34" s="68">
        <v>5275</v>
      </c>
      <c r="Q34">
        <v>48.1</v>
      </c>
      <c r="S34" s="70">
        <f t="shared" si="0"/>
        <v>0</v>
      </c>
      <c r="T34" s="70">
        <f t="shared" si="1"/>
        <v>0</v>
      </c>
      <c r="U34" s="70">
        <f t="shared" si="2"/>
        <v>0</v>
      </c>
      <c r="V34" s="70">
        <f t="shared" si="3"/>
        <v>0</v>
      </c>
      <c r="W34" s="70">
        <f t="shared" si="4"/>
        <v>0</v>
      </c>
      <c r="X34" s="70">
        <f t="shared" si="5"/>
        <v>0</v>
      </c>
      <c r="Y34" s="70"/>
    </row>
    <row r="35" spans="1:25" x14ac:dyDescent="0.3">
      <c r="A35" s="4" t="s">
        <v>37</v>
      </c>
      <c r="B35" s="5" t="s">
        <v>6</v>
      </c>
      <c r="C35" s="7">
        <f>L35</f>
        <v>2523</v>
      </c>
      <c r="D35" s="7">
        <f>M35</f>
        <v>1047</v>
      </c>
      <c r="E35" s="10">
        <f>N35</f>
        <v>41.5</v>
      </c>
      <c r="F35" s="7">
        <v>10870</v>
      </c>
      <c r="G35" s="7">
        <v>5142</v>
      </c>
      <c r="H35" s="10">
        <v>47.3</v>
      </c>
      <c r="J35" s="67" t="s">
        <v>37</v>
      </c>
      <c r="K35" s="67" t="s">
        <v>6</v>
      </c>
      <c r="L35" s="68">
        <v>2523</v>
      </c>
      <c r="M35" s="68">
        <v>1047</v>
      </c>
      <c r="N35">
        <v>41.5</v>
      </c>
      <c r="O35" s="68">
        <v>10870</v>
      </c>
      <c r="P35" s="68">
        <v>5142</v>
      </c>
      <c r="Q35">
        <v>47.3</v>
      </c>
      <c r="S35" s="70">
        <f t="shared" si="0"/>
        <v>0</v>
      </c>
      <c r="T35" s="70">
        <f t="shared" si="1"/>
        <v>0</v>
      </c>
      <c r="U35" s="70">
        <f t="shared" si="2"/>
        <v>0</v>
      </c>
      <c r="V35" s="70">
        <f t="shared" si="3"/>
        <v>0</v>
      </c>
      <c r="W35" s="70">
        <f t="shared" si="4"/>
        <v>0</v>
      </c>
      <c r="X35" s="70">
        <f t="shared" si="5"/>
        <v>0</v>
      </c>
      <c r="Y35" s="70"/>
    </row>
    <row r="36" spans="1:25" ht="18" x14ac:dyDescent="0.4">
      <c r="A36" s="4" t="s">
        <v>159</v>
      </c>
      <c r="B36" s="5" t="s">
        <v>6</v>
      </c>
      <c r="C36" s="7">
        <v>2430</v>
      </c>
      <c r="D36" s="23">
        <v>687</v>
      </c>
      <c r="E36" s="10">
        <v>28.3</v>
      </c>
      <c r="F36" s="7">
        <v>10880</v>
      </c>
      <c r="G36" s="7">
        <v>3337</v>
      </c>
      <c r="H36" s="10">
        <v>30.7</v>
      </c>
      <c r="J36" s="67" t="s">
        <v>182</v>
      </c>
      <c r="K36" s="67" t="s">
        <v>6</v>
      </c>
      <c r="L36" s="68">
        <v>2430</v>
      </c>
      <c r="M36">
        <v>687</v>
      </c>
      <c r="N36">
        <v>28.3</v>
      </c>
      <c r="O36" s="68">
        <v>10880</v>
      </c>
      <c r="P36" s="68">
        <v>3337</v>
      </c>
      <c r="Q36">
        <v>30.7</v>
      </c>
      <c r="S36" s="70">
        <f t="shared" si="0"/>
        <v>0</v>
      </c>
      <c r="T36" s="70">
        <f t="shared" si="1"/>
        <v>0</v>
      </c>
      <c r="U36" s="70">
        <f t="shared" si="2"/>
        <v>0</v>
      </c>
      <c r="V36" s="70">
        <f t="shared" si="3"/>
        <v>0</v>
      </c>
      <c r="W36" s="70">
        <f t="shared" si="4"/>
        <v>0</v>
      </c>
      <c r="X36" s="70">
        <f t="shared" si="5"/>
        <v>0</v>
      </c>
      <c r="Y36" s="70"/>
    </row>
    <row r="37" spans="1:25" ht="18" x14ac:dyDescent="0.4">
      <c r="A37" s="4" t="s">
        <v>160</v>
      </c>
      <c r="B37" s="5" t="s">
        <v>6</v>
      </c>
      <c r="C37" s="7">
        <f>L37</f>
        <v>2402</v>
      </c>
      <c r="D37" s="7">
        <f>M37</f>
        <v>591</v>
      </c>
      <c r="E37" s="10">
        <f>N37</f>
        <v>24.6</v>
      </c>
      <c r="F37" s="7">
        <v>10880</v>
      </c>
      <c r="G37" s="7">
        <v>2807</v>
      </c>
      <c r="H37" s="10">
        <v>25.8</v>
      </c>
      <c r="J37" s="67" t="s">
        <v>183</v>
      </c>
      <c r="K37" s="67" t="s">
        <v>6</v>
      </c>
      <c r="L37" s="68">
        <v>2402</v>
      </c>
      <c r="M37">
        <v>591</v>
      </c>
      <c r="N37">
        <v>24.6</v>
      </c>
      <c r="O37" s="68">
        <v>10880</v>
      </c>
      <c r="P37" s="68">
        <v>2807</v>
      </c>
      <c r="Q37">
        <v>25.8</v>
      </c>
      <c r="S37" s="70">
        <f t="shared" si="0"/>
        <v>0</v>
      </c>
      <c r="T37" s="70">
        <f t="shared" si="1"/>
        <v>0</v>
      </c>
      <c r="U37" s="70">
        <f t="shared" si="2"/>
        <v>0</v>
      </c>
      <c r="V37" s="70">
        <f t="shared" si="3"/>
        <v>0</v>
      </c>
      <c r="W37" s="70">
        <f t="shared" si="4"/>
        <v>0</v>
      </c>
      <c r="X37" s="70">
        <f t="shared" si="5"/>
        <v>0</v>
      </c>
      <c r="Y37" s="70"/>
    </row>
    <row r="38" spans="1:25" x14ac:dyDescent="0.3">
      <c r="A38" s="4" t="s">
        <v>47</v>
      </c>
      <c r="B38" s="5" t="s">
        <v>6</v>
      </c>
      <c r="C38" s="7">
        <v>2523</v>
      </c>
      <c r="D38" s="23">
        <v>12</v>
      </c>
      <c r="E38" s="10">
        <v>0.5</v>
      </c>
      <c r="F38" s="7">
        <v>10870</v>
      </c>
      <c r="G38" s="23">
        <v>51</v>
      </c>
      <c r="H38" s="10">
        <v>0.5</v>
      </c>
      <c r="J38" s="67" t="s">
        <v>47</v>
      </c>
      <c r="K38" s="67" t="s">
        <v>6</v>
      </c>
      <c r="L38" s="68">
        <v>2523</v>
      </c>
      <c r="M38">
        <v>12</v>
      </c>
      <c r="N38">
        <v>0.5</v>
      </c>
      <c r="O38" s="68">
        <v>10870</v>
      </c>
      <c r="P38">
        <v>51</v>
      </c>
      <c r="Q38">
        <v>0.5</v>
      </c>
      <c r="S38" s="70">
        <f t="shared" si="0"/>
        <v>0</v>
      </c>
      <c r="T38" s="70">
        <f t="shared" si="1"/>
        <v>0</v>
      </c>
      <c r="U38" s="70">
        <f t="shared" si="2"/>
        <v>0</v>
      </c>
      <c r="V38" s="70">
        <f t="shared" si="3"/>
        <v>0</v>
      </c>
      <c r="W38" s="70">
        <f t="shared" si="4"/>
        <v>0</v>
      </c>
      <c r="X38" s="70">
        <f t="shared" si="5"/>
        <v>0</v>
      </c>
      <c r="Y38" s="70"/>
    </row>
    <row r="39" spans="1:25" x14ac:dyDescent="0.3">
      <c r="A39" s="11" t="s">
        <v>49</v>
      </c>
      <c r="B39" s="12" t="s">
        <v>6</v>
      </c>
      <c r="C39" s="14">
        <v>2523</v>
      </c>
      <c r="D39" s="37">
        <v>359</v>
      </c>
      <c r="E39" s="17">
        <v>14.3</v>
      </c>
      <c r="F39" s="14">
        <v>10870</v>
      </c>
      <c r="G39" s="14">
        <v>1586</v>
      </c>
      <c r="H39" s="17">
        <v>14.6</v>
      </c>
      <c r="J39" s="67" t="s">
        <v>49</v>
      </c>
      <c r="K39" s="67" t="s">
        <v>6</v>
      </c>
      <c r="L39" s="68">
        <v>2523</v>
      </c>
      <c r="M39">
        <v>359</v>
      </c>
      <c r="N39">
        <v>14.3</v>
      </c>
      <c r="O39" s="68">
        <v>10870</v>
      </c>
      <c r="P39" s="68">
        <v>1586</v>
      </c>
      <c r="Q39">
        <v>14.6</v>
      </c>
      <c r="S39" s="70">
        <f t="shared" si="0"/>
        <v>0</v>
      </c>
      <c r="T39" s="70">
        <f t="shared" si="1"/>
        <v>0</v>
      </c>
      <c r="U39" s="70">
        <f t="shared" si="2"/>
        <v>0</v>
      </c>
      <c r="V39" s="70">
        <f t="shared" si="3"/>
        <v>0</v>
      </c>
      <c r="W39" s="70">
        <f t="shared" si="4"/>
        <v>0</v>
      </c>
      <c r="X39" s="70">
        <f t="shared" si="5"/>
        <v>0</v>
      </c>
      <c r="Y39" s="70"/>
    </row>
    <row r="40" spans="1:25" x14ac:dyDescent="0.3">
      <c r="A40" s="4" t="s">
        <v>36</v>
      </c>
      <c r="B40" s="5" t="s">
        <v>7</v>
      </c>
      <c r="C40" s="7">
        <v>1677</v>
      </c>
      <c r="D40" s="23">
        <v>537</v>
      </c>
      <c r="E40" s="10">
        <v>32</v>
      </c>
      <c r="F40" s="7">
        <v>7846</v>
      </c>
      <c r="G40" s="7">
        <v>2735</v>
      </c>
      <c r="H40" s="10">
        <v>34.9</v>
      </c>
      <c r="J40" s="67" t="s">
        <v>36</v>
      </c>
      <c r="K40" s="67" t="s">
        <v>7</v>
      </c>
      <c r="L40" s="68">
        <v>1677</v>
      </c>
      <c r="M40">
        <v>537</v>
      </c>
      <c r="N40">
        <v>32</v>
      </c>
      <c r="O40" s="68">
        <v>7846</v>
      </c>
      <c r="P40" s="68">
        <v>2735</v>
      </c>
      <c r="Q40">
        <v>34.9</v>
      </c>
      <c r="S40" s="70">
        <f t="shared" si="0"/>
        <v>0</v>
      </c>
      <c r="T40" s="70">
        <f t="shared" si="1"/>
        <v>0</v>
      </c>
      <c r="U40" s="70">
        <f t="shared" si="2"/>
        <v>0</v>
      </c>
      <c r="V40" s="70">
        <f t="shared" si="3"/>
        <v>0</v>
      </c>
      <c r="W40" s="70">
        <f t="shared" si="4"/>
        <v>0</v>
      </c>
      <c r="X40" s="70">
        <f t="shared" si="5"/>
        <v>0</v>
      </c>
      <c r="Y40" s="70"/>
    </row>
    <row r="41" spans="1:25" x14ac:dyDescent="0.3">
      <c r="A41" s="4" t="s">
        <v>37</v>
      </c>
      <c r="B41" s="5" t="s">
        <v>7</v>
      </c>
      <c r="C41" s="7">
        <f>L41</f>
        <v>1675</v>
      </c>
      <c r="D41" s="7">
        <f>M41</f>
        <v>532</v>
      </c>
      <c r="E41" s="10">
        <f>N41</f>
        <v>31.8</v>
      </c>
      <c r="F41" s="7">
        <v>7812</v>
      </c>
      <c r="G41" s="7">
        <v>2690</v>
      </c>
      <c r="H41" s="10">
        <v>34.4</v>
      </c>
      <c r="J41" s="67" t="s">
        <v>37</v>
      </c>
      <c r="K41" s="67" t="s">
        <v>7</v>
      </c>
      <c r="L41" s="68">
        <v>1675</v>
      </c>
      <c r="M41">
        <v>532</v>
      </c>
      <c r="N41">
        <v>31.8</v>
      </c>
      <c r="O41" s="68">
        <v>7812</v>
      </c>
      <c r="P41" s="68">
        <v>2690</v>
      </c>
      <c r="Q41">
        <v>34.4</v>
      </c>
      <c r="S41" s="70">
        <f t="shared" si="0"/>
        <v>0</v>
      </c>
      <c r="T41" s="70">
        <f t="shared" si="1"/>
        <v>0</v>
      </c>
      <c r="U41" s="70">
        <f t="shared" si="2"/>
        <v>0</v>
      </c>
      <c r="V41" s="70">
        <f t="shared" si="3"/>
        <v>0</v>
      </c>
      <c r="W41" s="70">
        <f t="shared" si="4"/>
        <v>0</v>
      </c>
      <c r="X41" s="70">
        <f t="shared" si="5"/>
        <v>0</v>
      </c>
      <c r="Y41" s="70"/>
    </row>
    <row r="42" spans="1:25" ht="18" x14ac:dyDescent="0.4">
      <c r="A42" s="4" t="s">
        <v>159</v>
      </c>
      <c r="B42" s="5" t="s">
        <v>7</v>
      </c>
      <c r="C42" s="7">
        <v>1635</v>
      </c>
      <c r="D42" s="23">
        <v>383</v>
      </c>
      <c r="E42" s="10">
        <v>23.4</v>
      </c>
      <c r="F42" s="7">
        <v>7813</v>
      </c>
      <c r="G42" s="7">
        <v>1945</v>
      </c>
      <c r="H42" s="10">
        <v>24.9</v>
      </c>
      <c r="J42" s="67" t="s">
        <v>182</v>
      </c>
      <c r="K42" s="67" t="s">
        <v>7</v>
      </c>
      <c r="L42" s="68">
        <v>1635</v>
      </c>
      <c r="M42">
        <v>383</v>
      </c>
      <c r="N42">
        <v>23.4</v>
      </c>
      <c r="O42" s="68">
        <v>7813</v>
      </c>
      <c r="P42" s="68">
        <v>1945</v>
      </c>
      <c r="Q42">
        <v>24.9</v>
      </c>
      <c r="S42" s="70">
        <f t="shared" si="0"/>
        <v>0</v>
      </c>
      <c r="T42" s="70">
        <f t="shared" si="1"/>
        <v>0</v>
      </c>
      <c r="U42" s="70">
        <f t="shared" si="2"/>
        <v>0</v>
      </c>
      <c r="V42" s="70">
        <f t="shared" si="3"/>
        <v>0</v>
      </c>
      <c r="W42" s="70">
        <f t="shared" si="4"/>
        <v>0</v>
      </c>
      <c r="X42" s="70">
        <f t="shared" si="5"/>
        <v>0</v>
      </c>
      <c r="Y42" s="70"/>
    </row>
    <row r="43" spans="1:25" ht="18" x14ac:dyDescent="0.4">
      <c r="A43" s="4" t="s">
        <v>160</v>
      </c>
      <c r="B43" s="5" t="s">
        <v>7</v>
      </c>
      <c r="C43" s="7">
        <f>L43</f>
        <v>1621</v>
      </c>
      <c r="D43" s="7">
        <f>M43</f>
        <v>331</v>
      </c>
      <c r="E43" s="10">
        <f>N43</f>
        <v>20.399999999999999</v>
      </c>
      <c r="F43" s="7">
        <v>7813</v>
      </c>
      <c r="G43" s="7">
        <v>1664</v>
      </c>
      <c r="H43" s="10">
        <v>21.3</v>
      </c>
      <c r="J43" s="67" t="s">
        <v>183</v>
      </c>
      <c r="K43" s="67" t="s">
        <v>7</v>
      </c>
      <c r="L43" s="68">
        <v>1621</v>
      </c>
      <c r="M43">
        <v>331</v>
      </c>
      <c r="N43">
        <v>20.399999999999999</v>
      </c>
      <c r="O43" s="68">
        <v>7813</v>
      </c>
      <c r="P43" s="68">
        <v>1664</v>
      </c>
      <c r="Q43">
        <v>21.3</v>
      </c>
      <c r="S43" s="70">
        <f t="shared" si="0"/>
        <v>0</v>
      </c>
      <c r="T43" s="70">
        <f t="shared" si="1"/>
        <v>0</v>
      </c>
      <c r="U43" s="70">
        <f t="shared" si="2"/>
        <v>0</v>
      </c>
      <c r="V43" s="70">
        <f t="shared" si="3"/>
        <v>0</v>
      </c>
      <c r="W43" s="70">
        <f t="shared" si="4"/>
        <v>0</v>
      </c>
      <c r="X43" s="70">
        <f t="shared" si="5"/>
        <v>0</v>
      </c>
      <c r="Y43" s="70"/>
    </row>
    <row r="44" spans="1:25" x14ac:dyDescent="0.3">
      <c r="A44" s="4" t="s">
        <v>47</v>
      </c>
      <c r="B44" s="5" t="s">
        <v>7</v>
      </c>
      <c r="C44" s="7">
        <v>1675</v>
      </c>
      <c r="D44" s="23">
        <v>6</v>
      </c>
      <c r="E44" s="10">
        <v>0.4</v>
      </c>
      <c r="F44" s="7">
        <v>7812</v>
      </c>
      <c r="G44" s="23">
        <v>28</v>
      </c>
      <c r="H44" s="10">
        <v>0.4</v>
      </c>
      <c r="J44" s="67" t="s">
        <v>47</v>
      </c>
      <c r="K44" s="67" t="s">
        <v>7</v>
      </c>
      <c r="L44" s="68">
        <v>1675</v>
      </c>
      <c r="M44">
        <v>6</v>
      </c>
      <c r="N44">
        <v>0.4</v>
      </c>
      <c r="O44" s="68">
        <v>7812</v>
      </c>
      <c r="P44">
        <v>28</v>
      </c>
      <c r="Q44">
        <v>0.4</v>
      </c>
      <c r="S44" s="70">
        <f t="shared" si="0"/>
        <v>0</v>
      </c>
      <c r="T44" s="70">
        <f t="shared" si="1"/>
        <v>0</v>
      </c>
      <c r="U44" s="70">
        <f t="shared" si="2"/>
        <v>0</v>
      </c>
      <c r="V44" s="70">
        <f t="shared" si="3"/>
        <v>0</v>
      </c>
      <c r="W44" s="70">
        <f t="shared" si="4"/>
        <v>0</v>
      </c>
      <c r="X44" s="70">
        <f t="shared" si="5"/>
        <v>0</v>
      </c>
      <c r="Y44" s="70"/>
    </row>
    <row r="45" spans="1:25" x14ac:dyDescent="0.3">
      <c r="A45" s="11" t="s">
        <v>49</v>
      </c>
      <c r="B45" s="12" t="s">
        <v>7</v>
      </c>
      <c r="C45" s="14">
        <v>1675</v>
      </c>
      <c r="D45" s="37">
        <v>236</v>
      </c>
      <c r="E45" s="17">
        <v>14.1</v>
      </c>
      <c r="F45" s="14">
        <v>7812</v>
      </c>
      <c r="G45" s="14">
        <v>1116</v>
      </c>
      <c r="H45" s="17">
        <v>14.3</v>
      </c>
      <c r="J45" s="67" t="s">
        <v>49</v>
      </c>
      <c r="K45" s="67" t="s">
        <v>7</v>
      </c>
      <c r="L45" s="68">
        <v>1675</v>
      </c>
      <c r="M45">
        <v>236</v>
      </c>
      <c r="N45">
        <v>14.1</v>
      </c>
      <c r="O45" s="68">
        <v>7812</v>
      </c>
      <c r="P45" s="68">
        <v>1116</v>
      </c>
      <c r="Q45">
        <v>14.3</v>
      </c>
      <c r="S45" s="70">
        <f t="shared" si="0"/>
        <v>0</v>
      </c>
      <c r="T45" s="70">
        <f t="shared" si="1"/>
        <v>0</v>
      </c>
      <c r="U45" s="70">
        <f t="shared" si="2"/>
        <v>0</v>
      </c>
      <c r="V45" s="70">
        <f t="shared" si="3"/>
        <v>0</v>
      </c>
      <c r="W45" s="70">
        <f t="shared" si="4"/>
        <v>0</v>
      </c>
      <c r="X45" s="70">
        <f t="shared" si="5"/>
        <v>0</v>
      </c>
      <c r="Y45" s="70"/>
    </row>
    <row r="46" spans="1:25" x14ac:dyDescent="0.3">
      <c r="A46" s="4" t="s">
        <v>36</v>
      </c>
      <c r="B46" s="5" t="s">
        <v>8</v>
      </c>
      <c r="C46" s="23">
        <v>840</v>
      </c>
      <c r="D46" s="23">
        <v>216</v>
      </c>
      <c r="E46" s="10">
        <v>25.8</v>
      </c>
      <c r="F46" s="7">
        <v>4602</v>
      </c>
      <c r="G46" s="7">
        <v>1213</v>
      </c>
      <c r="H46" s="10">
        <v>26.4</v>
      </c>
      <c r="J46" s="67" t="s">
        <v>36</v>
      </c>
      <c r="K46" s="67" t="s">
        <v>8</v>
      </c>
      <c r="L46">
        <v>840</v>
      </c>
      <c r="M46">
        <v>216</v>
      </c>
      <c r="N46">
        <v>25.8</v>
      </c>
      <c r="O46" s="68">
        <v>4602</v>
      </c>
      <c r="P46" s="68">
        <v>1213</v>
      </c>
      <c r="Q46">
        <v>26.4</v>
      </c>
      <c r="S46" s="70">
        <f t="shared" si="0"/>
        <v>0</v>
      </c>
      <c r="T46" s="70">
        <f t="shared" si="1"/>
        <v>0</v>
      </c>
      <c r="U46" s="70">
        <f t="shared" si="2"/>
        <v>0</v>
      </c>
      <c r="V46" s="70">
        <f t="shared" si="3"/>
        <v>0</v>
      </c>
      <c r="W46" s="70">
        <f t="shared" si="4"/>
        <v>0</v>
      </c>
      <c r="X46" s="70">
        <f t="shared" si="5"/>
        <v>0</v>
      </c>
      <c r="Y46" s="70"/>
    </row>
    <row r="47" spans="1:25" x14ac:dyDescent="0.3">
      <c r="A47" s="4" t="s">
        <v>37</v>
      </c>
      <c r="B47" s="5" t="s">
        <v>8</v>
      </c>
      <c r="C47" s="7">
        <f>L47</f>
        <v>840</v>
      </c>
      <c r="D47" s="7">
        <f>M47</f>
        <v>215</v>
      </c>
      <c r="E47" s="10">
        <f>N47</f>
        <v>25.6</v>
      </c>
      <c r="F47" s="7">
        <v>4595</v>
      </c>
      <c r="G47" s="7">
        <v>1203</v>
      </c>
      <c r="H47" s="10">
        <v>26.2</v>
      </c>
      <c r="J47" s="67" t="s">
        <v>37</v>
      </c>
      <c r="K47" s="67" t="s">
        <v>8</v>
      </c>
      <c r="L47">
        <v>840</v>
      </c>
      <c r="M47">
        <v>215</v>
      </c>
      <c r="N47">
        <v>25.6</v>
      </c>
      <c r="O47" s="68">
        <v>4595</v>
      </c>
      <c r="P47" s="68">
        <v>1203</v>
      </c>
      <c r="Q47">
        <v>26.2</v>
      </c>
      <c r="S47" s="70">
        <f t="shared" si="0"/>
        <v>0</v>
      </c>
      <c r="T47" s="70">
        <f t="shared" si="1"/>
        <v>0</v>
      </c>
      <c r="U47" s="70">
        <f t="shared" si="2"/>
        <v>0</v>
      </c>
      <c r="V47" s="70">
        <f t="shared" si="3"/>
        <v>0</v>
      </c>
      <c r="W47" s="70">
        <f t="shared" si="4"/>
        <v>0</v>
      </c>
      <c r="X47" s="70">
        <f t="shared" si="5"/>
        <v>0</v>
      </c>
      <c r="Y47" s="70"/>
    </row>
    <row r="48" spans="1:25" ht="18" x14ac:dyDescent="0.4">
      <c r="A48" s="4" t="s">
        <v>159</v>
      </c>
      <c r="B48" s="5" t="s">
        <v>8</v>
      </c>
      <c r="C48" s="23">
        <v>827</v>
      </c>
      <c r="D48" s="23">
        <v>174</v>
      </c>
      <c r="E48" s="10">
        <v>21</v>
      </c>
      <c r="F48" s="7">
        <v>4595</v>
      </c>
      <c r="G48" s="7">
        <v>1017</v>
      </c>
      <c r="H48" s="10">
        <v>22.1</v>
      </c>
      <c r="J48" s="67" t="s">
        <v>182</v>
      </c>
      <c r="K48" s="67" t="s">
        <v>8</v>
      </c>
      <c r="L48">
        <v>827</v>
      </c>
      <c r="M48">
        <v>174</v>
      </c>
      <c r="N48">
        <v>21</v>
      </c>
      <c r="O48" s="68">
        <v>4595</v>
      </c>
      <c r="P48" s="68">
        <v>1017</v>
      </c>
      <c r="Q48">
        <v>22.1</v>
      </c>
      <c r="S48" s="70">
        <f t="shared" si="0"/>
        <v>0</v>
      </c>
      <c r="T48" s="70">
        <f t="shared" si="1"/>
        <v>0</v>
      </c>
      <c r="U48" s="70">
        <f t="shared" si="2"/>
        <v>0</v>
      </c>
      <c r="V48" s="70">
        <f t="shared" si="3"/>
        <v>0</v>
      </c>
      <c r="W48" s="70">
        <f t="shared" si="4"/>
        <v>0</v>
      </c>
      <c r="X48" s="70">
        <f t="shared" si="5"/>
        <v>0</v>
      </c>
      <c r="Y48" s="70"/>
    </row>
    <row r="49" spans="1:25" ht="18" x14ac:dyDescent="0.4">
      <c r="A49" s="4" t="s">
        <v>160</v>
      </c>
      <c r="B49" s="5" t="s">
        <v>8</v>
      </c>
      <c r="C49" s="7">
        <f>L49</f>
        <v>822</v>
      </c>
      <c r="D49" s="7">
        <f t="shared" ref="D49" si="6">M49</f>
        <v>154</v>
      </c>
      <c r="E49" s="10">
        <f t="shared" ref="E49" si="7">N49</f>
        <v>18.7</v>
      </c>
      <c r="F49" s="7">
        <v>4595</v>
      </c>
      <c r="G49" s="23">
        <v>911</v>
      </c>
      <c r="H49" s="10">
        <v>19.8</v>
      </c>
      <c r="J49" s="67" t="s">
        <v>183</v>
      </c>
      <c r="K49" s="67" t="s">
        <v>8</v>
      </c>
      <c r="L49">
        <v>822</v>
      </c>
      <c r="M49">
        <v>154</v>
      </c>
      <c r="N49">
        <v>18.7</v>
      </c>
      <c r="O49" s="68">
        <v>4595</v>
      </c>
      <c r="P49">
        <v>911</v>
      </c>
      <c r="Q49">
        <v>19.8</v>
      </c>
      <c r="S49" s="70">
        <f t="shared" ref="S49:S50" si="8">L49-C49</f>
        <v>0</v>
      </c>
      <c r="T49" s="70">
        <f t="shared" ref="T49:T51" si="9">M49-D49</f>
        <v>0</v>
      </c>
      <c r="U49" s="70">
        <f t="shared" ref="U49:U51" si="10">N49-E49</f>
        <v>0</v>
      </c>
      <c r="V49" s="70">
        <f t="shared" ref="V49:V51" si="11">O49-F49</f>
        <v>0</v>
      </c>
      <c r="W49" s="70">
        <f t="shared" ref="W49:W51" si="12">P49-G49</f>
        <v>0</v>
      </c>
      <c r="X49" s="70">
        <f t="shared" ref="X49:X51" si="13">Q49-H49</f>
        <v>0</v>
      </c>
      <c r="Y49" s="70"/>
    </row>
    <row r="50" spans="1:25" x14ac:dyDescent="0.3">
      <c r="A50" s="4" t="s">
        <v>47</v>
      </c>
      <c r="B50" s="5" t="s">
        <v>8</v>
      </c>
      <c r="C50" s="23">
        <v>840</v>
      </c>
      <c r="D50" s="23">
        <v>2</v>
      </c>
      <c r="E50" s="10">
        <v>0.2</v>
      </c>
      <c r="F50" s="7">
        <v>4595</v>
      </c>
      <c r="G50" s="23">
        <v>8</v>
      </c>
      <c r="H50" s="10">
        <v>0.2</v>
      </c>
      <c r="J50" s="67" t="s">
        <v>47</v>
      </c>
      <c r="K50" s="67" t="s">
        <v>8</v>
      </c>
      <c r="L50">
        <v>840</v>
      </c>
      <c r="M50">
        <v>2</v>
      </c>
      <c r="N50">
        <v>0.2</v>
      </c>
      <c r="O50" s="68">
        <v>4595</v>
      </c>
      <c r="P50">
        <v>8</v>
      </c>
      <c r="Q50">
        <v>0.2</v>
      </c>
      <c r="S50" s="70">
        <f t="shared" si="8"/>
        <v>0</v>
      </c>
      <c r="T50" s="70">
        <f t="shared" si="9"/>
        <v>0</v>
      </c>
      <c r="U50" s="70">
        <f t="shared" si="10"/>
        <v>0</v>
      </c>
      <c r="V50" s="70">
        <f t="shared" si="11"/>
        <v>0</v>
      </c>
      <c r="W50" s="70">
        <f t="shared" si="12"/>
        <v>0</v>
      </c>
      <c r="X50" s="70">
        <f t="shared" si="13"/>
        <v>0</v>
      </c>
      <c r="Y50" s="70"/>
    </row>
    <row r="51" spans="1:25" x14ac:dyDescent="0.3">
      <c r="A51" s="11" t="s">
        <v>49</v>
      </c>
      <c r="B51" s="12" t="s">
        <v>8</v>
      </c>
      <c r="C51" s="37">
        <v>840</v>
      </c>
      <c r="D51" s="37">
        <v>122</v>
      </c>
      <c r="E51" s="17">
        <v>14.6</v>
      </c>
      <c r="F51" s="14">
        <v>4595</v>
      </c>
      <c r="G51" s="37">
        <v>717</v>
      </c>
      <c r="H51" s="17">
        <v>15.6</v>
      </c>
      <c r="J51" s="67" t="s">
        <v>49</v>
      </c>
      <c r="K51" s="67" t="s">
        <v>8</v>
      </c>
      <c r="L51">
        <v>840</v>
      </c>
      <c r="M51">
        <v>122</v>
      </c>
      <c r="N51">
        <v>14.6</v>
      </c>
      <c r="O51" s="68">
        <v>4595</v>
      </c>
      <c r="P51">
        <v>717</v>
      </c>
      <c r="Q51">
        <v>15.6</v>
      </c>
      <c r="S51" s="70">
        <f>L51-C51</f>
        <v>0</v>
      </c>
      <c r="T51" s="70">
        <f t="shared" si="9"/>
        <v>0</v>
      </c>
      <c r="U51" s="70">
        <f t="shared" si="10"/>
        <v>0</v>
      </c>
      <c r="V51" s="70">
        <f t="shared" si="11"/>
        <v>0</v>
      </c>
      <c r="W51" s="70">
        <f t="shared" si="12"/>
        <v>0</v>
      </c>
      <c r="X51" s="70">
        <f t="shared" si="13"/>
        <v>0</v>
      </c>
      <c r="Y51" s="70"/>
    </row>
    <row r="52" spans="1:25" s="18" customFormat="1" ht="52.2" customHeight="1" x14ac:dyDescent="0.3">
      <c r="A52" s="141" t="s">
        <v>236</v>
      </c>
      <c r="B52" s="142"/>
      <c r="C52" s="142"/>
      <c r="D52" s="142"/>
      <c r="E52" s="142"/>
      <c r="F52" s="142"/>
      <c r="G52" s="142"/>
      <c r="H52" s="143"/>
    </row>
    <row r="54" spans="1:25" x14ac:dyDescent="0.3">
      <c r="A54" s="1" t="s">
        <v>168</v>
      </c>
      <c r="J54" s="1" t="s">
        <v>190</v>
      </c>
      <c r="S54" s="1" t="s">
        <v>166</v>
      </c>
    </row>
  </sheetData>
  <mergeCells count="4">
    <mergeCell ref="C2:E2"/>
    <mergeCell ref="F2:H2"/>
    <mergeCell ref="A52:H52"/>
    <mergeCell ref="A1:H1"/>
  </mergeCells>
  <phoneticPr fontId="18"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6C52-978D-4C05-B917-19CD9AFB57E2}">
  <dimension ref="H1:N1"/>
  <sheetViews>
    <sheetView showGridLines="0" workbookViewId="0">
      <selection activeCell="H1" sqref="H1"/>
    </sheetView>
  </sheetViews>
  <sheetFormatPr defaultRowHeight="14.4" x14ac:dyDescent="0.3"/>
  <sheetData>
    <row r="1" spans="8:14" x14ac:dyDescent="0.3">
      <c r="H1" s="181" t="s">
        <v>228</v>
      </c>
      <c r="I1" s="181"/>
      <c r="J1" s="181"/>
      <c r="K1" s="181"/>
      <c r="L1" s="181"/>
      <c r="M1" s="181"/>
      <c r="N1" s="18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
  <sheetViews>
    <sheetView showGridLines="0" workbookViewId="0">
      <selection sqref="A1:D1"/>
    </sheetView>
  </sheetViews>
  <sheetFormatPr defaultColWidth="23.21875" defaultRowHeight="15.6" x14ac:dyDescent="0.3"/>
  <cols>
    <col min="1" max="4" width="23.21875" style="1"/>
    <col min="5" max="5" width="3.77734375" style="1" customWidth="1"/>
    <col min="6" max="7" width="10.88671875" style="1" customWidth="1"/>
    <col min="8" max="9" width="10.44140625" style="1" customWidth="1"/>
    <col min="10" max="10" width="3.33203125" style="1" customWidth="1"/>
    <col min="11" max="13" width="10.44140625" style="1" customWidth="1"/>
    <col min="14" max="16384" width="23.21875" style="1"/>
  </cols>
  <sheetData>
    <row r="1" spans="1:13" x14ac:dyDescent="0.3">
      <c r="A1" s="161" t="s">
        <v>16</v>
      </c>
      <c r="B1" s="161"/>
      <c r="C1" s="161"/>
      <c r="D1" s="161"/>
    </row>
    <row r="2" spans="1:13" x14ac:dyDescent="0.3">
      <c r="A2" s="21"/>
      <c r="B2" s="79" t="s">
        <v>17</v>
      </c>
      <c r="C2" s="79" t="s">
        <v>18</v>
      </c>
      <c r="D2" s="20" t="s">
        <v>15</v>
      </c>
    </row>
    <row r="3" spans="1:13" x14ac:dyDescent="0.3">
      <c r="A3" s="57" t="s">
        <v>13</v>
      </c>
      <c r="B3" s="7">
        <v>106300</v>
      </c>
      <c r="C3" s="7">
        <v>182900</v>
      </c>
      <c r="D3" s="8">
        <v>289100</v>
      </c>
      <c r="F3" s="67" t="s">
        <v>13</v>
      </c>
      <c r="G3" s="68">
        <v>106300</v>
      </c>
      <c r="H3" s="68">
        <v>182900</v>
      </c>
      <c r="I3" s="68">
        <v>289100</v>
      </c>
      <c r="J3" s="68"/>
      <c r="K3" s="70">
        <f>G3-B3</f>
        <v>0</v>
      </c>
      <c r="L3" s="70">
        <f>H3-C3</f>
        <v>0</v>
      </c>
      <c r="M3" s="70">
        <f>I3-D3</f>
        <v>0</v>
      </c>
    </row>
    <row r="4" spans="1:13" x14ac:dyDescent="0.3">
      <c r="A4" s="57" t="s">
        <v>14</v>
      </c>
      <c r="B4" s="7">
        <v>169700</v>
      </c>
      <c r="C4" s="23"/>
      <c r="D4" s="50"/>
      <c r="F4" s="67" t="s">
        <v>14</v>
      </c>
      <c r="G4" s="68">
        <v>169700</v>
      </c>
      <c r="H4"/>
      <c r="I4"/>
      <c r="J4"/>
      <c r="K4" s="70">
        <f t="shared" ref="K4:K5" si="0">G4-B4</f>
        <v>0</v>
      </c>
      <c r="L4" s="70">
        <f t="shared" ref="L4:L5" si="1">H4-C4</f>
        <v>0</v>
      </c>
      <c r="M4" s="70">
        <f t="shared" ref="M4:M5" si="2">I4-D4</f>
        <v>0</v>
      </c>
    </row>
    <row r="5" spans="1:13" x14ac:dyDescent="0.3">
      <c r="A5" s="58" t="s">
        <v>15</v>
      </c>
      <c r="B5" s="14">
        <v>276000</v>
      </c>
      <c r="C5" s="37"/>
      <c r="D5" s="54"/>
      <c r="F5" s="67" t="s">
        <v>15</v>
      </c>
      <c r="G5" s="68">
        <v>276000</v>
      </c>
      <c r="H5"/>
      <c r="I5"/>
      <c r="J5"/>
      <c r="K5" s="70">
        <f t="shared" si="0"/>
        <v>0</v>
      </c>
      <c r="L5" s="70">
        <f t="shared" si="1"/>
        <v>0</v>
      </c>
      <c r="M5" s="70">
        <f t="shared" si="2"/>
        <v>0</v>
      </c>
    </row>
    <row r="6" spans="1:13" ht="66.599999999999994" customHeight="1" x14ac:dyDescent="0.3">
      <c r="A6" s="141" t="s">
        <v>169</v>
      </c>
      <c r="B6" s="142"/>
      <c r="C6" s="142"/>
      <c r="D6" s="143"/>
    </row>
    <row r="8" spans="1:13" x14ac:dyDescent="0.3">
      <c r="A8" s="1" t="s">
        <v>170</v>
      </c>
      <c r="F8" s="1" t="s">
        <v>194</v>
      </c>
      <c r="K8" s="1" t="s">
        <v>166</v>
      </c>
    </row>
  </sheetData>
  <mergeCells count="2">
    <mergeCell ref="A6:D6"/>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
  <sheetViews>
    <sheetView showGridLines="0" workbookViewId="0">
      <selection sqref="A1:L1"/>
    </sheetView>
  </sheetViews>
  <sheetFormatPr defaultRowHeight="15.6" x14ac:dyDescent="0.3"/>
  <cols>
    <col min="1" max="1" width="4.44140625" style="28" customWidth="1"/>
    <col min="2" max="12" width="8.109375" style="25" customWidth="1"/>
    <col min="13" max="16384" width="8.88671875" style="23"/>
  </cols>
  <sheetData>
    <row r="1" spans="1:12" ht="34.200000000000003" customHeight="1" x14ac:dyDescent="0.3">
      <c r="A1" s="142" t="s">
        <v>110</v>
      </c>
      <c r="B1" s="142"/>
      <c r="C1" s="142"/>
      <c r="D1" s="142"/>
      <c r="E1" s="142"/>
      <c r="F1" s="142"/>
      <c r="G1" s="142"/>
      <c r="H1" s="142"/>
      <c r="I1" s="142"/>
      <c r="J1" s="142"/>
      <c r="K1" s="142"/>
      <c r="L1" s="142"/>
    </row>
    <row r="2" spans="1:12" x14ac:dyDescent="0.3">
      <c r="A2" s="29" t="s">
        <v>87</v>
      </c>
      <c r="B2" s="30" t="s">
        <v>88</v>
      </c>
      <c r="C2" s="30" t="s">
        <v>89</v>
      </c>
      <c r="D2" s="30" t="s">
        <v>90</v>
      </c>
      <c r="E2" s="30" t="s">
        <v>91</v>
      </c>
      <c r="F2" s="30" t="s">
        <v>92</v>
      </c>
      <c r="G2" s="30">
        <v>20</v>
      </c>
      <c r="H2" s="30">
        <v>21</v>
      </c>
      <c r="I2" s="30" t="s">
        <v>93</v>
      </c>
      <c r="J2" s="30" t="s">
        <v>94</v>
      </c>
      <c r="K2" s="30" t="s">
        <v>95</v>
      </c>
      <c r="L2" s="31" t="s">
        <v>96</v>
      </c>
    </row>
    <row r="3" spans="1:12" x14ac:dyDescent="0.3">
      <c r="A3" s="27" t="s">
        <v>97</v>
      </c>
      <c r="B3" s="2">
        <v>0</v>
      </c>
      <c r="C3" s="2">
        <v>1</v>
      </c>
      <c r="D3" s="2">
        <v>2</v>
      </c>
      <c r="E3" s="2">
        <v>3</v>
      </c>
      <c r="F3" s="2">
        <v>4</v>
      </c>
      <c r="G3" s="2">
        <v>5</v>
      </c>
      <c r="H3" s="2">
        <v>6</v>
      </c>
      <c r="I3" s="2">
        <v>7</v>
      </c>
      <c r="J3" s="2">
        <v>8</v>
      </c>
      <c r="K3" s="2">
        <v>9</v>
      </c>
      <c r="L3" s="3">
        <v>10</v>
      </c>
    </row>
    <row r="4" spans="1:12" x14ac:dyDescent="0.3">
      <c r="A4" s="24" t="s">
        <v>87</v>
      </c>
      <c r="B4" s="25" t="s">
        <v>98</v>
      </c>
      <c r="C4" s="25" t="s">
        <v>99</v>
      </c>
      <c r="D4" s="25" t="s">
        <v>100</v>
      </c>
      <c r="E4" s="25" t="s">
        <v>101</v>
      </c>
      <c r="F4" s="25" t="s">
        <v>102</v>
      </c>
      <c r="G4" s="25" t="s">
        <v>103</v>
      </c>
      <c r="H4" s="25" t="s">
        <v>104</v>
      </c>
      <c r="I4" s="25" t="s">
        <v>105</v>
      </c>
      <c r="J4" s="25" t="s">
        <v>106</v>
      </c>
      <c r="K4" s="25" t="s">
        <v>107</v>
      </c>
      <c r="L4" s="26" t="s">
        <v>108</v>
      </c>
    </row>
    <row r="5" spans="1:12" x14ac:dyDescent="0.3">
      <c r="A5" s="27" t="s">
        <v>97</v>
      </c>
      <c r="B5" s="2">
        <v>11</v>
      </c>
      <c r="C5" s="2">
        <v>12</v>
      </c>
      <c r="D5" s="2">
        <v>13</v>
      </c>
      <c r="E5" s="2">
        <v>14</v>
      </c>
      <c r="F5" s="2">
        <v>15</v>
      </c>
      <c r="G5" s="2">
        <v>16</v>
      </c>
      <c r="H5" s="2">
        <v>17</v>
      </c>
      <c r="I5" s="2">
        <v>18</v>
      </c>
      <c r="J5" s="2">
        <v>19</v>
      </c>
      <c r="K5" s="2">
        <v>20</v>
      </c>
      <c r="L5" s="3">
        <v>21</v>
      </c>
    </row>
    <row r="6" spans="1:12" x14ac:dyDescent="0.3">
      <c r="A6" s="24" t="s">
        <v>87</v>
      </c>
      <c r="B6" s="25" t="s">
        <v>109</v>
      </c>
      <c r="L6" s="26"/>
    </row>
    <row r="7" spans="1:12" x14ac:dyDescent="0.3">
      <c r="A7" s="27" t="s">
        <v>97</v>
      </c>
      <c r="B7" s="2">
        <v>22</v>
      </c>
      <c r="C7" s="2"/>
      <c r="D7" s="2"/>
      <c r="E7" s="2"/>
      <c r="F7" s="2"/>
      <c r="G7" s="2"/>
      <c r="H7" s="2"/>
      <c r="I7" s="2"/>
      <c r="J7" s="2"/>
      <c r="K7" s="2"/>
      <c r="L7" s="3"/>
    </row>
    <row r="9" spans="1:12" x14ac:dyDescent="0.3">
      <c r="A9" s="83" t="s">
        <v>191</v>
      </c>
    </row>
  </sheetData>
  <mergeCells count="1">
    <mergeCell ref="A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1"/>
  <sheetViews>
    <sheetView showGridLines="0" workbookViewId="0">
      <selection sqref="A1:L1"/>
    </sheetView>
  </sheetViews>
  <sheetFormatPr defaultRowHeight="15.6" x14ac:dyDescent="0.3"/>
  <cols>
    <col min="1" max="1" width="6.21875" style="32" customWidth="1"/>
    <col min="2" max="5" width="8" style="19" customWidth="1"/>
    <col min="6" max="6" width="8.88671875" style="19" customWidth="1"/>
    <col min="7" max="12" width="8" style="19" customWidth="1"/>
    <col min="13" max="16384" width="8.88671875" style="1"/>
  </cols>
  <sheetData>
    <row r="1" spans="1:12" ht="35.4" customHeight="1" x14ac:dyDescent="0.3">
      <c r="A1" s="142" t="s">
        <v>112</v>
      </c>
      <c r="B1" s="142"/>
      <c r="C1" s="142"/>
      <c r="D1" s="142"/>
      <c r="E1" s="142"/>
      <c r="F1" s="142"/>
      <c r="G1" s="142"/>
      <c r="H1" s="142"/>
      <c r="I1" s="142"/>
      <c r="J1" s="142"/>
      <c r="K1" s="142"/>
      <c r="L1" s="142"/>
    </row>
    <row r="2" spans="1:12" x14ac:dyDescent="0.3">
      <c r="A2" s="29" t="s">
        <v>87</v>
      </c>
      <c r="B2" s="30">
        <v>0</v>
      </c>
      <c r="C2" s="30">
        <v>1</v>
      </c>
      <c r="D2" s="30">
        <v>2</v>
      </c>
      <c r="E2" s="30">
        <v>3</v>
      </c>
      <c r="F2" s="30">
        <v>4</v>
      </c>
      <c r="G2" s="30">
        <v>5</v>
      </c>
      <c r="H2" s="30">
        <v>6</v>
      </c>
      <c r="I2" s="30">
        <v>7</v>
      </c>
      <c r="J2" s="30">
        <v>8</v>
      </c>
      <c r="K2" s="30">
        <v>9</v>
      </c>
      <c r="L2" s="31">
        <v>10</v>
      </c>
    </row>
    <row r="3" spans="1:12" x14ac:dyDescent="0.3">
      <c r="A3" s="27" t="s">
        <v>97</v>
      </c>
      <c r="B3" s="2">
        <v>0</v>
      </c>
      <c r="C3" s="2">
        <v>1</v>
      </c>
      <c r="D3" s="2">
        <v>2</v>
      </c>
      <c r="E3" s="2">
        <v>3</v>
      </c>
      <c r="F3" s="2">
        <v>4</v>
      </c>
      <c r="G3" s="2">
        <v>5</v>
      </c>
      <c r="H3" s="2">
        <v>6</v>
      </c>
      <c r="I3" s="2">
        <v>7</v>
      </c>
      <c r="J3" s="2">
        <v>8</v>
      </c>
      <c r="K3" s="2">
        <v>9</v>
      </c>
      <c r="L3" s="3">
        <v>10</v>
      </c>
    </row>
    <row r="4" spans="1:12" x14ac:dyDescent="0.3">
      <c r="A4" s="24" t="s">
        <v>87</v>
      </c>
      <c r="B4" s="25">
        <v>11</v>
      </c>
      <c r="C4" s="25">
        <v>12</v>
      </c>
      <c r="D4" s="25">
        <v>13</v>
      </c>
      <c r="E4" s="25">
        <v>14</v>
      </c>
      <c r="F4" s="25">
        <v>15</v>
      </c>
      <c r="G4" s="25">
        <v>16</v>
      </c>
      <c r="H4" s="25">
        <v>17</v>
      </c>
      <c r="I4" s="25">
        <v>18</v>
      </c>
      <c r="J4" s="25">
        <v>19</v>
      </c>
      <c r="K4" s="25">
        <v>20</v>
      </c>
      <c r="L4" s="26">
        <v>21</v>
      </c>
    </row>
    <row r="5" spans="1:12" x14ac:dyDescent="0.3">
      <c r="A5" s="27" t="s">
        <v>97</v>
      </c>
      <c r="B5" s="2">
        <v>11</v>
      </c>
      <c r="C5" s="2">
        <v>12</v>
      </c>
      <c r="D5" s="2">
        <v>13</v>
      </c>
      <c r="E5" s="2">
        <v>14</v>
      </c>
      <c r="F5" s="2">
        <v>15</v>
      </c>
      <c r="G5" s="2">
        <v>16</v>
      </c>
      <c r="H5" s="2">
        <v>17</v>
      </c>
      <c r="I5" s="2">
        <v>18</v>
      </c>
      <c r="J5" s="2">
        <v>19</v>
      </c>
      <c r="K5" s="2">
        <v>20</v>
      </c>
      <c r="L5" s="3">
        <v>21</v>
      </c>
    </row>
    <row r="6" spans="1:12" x14ac:dyDescent="0.3">
      <c r="A6" s="24" t="s">
        <v>113</v>
      </c>
      <c r="B6" s="25" t="s">
        <v>114</v>
      </c>
      <c r="C6" s="25" t="s">
        <v>115</v>
      </c>
      <c r="D6" s="25" t="s">
        <v>116</v>
      </c>
      <c r="E6" s="25" t="s">
        <v>118</v>
      </c>
      <c r="F6" s="25" t="s">
        <v>119</v>
      </c>
      <c r="G6" s="25" t="s">
        <v>120</v>
      </c>
      <c r="H6" s="25" t="s">
        <v>121</v>
      </c>
      <c r="I6" s="25" t="s">
        <v>122</v>
      </c>
      <c r="J6" s="25" t="s">
        <v>123</v>
      </c>
      <c r="K6" s="25" t="s">
        <v>124</v>
      </c>
      <c r="L6" s="26" t="s">
        <v>125</v>
      </c>
    </row>
    <row r="7" spans="1:12" x14ac:dyDescent="0.3">
      <c r="A7" s="27" t="s">
        <v>97</v>
      </c>
      <c r="B7" s="2">
        <v>22</v>
      </c>
      <c r="C7" s="2">
        <v>23</v>
      </c>
      <c r="D7" s="2">
        <v>24</v>
      </c>
      <c r="E7" s="2">
        <v>25</v>
      </c>
      <c r="F7" s="2">
        <v>26</v>
      </c>
      <c r="G7" s="2">
        <v>27</v>
      </c>
      <c r="H7" s="2">
        <v>28</v>
      </c>
      <c r="I7" s="2">
        <v>29</v>
      </c>
      <c r="J7" s="2">
        <v>30</v>
      </c>
      <c r="K7" s="2">
        <v>31</v>
      </c>
      <c r="L7" s="3">
        <v>32</v>
      </c>
    </row>
    <row r="8" spans="1:12" x14ac:dyDescent="0.3">
      <c r="A8" s="24" t="s">
        <v>87</v>
      </c>
      <c r="B8" s="25" t="s">
        <v>126</v>
      </c>
      <c r="C8" s="25" t="s">
        <v>127</v>
      </c>
      <c r="D8" s="25" t="s">
        <v>128</v>
      </c>
      <c r="E8" s="25" t="s">
        <v>129</v>
      </c>
      <c r="F8" s="25" t="s">
        <v>117</v>
      </c>
      <c r="G8" s="25" t="s">
        <v>111</v>
      </c>
      <c r="H8" s="25" t="s">
        <v>111</v>
      </c>
      <c r="I8" s="25" t="s">
        <v>111</v>
      </c>
      <c r="J8" s="25" t="s">
        <v>111</v>
      </c>
      <c r="K8" s="25" t="s">
        <v>111</v>
      </c>
      <c r="L8" s="26"/>
    </row>
    <row r="9" spans="1:12" x14ac:dyDescent="0.3">
      <c r="A9" s="27" t="s">
        <v>97</v>
      </c>
      <c r="B9" s="2">
        <v>33</v>
      </c>
      <c r="C9" s="2">
        <v>34</v>
      </c>
      <c r="D9" s="2">
        <v>35</v>
      </c>
      <c r="E9" s="2">
        <v>36</v>
      </c>
      <c r="F9" s="2">
        <v>37</v>
      </c>
      <c r="G9" s="2" t="s">
        <v>111</v>
      </c>
      <c r="H9" s="2" t="s">
        <v>111</v>
      </c>
      <c r="I9" s="2" t="s">
        <v>111</v>
      </c>
      <c r="J9" s="2" t="s">
        <v>111</v>
      </c>
      <c r="K9" s="2" t="s">
        <v>111</v>
      </c>
      <c r="L9" s="3"/>
    </row>
    <row r="11" spans="1:12" x14ac:dyDescent="0.3">
      <c r="A11" s="84" t="s">
        <v>191</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Table 2</vt:lpstr>
      <vt:lpstr>Table 3</vt:lpstr>
      <vt:lpstr>Table 4</vt:lpstr>
      <vt:lpstr>Table 5</vt:lpstr>
      <vt:lpstr>Table 6</vt:lpstr>
      <vt:lpstr>Table S1</vt:lpstr>
      <vt:lpstr>Table S2</vt:lpstr>
      <vt:lpstr>Table S3</vt:lpstr>
      <vt:lpstr>Table S4</vt:lpstr>
      <vt:lpstr>Table S5</vt:lpstr>
      <vt:lpstr>Table S6</vt:lpstr>
      <vt:lpstr>Table S7</vt:lpstr>
      <vt:lpstr>Table 6 &amp; Table S8</vt:lpstr>
      <vt:lpstr>Table S9</vt:lpstr>
      <vt:lpstr>Table S10</vt:lpstr>
      <vt:lpstr>Table S11</vt:lpstr>
      <vt:lpstr>Table S12</vt:lpstr>
      <vt:lpstr>Table S13</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Maron Abowd (CENSUS/ADRM FED)</dc:creator>
  <cp:lastModifiedBy>John Maron Abowd (CENSUS/ADRM FED)</cp:lastModifiedBy>
  <dcterms:created xsi:type="dcterms:W3CDTF">2023-04-14T14:50:46Z</dcterms:created>
  <dcterms:modified xsi:type="dcterms:W3CDTF">2023-05-02T08:44:22Z</dcterms:modified>
</cp:coreProperties>
</file>