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 activeTab="2"/>
  </bookViews>
  <sheets>
    <sheet name="Figures" sheetId="6" r:id="rId1"/>
    <sheet name="Estimating pi" sheetId="5" r:id="rId2"/>
    <sheet name="copula" sheetId="4" r:id="rId3"/>
  </sheets>
  <definedNames>
    <definedName name="cholesky">copula!$J$20:$K$21</definedName>
    <definedName name="means">copula!#REF!</definedName>
    <definedName name="ranks">copula!$D$2:$E$481</definedName>
    <definedName name="returns">copula!$B$2:$C$481</definedName>
    <definedName name="sigma">copula!#REF!</definedName>
  </definedNames>
  <calcPr calcId="125725"/>
</workbook>
</file>

<file path=xl/calcChain.xml><?xml version="1.0" encoding="utf-8"?>
<calcChain xmlns="http://schemas.openxmlformats.org/spreadsheetml/2006/main">
  <c r="M22" i="4"/>
  <c r="N22"/>
  <c r="M23"/>
  <c r="N23"/>
  <c r="A3" i="5"/>
  <c r="B3"/>
  <c r="A4"/>
  <c r="B4"/>
  <c r="A5"/>
  <c r="B5"/>
  <c r="A6"/>
  <c r="B6"/>
  <c r="A7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A25"/>
  <c r="B25"/>
  <c r="A26"/>
  <c r="B26"/>
  <c r="A27"/>
  <c r="B27"/>
  <c r="A28"/>
  <c r="B28"/>
  <c r="A29"/>
  <c r="B29"/>
  <c r="A30"/>
  <c r="B30"/>
  <c r="A31"/>
  <c r="B31"/>
  <c r="A32"/>
  <c r="B32"/>
  <c r="A33"/>
  <c r="B33"/>
  <c r="A34"/>
  <c r="B34"/>
  <c r="A35"/>
  <c r="B35"/>
  <c r="A36"/>
  <c r="B36"/>
  <c r="A37"/>
  <c r="B37"/>
  <c r="A38"/>
  <c r="B38"/>
  <c r="A39"/>
  <c r="B39"/>
  <c r="A40"/>
  <c r="B40"/>
  <c r="A41"/>
  <c r="B41"/>
  <c r="A42"/>
  <c r="B42"/>
  <c r="A43"/>
  <c r="B43"/>
  <c r="A44"/>
  <c r="B44"/>
  <c r="A45"/>
  <c r="B45"/>
  <c r="A46"/>
  <c r="B46"/>
  <c r="A47"/>
  <c r="B47"/>
  <c r="A48"/>
  <c r="B48"/>
  <c r="A49"/>
  <c r="B49"/>
  <c r="A50"/>
  <c r="B50"/>
  <c r="A51"/>
  <c r="B51"/>
  <c r="A52"/>
  <c r="B52"/>
  <c r="A53"/>
  <c r="B53"/>
  <c r="A54"/>
  <c r="B54"/>
  <c r="A55"/>
  <c r="B55"/>
  <c r="A56"/>
  <c r="B56"/>
  <c r="A57"/>
  <c r="B57"/>
  <c r="A58"/>
  <c r="B58"/>
  <c r="A59"/>
  <c r="B59"/>
  <c r="A60"/>
  <c r="B60"/>
  <c r="A61"/>
  <c r="B61"/>
  <c r="A62"/>
  <c r="B62"/>
  <c r="A63"/>
  <c r="B63"/>
  <c r="A64"/>
  <c r="B64"/>
  <c r="A65"/>
  <c r="B65"/>
  <c r="A66"/>
  <c r="B66"/>
  <c r="A67"/>
  <c r="B67"/>
  <c r="A68"/>
  <c r="B68"/>
  <c r="A69"/>
  <c r="B69"/>
  <c r="A70"/>
  <c r="B70"/>
  <c r="A71"/>
  <c r="B71"/>
  <c r="A72"/>
  <c r="B72"/>
  <c r="A73"/>
  <c r="B73"/>
  <c r="A74"/>
  <c r="B74"/>
  <c r="A75"/>
  <c r="B75"/>
  <c r="A76"/>
  <c r="B76"/>
  <c r="A77"/>
  <c r="B77"/>
  <c r="A78"/>
  <c r="B78"/>
  <c r="A79"/>
  <c r="B79"/>
  <c r="A80"/>
  <c r="B80"/>
  <c r="A81"/>
  <c r="B81"/>
  <c r="A82"/>
  <c r="B82"/>
  <c r="A83"/>
  <c r="B83"/>
  <c r="A84"/>
  <c r="B84"/>
  <c r="A85"/>
  <c r="B85"/>
  <c r="A86"/>
  <c r="B86"/>
  <c r="A87"/>
  <c r="B87"/>
  <c r="A88"/>
  <c r="B88"/>
  <c r="A89"/>
  <c r="B89"/>
  <c r="A90"/>
  <c r="B90"/>
  <c r="A91"/>
  <c r="B91"/>
  <c r="A92"/>
  <c r="B92"/>
  <c r="A93"/>
  <c r="B93"/>
  <c r="A94"/>
  <c r="B94"/>
  <c r="A95"/>
  <c r="B95"/>
  <c r="A96"/>
  <c r="B96"/>
  <c r="A97"/>
  <c r="B97"/>
  <c r="A98"/>
  <c r="B98"/>
  <c r="A99"/>
  <c r="B99"/>
  <c r="A100"/>
  <c r="B100"/>
  <c r="A101"/>
  <c r="B101"/>
  <c r="B2"/>
  <c r="A2"/>
  <c r="AG171" i="4"/>
  <c r="AG193"/>
  <c r="AG303"/>
  <c r="AG460"/>
  <c r="AG98"/>
  <c r="AG139"/>
  <c r="AG369"/>
  <c r="AG192"/>
  <c r="AG429"/>
  <c r="AG420"/>
  <c r="AG84"/>
  <c r="AG415"/>
  <c r="AG368"/>
  <c r="AG374"/>
  <c r="AG453"/>
  <c r="AG318"/>
  <c r="AG378"/>
  <c r="AG227"/>
  <c r="AG85"/>
  <c r="AG250"/>
  <c r="AG18"/>
  <c r="AG226"/>
  <c r="AG283"/>
  <c r="AG476"/>
  <c r="AG301"/>
  <c r="AG251"/>
  <c r="AG163"/>
  <c r="AG64"/>
  <c r="AG96"/>
  <c r="AG271"/>
  <c r="AG4"/>
  <c r="AG228"/>
  <c r="AG424"/>
  <c r="AG468"/>
  <c r="AG126"/>
  <c r="AG137"/>
  <c r="AG444"/>
  <c r="AG298"/>
  <c r="AG314"/>
  <c r="AG158"/>
  <c r="AG358"/>
  <c r="AG450"/>
  <c r="AG116"/>
  <c r="AG442"/>
  <c r="AG238"/>
  <c r="AG390"/>
  <c r="AG265"/>
  <c r="AG308"/>
  <c r="AG121"/>
  <c r="AG376"/>
  <c r="AG101"/>
  <c r="AG367"/>
  <c r="AG17"/>
  <c r="AG253"/>
  <c r="AG217"/>
  <c r="AG112"/>
  <c r="AG365"/>
  <c r="AG336"/>
  <c r="AG316"/>
  <c r="AG52"/>
  <c r="AG175"/>
  <c r="AG182"/>
  <c r="AG53"/>
  <c r="AG181"/>
  <c r="AG165"/>
  <c r="AG455"/>
  <c r="AG164"/>
  <c r="AG244"/>
  <c r="AG459"/>
  <c r="AG395"/>
  <c r="AG23"/>
  <c r="AG386"/>
  <c r="AG203"/>
  <c r="AG441"/>
  <c r="AG43"/>
  <c r="AG306"/>
  <c r="AG421"/>
  <c r="AG58"/>
  <c r="AG320"/>
  <c r="AG151"/>
  <c r="AG451"/>
  <c r="AG160"/>
  <c r="AG204"/>
  <c r="AG220"/>
  <c r="AG178"/>
  <c r="AG233"/>
  <c r="AG61"/>
  <c r="AG90"/>
  <c r="AG319"/>
  <c r="AG41"/>
  <c r="AG109"/>
  <c r="AG69"/>
  <c r="AG332"/>
  <c r="AG474"/>
  <c r="AG63"/>
  <c r="AG331"/>
  <c r="AG448"/>
  <c r="AG32"/>
  <c r="AG409"/>
  <c r="AG187"/>
  <c r="AG11"/>
  <c r="AG66"/>
  <c r="AG115"/>
  <c r="AG364"/>
  <c r="AG143"/>
  <c r="AG234"/>
  <c r="AG403"/>
  <c r="AG304"/>
  <c r="AG282"/>
  <c r="AG198"/>
  <c r="AG426"/>
  <c r="AG33"/>
  <c r="AG326"/>
  <c r="AG77"/>
  <c r="AG379"/>
  <c r="AG243"/>
  <c r="AG224"/>
  <c r="AG398"/>
  <c r="AG118"/>
  <c r="AG184"/>
  <c r="AG68"/>
  <c r="AG73"/>
  <c r="AG333"/>
  <c r="AG260"/>
  <c r="AG214"/>
  <c r="AG461"/>
  <c r="AG166"/>
  <c r="AG211"/>
  <c r="AG294"/>
  <c r="AG117"/>
  <c r="AG385"/>
  <c r="AG475"/>
  <c r="AG142"/>
  <c r="AG401"/>
  <c r="AG242"/>
  <c r="AG375"/>
  <c r="AG446"/>
  <c r="AG357"/>
  <c r="AG393"/>
  <c r="AG381"/>
  <c r="AG202"/>
  <c r="AG457"/>
  <c r="AG6"/>
  <c r="AG3"/>
  <c r="AG107"/>
  <c r="AG246"/>
  <c r="AG35"/>
  <c r="AG81"/>
  <c r="AG255"/>
  <c r="AG418"/>
  <c r="AG373"/>
  <c r="AG67"/>
  <c r="AG235"/>
  <c r="AG37"/>
  <c r="AG24"/>
  <c r="AG289"/>
  <c r="AG14"/>
  <c r="AG471"/>
  <c r="AG149"/>
  <c r="AG311"/>
  <c r="AG454"/>
  <c r="AG169"/>
  <c r="AG104"/>
  <c r="AG183"/>
  <c r="AG447"/>
  <c r="AG55"/>
  <c r="AG26"/>
  <c r="AG248"/>
  <c r="AG120"/>
  <c r="AG408"/>
  <c r="AG404"/>
  <c r="AG21"/>
  <c r="AG130"/>
  <c r="AG335"/>
  <c r="AG239"/>
  <c r="AG170"/>
  <c r="AG223"/>
  <c r="AG31"/>
  <c r="AG76"/>
  <c r="AG106"/>
  <c r="AG74"/>
  <c r="AG346"/>
  <c r="AG167"/>
  <c r="AG241"/>
  <c r="AG87"/>
  <c r="AG273"/>
  <c r="AG38"/>
  <c r="AG269"/>
  <c r="AG267"/>
  <c r="AG310"/>
  <c r="AG132"/>
  <c r="AG287"/>
  <c r="AG284"/>
  <c r="AG44"/>
  <c r="AG328"/>
  <c r="AG288"/>
  <c r="AG363"/>
  <c r="AG237"/>
  <c r="AG229"/>
  <c r="AG295"/>
  <c r="AG194"/>
  <c r="AG428"/>
  <c r="AG230"/>
  <c r="AG148"/>
  <c r="AG349"/>
  <c r="AG412"/>
  <c r="AG140"/>
  <c r="AG154"/>
  <c r="AG327"/>
  <c r="AG337"/>
  <c r="AG302"/>
  <c r="AG355"/>
  <c r="AG236"/>
  <c r="AG46"/>
  <c r="AG297"/>
  <c r="AG360"/>
  <c r="AG387"/>
  <c r="AG377"/>
  <c r="AG186"/>
  <c r="AG51"/>
  <c r="AG425"/>
  <c r="AG95"/>
  <c r="AG152"/>
  <c r="AG344"/>
  <c r="AG416"/>
  <c r="AG168"/>
  <c r="AG352"/>
  <c r="AG213"/>
  <c r="AG113"/>
  <c r="AG199"/>
  <c r="AG59"/>
  <c r="AG353"/>
  <c r="AG5"/>
  <c r="AG119"/>
  <c r="AG309"/>
  <c r="AG399"/>
  <c r="AG247"/>
  <c r="AG264"/>
  <c r="AG345"/>
  <c r="AG28"/>
  <c r="AG350"/>
  <c r="AG172"/>
  <c r="AG290"/>
  <c r="AG343"/>
  <c r="AG180"/>
  <c r="AG62"/>
  <c r="AG65"/>
  <c r="AG411"/>
  <c r="AG195"/>
  <c r="AG380"/>
  <c r="AG179"/>
  <c r="AG209"/>
  <c r="AG36"/>
  <c r="AG440"/>
  <c r="AG50"/>
  <c r="AG473"/>
  <c r="AG275"/>
  <c r="AG218"/>
  <c r="AG42"/>
  <c r="AG467"/>
  <c r="AG189"/>
  <c r="AG392"/>
  <c r="AG25"/>
  <c r="AG438"/>
  <c r="AG274"/>
  <c r="AG317"/>
  <c r="AG136"/>
  <c r="AG413"/>
  <c r="AG439"/>
  <c r="AG97"/>
  <c r="AG348"/>
  <c r="AG208"/>
  <c r="AG252"/>
  <c r="AG383"/>
  <c r="AG339"/>
  <c r="AG321"/>
  <c r="AG391"/>
  <c r="AG156"/>
  <c r="AG405"/>
  <c r="AG397"/>
  <c r="AG299"/>
  <c r="AG480"/>
  <c r="AG122"/>
  <c r="AG161"/>
  <c r="AG356"/>
  <c r="AG124"/>
  <c r="AG431"/>
  <c r="AG54"/>
  <c r="AG10"/>
  <c r="AG232"/>
  <c r="AG8"/>
  <c r="AG433"/>
  <c r="AG207"/>
  <c r="AG435"/>
  <c r="AG285"/>
  <c r="AG34"/>
  <c r="AG20"/>
  <c r="AG479"/>
  <c r="AG123"/>
  <c r="AG71"/>
  <c r="AG27"/>
  <c r="AG342"/>
  <c r="AG114"/>
  <c r="AG13"/>
  <c r="AG93"/>
  <c r="AG296"/>
  <c r="AG210"/>
  <c r="AG370"/>
  <c r="AG141"/>
  <c r="AG400"/>
  <c r="AG436"/>
  <c r="AG305"/>
  <c r="AG382"/>
  <c r="AG366"/>
  <c r="AG200"/>
  <c r="AG231"/>
  <c r="AG324"/>
  <c r="AG422"/>
  <c r="AG449"/>
  <c r="AG280"/>
  <c r="AG359"/>
  <c r="AG372"/>
  <c r="AG15"/>
  <c r="AG83"/>
  <c r="AG215"/>
  <c r="AG75"/>
  <c r="AG276"/>
  <c r="AG443"/>
  <c r="AG278"/>
  <c r="AG188"/>
  <c r="AG245"/>
  <c r="AG16"/>
  <c r="AG407"/>
  <c r="AG49"/>
  <c r="AG147"/>
  <c r="AG1"/>
  <c r="AG80"/>
  <c r="AG150"/>
  <c r="AG40"/>
  <c r="AG190"/>
  <c r="AG225"/>
  <c r="AG478"/>
  <c r="AG281"/>
  <c r="AG9"/>
  <c r="AG191"/>
  <c r="AG402"/>
  <c r="AG338"/>
  <c r="AG329"/>
  <c r="AG176"/>
  <c r="AG341"/>
  <c r="AG427"/>
  <c r="AG22"/>
  <c r="AG12"/>
  <c r="AG249"/>
  <c r="AG322"/>
  <c r="AG261"/>
  <c r="AG388"/>
  <c r="AG94"/>
  <c r="AG157"/>
  <c r="AG196"/>
  <c r="AG173"/>
  <c r="AG323"/>
  <c r="AG334"/>
  <c r="AG469"/>
  <c r="AG330"/>
  <c r="AG110"/>
  <c r="AG414"/>
  <c r="AG135"/>
  <c r="AG406"/>
  <c r="AG128"/>
  <c r="AG48"/>
  <c r="AG325"/>
  <c r="AG70"/>
  <c r="AG131"/>
  <c r="AG56"/>
  <c r="AG465"/>
  <c r="AG125"/>
  <c r="AG347"/>
  <c r="AG134"/>
  <c r="AG57"/>
  <c r="AG410"/>
  <c r="AG99"/>
  <c r="AG127"/>
  <c r="AG434"/>
  <c r="AG221"/>
  <c r="AG138"/>
  <c r="AG419"/>
  <c r="AG456"/>
  <c r="AG462"/>
  <c r="AG133"/>
  <c r="AG146"/>
  <c r="AG286"/>
  <c r="AG396"/>
  <c r="AG222"/>
  <c r="AG279"/>
  <c r="AG177"/>
  <c r="AG432"/>
  <c r="AG129"/>
  <c r="AG384"/>
  <c r="AG39"/>
  <c r="AG216"/>
  <c r="AG268"/>
  <c r="AG340"/>
  <c r="AG300"/>
  <c r="AG89"/>
  <c r="AG437"/>
  <c r="AG30"/>
  <c r="AG82"/>
  <c r="AG197"/>
  <c r="AG256"/>
  <c r="AG45"/>
  <c r="AG240"/>
  <c r="AG445"/>
  <c r="AG91"/>
  <c r="AG88"/>
  <c r="AG277"/>
  <c r="AG60"/>
  <c r="AG145"/>
  <c r="AG266"/>
  <c r="AG315"/>
  <c r="AG259"/>
  <c r="AG19"/>
  <c r="AG307"/>
  <c r="AG472"/>
  <c r="AG185"/>
  <c r="AG72"/>
  <c r="AG2"/>
  <c r="AG293"/>
  <c r="AG470"/>
  <c r="AG206"/>
  <c r="AG313"/>
  <c r="AG417"/>
  <c r="AG394"/>
  <c r="AG389"/>
  <c r="AG371"/>
  <c r="AG362"/>
  <c r="AG201"/>
  <c r="AG219"/>
  <c r="AG47"/>
  <c r="AG103"/>
  <c r="AG312"/>
  <c r="AG105"/>
  <c r="AG263"/>
  <c r="AG79"/>
  <c r="AG212"/>
  <c r="AG86"/>
  <c r="AG257"/>
  <c r="AG254"/>
  <c r="AG78"/>
  <c r="AG464"/>
  <c r="AG7"/>
  <c r="AG423"/>
  <c r="AG100"/>
  <c r="AG159"/>
  <c r="AG477"/>
  <c r="AG155"/>
  <c r="AG108"/>
  <c r="AG205"/>
  <c r="AG111"/>
  <c r="AG272"/>
  <c r="AG144"/>
  <c r="AG258"/>
  <c r="AG463"/>
  <c r="AG458"/>
  <c r="AG291"/>
  <c r="AG92"/>
  <c r="AG29"/>
  <c r="AG466"/>
  <c r="AG262"/>
  <c r="AG153"/>
  <c r="AG292"/>
  <c r="AG354"/>
  <c r="AG430"/>
  <c r="AG351"/>
  <c r="AG270"/>
  <c r="AG452"/>
  <c r="AG361"/>
  <c r="AG102"/>
  <c r="AG174"/>
  <c r="AG162"/>
  <c r="R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J10"/>
  <c r="I10"/>
  <c r="J9"/>
  <c r="I9"/>
  <c r="J6"/>
  <c r="J5"/>
  <c r="J3"/>
  <c r="M3" l="1"/>
  <c r="C101" i="5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U478" i="4" a="1"/>
  <c r="U474" a="1"/>
  <c r="U470" a="1"/>
  <c r="U466" a="1"/>
  <c r="U462" a="1"/>
  <c r="U458" a="1"/>
  <c r="U454" a="1"/>
  <c r="U450" a="1"/>
  <c r="U446" a="1"/>
  <c r="U442" a="1"/>
  <c r="U438" a="1"/>
  <c r="U434" a="1"/>
  <c r="U430" a="1"/>
  <c r="U426" a="1"/>
  <c r="U422" a="1"/>
  <c r="U418" a="1"/>
  <c r="U414" a="1"/>
  <c r="U410" a="1"/>
  <c r="U406" a="1"/>
  <c r="U402" a="1"/>
  <c r="U398" a="1"/>
  <c r="U394" a="1"/>
  <c r="U390" a="1"/>
  <c r="U386" a="1"/>
  <c r="U382" a="1"/>
  <c r="U378" a="1"/>
  <c r="U374" a="1"/>
  <c r="U370" a="1"/>
  <c r="U366" a="1"/>
  <c r="U362" a="1"/>
  <c r="U358" a="1"/>
  <c r="U354" a="1"/>
  <c r="U350" a="1"/>
  <c r="U346" a="1"/>
  <c r="U342" a="1"/>
  <c r="U338" a="1"/>
  <c r="U334" a="1"/>
  <c r="U330" a="1"/>
  <c r="U326" a="1"/>
  <c r="U322" a="1"/>
  <c r="U318" a="1"/>
  <c r="U314" a="1"/>
  <c r="U310" a="1"/>
  <c r="U306" a="1"/>
  <c r="U302" a="1"/>
  <c r="U298" a="1"/>
  <c r="U294" a="1"/>
  <c r="U290" a="1"/>
  <c r="U286" a="1"/>
  <c r="U282" a="1"/>
  <c r="U278" a="1"/>
  <c r="U274" a="1"/>
  <c r="U270" a="1"/>
  <c r="U266" a="1"/>
  <c r="U262" a="1"/>
  <c r="U258" a="1"/>
  <c r="U254" a="1"/>
  <c r="U250" a="1"/>
  <c r="U246" a="1"/>
  <c r="U242" a="1"/>
  <c r="U238" a="1"/>
  <c r="U234" a="1"/>
  <c r="U230" a="1"/>
  <c r="U226" a="1"/>
  <c r="U222" a="1"/>
  <c r="U218" a="1"/>
  <c r="U214" a="1"/>
  <c r="U210" a="1"/>
  <c r="U206" a="1"/>
  <c r="U202" a="1"/>
  <c r="U198" a="1"/>
  <c r="U194" a="1"/>
  <c r="U190" a="1"/>
  <c r="U186" a="1"/>
  <c r="U182" a="1"/>
  <c r="U178" a="1"/>
  <c r="U174" a="1"/>
  <c r="U170" a="1"/>
  <c r="U166" a="1"/>
  <c r="U162" a="1"/>
  <c r="U158" a="1"/>
  <c r="U154" a="1"/>
  <c r="U150" a="1"/>
  <c r="U146" a="1"/>
  <c r="U142" a="1"/>
  <c r="U138" a="1"/>
  <c r="U134" a="1"/>
  <c r="U130" a="1"/>
  <c r="U126" a="1"/>
  <c r="U122" a="1"/>
  <c r="U118" a="1"/>
  <c r="U114" a="1"/>
  <c r="U110" a="1"/>
  <c r="U106" a="1"/>
  <c r="U102" a="1"/>
  <c r="U98" a="1"/>
  <c r="U94" a="1"/>
  <c r="U90" a="1"/>
  <c r="U86" a="1"/>
  <c r="U82" a="1"/>
  <c r="U78" a="1"/>
  <c r="U74" a="1"/>
  <c r="U70" a="1"/>
  <c r="U66" a="1"/>
  <c r="U62" a="1"/>
  <c r="U58" a="1"/>
  <c r="U54" a="1"/>
  <c r="U50" a="1"/>
  <c r="U46" a="1"/>
  <c r="U42" a="1"/>
  <c r="U38" a="1"/>
  <c r="U34" a="1"/>
  <c r="U30" a="1"/>
  <c r="U26" a="1"/>
  <c r="U22" a="1"/>
  <c r="U18" a="1"/>
  <c r="U14" a="1"/>
  <c r="U10" a="1"/>
  <c r="U6" a="1"/>
  <c r="U479" a="1"/>
  <c r="U475" a="1"/>
  <c r="U471" a="1"/>
  <c r="U467" a="1"/>
  <c r="U463" a="1"/>
  <c r="U459" a="1"/>
  <c r="U455" a="1"/>
  <c r="U451" a="1"/>
  <c r="U447" a="1"/>
  <c r="U443" a="1"/>
  <c r="U439" a="1"/>
  <c r="U435" a="1"/>
  <c r="U431" a="1"/>
  <c r="U427" a="1"/>
  <c r="U423" a="1"/>
  <c r="U419" a="1"/>
  <c r="U415" a="1"/>
  <c r="U411" a="1"/>
  <c r="U407" a="1"/>
  <c r="U403" a="1"/>
  <c r="U399" a="1"/>
  <c r="U395" a="1"/>
  <c r="U391" a="1"/>
  <c r="U387" a="1"/>
  <c r="U383" a="1"/>
  <c r="U379" a="1"/>
  <c r="U375" a="1"/>
  <c r="U371" a="1"/>
  <c r="U367" a="1"/>
  <c r="U363" a="1"/>
  <c r="U359" a="1"/>
  <c r="U355" a="1"/>
  <c r="U351" a="1"/>
  <c r="U347" a="1"/>
  <c r="U343" a="1"/>
  <c r="U339" a="1"/>
  <c r="U335" a="1"/>
  <c r="U331" a="1"/>
  <c r="U327" a="1"/>
  <c r="U323" a="1"/>
  <c r="U319" a="1"/>
  <c r="U315" a="1"/>
  <c r="U311" a="1"/>
  <c r="U307" a="1"/>
  <c r="U303" a="1"/>
  <c r="U299" a="1"/>
  <c r="U295" a="1"/>
  <c r="U291" a="1"/>
  <c r="U287" a="1"/>
  <c r="U283" a="1"/>
  <c r="U279" a="1"/>
  <c r="U275" a="1"/>
  <c r="U271" a="1"/>
  <c r="U267" a="1"/>
  <c r="U263" a="1"/>
  <c r="U259" a="1"/>
  <c r="U255" a="1"/>
  <c r="U251" a="1"/>
  <c r="U247" a="1"/>
  <c r="U243" a="1"/>
  <c r="U239" a="1"/>
  <c r="U235" a="1"/>
  <c r="U231" a="1"/>
  <c r="U227" a="1"/>
  <c r="U223" a="1"/>
  <c r="U219" a="1"/>
  <c r="U215" a="1"/>
  <c r="U211" a="1"/>
  <c r="U207" a="1"/>
  <c r="U203" a="1"/>
  <c r="U199" a="1"/>
  <c r="U195" a="1"/>
  <c r="U191" a="1"/>
  <c r="U187" a="1"/>
  <c r="U183" a="1"/>
  <c r="U179" a="1"/>
  <c r="U175" a="1"/>
  <c r="U171" a="1"/>
  <c r="U167" a="1"/>
  <c r="U163" a="1"/>
  <c r="U159" a="1"/>
  <c r="U155" a="1"/>
  <c r="U151" a="1"/>
  <c r="U147" a="1"/>
  <c r="U143" a="1"/>
  <c r="U139" a="1"/>
  <c r="U135" a="1"/>
  <c r="U131" a="1"/>
  <c r="U127" a="1"/>
  <c r="U123" a="1"/>
  <c r="U119" a="1"/>
  <c r="U115" a="1"/>
  <c r="U111" a="1"/>
  <c r="U107" a="1"/>
  <c r="U103" a="1"/>
  <c r="U99" a="1"/>
  <c r="U95" a="1"/>
  <c r="U91" a="1"/>
  <c r="U87" a="1"/>
  <c r="U83" a="1"/>
  <c r="U79" a="1"/>
  <c r="U75" a="1"/>
  <c r="U71" a="1"/>
  <c r="U67" a="1"/>
  <c r="U63" a="1"/>
  <c r="U59" a="1"/>
  <c r="U55" a="1"/>
  <c r="U51" a="1"/>
  <c r="U47" a="1"/>
  <c r="U43" a="1"/>
  <c r="U39" a="1"/>
  <c r="U35" a="1"/>
  <c r="U31" a="1"/>
  <c r="U27" a="1"/>
  <c r="U23" a="1"/>
  <c r="U19" a="1"/>
  <c r="U15" a="1"/>
  <c r="U11" a="1"/>
  <c r="U7" a="1"/>
  <c r="U3" a="1"/>
  <c r="U480" a="1"/>
  <c r="U476" a="1"/>
  <c r="U472" a="1"/>
  <c r="U468" a="1"/>
  <c r="U464" a="1"/>
  <c r="U460" a="1"/>
  <c r="U456" a="1"/>
  <c r="U452" a="1"/>
  <c r="U448" a="1"/>
  <c r="U444" a="1"/>
  <c r="U440" a="1"/>
  <c r="U436" a="1"/>
  <c r="U432" a="1"/>
  <c r="U428" a="1"/>
  <c r="U424" a="1"/>
  <c r="U420" a="1"/>
  <c r="U416" a="1"/>
  <c r="U412" a="1"/>
  <c r="U408" a="1"/>
  <c r="U404" a="1"/>
  <c r="U400" a="1"/>
  <c r="U396" a="1"/>
  <c r="U392" a="1"/>
  <c r="U388" a="1"/>
  <c r="U384" a="1"/>
  <c r="U380" a="1"/>
  <c r="U376" a="1"/>
  <c r="U372" a="1"/>
  <c r="U368" a="1"/>
  <c r="U364" a="1"/>
  <c r="U360" a="1"/>
  <c r="U356" a="1"/>
  <c r="U352" a="1"/>
  <c r="U348" a="1"/>
  <c r="U344" a="1"/>
  <c r="U340" a="1"/>
  <c r="U336" a="1"/>
  <c r="U332" a="1"/>
  <c r="U328" a="1"/>
  <c r="U324" a="1"/>
  <c r="U320" a="1"/>
  <c r="U316" a="1"/>
  <c r="U312" a="1"/>
  <c r="U308" a="1"/>
  <c r="U304" a="1"/>
  <c r="U300" a="1"/>
  <c r="U296" a="1"/>
  <c r="U292" a="1"/>
  <c r="U288" a="1"/>
  <c r="U284" a="1"/>
  <c r="U280" a="1"/>
  <c r="U276" a="1"/>
  <c r="U272" a="1"/>
  <c r="U268" a="1"/>
  <c r="U264" a="1"/>
  <c r="U260" a="1"/>
  <c r="U256" a="1"/>
  <c r="U252" a="1"/>
  <c r="U248" a="1"/>
  <c r="U244" a="1"/>
  <c r="U240" a="1"/>
  <c r="U236" a="1"/>
  <c r="U232" a="1"/>
  <c r="U228" a="1"/>
  <c r="U224" a="1"/>
  <c r="U220" a="1"/>
  <c r="U216" a="1"/>
  <c r="U212" a="1"/>
  <c r="U208" a="1"/>
  <c r="U204" a="1"/>
  <c r="U200" a="1"/>
  <c r="U196" a="1"/>
  <c r="U192" a="1"/>
  <c r="U188" a="1"/>
  <c r="U184" a="1"/>
  <c r="U180" a="1"/>
  <c r="U176" a="1"/>
  <c r="U172" a="1"/>
  <c r="U168" a="1"/>
  <c r="U164" a="1"/>
  <c r="U160" a="1"/>
  <c r="U156" a="1"/>
  <c r="U152" a="1"/>
  <c r="U148" a="1"/>
  <c r="U144" a="1"/>
  <c r="U140" a="1"/>
  <c r="U136" a="1"/>
  <c r="U132" a="1"/>
  <c r="U128" a="1"/>
  <c r="U124" a="1"/>
  <c r="U120" a="1"/>
  <c r="U116" a="1"/>
  <c r="U112" a="1"/>
  <c r="U108" a="1"/>
  <c r="U104" a="1"/>
  <c r="U100" a="1"/>
  <c r="U96" a="1"/>
  <c r="U92" a="1"/>
  <c r="U88" a="1"/>
  <c r="U84" a="1"/>
  <c r="U80" a="1"/>
  <c r="U76" a="1"/>
  <c r="U72" a="1"/>
  <c r="U68" a="1"/>
  <c r="U64" a="1"/>
  <c r="U60" a="1"/>
  <c r="U56" a="1"/>
  <c r="U52" a="1"/>
  <c r="U48" a="1"/>
  <c r="U44" a="1"/>
  <c r="U40" a="1"/>
  <c r="U36" a="1"/>
  <c r="U32" a="1"/>
  <c r="U28" a="1"/>
  <c r="U24" a="1"/>
  <c r="U20" a="1"/>
  <c r="U16" a="1"/>
  <c r="U12" a="1"/>
  <c r="U8" a="1"/>
  <c r="U4" a="1"/>
  <c r="U481" a="1"/>
  <c r="U477" a="1"/>
  <c r="U473" a="1"/>
  <c r="U469" a="1"/>
  <c r="U465" a="1"/>
  <c r="U461" a="1"/>
  <c r="U457" a="1"/>
  <c r="U453" a="1"/>
  <c r="U449" a="1"/>
  <c r="U445" a="1"/>
  <c r="U441" a="1"/>
  <c r="U437" a="1"/>
  <c r="U433" a="1"/>
  <c r="U429" a="1"/>
  <c r="U425" a="1"/>
  <c r="U421" a="1"/>
  <c r="U417" a="1"/>
  <c r="U413" a="1"/>
  <c r="U409" a="1"/>
  <c r="U405" a="1"/>
  <c r="U401" a="1"/>
  <c r="U397" a="1"/>
  <c r="U393" a="1"/>
  <c r="U389" a="1"/>
  <c r="U385" a="1"/>
  <c r="U381" a="1"/>
  <c r="U377" a="1"/>
  <c r="U373" a="1"/>
  <c r="U369" a="1"/>
  <c r="U365" a="1"/>
  <c r="U361" a="1"/>
  <c r="U357" a="1"/>
  <c r="U353" a="1"/>
  <c r="U349" a="1"/>
  <c r="U345" a="1"/>
  <c r="U341" a="1"/>
  <c r="U337" a="1"/>
  <c r="U333" a="1"/>
  <c r="U329" a="1"/>
  <c r="U325" a="1"/>
  <c r="U321" a="1"/>
  <c r="U317" a="1"/>
  <c r="U313" a="1"/>
  <c r="U309" a="1"/>
  <c r="U305" a="1"/>
  <c r="U301" a="1"/>
  <c r="U297" a="1"/>
  <c r="U293" a="1"/>
  <c r="U289" a="1"/>
  <c r="U285" a="1"/>
  <c r="U281" a="1"/>
  <c r="U277" a="1"/>
  <c r="U273" a="1"/>
  <c r="U269" a="1"/>
  <c r="U265" a="1"/>
  <c r="U261" a="1"/>
  <c r="U257" a="1"/>
  <c r="U253" a="1"/>
  <c r="U249" a="1"/>
  <c r="U245" a="1"/>
  <c r="U241" a="1"/>
  <c r="U237" a="1"/>
  <c r="U233" a="1"/>
  <c r="U229" a="1"/>
  <c r="U225" a="1"/>
  <c r="U221" a="1"/>
  <c r="U217" a="1"/>
  <c r="U213" a="1"/>
  <c r="U209" a="1"/>
  <c r="U205" a="1"/>
  <c r="U201" a="1"/>
  <c r="U197" a="1"/>
  <c r="U193" a="1"/>
  <c r="U189" a="1"/>
  <c r="U185" a="1"/>
  <c r="U181" a="1"/>
  <c r="U177" a="1"/>
  <c r="U173" a="1"/>
  <c r="U169" a="1"/>
  <c r="U165" a="1"/>
  <c r="U161" a="1"/>
  <c r="U157" a="1"/>
  <c r="U153" a="1"/>
  <c r="U149" a="1"/>
  <c r="U145" a="1"/>
  <c r="U141" a="1"/>
  <c r="U137" a="1"/>
  <c r="U133" a="1"/>
  <c r="U129" a="1"/>
  <c r="U125" a="1"/>
  <c r="U121" a="1"/>
  <c r="U117" a="1"/>
  <c r="U113" a="1"/>
  <c r="U109" a="1"/>
  <c r="U105" a="1"/>
  <c r="U101" a="1"/>
  <c r="U97" a="1"/>
  <c r="U93" a="1"/>
  <c r="U89" a="1"/>
  <c r="U85" a="1"/>
  <c r="U81" a="1"/>
  <c r="U77" a="1"/>
  <c r="U73" a="1"/>
  <c r="U69" a="1"/>
  <c r="U65" a="1"/>
  <c r="U61" a="1"/>
  <c r="U57" a="1"/>
  <c r="U53" a="1"/>
  <c r="U49" a="1"/>
  <c r="U45" a="1"/>
  <c r="U41" a="1"/>
  <c r="U37" a="1"/>
  <c r="U33" a="1"/>
  <c r="U29" a="1"/>
  <c r="U25" a="1"/>
  <c r="U21" a="1"/>
  <c r="U17" a="1"/>
  <c r="U13" a="1"/>
  <c r="U9" a="1"/>
  <c r="U5" a="1"/>
  <c r="U2" a="1"/>
  <c r="P4"/>
  <c r="P6"/>
  <c r="P8"/>
  <c r="P10"/>
  <c r="P12"/>
  <c r="P14"/>
  <c r="P16"/>
  <c r="P18"/>
  <c r="P20"/>
  <c r="P22"/>
  <c r="P24"/>
  <c r="P26"/>
  <c r="P28"/>
  <c r="P30"/>
  <c r="P32"/>
  <c r="P34"/>
  <c r="P36"/>
  <c r="P38"/>
  <c r="P40"/>
  <c r="P42"/>
  <c r="P44"/>
  <c r="P46"/>
  <c r="P48"/>
  <c r="P50"/>
  <c r="P52"/>
  <c r="P54"/>
  <c r="P56"/>
  <c r="P58"/>
  <c r="P60"/>
  <c r="P62"/>
  <c r="P64"/>
  <c r="P66"/>
  <c r="P68"/>
  <c r="P70"/>
  <c r="P72"/>
  <c r="P74"/>
  <c r="P76"/>
  <c r="P78"/>
  <c r="P80"/>
  <c r="P82"/>
  <c r="P84"/>
  <c r="P86"/>
  <c r="P88"/>
  <c r="P90"/>
  <c r="P92"/>
  <c r="P94"/>
  <c r="P96"/>
  <c r="P98"/>
  <c r="P100"/>
  <c r="P102"/>
  <c r="P104"/>
  <c r="P106"/>
  <c r="P108"/>
  <c r="P110"/>
  <c r="P112"/>
  <c r="P114"/>
  <c r="P116"/>
  <c r="P118"/>
  <c r="P120"/>
  <c r="P122"/>
  <c r="P124"/>
  <c r="P126"/>
  <c r="P128"/>
  <c r="P130"/>
  <c r="P132"/>
  <c r="P134"/>
  <c r="P136"/>
  <c r="P138"/>
  <c r="P140"/>
  <c r="P142"/>
  <c r="P144"/>
  <c r="P146"/>
  <c r="P148"/>
  <c r="P150"/>
  <c r="P152"/>
  <c r="P154"/>
  <c r="P156"/>
  <c r="P158"/>
  <c r="P160"/>
  <c r="P162"/>
  <c r="P164"/>
  <c r="P166"/>
  <c r="P168"/>
  <c r="P170"/>
  <c r="P172"/>
  <c r="P174"/>
  <c r="P176"/>
  <c r="P178"/>
  <c r="P180"/>
  <c r="P182"/>
  <c r="P184"/>
  <c r="P186"/>
  <c r="P188"/>
  <c r="P190"/>
  <c r="P192"/>
  <c r="P194"/>
  <c r="P196"/>
  <c r="P198"/>
  <c r="P200"/>
  <c r="P202"/>
  <c r="P204"/>
  <c r="P206"/>
  <c r="P208"/>
  <c r="P210"/>
  <c r="P212"/>
  <c r="P214"/>
  <c r="P216"/>
  <c r="P218"/>
  <c r="P220"/>
  <c r="P222"/>
  <c r="P224"/>
  <c r="P226"/>
  <c r="P228"/>
  <c r="P230"/>
  <c r="P232"/>
  <c r="P234"/>
  <c r="P236"/>
  <c r="P238"/>
  <c r="P240"/>
  <c r="P242"/>
  <c r="P244"/>
  <c r="P246"/>
  <c r="P248"/>
  <c r="P250"/>
  <c r="P252"/>
  <c r="P254"/>
  <c r="P256"/>
  <c r="P258"/>
  <c r="P260"/>
  <c r="P262"/>
  <c r="P264"/>
  <c r="P266"/>
  <c r="P268"/>
  <c r="P270"/>
  <c r="P272"/>
  <c r="P274"/>
  <c r="P276"/>
  <c r="P278"/>
  <c r="P280"/>
  <c r="P282"/>
  <c r="P284"/>
  <c r="P286"/>
  <c r="P288"/>
  <c r="P290"/>
  <c r="P292"/>
  <c r="P294"/>
  <c r="P296"/>
  <c r="P298"/>
  <c r="P300"/>
  <c r="P302"/>
  <c r="P304"/>
  <c r="P306"/>
  <c r="P308"/>
  <c r="P310"/>
  <c r="P312"/>
  <c r="P314"/>
  <c r="P316"/>
  <c r="P318"/>
  <c r="P320"/>
  <c r="P322"/>
  <c r="P324"/>
  <c r="P326"/>
  <c r="P328"/>
  <c r="P330"/>
  <c r="P332"/>
  <c r="P334"/>
  <c r="P336"/>
  <c r="P338"/>
  <c r="P340"/>
  <c r="P342"/>
  <c r="P344"/>
  <c r="P346"/>
  <c r="P348"/>
  <c r="P350"/>
  <c r="P352"/>
  <c r="P354"/>
  <c r="P356"/>
  <c r="P358"/>
  <c r="P360"/>
  <c r="P362"/>
  <c r="P364"/>
  <c r="P366"/>
  <c r="P368"/>
  <c r="P370"/>
  <c r="P372"/>
  <c r="P374"/>
  <c r="P376"/>
  <c r="P378"/>
  <c r="P380"/>
  <c r="P382"/>
  <c r="P384"/>
  <c r="P386"/>
  <c r="P388"/>
  <c r="P390"/>
  <c r="P392"/>
  <c r="P394"/>
  <c r="P396"/>
  <c r="P398"/>
  <c r="P400"/>
  <c r="P402"/>
  <c r="P404"/>
  <c r="P406"/>
  <c r="P408"/>
  <c r="P410"/>
  <c r="P412"/>
  <c r="P414"/>
  <c r="P416"/>
  <c r="P418"/>
  <c r="P420"/>
  <c r="P422"/>
  <c r="P424"/>
  <c r="P426"/>
  <c r="P428"/>
  <c r="P430"/>
  <c r="P432"/>
  <c r="P434"/>
  <c r="P436"/>
  <c r="P438"/>
  <c r="P440"/>
  <c r="P442"/>
  <c r="P444"/>
  <c r="P446"/>
  <c r="P448"/>
  <c r="P450"/>
  <c r="P452"/>
  <c r="P454"/>
  <c r="P456"/>
  <c r="P458"/>
  <c r="P460"/>
  <c r="P462"/>
  <c r="P464"/>
  <c r="P466"/>
  <c r="P468"/>
  <c r="P470"/>
  <c r="P472"/>
  <c r="P474"/>
  <c r="P476"/>
  <c r="P478"/>
  <c r="P480"/>
  <c r="P2"/>
  <c r="J11"/>
  <c r="P3"/>
  <c r="P5"/>
  <c r="P7"/>
  <c r="P9"/>
  <c r="P11"/>
  <c r="P13"/>
  <c r="P15"/>
  <c r="P17"/>
  <c r="P19"/>
  <c r="P21"/>
  <c r="P23"/>
  <c r="P25"/>
  <c r="P27"/>
  <c r="P29"/>
  <c r="P31"/>
  <c r="P33"/>
  <c r="P35"/>
  <c r="P37"/>
  <c r="P39"/>
  <c r="P41"/>
  <c r="P43"/>
  <c r="P45"/>
  <c r="P47"/>
  <c r="P49"/>
  <c r="P51"/>
  <c r="P53"/>
  <c r="P55"/>
  <c r="P57"/>
  <c r="P59"/>
  <c r="P61"/>
  <c r="P63"/>
  <c r="P65"/>
  <c r="P67"/>
  <c r="P69"/>
  <c r="P71"/>
  <c r="P73"/>
  <c r="P75"/>
  <c r="P77"/>
  <c r="P79"/>
  <c r="P81"/>
  <c r="P83"/>
  <c r="P85"/>
  <c r="P87"/>
  <c r="P89"/>
  <c r="P91"/>
  <c r="P93"/>
  <c r="P95"/>
  <c r="P97"/>
  <c r="P99"/>
  <c r="P101"/>
  <c r="P103"/>
  <c r="P105"/>
  <c r="P107"/>
  <c r="P109"/>
  <c r="P111"/>
  <c r="P113"/>
  <c r="P115"/>
  <c r="P117"/>
  <c r="P119"/>
  <c r="P121"/>
  <c r="P123"/>
  <c r="P125"/>
  <c r="P127"/>
  <c r="P129"/>
  <c r="P131"/>
  <c r="P133"/>
  <c r="P135"/>
  <c r="P137"/>
  <c r="P139"/>
  <c r="P141"/>
  <c r="P143"/>
  <c r="P145"/>
  <c r="P147"/>
  <c r="P149"/>
  <c r="P151"/>
  <c r="P153"/>
  <c r="P155"/>
  <c r="P157"/>
  <c r="P159"/>
  <c r="P161"/>
  <c r="P163"/>
  <c r="P165"/>
  <c r="P167"/>
  <c r="P169"/>
  <c r="P171"/>
  <c r="P173"/>
  <c r="P175"/>
  <c r="P177"/>
  <c r="P179"/>
  <c r="P181"/>
  <c r="P183"/>
  <c r="P185"/>
  <c r="P187"/>
  <c r="P189"/>
  <c r="P191"/>
  <c r="P193"/>
  <c r="P195"/>
  <c r="P197"/>
  <c r="P199"/>
  <c r="P201"/>
  <c r="P203"/>
  <c r="P205"/>
  <c r="P207"/>
  <c r="P209"/>
  <c r="P211"/>
  <c r="P213"/>
  <c r="P215"/>
  <c r="P217"/>
  <c r="P219"/>
  <c r="P221"/>
  <c r="P223"/>
  <c r="P225"/>
  <c r="P227"/>
  <c r="P229"/>
  <c r="P231"/>
  <c r="P233"/>
  <c r="P235"/>
  <c r="P237"/>
  <c r="P239"/>
  <c r="P241"/>
  <c r="P243"/>
  <c r="P245"/>
  <c r="P247"/>
  <c r="P249"/>
  <c r="P251"/>
  <c r="P253"/>
  <c r="P255"/>
  <c r="P257"/>
  <c r="P259"/>
  <c r="P261"/>
  <c r="P263"/>
  <c r="P265"/>
  <c r="P267"/>
  <c r="P269"/>
  <c r="P271"/>
  <c r="P273"/>
  <c r="P275"/>
  <c r="P277"/>
  <c r="P279"/>
  <c r="P281"/>
  <c r="P283"/>
  <c r="P285"/>
  <c r="P287"/>
  <c r="P289"/>
  <c r="P291"/>
  <c r="P293"/>
  <c r="P295"/>
  <c r="P297"/>
  <c r="P299"/>
  <c r="P301"/>
  <c r="P303"/>
  <c r="P305"/>
  <c r="P307"/>
  <c r="P309"/>
  <c r="P311"/>
  <c r="P313"/>
  <c r="P315"/>
  <c r="P317"/>
  <c r="P319"/>
  <c r="P321"/>
  <c r="P323"/>
  <c r="P325"/>
  <c r="P327"/>
  <c r="P329"/>
  <c r="P331"/>
  <c r="P333"/>
  <c r="P335"/>
  <c r="P337"/>
  <c r="P339"/>
  <c r="P341"/>
  <c r="P343"/>
  <c r="P345"/>
  <c r="P347"/>
  <c r="P349"/>
  <c r="P351"/>
  <c r="P353"/>
  <c r="P355"/>
  <c r="P357"/>
  <c r="P359"/>
  <c r="P361"/>
  <c r="P363"/>
  <c r="P365"/>
  <c r="P367"/>
  <c r="P369"/>
  <c r="P371"/>
  <c r="P373"/>
  <c r="P375"/>
  <c r="P377"/>
  <c r="P379"/>
  <c r="P381"/>
  <c r="P383"/>
  <c r="P385"/>
  <c r="P387"/>
  <c r="P389"/>
  <c r="P391"/>
  <c r="P393"/>
  <c r="P395"/>
  <c r="P397"/>
  <c r="P399"/>
  <c r="P401"/>
  <c r="P403"/>
  <c r="P405"/>
  <c r="P407"/>
  <c r="P409"/>
  <c r="P411"/>
  <c r="P413"/>
  <c r="P415"/>
  <c r="P417"/>
  <c r="P419"/>
  <c r="P421"/>
  <c r="P423"/>
  <c r="P425"/>
  <c r="P427"/>
  <c r="P429"/>
  <c r="P431"/>
  <c r="P433"/>
  <c r="P435"/>
  <c r="P437"/>
  <c r="P439"/>
  <c r="P441"/>
  <c r="P443"/>
  <c r="P445"/>
  <c r="P447"/>
  <c r="P449"/>
  <c r="P451"/>
  <c r="P453"/>
  <c r="P455"/>
  <c r="P457"/>
  <c r="P459"/>
  <c r="P461"/>
  <c r="P463"/>
  <c r="P467"/>
  <c r="P471"/>
  <c r="P475"/>
  <c r="P479"/>
  <c r="N4"/>
  <c r="N6"/>
  <c r="N8"/>
  <c r="N10"/>
  <c r="N12"/>
  <c r="N14"/>
  <c r="N16"/>
  <c r="N18"/>
  <c r="N20"/>
  <c r="N24"/>
  <c r="P465"/>
  <c r="P469"/>
  <c r="P473"/>
  <c r="P477"/>
  <c r="P481"/>
  <c r="N3"/>
  <c r="N5"/>
  <c r="N7"/>
  <c r="N9"/>
  <c r="N11"/>
  <c r="N13"/>
  <c r="N15"/>
  <c r="N17"/>
  <c r="N19"/>
  <c r="N21"/>
  <c r="N25"/>
  <c r="N27"/>
  <c r="N29"/>
  <c r="N31"/>
  <c r="N33"/>
  <c r="N35"/>
  <c r="N37"/>
  <c r="N39"/>
  <c r="M481"/>
  <c r="M479"/>
  <c r="M477"/>
  <c r="M475"/>
  <c r="M473"/>
  <c r="M471"/>
  <c r="M469"/>
  <c r="M467"/>
  <c r="M465"/>
  <c r="M463"/>
  <c r="M461"/>
  <c r="M459"/>
  <c r="M457"/>
  <c r="M455"/>
  <c r="M453"/>
  <c r="M451"/>
  <c r="M449"/>
  <c r="M447"/>
  <c r="M445"/>
  <c r="M443"/>
  <c r="M441"/>
  <c r="M439"/>
  <c r="M437"/>
  <c r="M435"/>
  <c r="M433"/>
  <c r="M431"/>
  <c r="M429"/>
  <c r="M427"/>
  <c r="M425"/>
  <c r="M423"/>
  <c r="M421"/>
  <c r="M419"/>
  <c r="M417"/>
  <c r="M415"/>
  <c r="M413"/>
  <c r="M411"/>
  <c r="M409"/>
  <c r="M407"/>
  <c r="M405"/>
  <c r="M403"/>
  <c r="M401"/>
  <c r="M399"/>
  <c r="M397"/>
  <c r="M395"/>
  <c r="M393"/>
  <c r="M391"/>
  <c r="M389"/>
  <c r="M387"/>
  <c r="M385"/>
  <c r="M383"/>
  <c r="M381"/>
  <c r="M379"/>
  <c r="M377"/>
  <c r="M375"/>
  <c r="M373"/>
  <c r="M371"/>
  <c r="M369"/>
  <c r="M367"/>
  <c r="M365"/>
  <c r="M363"/>
  <c r="M361"/>
  <c r="M359"/>
  <c r="M357"/>
  <c r="M355"/>
  <c r="M353"/>
  <c r="M351"/>
  <c r="M349"/>
  <c r="M347"/>
  <c r="M345"/>
  <c r="M343"/>
  <c r="M341"/>
  <c r="M339"/>
  <c r="M337"/>
  <c r="M335"/>
  <c r="M333"/>
  <c r="M331"/>
  <c r="M329"/>
  <c r="M327"/>
  <c r="M325"/>
  <c r="M323"/>
  <c r="M321"/>
  <c r="M319"/>
  <c r="M317"/>
  <c r="M315"/>
  <c r="M313"/>
  <c r="M311"/>
  <c r="M309"/>
  <c r="M307"/>
  <c r="M305"/>
  <c r="M303"/>
  <c r="M301"/>
  <c r="M299"/>
  <c r="M297"/>
  <c r="M295"/>
  <c r="M293"/>
  <c r="M291"/>
  <c r="M289"/>
  <c r="M287"/>
  <c r="M285"/>
  <c r="M283"/>
  <c r="M281"/>
  <c r="M279"/>
  <c r="M277"/>
  <c r="M275"/>
  <c r="M273"/>
  <c r="M271"/>
  <c r="M269"/>
  <c r="M267"/>
  <c r="M265"/>
  <c r="M263"/>
  <c r="M261"/>
  <c r="M259"/>
  <c r="M257"/>
  <c r="M255"/>
  <c r="M253"/>
  <c r="M251"/>
  <c r="M249"/>
  <c r="M247"/>
  <c r="M245"/>
  <c r="M243"/>
  <c r="M241"/>
  <c r="M239"/>
  <c r="M237"/>
  <c r="M235"/>
  <c r="M233"/>
  <c r="M231"/>
  <c r="M229"/>
  <c r="M227"/>
  <c r="M225"/>
  <c r="M223"/>
  <c r="M221"/>
  <c r="M219"/>
  <c r="M217"/>
  <c r="M215"/>
  <c r="M213"/>
  <c r="M211"/>
  <c r="M209"/>
  <c r="M207"/>
  <c r="M205"/>
  <c r="M203"/>
  <c r="M201"/>
  <c r="M199"/>
  <c r="M197"/>
  <c r="M195"/>
  <c r="M193"/>
  <c r="M191"/>
  <c r="M189"/>
  <c r="M187"/>
  <c r="M185"/>
  <c r="M183"/>
  <c r="M181"/>
  <c r="M179"/>
  <c r="M177"/>
  <c r="M175"/>
  <c r="M173"/>
  <c r="M171"/>
  <c r="M169"/>
  <c r="M167"/>
  <c r="M165"/>
  <c r="M163"/>
  <c r="M161"/>
  <c r="M159"/>
  <c r="M157"/>
  <c r="M155"/>
  <c r="M153"/>
  <c r="M151"/>
  <c r="M149"/>
  <c r="M147"/>
  <c r="M145"/>
  <c r="M143"/>
  <c r="M141"/>
  <c r="M139"/>
  <c r="M137"/>
  <c r="M135"/>
  <c r="M133"/>
  <c r="M131"/>
  <c r="M129"/>
  <c r="M127"/>
  <c r="M125"/>
  <c r="M123"/>
  <c r="M121"/>
  <c r="M119"/>
  <c r="M117"/>
  <c r="M115"/>
  <c r="M113"/>
  <c r="M111"/>
  <c r="M109"/>
  <c r="M107"/>
  <c r="M105"/>
  <c r="M103"/>
  <c r="M101"/>
  <c r="M99"/>
  <c r="M97"/>
  <c r="M95"/>
  <c r="M93"/>
  <c r="M91"/>
  <c r="M89"/>
  <c r="M87"/>
  <c r="M85"/>
  <c r="M83"/>
  <c r="M81"/>
  <c r="M79"/>
  <c r="M77"/>
  <c r="M75"/>
  <c r="M73"/>
  <c r="M71"/>
  <c r="M69"/>
  <c r="M67"/>
  <c r="M65"/>
  <c r="M63"/>
  <c r="M61"/>
  <c r="M59"/>
  <c r="M57"/>
  <c r="M55"/>
  <c r="M53"/>
  <c r="M51"/>
  <c r="M49"/>
  <c r="M47"/>
  <c r="M45"/>
  <c r="M43"/>
  <c r="M41"/>
  <c r="M39"/>
  <c r="M37"/>
  <c r="M35"/>
  <c r="M33"/>
  <c r="M31"/>
  <c r="M29"/>
  <c r="M27"/>
  <c r="M25"/>
  <c r="M21"/>
  <c r="M19"/>
  <c r="M17"/>
  <c r="M15"/>
  <c r="M13"/>
  <c r="M11"/>
  <c r="M9"/>
  <c r="M7"/>
  <c r="M5"/>
  <c r="N481"/>
  <c r="N479"/>
  <c r="N477"/>
  <c r="N475"/>
  <c r="N473"/>
  <c r="N471"/>
  <c r="N469"/>
  <c r="N467"/>
  <c r="N465"/>
  <c r="N463"/>
  <c r="N461"/>
  <c r="N459"/>
  <c r="N457"/>
  <c r="N455"/>
  <c r="N453"/>
  <c r="N451"/>
  <c r="N449"/>
  <c r="N447"/>
  <c r="N445"/>
  <c r="N443"/>
  <c r="N441"/>
  <c r="N439"/>
  <c r="N437"/>
  <c r="N435"/>
  <c r="N433"/>
  <c r="N431"/>
  <c r="N429"/>
  <c r="N427"/>
  <c r="N425"/>
  <c r="N423"/>
  <c r="N421"/>
  <c r="N419"/>
  <c r="N417"/>
  <c r="N415"/>
  <c r="N413"/>
  <c r="N411"/>
  <c r="N409"/>
  <c r="N407"/>
  <c r="N405"/>
  <c r="N403"/>
  <c r="N401"/>
  <c r="N399"/>
  <c r="N397"/>
  <c r="N395"/>
  <c r="N393"/>
  <c r="N391"/>
  <c r="N389"/>
  <c r="N387"/>
  <c r="N385"/>
  <c r="N383"/>
  <c r="N381"/>
  <c r="N379"/>
  <c r="N377"/>
  <c r="N375"/>
  <c r="N373"/>
  <c r="N371"/>
  <c r="N369"/>
  <c r="N367"/>
  <c r="N365"/>
  <c r="N363"/>
  <c r="N361"/>
  <c r="N359"/>
  <c r="N357"/>
  <c r="N355"/>
  <c r="N353"/>
  <c r="N351"/>
  <c r="N349"/>
  <c r="N347"/>
  <c r="N345"/>
  <c r="N343"/>
  <c r="N341"/>
  <c r="N339"/>
  <c r="N337"/>
  <c r="N335"/>
  <c r="N333"/>
  <c r="N331"/>
  <c r="N329"/>
  <c r="N327"/>
  <c r="N325"/>
  <c r="N323"/>
  <c r="N321"/>
  <c r="N319"/>
  <c r="N317"/>
  <c r="N315"/>
  <c r="N313"/>
  <c r="N311"/>
  <c r="N309"/>
  <c r="N307"/>
  <c r="N305"/>
  <c r="N303"/>
  <c r="N301"/>
  <c r="N299"/>
  <c r="N297"/>
  <c r="N295"/>
  <c r="N293"/>
  <c r="N291"/>
  <c r="N289"/>
  <c r="N287"/>
  <c r="N285"/>
  <c r="N283"/>
  <c r="N281"/>
  <c r="N279"/>
  <c r="N277"/>
  <c r="N275"/>
  <c r="N273"/>
  <c r="N271"/>
  <c r="N269"/>
  <c r="N267"/>
  <c r="N265"/>
  <c r="N263"/>
  <c r="N261"/>
  <c r="N259"/>
  <c r="N257"/>
  <c r="N255"/>
  <c r="N253"/>
  <c r="N251"/>
  <c r="N249"/>
  <c r="N247"/>
  <c r="N245"/>
  <c r="N243"/>
  <c r="N241"/>
  <c r="N239"/>
  <c r="N237"/>
  <c r="N235"/>
  <c r="N233"/>
  <c r="N231"/>
  <c r="N229"/>
  <c r="N227"/>
  <c r="N225"/>
  <c r="N223"/>
  <c r="N221"/>
  <c r="N219"/>
  <c r="N217"/>
  <c r="N215"/>
  <c r="N213"/>
  <c r="N211"/>
  <c r="N209"/>
  <c r="N207"/>
  <c r="N205"/>
  <c r="N203"/>
  <c r="N201"/>
  <c r="N199"/>
  <c r="N197"/>
  <c r="N195"/>
  <c r="N193"/>
  <c r="N191"/>
  <c r="N189"/>
  <c r="N187"/>
  <c r="N185"/>
  <c r="N183"/>
  <c r="N181"/>
  <c r="N179"/>
  <c r="N177"/>
  <c r="N175"/>
  <c r="N173"/>
  <c r="N171"/>
  <c r="N169"/>
  <c r="N167"/>
  <c r="N165"/>
  <c r="N163"/>
  <c r="N161"/>
  <c r="N159"/>
  <c r="N157"/>
  <c r="N155"/>
  <c r="N153"/>
  <c r="N151"/>
  <c r="N149"/>
  <c r="N147"/>
  <c r="N145"/>
  <c r="N143"/>
  <c r="N141"/>
  <c r="N139"/>
  <c r="N137"/>
  <c r="N135"/>
  <c r="N133"/>
  <c r="N131"/>
  <c r="N129"/>
  <c r="N127"/>
  <c r="N125"/>
  <c r="N123"/>
  <c r="N121"/>
  <c r="N119"/>
  <c r="N117"/>
  <c r="N115"/>
  <c r="N113"/>
  <c r="N111"/>
  <c r="N109"/>
  <c r="N107"/>
  <c r="N105"/>
  <c r="N103"/>
  <c r="N101"/>
  <c r="N99"/>
  <c r="N97"/>
  <c r="N95"/>
  <c r="N93"/>
  <c r="N91"/>
  <c r="N89"/>
  <c r="N87"/>
  <c r="N85"/>
  <c r="N83"/>
  <c r="N81"/>
  <c r="N79"/>
  <c r="N77"/>
  <c r="N75"/>
  <c r="N73"/>
  <c r="N71"/>
  <c r="N69"/>
  <c r="N67"/>
  <c r="N65"/>
  <c r="N63"/>
  <c r="N61"/>
  <c r="N59"/>
  <c r="N57"/>
  <c r="N55"/>
  <c r="N53"/>
  <c r="N51"/>
  <c r="N49"/>
  <c r="N47"/>
  <c r="N45"/>
  <c r="N43"/>
  <c r="N41"/>
  <c r="N38"/>
  <c r="N34"/>
  <c r="N30"/>
  <c r="N26"/>
  <c r="I11"/>
  <c r="O4"/>
  <c r="O6"/>
  <c r="O8"/>
  <c r="O10"/>
  <c r="O12"/>
  <c r="O14"/>
  <c r="O16"/>
  <c r="O18"/>
  <c r="O20"/>
  <c r="O22"/>
  <c r="O24"/>
  <c r="O26"/>
  <c r="O28"/>
  <c r="O30"/>
  <c r="O32"/>
  <c r="O3"/>
  <c r="O7"/>
  <c r="O11"/>
  <c r="O15"/>
  <c r="O19"/>
  <c r="O23"/>
  <c r="O27"/>
  <c r="O31"/>
  <c r="O34"/>
  <c r="O36"/>
  <c r="O38"/>
  <c r="O40"/>
  <c r="O42"/>
  <c r="O44"/>
  <c r="O46"/>
  <c r="O48"/>
  <c r="O50"/>
  <c r="O52"/>
  <c r="O54"/>
  <c r="O56"/>
  <c r="O58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O100"/>
  <c r="O102"/>
  <c r="O104"/>
  <c r="O106"/>
  <c r="O108"/>
  <c r="O110"/>
  <c r="O112"/>
  <c r="O114"/>
  <c r="O116"/>
  <c r="O118"/>
  <c r="O120"/>
  <c r="O122"/>
  <c r="O124"/>
  <c r="O126"/>
  <c r="O128"/>
  <c r="O130"/>
  <c r="O132"/>
  <c r="O134"/>
  <c r="O136"/>
  <c r="O138"/>
  <c r="O140"/>
  <c r="O142"/>
  <c r="O144"/>
  <c r="O146"/>
  <c r="O148"/>
  <c r="O150"/>
  <c r="O152"/>
  <c r="O154"/>
  <c r="O156"/>
  <c r="O158"/>
  <c r="O160"/>
  <c r="O162"/>
  <c r="O164"/>
  <c r="O166"/>
  <c r="O168"/>
  <c r="O170"/>
  <c r="O172"/>
  <c r="O174"/>
  <c r="O176"/>
  <c r="O178"/>
  <c r="O180"/>
  <c r="O182"/>
  <c r="O184"/>
  <c r="O186"/>
  <c r="O188"/>
  <c r="O190"/>
  <c r="O192"/>
  <c r="O194"/>
  <c r="O196"/>
  <c r="O198"/>
  <c r="O200"/>
  <c r="O202"/>
  <c r="O204"/>
  <c r="O206"/>
  <c r="O208"/>
  <c r="O210"/>
  <c r="O212"/>
  <c r="O214"/>
  <c r="O216"/>
  <c r="O218"/>
  <c r="O220"/>
  <c r="O222"/>
  <c r="O224"/>
  <c r="O226"/>
  <c r="O228"/>
  <c r="O230"/>
  <c r="O232"/>
  <c r="O234"/>
  <c r="O236"/>
  <c r="O238"/>
  <c r="O240"/>
  <c r="O242"/>
  <c r="O244"/>
  <c r="O246"/>
  <c r="O248"/>
  <c r="O250"/>
  <c r="O252"/>
  <c r="O254"/>
  <c r="O256"/>
  <c r="O258"/>
  <c r="O260"/>
  <c r="O262"/>
  <c r="O264"/>
  <c r="O266"/>
  <c r="O268"/>
  <c r="O270"/>
  <c r="O272"/>
  <c r="O274"/>
  <c r="O276"/>
  <c r="O278"/>
  <c r="O280"/>
  <c r="O282"/>
  <c r="O284"/>
  <c r="O286"/>
  <c r="O288"/>
  <c r="O290"/>
  <c r="O292"/>
  <c r="O294"/>
  <c r="O296"/>
  <c r="O298"/>
  <c r="O300"/>
  <c r="O302"/>
  <c r="O304"/>
  <c r="O306"/>
  <c r="O308"/>
  <c r="O310"/>
  <c r="O312"/>
  <c r="O314"/>
  <c r="O316"/>
  <c r="O318"/>
  <c r="O320"/>
  <c r="O322"/>
  <c r="O324"/>
  <c r="O326"/>
  <c r="O328"/>
  <c r="O330"/>
  <c r="O332"/>
  <c r="O334"/>
  <c r="O336"/>
  <c r="O338"/>
  <c r="O340"/>
  <c r="O342"/>
  <c r="O344"/>
  <c r="O346"/>
  <c r="O348"/>
  <c r="O350"/>
  <c r="O352"/>
  <c r="O354"/>
  <c r="O356"/>
  <c r="O358"/>
  <c r="O360"/>
  <c r="O362"/>
  <c r="O364"/>
  <c r="O366"/>
  <c r="O368"/>
  <c r="O370"/>
  <c r="O372"/>
  <c r="O374"/>
  <c r="O376"/>
  <c r="O378"/>
  <c r="O380"/>
  <c r="O382"/>
  <c r="O384"/>
  <c r="O386"/>
  <c r="O388"/>
  <c r="O390"/>
  <c r="O392"/>
  <c r="O394"/>
  <c r="O396"/>
  <c r="O398"/>
  <c r="O400"/>
  <c r="O402"/>
  <c r="O404"/>
  <c r="O406"/>
  <c r="O408"/>
  <c r="O410"/>
  <c r="O412"/>
  <c r="O414"/>
  <c r="O416"/>
  <c r="O418"/>
  <c r="O420"/>
  <c r="O422"/>
  <c r="O424"/>
  <c r="O426"/>
  <c r="O428"/>
  <c r="O430"/>
  <c r="O432"/>
  <c r="O434"/>
  <c r="O436"/>
  <c r="O438"/>
  <c r="O440"/>
  <c r="O442"/>
  <c r="O444"/>
  <c r="O446"/>
  <c r="O448"/>
  <c r="O450"/>
  <c r="O452"/>
  <c r="O454"/>
  <c r="O456"/>
  <c r="O458"/>
  <c r="O460"/>
  <c r="O462"/>
  <c r="O464"/>
  <c r="O466"/>
  <c r="O468"/>
  <c r="O470"/>
  <c r="O472"/>
  <c r="O474"/>
  <c r="O476"/>
  <c r="O478"/>
  <c r="O480"/>
  <c r="O2"/>
  <c r="O5"/>
  <c r="O9"/>
  <c r="O13"/>
  <c r="O17"/>
  <c r="O21"/>
  <c r="O25"/>
  <c r="O29"/>
  <c r="O33"/>
  <c r="O35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01"/>
  <c r="O103"/>
  <c r="O105"/>
  <c r="O107"/>
  <c r="O109"/>
  <c r="O111"/>
  <c r="O113"/>
  <c r="O115"/>
  <c r="O117"/>
  <c r="O119"/>
  <c r="O121"/>
  <c r="O123"/>
  <c r="O125"/>
  <c r="O127"/>
  <c r="O129"/>
  <c r="O131"/>
  <c r="O133"/>
  <c r="O135"/>
  <c r="O137"/>
  <c r="O139"/>
  <c r="O141"/>
  <c r="O143"/>
  <c r="O145"/>
  <c r="O147"/>
  <c r="O149"/>
  <c r="O151"/>
  <c r="O153"/>
  <c r="O155"/>
  <c r="O157"/>
  <c r="O159"/>
  <c r="O161"/>
  <c r="O163"/>
  <c r="O165"/>
  <c r="O167"/>
  <c r="O169"/>
  <c r="O171"/>
  <c r="O173"/>
  <c r="O175"/>
  <c r="O177"/>
  <c r="O179"/>
  <c r="O181"/>
  <c r="O183"/>
  <c r="O185"/>
  <c r="O187"/>
  <c r="O189"/>
  <c r="O191"/>
  <c r="O193"/>
  <c r="O195"/>
  <c r="O197"/>
  <c r="O199"/>
  <c r="O201"/>
  <c r="O203"/>
  <c r="O205"/>
  <c r="O207"/>
  <c r="O209"/>
  <c r="O211"/>
  <c r="O213"/>
  <c r="O215"/>
  <c r="O217"/>
  <c r="O219"/>
  <c r="O221"/>
  <c r="O223"/>
  <c r="O225"/>
  <c r="O227"/>
  <c r="O229"/>
  <c r="O231"/>
  <c r="O233"/>
  <c r="O235"/>
  <c r="O237"/>
  <c r="O239"/>
  <c r="O241"/>
  <c r="O243"/>
  <c r="O245"/>
  <c r="O247"/>
  <c r="O249"/>
  <c r="O251"/>
  <c r="O253"/>
  <c r="O255"/>
  <c r="O257"/>
  <c r="O259"/>
  <c r="O261"/>
  <c r="O263"/>
  <c r="O265"/>
  <c r="O267"/>
  <c r="O269"/>
  <c r="O271"/>
  <c r="O273"/>
  <c r="O275"/>
  <c r="O277"/>
  <c r="O279"/>
  <c r="O281"/>
  <c r="O283"/>
  <c r="O285"/>
  <c r="O287"/>
  <c r="O289"/>
  <c r="O291"/>
  <c r="O293"/>
  <c r="O295"/>
  <c r="O297"/>
  <c r="O299"/>
  <c r="O301"/>
  <c r="O303"/>
  <c r="O305"/>
  <c r="O307"/>
  <c r="O309"/>
  <c r="O311"/>
  <c r="O313"/>
  <c r="O315"/>
  <c r="O317"/>
  <c r="O319"/>
  <c r="O321"/>
  <c r="O323"/>
  <c r="O325"/>
  <c r="O327"/>
  <c r="O329"/>
  <c r="O331"/>
  <c r="O333"/>
  <c r="O335"/>
  <c r="O337"/>
  <c r="O339"/>
  <c r="O341"/>
  <c r="O343"/>
  <c r="O345"/>
  <c r="O347"/>
  <c r="O349"/>
  <c r="O351"/>
  <c r="O353"/>
  <c r="O355"/>
  <c r="O357"/>
  <c r="O359"/>
  <c r="O361"/>
  <c r="O363"/>
  <c r="O365"/>
  <c r="O367"/>
  <c r="O369"/>
  <c r="O371"/>
  <c r="O373"/>
  <c r="O375"/>
  <c r="O377"/>
  <c r="O379"/>
  <c r="O381"/>
  <c r="O383"/>
  <c r="O385"/>
  <c r="O387"/>
  <c r="O389"/>
  <c r="O391"/>
  <c r="O393"/>
  <c r="O395"/>
  <c r="O397"/>
  <c r="O399"/>
  <c r="O401"/>
  <c r="O403"/>
  <c r="O405"/>
  <c r="O407"/>
  <c r="O409"/>
  <c r="O411"/>
  <c r="O413"/>
  <c r="O415"/>
  <c r="O417"/>
  <c r="O419"/>
  <c r="O421"/>
  <c r="O423"/>
  <c r="O425"/>
  <c r="O427"/>
  <c r="O429"/>
  <c r="O431"/>
  <c r="O433"/>
  <c r="O435"/>
  <c r="O437"/>
  <c r="O439"/>
  <c r="O441"/>
  <c r="O443"/>
  <c r="O445"/>
  <c r="O447"/>
  <c r="O449"/>
  <c r="O451"/>
  <c r="O453"/>
  <c r="O455"/>
  <c r="O457"/>
  <c r="O459"/>
  <c r="O461"/>
  <c r="O463"/>
  <c r="O465"/>
  <c r="O467"/>
  <c r="O469"/>
  <c r="O471"/>
  <c r="O473"/>
  <c r="O475"/>
  <c r="O477"/>
  <c r="O479"/>
  <c r="O481"/>
  <c r="M2"/>
  <c r="M480"/>
  <c r="M478"/>
  <c r="M476"/>
  <c r="M474"/>
  <c r="M472"/>
  <c r="M470"/>
  <c r="M468"/>
  <c r="M466"/>
  <c r="M464"/>
  <c r="M462"/>
  <c r="M460"/>
  <c r="M458"/>
  <c r="M456"/>
  <c r="M454"/>
  <c r="M452"/>
  <c r="M450"/>
  <c r="M448"/>
  <c r="M446"/>
  <c r="M444"/>
  <c r="M442"/>
  <c r="M440"/>
  <c r="M438"/>
  <c r="M436"/>
  <c r="M434"/>
  <c r="M432"/>
  <c r="M430"/>
  <c r="M428"/>
  <c r="M426"/>
  <c r="M424"/>
  <c r="M422"/>
  <c r="M420"/>
  <c r="M418"/>
  <c r="M416"/>
  <c r="M414"/>
  <c r="M412"/>
  <c r="M410"/>
  <c r="M408"/>
  <c r="M406"/>
  <c r="M404"/>
  <c r="M402"/>
  <c r="M400"/>
  <c r="M398"/>
  <c r="M396"/>
  <c r="M394"/>
  <c r="M392"/>
  <c r="M390"/>
  <c r="M388"/>
  <c r="M386"/>
  <c r="M384"/>
  <c r="M382"/>
  <c r="M380"/>
  <c r="M378"/>
  <c r="M376"/>
  <c r="M374"/>
  <c r="M372"/>
  <c r="M370"/>
  <c r="M368"/>
  <c r="M366"/>
  <c r="M364"/>
  <c r="M362"/>
  <c r="M360"/>
  <c r="M358"/>
  <c r="M356"/>
  <c r="M354"/>
  <c r="M352"/>
  <c r="M350"/>
  <c r="M348"/>
  <c r="M346"/>
  <c r="M344"/>
  <c r="M342"/>
  <c r="M340"/>
  <c r="M338"/>
  <c r="M336"/>
  <c r="M334"/>
  <c r="M332"/>
  <c r="M330"/>
  <c r="M328"/>
  <c r="M326"/>
  <c r="M324"/>
  <c r="M322"/>
  <c r="M320"/>
  <c r="M318"/>
  <c r="M316"/>
  <c r="M314"/>
  <c r="M312"/>
  <c r="M310"/>
  <c r="M308"/>
  <c r="M306"/>
  <c r="M304"/>
  <c r="M302"/>
  <c r="M300"/>
  <c r="M298"/>
  <c r="M296"/>
  <c r="M294"/>
  <c r="M292"/>
  <c r="M290"/>
  <c r="M288"/>
  <c r="M286"/>
  <c r="M284"/>
  <c r="M282"/>
  <c r="M280"/>
  <c r="M278"/>
  <c r="M276"/>
  <c r="M274"/>
  <c r="M272"/>
  <c r="M270"/>
  <c r="M268"/>
  <c r="M266"/>
  <c r="M264"/>
  <c r="M262"/>
  <c r="M260"/>
  <c r="M258"/>
  <c r="M256"/>
  <c r="M254"/>
  <c r="M252"/>
  <c r="M250"/>
  <c r="M248"/>
  <c r="M246"/>
  <c r="M244"/>
  <c r="M242"/>
  <c r="M240"/>
  <c r="M238"/>
  <c r="M236"/>
  <c r="M234"/>
  <c r="M232"/>
  <c r="M230"/>
  <c r="M228"/>
  <c r="M226"/>
  <c r="M224"/>
  <c r="M222"/>
  <c r="M220"/>
  <c r="M218"/>
  <c r="M216"/>
  <c r="M214"/>
  <c r="M212"/>
  <c r="M210"/>
  <c r="M208"/>
  <c r="M206"/>
  <c r="M204"/>
  <c r="M202"/>
  <c r="M200"/>
  <c r="M198"/>
  <c r="M196"/>
  <c r="M194"/>
  <c r="M192"/>
  <c r="M190"/>
  <c r="M188"/>
  <c r="M186"/>
  <c r="M184"/>
  <c r="M182"/>
  <c r="M180"/>
  <c r="M178"/>
  <c r="M176"/>
  <c r="M174"/>
  <c r="M172"/>
  <c r="M170"/>
  <c r="M168"/>
  <c r="M166"/>
  <c r="M164"/>
  <c r="M162"/>
  <c r="M160"/>
  <c r="M158"/>
  <c r="M156"/>
  <c r="M154"/>
  <c r="M152"/>
  <c r="M150"/>
  <c r="M148"/>
  <c r="M146"/>
  <c r="M144"/>
  <c r="M142"/>
  <c r="M140"/>
  <c r="M138"/>
  <c r="M136"/>
  <c r="M134"/>
  <c r="M132"/>
  <c r="M130"/>
  <c r="M128"/>
  <c r="M126"/>
  <c r="M124"/>
  <c r="M122"/>
  <c r="M120"/>
  <c r="M118"/>
  <c r="M116"/>
  <c r="M114"/>
  <c r="M112"/>
  <c r="M110"/>
  <c r="M108"/>
  <c r="M106"/>
  <c r="M104"/>
  <c r="M102"/>
  <c r="M100"/>
  <c r="M98"/>
  <c r="M96"/>
  <c r="M94"/>
  <c r="M92"/>
  <c r="M90"/>
  <c r="M88"/>
  <c r="M86"/>
  <c r="M84"/>
  <c r="M82"/>
  <c r="M80"/>
  <c r="M78"/>
  <c r="M76"/>
  <c r="M74"/>
  <c r="M72"/>
  <c r="M70"/>
  <c r="M68"/>
  <c r="M66"/>
  <c r="M64"/>
  <c r="M62"/>
  <c r="M60"/>
  <c r="M58"/>
  <c r="M56"/>
  <c r="M54"/>
  <c r="M52"/>
  <c r="M50"/>
  <c r="M48"/>
  <c r="M46"/>
  <c r="M44"/>
  <c r="M42"/>
  <c r="M40"/>
  <c r="M38"/>
  <c r="M36"/>
  <c r="M34"/>
  <c r="M32"/>
  <c r="M30"/>
  <c r="M28"/>
  <c r="M26"/>
  <c r="M24"/>
  <c r="M20"/>
  <c r="M18"/>
  <c r="M16"/>
  <c r="M14"/>
  <c r="M12"/>
  <c r="M10"/>
  <c r="M8"/>
  <c r="M6"/>
  <c r="M4"/>
  <c r="N2"/>
  <c r="N480"/>
  <c r="N478"/>
  <c r="N476"/>
  <c r="N474"/>
  <c r="N472"/>
  <c r="N470"/>
  <c r="N468"/>
  <c r="N466"/>
  <c r="N464"/>
  <c r="N462"/>
  <c r="N460"/>
  <c r="N458"/>
  <c r="N456"/>
  <c r="N454"/>
  <c r="N452"/>
  <c r="N450"/>
  <c r="N448"/>
  <c r="N446"/>
  <c r="N444"/>
  <c r="N442"/>
  <c r="N440"/>
  <c r="N438"/>
  <c r="N436"/>
  <c r="N434"/>
  <c r="N432"/>
  <c r="N430"/>
  <c r="N428"/>
  <c r="N426"/>
  <c r="N424"/>
  <c r="N422"/>
  <c r="N420"/>
  <c r="N418"/>
  <c r="N416"/>
  <c r="N414"/>
  <c r="N412"/>
  <c r="N410"/>
  <c r="N408"/>
  <c r="N406"/>
  <c r="N404"/>
  <c r="N402"/>
  <c r="N400"/>
  <c r="N398"/>
  <c r="N396"/>
  <c r="N394"/>
  <c r="N392"/>
  <c r="N390"/>
  <c r="N388"/>
  <c r="N386"/>
  <c r="N384"/>
  <c r="N382"/>
  <c r="N380"/>
  <c r="N378"/>
  <c r="N376"/>
  <c r="N374"/>
  <c r="N372"/>
  <c r="N370"/>
  <c r="N368"/>
  <c r="N366"/>
  <c r="N364"/>
  <c r="N362"/>
  <c r="N360"/>
  <c r="N358"/>
  <c r="N356"/>
  <c r="N354"/>
  <c r="N352"/>
  <c r="N350"/>
  <c r="N348"/>
  <c r="N346"/>
  <c r="N344"/>
  <c r="N342"/>
  <c r="N340"/>
  <c r="N338"/>
  <c r="N336"/>
  <c r="N334"/>
  <c r="N332"/>
  <c r="N330"/>
  <c r="N328"/>
  <c r="N326"/>
  <c r="N324"/>
  <c r="N322"/>
  <c r="N320"/>
  <c r="N318"/>
  <c r="N316"/>
  <c r="N314"/>
  <c r="N312"/>
  <c r="N310"/>
  <c r="N308"/>
  <c r="N306"/>
  <c r="N304"/>
  <c r="N302"/>
  <c r="N300"/>
  <c r="N298"/>
  <c r="N296"/>
  <c r="N294"/>
  <c r="N292"/>
  <c r="N290"/>
  <c r="N288"/>
  <c r="N286"/>
  <c r="N284"/>
  <c r="N282"/>
  <c r="N280"/>
  <c r="N278"/>
  <c r="N276"/>
  <c r="N274"/>
  <c r="N272"/>
  <c r="N270"/>
  <c r="N268"/>
  <c r="N266"/>
  <c r="N264"/>
  <c r="N262"/>
  <c r="N260"/>
  <c r="N258"/>
  <c r="N256"/>
  <c r="N254"/>
  <c r="N252"/>
  <c r="N250"/>
  <c r="N248"/>
  <c r="N246"/>
  <c r="N244"/>
  <c r="N242"/>
  <c r="N240"/>
  <c r="N238"/>
  <c r="N236"/>
  <c r="N234"/>
  <c r="N232"/>
  <c r="N230"/>
  <c r="N228"/>
  <c r="N226"/>
  <c r="N224"/>
  <c r="N222"/>
  <c r="N220"/>
  <c r="N218"/>
  <c r="N216"/>
  <c r="N214"/>
  <c r="N212"/>
  <c r="N210"/>
  <c r="N208"/>
  <c r="N206"/>
  <c r="N204"/>
  <c r="N202"/>
  <c r="N200"/>
  <c r="N198"/>
  <c r="N196"/>
  <c r="N194"/>
  <c r="N192"/>
  <c r="N190"/>
  <c r="N188"/>
  <c r="N186"/>
  <c r="N184"/>
  <c r="N182"/>
  <c r="N180"/>
  <c r="N178"/>
  <c r="N176"/>
  <c r="N174"/>
  <c r="N172"/>
  <c r="N170"/>
  <c r="N168"/>
  <c r="N166"/>
  <c r="N164"/>
  <c r="N162"/>
  <c r="N160"/>
  <c r="N158"/>
  <c r="N156"/>
  <c r="N154"/>
  <c r="N152"/>
  <c r="N150"/>
  <c r="N148"/>
  <c r="N146"/>
  <c r="N144"/>
  <c r="N142"/>
  <c r="N140"/>
  <c r="N138"/>
  <c r="N136"/>
  <c r="N134"/>
  <c r="N132"/>
  <c r="N130"/>
  <c r="N128"/>
  <c r="N126"/>
  <c r="N124"/>
  <c r="N122"/>
  <c r="N120"/>
  <c r="N118"/>
  <c r="N116"/>
  <c r="N114"/>
  <c r="N112"/>
  <c r="N110"/>
  <c r="N108"/>
  <c r="N106"/>
  <c r="N104"/>
  <c r="N102"/>
  <c r="N100"/>
  <c r="N98"/>
  <c r="N96"/>
  <c r="N94"/>
  <c r="N92"/>
  <c r="N90"/>
  <c r="N88"/>
  <c r="N86"/>
  <c r="N84"/>
  <c r="N82"/>
  <c r="N80"/>
  <c r="N78"/>
  <c r="N76"/>
  <c r="N74"/>
  <c r="N72"/>
  <c r="N70"/>
  <c r="N68"/>
  <c r="N66"/>
  <c r="N64"/>
  <c r="N62"/>
  <c r="N60"/>
  <c r="N58"/>
  <c r="N56"/>
  <c r="N54"/>
  <c r="N52"/>
  <c r="N50"/>
  <c r="N48"/>
  <c r="N46"/>
  <c r="N44"/>
  <c r="N42"/>
  <c r="N40"/>
  <c r="N36"/>
  <c r="N32"/>
  <c r="N28"/>
  <c r="D2" i="5" l="1"/>
  <c r="U13" i="4"/>
  <c r="V13"/>
  <c r="U29"/>
  <c r="V29"/>
  <c r="U45"/>
  <c r="V45"/>
  <c r="U61"/>
  <c r="V61"/>
  <c r="U77"/>
  <c r="V77"/>
  <c r="U93"/>
  <c r="V93"/>
  <c r="U109"/>
  <c r="V109"/>
  <c r="U125"/>
  <c r="V125"/>
  <c r="U141"/>
  <c r="V141"/>
  <c r="U157"/>
  <c r="V157"/>
  <c r="U173"/>
  <c r="V173"/>
  <c r="U189"/>
  <c r="V189"/>
  <c r="U205"/>
  <c r="V205"/>
  <c r="U221"/>
  <c r="V221"/>
  <c r="U237"/>
  <c r="V237"/>
  <c r="U253"/>
  <c r="V253"/>
  <c r="V269"/>
  <c r="U269"/>
  <c r="V285"/>
  <c r="U285"/>
  <c r="V301"/>
  <c r="U301"/>
  <c r="V317"/>
  <c r="U317"/>
  <c r="V333"/>
  <c r="U333"/>
  <c r="V349"/>
  <c r="U349"/>
  <c r="V365"/>
  <c r="U365"/>
  <c r="V381"/>
  <c r="U381"/>
  <c r="V397"/>
  <c r="U397"/>
  <c r="V413"/>
  <c r="U413"/>
  <c r="V429"/>
  <c r="U429"/>
  <c r="V445"/>
  <c r="U445"/>
  <c r="V461"/>
  <c r="U461"/>
  <c r="V477"/>
  <c r="U477"/>
  <c r="V12"/>
  <c r="U12"/>
  <c r="V28"/>
  <c r="U28"/>
  <c r="V44"/>
  <c r="U44"/>
  <c r="V60"/>
  <c r="U60"/>
  <c r="V76"/>
  <c r="U76"/>
  <c r="V92"/>
  <c r="U92"/>
  <c r="V108"/>
  <c r="U108"/>
  <c r="V124"/>
  <c r="U124"/>
  <c r="V140"/>
  <c r="U140"/>
  <c r="V156"/>
  <c r="U156"/>
  <c r="V172"/>
  <c r="U172"/>
  <c r="V188"/>
  <c r="U188"/>
  <c r="V204"/>
  <c r="U204"/>
  <c r="V220"/>
  <c r="U220"/>
  <c r="V236"/>
  <c r="U236"/>
  <c r="V252"/>
  <c r="U252"/>
  <c r="V268"/>
  <c r="U268"/>
  <c r="V284"/>
  <c r="U284"/>
  <c r="V300"/>
  <c r="U300"/>
  <c r="V316"/>
  <c r="U316"/>
  <c r="V332"/>
  <c r="U332"/>
  <c r="V348"/>
  <c r="U348"/>
  <c r="V364"/>
  <c r="U364"/>
  <c r="V380"/>
  <c r="U380"/>
  <c r="V396"/>
  <c r="U396"/>
  <c r="V412"/>
  <c r="U412"/>
  <c r="V428"/>
  <c r="U428"/>
  <c r="V444"/>
  <c r="U444"/>
  <c r="V460"/>
  <c r="U460"/>
  <c r="V476"/>
  <c r="U476"/>
  <c r="V11"/>
  <c r="U11"/>
  <c r="V27"/>
  <c r="U27"/>
  <c r="V43"/>
  <c r="U43"/>
  <c r="V59"/>
  <c r="U59"/>
  <c r="V75"/>
  <c r="U75"/>
  <c r="V91"/>
  <c r="U91"/>
  <c r="V107"/>
  <c r="U107"/>
  <c r="V123"/>
  <c r="U123"/>
  <c r="V139"/>
  <c r="U139"/>
  <c r="V155"/>
  <c r="U155"/>
  <c r="V171"/>
  <c r="U171"/>
  <c r="V187"/>
  <c r="U187"/>
  <c r="V203"/>
  <c r="U203"/>
  <c r="V219"/>
  <c r="U219"/>
  <c r="V235"/>
  <c r="U235"/>
  <c r="V251"/>
  <c r="U251"/>
  <c r="U267"/>
  <c r="V267"/>
  <c r="U283"/>
  <c r="V283"/>
  <c r="U299"/>
  <c r="V299"/>
  <c r="U315"/>
  <c r="V315"/>
  <c r="U331"/>
  <c r="V331"/>
  <c r="V347"/>
  <c r="U347"/>
  <c r="V363"/>
  <c r="U363"/>
  <c r="V379"/>
  <c r="U379"/>
  <c r="V395"/>
  <c r="U395"/>
  <c r="V411"/>
  <c r="U411"/>
  <c r="V427"/>
  <c r="U427"/>
  <c r="U443"/>
  <c r="V443"/>
  <c r="U459"/>
  <c r="V459"/>
  <c r="V475"/>
  <c r="U475"/>
  <c r="V14"/>
  <c r="U14"/>
  <c r="V30"/>
  <c r="U30"/>
  <c r="V46"/>
  <c r="U46"/>
  <c r="V62"/>
  <c r="U62"/>
  <c r="V78"/>
  <c r="U78"/>
  <c r="V94"/>
  <c r="U94"/>
  <c r="V110"/>
  <c r="U110"/>
  <c r="V126"/>
  <c r="U126"/>
  <c r="V142"/>
  <c r="U142"/>
  <c r="V158"/>
  <c r="U158"/>
  <c r="V174"/>
  <c r="U174"/>
  <c r="V190"/>
  <c r="U190"/>
  <c r="V206"/>
  <c r="U206"/>
  <c r="V222"/>
  <c r="U222"/>
  <c r="V238"/>
  <c r="U238"/>
  <c r="V254"/>
  <c r="U254"/>
  <c r="V270"/>
  <c r="U270"/>
  <c r="V286"/>
  <c r="U286"/>
  <c r="V302"/>
  <c r="U302"/>
  <c r="V318"/>
  <c r="U318"/>
  <c r="V334"/>
  <c r="U334"/>
  <c r="U350"/>
  <c r="V350"/>
  <c r="U366"/>
  <c r="V366"/>
  <c r="U382"/>
  <c r="V382"/>
  <c r="U398"/>
  <c r="V398"/>
  <c r="U414"/>
  <c r="V414"/>
  <c r="U430"/>
  <c r="V430"/>
  <c r="U446"/>
  <c r="V446"/>
  <c r="U462"/>
  <c r="V462"/>
  <c r="U478"/>
  <c r="V478"/>
  <c r="U9"/>
  <c r="V9"/>
  <c r="U25"/>
  <c r="V25"/>
  <c r="U41"/>
  <c r="V41"/>
  <c r="U57"/>
  <c r="V57"/>
  <c r="U73"/>
  <c r="V73"/>
  <c r="U89"/>
  <c r="V89"/>
  <c r="U105"/>
  <c r="V105"/>
  <c r="U121"/>
  <c r="V121"/>
  <c r="U137"/>
  <c r="V137"/>
  <c r="U153"/>
  <c r="V153"/>
  <c r="U169"/>
  <c r="V169"/>
  <c r="U185"/>
  <c r="V185"/>
  <c r="U201"/>
  <c r="V201"/>
  <c r="U217"/>
  <c r="V217"/>
  <c r="U233"/>
  <c r="V233"/>
  <c r="U249"/>
  <c r="V249"/>
  <c r="V265"/>
  <c r="U265"/>
  <c r="V281"/>
  <c r="U281"/>
  <c r="V297"/>
  <c r="U297"/>
  <c r="V313"/>
  <c r="U313"/>
  <c r="V329"/>
  <c r="U329"/>
  <c r="V345"/>
  <c r="U345"/>
  <c r="V361"/>
  <c r="U361"/>
  <c r="V377"/>
  <c r="U377"/>
  <c r="V393"/>
  <c r="U393"/>
  <c r="V409"/>
  <c r="U409"/>
  <c r="V425"/>
  <c r="U425"/>
  <c r="V441"/>
  <c r="U441"/>
  <c r="V457"/>
  <c r="U457"/>
  <c r="V473"/>
  <c r="U473"/>
  <c r="V8"/>
  <c r="U8"/>
  <c r="V24"/>
  <c r="U24"/>
  <c r="V40"/>
  <c r="U40"/>
  <c r="V56"/>
  <c r="U56"/>
  <c r="V72"/>
  <c r="U72"/>
  <c r="V88"/>
  <c r="U88"/>
  <c r="V104"/>
  <c r="U104"/>
  <c r="V120"/>
  <c r="U120"/>
  <c r="V136"/>
  <c r="U136"/>
  <c r="V152"/>
  <c r="U152"/>
  <c r="V168"/>
  <c r="U168"/>
  <c r="V184"/>
  <c r="U184"/>
  <c r="V200"/>
  <c r="U200"/>
  <c r="V216"/>
  <c r="U216"/>
  <c r="V232"/>
  <c r="U232"/>
  <c r="V248"/>
  <c r="U248"/>
  <c r="V264"/>
  <c r="U264"/>
  <c r="V280"/>
  <c r="U280"/>
  <c r="V296"/>
  <c r="U296"/>
  <c r="V312"/>
  <c r="U312"/>
  <c r="V328"/>
  <c r="U328"/>
  <c r="V344"/>
  <c r="U344"/>
  <c r="V360"/>
  <c r="Y360" s="1"/>
  <c r="AB360" s="1"/>
  <c r="U360"/>
  <c r="V376"/>
  <c r="U376"/>
  <c r="V392"/>
  <c r="Y392" s="1"/>
  <c r="AB392" s="1"/>
  <c r="U392"/>
  <c r="V408"/>
  <c r="U408"/>
  <c r="V424"/>
  <c r="Y424" s="1"/>
  <c r="AB424" s="1"/>
  <c r="U424"/>
  <c r="V440"/>
  <c r="U440"/>
  <c r="V456"/>
  <c r="Y456" s="1"/>
  <c r="AB456" s="1"/>
  <c r="U456"/>
  <c r="U472"/>
  <c r="V472"/>
  <c r="V7"/>
  <c r="U7"/>
  <c r="V23"/>
  <c r="U23"/>
  <c r="V39"/>
  <c r="U39"/>
  <c r="V55"/>
  <c r="U55"/>
  <c r="V71"/>
  <c r="U71"/>
  <c r="V87"/>
  <c r="U87"/>
  <c r="V103"/>
  <c r="U103"/>
  <c r="V119"/>
  <c r="U119"/>
  <c r="V135"/>
  <c r="U135"/>
  <c r="V151"/>
  <c r="U151"/>
  <c r="V167"/>
  <c r="U167"/>
  <c r="V183"/>
  <c r="U183"/>
  <c r="V199"/>
  <c r="U199"/>
  <c r="V215"/>
  <c r="U215"/>
  <c r="V231"/>
  <c r="U231"/>
  <c r="V247"/>
  <c r="U247"/>
  <c r="U263"/>
  <c r="V263"/>
  <c r="U279"/>
  <c r="V279"/>
  <c r="U295"/>
  <c r="V295"/>
  <c r="U311"/>
  <c r="V311"/>
  <c r="U327"/>
  <c r="V327"/>
  <c r="U343"/>
  <c r="V343"/>
  <c r="V359"/>
  <c r="U359"/>
  <c r="V375"/>
  <c r="U375"/>
  <c r="V391"/>
  <c r="U391"/>
  <c r="V407"/>
  <c r="U407"/>
  <c r="V423"/>
  <c r="U423"/>
  <c r="V439"/>
  <c r="U439"/>
  <c r="U455"/>
  <c r="V455"/>
  <c r="V471"/>
  <c r="U471"/>
  <c r="V10"/>
  <c r="U10"/>
  <c r="V26"/>
  <c r="U26"/>
  <c r="V42"/>
  <c r="U42"/>
  <c r="V58"/>
  <c r="U58"/>
  <c r="V74"/>
  <c r="U74"/>
  <c r="V90"/>
  <c r="U90"/>
  <c r="V106"/>
  <c r="U106"/>
  <c r="V122"/>
  <c r="U122"/>
  <c r="V138"/>
  <c r="U138"/>
  <c r="V154"/>
  <c r="U154"/>
  <c r="V170"/>
  <c r="U170"/>
  <c r="V186"/>
  <c r="U186"/>
  <c r="V202"/>
  <c r="U202"/>
  <c r="V218"/>
  <c r="U218"/>
  <c r="V234"/>
  <c r="U234"/>
  <c r="V250"/>
  <c r="U250"/>
  <c r="V266"/>
  <c r="U266"/>
  <c r="V282"/>
  <c r="U282"/>
  <c r="V298"/>
  <c r="U298"/>
  <c r="V314"/>
  <c r="U314"/>
  <c r="V330"/>
  <c r="U330"/>
  <c r="U346"/>
  <c r="V346"/>
  <c r="U362"/>
  <c r="V362"/>
  <c r="U378"/>
  <c r="V378"/>
  <c r="U394"/>
  <c r="V394"/>
  <c r="U410"/>
  <c r="V410"/>
  <c r="U426"/>
  <c r="V426"/>
  <c r="V442"/>
  <c r="U442"/>
  <c r="U458"/>
  <c r="V458"/>
  <c r="V474"/>
  <c r="U474"/>
  <c r="U5"/>
  <c r="V5"/>
  <c r="U21"/>
  <c r="V21"/>
  <c r="U37"/>
  <c r="V37"/>
  <c r="U53"/>
  <c r="V53"/>
  <c r="U69"/>
  <c r="V69"/>
  <c r="U85"/>
  <c r="V85"/>
  <c r="U101"/>
  <c r="V101"/>
  <c r="U117"/>
  <c r="V117"/>
  <c r="U133"/>
  <c r="V133"/>
  <c r="U149"/>
  <c r="V149"/>
  <c r="U165"/>
  <c r="V165"/>
  <c r="U181"/>
  <c r="V181"/>
  <c r="U197"/>
  <c r="V197"/>
  <c r="U213"/>
  <c r="V213"/>
  <c r="U229"/>
  <c r="V229"/>
  <c r="U245"/>
  <c r="V245"/>
  <c r="U261"/>
  <c r="V261"/>
  <c r="V277"/>
  <c r="U277"/>
  <c r="V293"/>
  <c r="U293"/>
  <c r="V309"/>
  <c r="U309"/>
  <c r="V325"/>
  <c r="U325"/>
  <c r="V341"/>
  <c r="U341"/>
  <c r="V357"/>
  <c r="U357"/>
  <c r="V373"/>
  <c r="U373"/>
  <c r="V389"/>
  <c r="U389"/>
  <c r="V405"/>
  <c r="U405"/>
  <c r="V421"/>
  <c r="U421"/>
  <c r="V437"/>
  <c r="U437"/>
  <c r="V453"/>
  <c r="U453"/>
  <c r="V469"/>
  <c r="U469"/>
  <c r="V4"/>
  <c r="U4"/>
  <c r="V20"/>
  <c r="U20"/>
  <c r="V36"/>
  <c r="U36"/>
  <c r="V52"/>
  <c r="U52"/>
  <c r="V68"/>
  <c r="U68"/>
  <c r="V84"/>
  <c r="U84"/>
  <c r="V100"/>
  <c r="U100"/>
  <c r="V116"/>
  <c r="U116"/>
  <c r="V132"/>
  <c r="U132"/>
  <c r="V148"/>
  <c r="U148"/>
  <c r="V164"/>
  <c r="U164"/>
  <c r="V180"/>
  <c r="U180"/>
  <c r="V196"/>
  <c r="U196"/>
  <c r="V212"/>
  <c r="U212"/>
  <c r="V228"/>
  <c r="U228"/>
  <c r="V244"/>
  <c r="U244"/>
  <c r="V260"/>
  <c r="U260"/>
  <c r="V276"/>
  <c r="U276"/>
  <c r="V292"/>
  <c r="U292"/>
  <c r="V308"/>
  <c r="U308"/>
  <c r="V324"/>
  <c r="U324"/>
  <c r="V340"/>
  <c r="U340"/>
  <c r="V356"/>
  <c r="U356"/>
  <c r="V372"/>
  <c r="U372"/>
  <c r="V388"/>
  <c r="U388"/>
  <c r="V404"/>
  <c r="U404"/>
  <c r="V420"/>
  <c r="U420"/>
  <c r="V436"/>
  <c r="U436"/>
  <c r="V452"/>
  <c r="U452"/>
  <c r="U468"/>
  <c r="V468"/>
  <c r="V3"/>
  <c r="U3"/>
  <c r="V19"/>
  <c r="U19"/>
  <c r="V35"/>
  <c r="U35"/>
  <c r="V51"/>
  <c r="U51"/>
  <c r="V67"/>
  <c r="U67"/>
  <c r="V83"/>
  <c r="U83"/>
  <c r="V99"/>
  <c r="U99"/>
  <c r="V115"/>
  <c r="U115"/>
  <c r="V131"/>
  <c r="U131"/>
  <c r="V147"/>
  <c r="U147"/>
  <c r="V163"/>
  <c r="U163"/>
  <c r="V179"/>
  <c r="U179"/>
  <c r="V195"/>
  <c r="U195"/>
  <c r="V211"/>
  <c r="U211"/>
  <c r="V227"/>
  <c r="U227"/>
  <c r="V243"/>
  <c r="U243"/>
  <c r="V259"/>
  <c r="U259"/>
  <c r="U275"/>
  <c r="V275"/>
  <c r="U291"/>
  <c r="V291"/>
  <c r="U307"/>
  <c r="V307"/>
  <c r="U323"/>
  <c r="V323"/>
  <c r="U339"/>
  <c r="V339"/>
  <c r="V355"/>
  <c r="U355"/>
  <c r="V371"/>
  <c r="U371"/>
  <c r="V387"/>
  <c r="U387"/>
  <c r="V403"/>
  <c r="U403"/>
  <c r="V419"/>
  <c r="U419"/>
  <c r="V435"/>
  <c r="U435"/>
  <c r="U451"/>
  <c r="V451"/>
  <c r="V467"/>
  <c r="U467"/>
  <c r="V6"/>
  <c r="U6"/>
  <c r="V22"/>
  <c r="U22"/>
  <c r="V38"/>
  <c r="U38"/>
  <c r="V54"/>
  <c r="U54"/>
  <c r="V70"/>
  <c r="U70"/>
  <c r="V86"/>
  <c r="U86"/>
  <c r="V102"/>
  <c r="U102"/>
  <c r="V118"/>
  <c r="U118"/>
  <c r="V134"/>
  <c r="U134"/>
  <c r="V150"/>
  <c r="U150"/>
  <c r="V166"/>
  <c r="U166"/>
  <c r="V182"/>
  <c r="U182"/>
  <c r="V198"/>
  <c r="U198"/>
  <c r="V214"/>
  <c r="U214"/>
  <c r="V230"/>
  <c r="U230"/>
  <c r="V246"/>
  <c r="U246"/>
  <c r="V262"/>
  <c r="U262"/>
  <c r="V278"/>
  <c r="U278"/>
  <c r="V294"/>
  <c r="U294"/>
  <c r="V310"/>
  <c r="U310"/>
  <c r="V326"/>
  <c r="U326"/>
  <c r="V342"/>
  <c r="U342"/>
  <c r="U358"/>
  <c r="V358"/>
  <c r="U374"/>
  <c r="V374"/>
  <c r="U390"/>
  <c r="V390"/>
  <c r="U406"/>
  <c r="V406"/>
  <c r="U422"/>
  <c r="V422"/>
  <c r="V438"/>
  <c r="U438"/>
  <c r="V454"/>
  <c r="U454"/>
  <c r="U470"/>
  <c r="V470"/>
  <c r="U17"/>
  <c r="V17"/>
  <c r="U33"/>
  <c r="V33"/>
  <c r="U49"/>
  <c r="V49"/>
  <c r="U65"/>
  <c r="V65"/>
  <c r="U81"/>
  <c r="V81"/>
  <c r="U97"/>
  <c r="V97"/>
  <c r="U113"/>
  <c r="V113"/>
  <c r="U129"/>
  <c r="V129"/>
  <c r="U145"/>
  <c r="V145"/>
  <c r="U161"/>
  <c r="V161"/>
  <c r="U177"/>
  <c r="V177"/>
  <c r="U193"/>
  <c r="V193"/>
  <c r="U209"/>
  <c r="V209"/>
  <c r="U225"/>
  <c r="V225"/>
  <c r="U241"/>
  <c r="V241"/>
  <c r="U257"/>
  <c r="V257"/>
  <c r="V273"/>
  <c r="U273"/>
  <c r="V289"/>
  <c r="U289"/>
  <c r="V305"/>
  <c r="U305"/>
  <c r="V321"/>
  <c r="U321"/>
  <c r="V337"/>
  <c r="U337"/>
  <c r="V353"/>
  <c r="U353"/>
  <c r="V369"/>
  <c r="Y369" s="1"/>
  <c r="AB369" s="1"/>
  <c r="U369"/>
  <c r="V385"/>
  <c r="U385"/>
  <c r="V401"/>
  <c r="Y401" s="1"/>
  <c r="AB401" s="1"/>
  <c r="U401"/>
  <c r="X401" s="1"/>
  <c r="AA401" s="1"/>
  <c r="V417"/>
  <c r="U417"/>
  <c r="X417" s="1"/>
  <c r="AA417" s="1"/>
  <c r="V433"/>
  <c r="U433"/>
  <c r="V449"/>
  <c r="U449"/>
  <c r="X449" s="1"/>
  <c r="AA449" s="1"/>
  <c r="V465"/>
  <c r="U465"/>
  <c r="V481"/>
  <c r="Y481" s="1"/>
  <c r="AB481" s="1"/>
  <c r="U481"/>
  <c r="V16"/>
  <c r="U16"/>
  <c r="V32"/>
  <c r="U32"/>
  <c r="V48"/>
  <c r="U48"/>
  <c r="V64"/>
  <c r="U64"/>
  <c r="V80"/>
  <c r="U80"/>
  <c r="V96"/>
  <c r="U96"/>
  <c r="V112"/>
  <c r="U112"/>
  <c r="V128"/>
  <c r="U128"/>
  <c r="V144"/>
  <c r="U144"/>
  <c r="V160"/>
  <c r="U160"/>
  <c r="V176"/>
  <c r="U176"/>
  <c r="V192"/>
  <c r="U192"/>
  <c r="V208"/>
  <c r="U208"/>
  <c r="V224"/>
  <c r="U224"/>
  <c r="V240"/>
  <c r="U240"/>
  <c r="V256"/>
  <c r="U256"/>
  <c r="V272"/>
  <c r="U272"/>
  <c r="V288"/>
  <c r="U288"/>
  <c r="V304"/>
  <c r="U304"/>
  <c r="V320"/>
  <c r="U320"/>
  <c r="V336"/>
  <c r="U336"/>
  <c r="V352"/>
  <c r="U352"/>
  <c r="V368"/>
  <c r="U368"/>
  <c r="V384"/>
  <c r="U384"/>
  <c r="V400"/>
  <c r="U400"/>
  <c r="V416"/>
  <c r="U416"/>
  <c r="V432"/>
  <c r="U432"/>
  <c r="V448"/>
  <c r="U448"/>
  <c r="V464"/>
  <c r="U464"/>
  <c r="U480"/>
  <c r="V480"/>
  <c r="V15"/>
  <c r="U15"/>
  <c r="V31"/>
  <c r="U31"/>
  <c r="V47"/>
  <c r="U47"/>
  <c r="V63"/>
  <c r="U63"/>
  <c r="V79"/>
  <c r="U79"/>
  <c r="V95"/>
  <c r="U95"/>
  <c r="V111"/>
  <c r="U111"/>
  <c r="V127"/>
  <c r="U127"/>
  <c r="V143"/>
  <c r="U143"/>
  <c r="V159"/>
  <c r="U159"/>
  <c r="V175"/>
  <c r="U175"/>
  <c r="V191"/>
  <c r="U191"/>
  <c r="V207"/>
  <c r="U207"/>
  <c r="V223"/>
  <c r="U223"/>
  <c r="V239"/>
  <c r="U239"/>
  <c r="V255"/>
  <c r="U255"/>
  <c r="U271"/>
  <c r="V271"/>
  <c r="U287"/>
  <c r="V287"/>
  <c r="U303"/>
  <c r="V303"/>
  <c r="U319"/>
  <c r="V319"/>
  <c r="U335"/>
  <c r="V335"/>
  <c r="V351"/>
  <c r="U351"/>
  <c r="V367"/>
  <c r="U367"/>
  <c r="V383"/>
  <c r="U383"/>
  <c r="V399"/>
  <c r="U399"/>
  <c r="V415"/>
  <c r="U415"/>
  <c r="V431"/>
  <c r="U431"/>
  <c r="U447"/>
  <c r="V447"/>
  <c r="V463"/>
  <c r="U463"/>
  <c r="V479"/>
  <c r="U479"/>
  <c r="V18"/>
  <c r="U18"/>
  <c r="V34"/>
  <c r="U34"/>
  <c r="V50"/>
  <c r="U50"/>
  <c r="V66"/>
  <c r="U66"/>
  <c r="V82"/>
  <c r="U82"/>
  <c r="V98"/>
  <c r="U98"/>
  <c r="V114"/>
  <c r="U114"/>
  <c r="V130"/>
  <c r="U130"/>
  <c r="V146"/>
  <c r="U146"/>
  <c r="V162"/>
  <c r="U162"/>
  <c r="V178"/>
  <c r="U178"/>
  <c r="V194"/>
  <c r="U194"/>
  <c r="V210"/>
  <c r="U210"/>
  <c r="V226"/>
  <c r="U226"/>
  <c r="V242"/>
  <c r="U242"/>
  <c r="V258"/>
  <c r="U258"/>
  <c r="V274"/>
  <c r="U274"/>
  <c r="V290"/>
  <c r="U290"/>
  <c r="V306"/>
  <c r="U306"/>
  <c r="V322"/>
  <c r="U322"/>
  <c r="V338"/>
  <c r="U338"/>
  <c r="U354"/>
  <c r="V354"/>
  <c r="U370"/>
  <c r="V370"/>
  <c r="U386"/>
  <c r="V386"/>
  <c r="U402"/>
  <c r="V402"/>
  <c r="U418"/>
  <c r="V418"/>
  <c r="U434"/>
  <c r="V434"/>
  <c r="U450"/>
  <c r="V450"/>
  <c r="V466"/>
  <c r="U466"/>
  <c r="V2"/>
  <c r="U2"/>
  <c r="X353"/>
  <c r="AA353" s="1"/>
  <c r="X385"/>
  <c r="AA385" s="1"/>
  <c r="Y417"/>
  <c r="AB417" s="1"/>
  <c r="X433"/>
  <c r="AA433" s="1"/>
  <c r="X465"/>
  <c r="AA465" s="1"/>
  <c r="X360"/>
  <c r="AA360" s="1"/>
  <c r="AC360" s="1"/>
  <c r="Y376"/>
  <c r="AB376" s="1"/>
  <c r="X376"/>
  <c r="AA376" s="1"/>
  <c r="X392"/>
  <c r="AA392" s="1"/>
  <c r="AC392" s="1"/>
  <c r="Y408"/>
  <c r="AB408" s="1"/>
  <c r="X408"/>
  <c r="AA408" s="1"/>
  <c r="Y440"/>
  <c r="AB440" s="1"/>
  <c r="Y472"/>
  <c r="AB472" s="1"/>
  <c r="X355"/>
  <c r="AA355" s="1"/>
  <c r="Y371"/>
  <c r="AB371" s="1"/>
  <c r="X387"/>
  <c r="AA387" s="1"/>
  <c r="Y403"/>
  <c r="AB403" s="1"/>
  <c r="X419"/>
  <c r="AA419" s="1"/>
  <c r="Y435"/>
  <c r="AB435" s="1"/>
  <c r="X451"/>
  <c r="AA451" s="1"/>
  <c r="Y467"/>
  <c r="AB467" s="1"/>
  <c r="X350"/>
  <c r="AA350" s="1"/>
  <c r="X382"/>
  <c r="AA382" s="1"/>
  <c r="X398"/>
  <c r="AA398" s="1"/>
  <c r="X414"/>
  <c r="AA414" s="1"/>
  <c r="X430"/>
  <c r="AA430" s="1"/>
  <c r="X446"/>
  <c r="AA446" s="1"/>
  <c r="X462"/>
  <c r="AA462" s="1"/>
  <c r="X478"/>
  <c r="AA478" s="1"/>
  <c r="X349"/>
  <c r="AA349" s="1"/>
  <c r="X365"/>
  <c r="AA365" s="1"/>
  <c r="X381"/>
  <c r="AA381" s="1"/>
  <c r="X397"/>
  <c r="AA397" s="1"/>
  <c r="X413"/>
  <c r="AA413" s="1"/>
  <c r="X429"/>
  <c r="AA429" s="1"/>
  <c r="X445"/>
  <c r="AA445" s="1"/>
  <c r="X461"/>
  <c r="AA461" s="1"/>
  <c r="X477"/>
  <c r="AA477" s="1"/>
  <c r="Y372"/>
  <c r="AB372" s="1"/>
  <c r="Y388"/>
  <c r="AB388" s="1"/>
  <c r="X351"/>
  <c r="AA351" s="1"/>
  <c r="Y351"/>
  <c r="AB351" s="1"/>
  <c r="Y367"/>
  <c r="AB367" s="1"/>
  <c r="X367"/>
  <c r="AA367" s="1"/>
  <c r="Y383"/>
  <c r="AB383" s="1"/>
  <c r="X383"/>
  <c r="AA383" s="1"/>
  <c r="Y399"/>
  <c r="AB399" s="1"/>
  <c r="X399"/>
  <c r="AA399" s="1"/>
  <c r="Y415"/>
  <c r="AB415" s="1"/>
  <c r="X415"/>
  <c r="AA415" s="1"/>
  <c r="Y431"/>
  <c r="AB431" s="1"/>
  <c r="X431"/>
  <c r="AA431" s="1"/>
  <c r="Y447"/>
  <c r="AB447" s="1"/>
  <c r="X447"/>
  <c r="AA447" s="1"/>
  <c r="Y463"/>
  <c r="AB463" s="1"/>
  <c r="X463"/>
  <c r="AA463" s="1"/>
  <c r="X479"/>
  <c r="AA479" s="1"/>
  <c r="X346"/>
  <c r="AA346" s="1"/>
  <c r="Y362"/>
  <c r="AB362" s="1"/>
  <c r="X378"/>
  <c r="AA378" s="1"/>
  <c r="Y394"/>
  <c r="AB394" s="1"/>
  <c r="X410"/>
  <c r="AA410" s="1"/>
  <c r="Y426"/>
  <c r="AB426" s="1"/>
  <c r="X442"/>
  <c r="AA442" s="1"/>
  <c r="Y458"/>
  <c r="AB458" s="1"/>
  <c r="X474"/>
  <c r="AA474" s="1"/>
  <c r="X345"/>
  <c r="AA345" s="1"/>
  <c r="Y361"/>
  <c r="AB361" s="1"/>
  <c r="X377"/>
  <c r="AA377" s="1"/>
  <c r="Y393"/>
  <c r="AB393" s="1"/>
  <c r="X409"/>
  <c r="AA409" s="1"/>
  <c r="Y425"/>
  <c r="AB425" s="1"/>
  <c r="X441"/>
  <c r="AA441" s="1"/>
  <c r="Y457"/>
  <c r="AB457" s="1"/>
  <c r="X473"/>
  <c r="AA473" s="1"/>
  <c r="X352"/>
  <c r="AA352" s="1"/>
  <c r="X480"/>
  <c r="AA480" s="1"/>
  <c r="X347"/>
  <c r="AA347" s="1"/>
  <c r="Y347"/>
  <c r="AB347" s="1"/>
  <c r="Y363"/>
  <c r="AB363" s="1"/>
  <c r="X363"/>
  <c r="AA363" s="1"/>
  <c r="Y379"/>
  <c r="AB379" s="1"/>
  <c r="X379"/>
  <c r="AA379" s="1"/>
  <c r="Y395"/>
  <c r="AB395" s="1"/>
  <c r="X395"/>
  <c r="AA395" s="1"/>
  <c r="Y411"/>
  <c r="AB411" s="1"/>
  <c r="Y427"/>
  <c r="AB427" s="1"/>
  <c r="Y443"/>
  <c r="AB443" s="1"/>
  <c r="Y459"/>
  <c r="AB459" s="1"/>
  <c r="Y475"/>
  <c r="AB475" s="1"/>
  <c r="X475"/>
  <c r="AA475" s="1"/>
  <c r="Y342"/>
  <c r="AB342" s="1"/>
  <c r="X342"/>
  <c r="AA342" s="1"/>
  <c r="Y358"/>
  <c r="AB358" s="1"/>
  <c r="X358"/>
  <c r="AA358" s="1"/>
  <c r="Y374"/>
  <c r="AB374" s="1"/>
  <c r="X374"/>
  <c r="AA374" s="1"/>
  <c r="Y390"/>
  <c r="AB390" s="1"/>
  <c r="X390"/>
  <c r="AA390" s="1"/>
  <c r="Y406"/>
  <c r="AB406" s="1"/>
  <c r="X406"/>
  <c r="AA406" s="1"/>
  <c r="Y422"/>
  <c r="AB422" s="1"/>
  <c r="X422"/>
  <c r="AA422" s="1"/>
  <c r="Y438"/>
  <c r="AB438" s="1"/>
  <c r="X438"/>
  <c r="AA438" s="1"/>
  <c r="Y454"/>
  <c r="AB454" s="1"/>
  <c r="X454"/>
  <c r="AA454" s="1"/>
  <c r="X470"/>
  <c r="AA470" s="1"/>
  <c r="Y470"/>
  <c r="AB470" s="1"/>
  <c r="X357"/>
  <c r="AA357" s="1"/>
  <c r="Y373"/>
  <c r="AB373" s="1"/>
  <c r="X389"/>
  <c r="AA389" s="1"/>
  <c r="X405"/>
  <c r="AA405" s="1"/>
  <c r="Y405"/>
  <c r="AB405" s="1"/>
  <c r="X421"/>
  <c r="AA421" s="1"/>
  <c r="Y421"/>
  <c r="AB421" s="1"/>
  <c r="Y437"/>
  <c r="AB437" s="1"/>
  <c r="X453"/>
  <c r="AA453" s="1"/>
  <c r="Y453"/>
  <c r="AB453" s="1"/>
  <c r="X469"/>
  <c r="AA469" s="1"/>
  <c r="Y469"/>
  <c r="AB469" s="1"/>
  <c r="X348"/>
  <c r="AA348" s="1"/>
  <c r="Y364"/>
  <c r="AB364" s="1"/>
  <c r="Y396"/>
  <c r="AB396" s="1"/>
  <c r="Y428"/>
  <c r="AB428" s="1"/>
  <c r="X444"/>
  <c r="AA444" s="1"/>
  <c r="Y460"/>
  <c r="AB460" s="1"/>
  <c r="X476"/>
  <c r="AA476" s="1"/>
  <c r="Y359"/>
  <c r="AB359" s="1"/>
  <c r="Y375"/>
  <c r="AB375" s="1"/>
  <c r="Y391"/>
  <c r="AB391" s="1"/>
  <c r="Y407"/>
  <c r="AB407" s="1"/>
  <c r="Y423"/>
  <c r="AB423" s="1"/>
  <c r="Y439"/>
  <c r="AB439" s="1"/>
  <c r="Y455"/>
  <c r="AB455" s="1"/>
  <c r="Y471"/>
  <c r="AB471" s="1"/>
  <c r="Y354"/>
  <c r="AB354" s="1"/>
  <c r="X354"/>
  <c r="AA354" s="1"/>
  <c r="X370"/>
  <c r="AA370" s="1"/>
  <c r="Y386"/>
  <c r="AB386" s="1"/>
  <c r="X386"/>
  <c r="AA386" s="1"/>
  <c r="X402"/>
  <c r="AA402" s="1"/>
  <c r="Y418"/>
  <c r="AB418" s="1"/>
  <c r="X418"/>
  <c r="AA418" s="1"/>
  <c r="Y434"/>
  <c r="AB434" s="1"/>
  <c r="X434"/>
  <c r="AA434" s="1"/>
  <c r="Y450"/>
  <c r="AB450" s="1"/>
  <c r="X466"/>
  <c r="AA466" s="1"/>
  <c r="Y466"/>
  <c r="AB466" s="1"/>
  <c r="X425"/>
  <c r="AA425" s="1"/>
  <c r="AC425" s="1"/>
  <c r="Y433"/>
  <c r="AB433" s="1"/>
  <c r="X481"/>
  <c r="AA481" s="1"/>
  <c r="X460"/>
  <c r="AA460" s="1"/>
  <c r="AC460" s="1"/>
  <c r="Y355"/>
  <c r="AB355" s="1"/>
  <c r="Y451"/>
  <c r="AB451" s="1"/>
  <c r="X394"/>
  <c r="AA394" s="1"/>
  <c r="AC394" s="1"/>
  <c r="X426"/>
  <c r="AA426" s="1"/>
  <c r="AC426" s="1"/>
  <c r="X458"/>
  <c r="AA458" s="1"/>
  <c r="AC458" s="1"/>
  <c r="X369"/>
  <c r="AA369" s="1"/>
  <c r="AC369" s="1"/>
  <c r="X457"/>
  <c r="AA457" s="1"/>
  <c r="AC457" s="1"/>
  <c r="X356"/>
  <c r="AA356" s="1"/>
  <c r="Y404"/>
  <c r="AB404" s="1"/>
  <c r="X361"/>
  <c r="AA361" s="1"/>
  <c r="AC361" s="1"/>
  <c r="X428"/>
  <c r="AA428" s="1"/>
  <c r="AC428" s="1"/>
  <c r="Y387"/>
  <c r="AB387" s="1"/>
  <c r="Y419"/>
  <c r="AB419" s="1"/>
  <c r="X362"/>
  <c r="AA362" s="1"/>
  <c r="AC362" s="1"/>
  <c r="Y385"/>
  <c r="AB385" s="1"/>
  <c r="Y420"/>
  <c r="AB420" s="1"/>
  <c r="Y436"/>
  <c r="AB436" s="1"/>
  <c r="X411"/>
  <c r="AA411" s="1"/>
  <c r="AC411" s="1"/>
  <c r="X427"/>
  <c r="AA427" s="1"/>
  <c r="AC427" s="1"/>
  <c r="Y370"/>
  <c r="AB370" s="1"/>
  <c r="X450"/>
  <c r="AA450" s="1"/>
  <c r="Y353"/>
  <c r="AB353" s="1"/>
  <c r="Y449"/>
  <c r="AB449" s="1"/>
  <c r="Y465"/>
  <c r="AB465" s="1"/>
  <c r="Y452"/>
  <c r="AB452" s="1"/>
  <c r="Y468"/>
  <c r="AB468" s="1"/>
  <c r="X443"/>
  <c r="AA443" s="1"/>
  <c r="AC443" s="1"/>
  <c r="X459"/>
  <c r="AA459" s="1"/>
  <c r="AC459" s="1"/>
  <c r="Y402"/>
  <c r="AB402" s="1"/>
  <c r="X437"/>
  <c r="AA437" s="1"/>
  <c r="AC437" s="1"/>
  <c r="Y345"/>
  <c r="AB345" s="1"/>
  <c r="Y389"/>
  <c r="AB389" s="1"/>
  <c r="X393"/>
  <c r="AA393" s="1"/>
  <c r="AC393" s="1"/>
  <c r="Y357"/>
  <c r="AB357" s="1"/>
  <c r="X373"/>
  <c r="AA373" s="1"/>
  <c r="AC373" s="1"/>
  <c r="Y377"/>
  <c r="AB377" s="1"/>
  <c r="Y409"/>
  <c r="AB409" s="1"/>
  <c r="Y444"/>
  <c r="AB444" s="1"/>
  <c r="Y476"/>
  <c r="AB476" s="1"/>
  <c r="X371"/>
  <c r="AA371" s="1"/>
  <c r="AC371" s="1"/>
  <c r="X435"/>
  <c r="AA435" s="1"/>
  <c r="AC435" s="1"/>
  <c r="X467"/>
  <c r="AA467" s="1"/>
  <c r="AC467" s="1"/>
  <c r="Y346"/>
  <c r="AB346" s="1"/>
  <c r="Y378"/>
  <c r="AB378" s="1"/>
  <c r="Y410"/>
  <c r="AB410" s="1"/>
  <c r="Y442"/>
  <c r="AB442" s="1"/>
  <c r="Y474"/>
  <c r="AB474" s="1"/>
  <c r="Y441"/>
  <c r="AB441" s="1"/>
  <c r="Y473"/>
  <c r="AB473" s="1"/>
  <c r="Y348"/>
  <c r="AB348" s="1"/>
  <c r="Y380"/>
  <c r="AB380" s="1"/>
  <c r="Y412"/>
  <c r="AB412" s="1"/>
  <c r="X403"/>
  <c r="AA403" s="1"/>
  <c r="AC403" s="1"/>
  <c r="Y349"/>
  <c r="AB349" s="1"/>
  <c r="Y365"/>
  <c r="AB365" s="1"/>
  <c r="Y381"/>
  <c r="AB381" s="1"/>
  <c r="Y397"/>
  <c r="AB397" s="1"/>
  <c r="Y413"/>
  <c r="AB413" s="1"/>
  <c r="Y429"/>
  <c r="AB429" s="1"/>
  <c r="Y445"/>
  <c r="AB445" s="1"/>
  <c r="Y461"/>
  <c r="AB461" s="1"/>
  <c r="Y477"/>
  <c r="AB477" s="1"/>
  <c r="Y368"/>
  <c r="AB368" s="1"/>
  <c r="Y384"/>
  <c r="AB384" s="1"/>
  <c r="Y400"/>
  <c r="AB400" s="1"/>
  <c r="Y416"/>
  <c r="AB416" s="1"/>
  <c r="Y432"/>
  <c r="AB432" s="1"/>
  <c r="Y448"/>
  <c r="AB448" s="1"/>
  <c r="Y464"/>
  <c r="AB464" s="1"/>
  <c r="Y480"/>
  <c r="AB480" s="1"/>
  <c r="X359"/>
  <c r="AA359" s="1"/>
  <c r="AC359" s="1"/>
  <c r="X375"/>
  <c r="AA375" s="1"/>
  <c r="AC375" s="1"/>
  <c r="X391"/>
  <c r="AA391" s="1"/>
  <c r="AC391" s="1"/>
  <c r="X407"/>
  <c r="AA407" s="1"/>
  <c r="AC407" s="1"/>
  <c r="X423"/>
  <c r="AA423" s="1"/>
  <c r="AC423" s="1"/>
  <c r="X439"/>
  <c r="AA439" s="1"/>
  <c r="AC439" s="1"/>
  <c r="X455"/>
  <c r="AA455" s="1"/>
  <c r="AC455" s="1"/>
  <c r="X471"/>
  <c r="AA471" s="1"/>
  <c r="AC471" s="1"/>
  <c r="Y350"/>
  <c r="AB350" s="1"/>
  <c r="Y366"/>
  <c r="AB366" s="1"/>
  <c r="Y382"/>
  <c r="AB382" s="1"/>
  <c r="Y398"/>
  <c r="AB398" s="1"/>
  <c r="Y414"/>
  <c r="AB414" s="1"/>
  <c r="Y430"/>
  <c r="AB430" s="1"/>
  <c r="Y446"/>
  <c r="AB446" s="1"/>
  <c r="Y462"/>
  <c r="AB462" s="1"/>
  <c r="Y478"/>
  <c r="AB478" s="1"/>
  <c r="X2"/>
  <c r="AA2" s="1"/>
  <c r="Y22"/>
  <c r="AB22" s="1"/>
  <c r="Y54"/>
  <c r="AB54" s="1"/>
  <c r="Y86"/>
  <c r="AB86" s="1"/>
  <c r="Y118"/>
  <c r="AB118" s="1"/>
  <c r="Y150"/>
  <c r="AB150" s="1"/>
  <c r="Y182"/>
  <c r="AB182" s="1"/>
  <c r="Y214"/>
  <c r="AB214" s="1"/>
  <c r="Y246"/>
  <c r="AB246" s="1"/>
  <c r="Y278"/>
  <c r="AB278" s="1"/>
  <c r="X17"/>
  <c r="AA17" s="1"/>
  <c r="Y17"/>
  <c r="AB17" s="1"/>
  <c r="X49"/>
  <c r="AA49" s="1"/>
  <c r="Y49"/>
  <c r="AB49" s="1"/>
  <c r="X81"/>
  <c r="AA81" s="1"/>
  <c r="X113"/>
  <c r="AA113" s="1"/>
  <c r="X145"/>
  <c r="AA145" s="1"/>
  <c r="Y145"/>
  <c r="AB145" s="1"/>
  <c r="X177"/>
  <c r="AA177" s="1"/>
  <c r="X209"/>
  <c r="AA209" s="1"/>
  <c r="X241"/>
  <c r="AA241" s="1"/>
  <c r="Y241"/>
  <c r="AB241" s="1"/>
  <c r="Y273"/>
  <c r="AB273" s="1"/>
  <c r="Y305"/>
  <c r="AB305" s="1"/>
  <c r="X305"/>
  <c r="AA305" s="1"/>
  <c r="Y337"/>
  <c r="AB337" s="1"/>
  <c r="X337"/>
  <c r="AA337" s="1"/>
  <c r="Y28"/>
  <c r="AB28" s="1"/>
  <c r="X28"/>
  <c r="AA28" s="1"/>
  <c r="Y60"/>
  <c r="AB60" s="1"/>
  <c r="X60"/>
  <c r="AA60" s="1"/>
  <c r="X92"/>
  <c r="AA92" s="1"/>
  <c r="Y124"/>
  <c r="AB124" s="1"/>
  <c r="X124"/>
  <c r="AA124" s="1"/>
  <c r="Y156"/>
  <c r="AB156" s="1"/>
  <c r="Y188"/>
  <c r="AB188" s="1"/>
  <c r="X188"/>
  <c r="AA188" s="1"/>
  <c r="Y220"/>
  <c r="AB220" s="1"/>
  <c r="Y284"/>
  <c r="AB284" s="1"/>
  <c r="Y279"/>
  <c r="AB279" s="1"/>
  <c r="X279"/>
  <c r="AA279" s="1"/>
  <c r="X295"/>
  <c r="AA295" s="1"/>
  <c r="Y311"/>
  <c r="AB311" s="1"/>
  <c r="X311"/>
  <c r="AA311" s="1"/>
  <c r="X327"/>
  <c r="AA327" s="1"/>
  <c r="Y343"/>
  <c r="AB343" s="1"/>
  <c r="X343"/>
  <c r="AA343" s="1"/>
  <c r="Y34"/>
  <c r="AB34" s="1"/>
  <c r="X34"/>
  <c r="AA34" s="1"/>
  <c r="Y66"/>
  <c r="AB66" s="1"/>
  <c r="X66"/>
  <c r="AA66" s="1"/>
  <c r="Y98"/>
  <c r="AB98" s="1"/>
  <c r="X98"/>
  <c r="AA98" s="1"/>
  <c r="Y130"/>
  <c r="AB130" s="1"/>
  <c r="X130"/>
  <c r="AA130" s="1"/>
  <c r="Y162"/>
  <c r="AB162" s="1"/>
  <c r="X162"/>
  <c r="AA162" s="1"/>
  <c r="Y194"/>
  <c r="AB194" s="1"/>
  <c r="X194"/>
  <c r="AA194" s="1"/>
  <c r="Y226"/>
  <c r="AB226" s="1"/>
  <c r="X226"/>
  <c r="AA226" s="1"/>
  <c r="Y258"/>
  <c r="AB258" s="1"/>
  <c r="X258"/>
  <c r="AA258" s="1"/>
  <c r="Y290"/>
  <c r="AB290" s="1"/>
  <c r="X290"/>
  <c r="AA290" s="1"/>
  <c r="X29"/>
  <c r="AA29" s="1"/>
  <c r="Y29"/>
  <c r="AB29" s="1"/>
  <c r="X61"/>
  <c r="AA61" s="1"/>
  <c r="Y61"/>
  <c r="AB61" s="1"/>
  <c r="X93"/>
  <c r="AA93" s="1"/>
  <c r="Y93"/>
  <c r="AB93" s="1"/>
  <c r="X125"/>
  <c r="AA125" s="1"/>
  <c r="Y125"/>
  <c r="AB125" s="1"/>
  <c r="X157"/>
  <c r="AA157" s="1"/>
  <c r="Y157"/>
  <c r="AB157" s="1"/>
  <c r="X189"/>
  <c r="AA189" s="1"/>
  <c r="Y189"/>
  <c r="AB189" s="1"/>
  <c r="X221"/>
  <c r="AA221" s="1"/>
  <c r="Y221"/>
  <c r="AB221" s="1"/>
  <c r="X253"/>
  <c r="AA253" s="1"/>
  <c r="Y253"/>
  <c r="AB253" s="1"/>
  <c r="X285"/>
  <c r="AA285" s="1"/>
  <c r="Y285"/>
  <c r="AB285" s="1"/>
  <c r="Y317"/>
  <c r="AB317" s="1"/>
  <c r="X317"/>
  <c r="AA317" s="1"/>
  <c r="X333"/>
  <c r="AA333" s="1"/>
  <c r="Y8"/>
  <c r="AB8" s="1"/>
  <c r="X8"/>
  <c r="AA8" s="1"/>
  <c r="Y40"/>
  <c r="AB40" s="1"/>
  <c r="X40"/>
  <c r="AA40" s="1"/>
  <c r="X72"/>
  <c r="AA72" s="1"/>
  <c r="Y104"/>
  <c r="AB104" s="1"/>
  <c r="X104"/>
  <c r="AA104" s="1"/>
  <c r="Y136"/>
  <c r="AB136" s="1"/>
  <c r="X136"/>
  <c r="AA136" s="1"/>
  <c r="Y168"/>
  <c r="AB168" s="1"/>
  <c r="X168"/>
  <c r="AA168" s="1"/>
  <c r="Y200"/>
  <c r="AB200" s="1"/>
  <c r="Y232"/>
  <c r="AB232" s="1"/>
  <c r="Y264"/>
  <c r="AB264" s="1"/>
  <c r="Y3"/>
  <c r="AB3" s="1"/>
  <c r="X3"/>
  <c r="AA3" s="1"/>
  <c r="X35"/>
  <c r="AA35" s="1"/>
  <c r="Y67"/>
  <c r="AB67" s="1"/>
  <c r="X67"/>
  <c r="AA67" s="1"/>
  <c r="Y99"/>
  <c r="AB99" s="1"/>
  <c r="X99"/>
  <c r="AA99" s="1"/>
  <c r="Y131"/>
  <c r="AB131" s="1"/>
  <c r="X131"/>
  <c r="AA131" s="1"/>
  <c r="X163"/>
  <c r="AA163" s="1"/>
  <c r="Y195"/>
  <c r="AB195" s="1"/>
  <c r="X195"/>
  <c r="AA195" s="1"/>
  <c r="Y227"/>
  <c r="AB227" s="1"/>
  <c r="X227"/>
  <c r="AA227" s="1"/>
  <c r="Y259"/>
  <c r="AB259" s="1"/>
  <c r="X259"/>
  <c r="AA259" s="1"/>
  <c r="Y291"/>
  <c r="AB291" s="1"/>
  <c r="X291"/>
  <c r="AA291" s="1"/>
  <c r="Y323"/>
  <c r="AB323" s="1"/>
  <c r="X323"/>
  <c r="AA323" s="1"/>
  <c r="Y14"/>
  <c r="AB14" s="1"/>
  <c r="X14"/>
  <c r="AA14" s="1"/>
  <c r="Y46"/>
  <c r="AB46" s="1"/>
  <c r="X46"/>
  <c r="AA46" s="1"/>
  <c r="Y78"/>
  <c r="AB78" s="1"/>
  <c r="X78"/>
  <c r="AA78" s="1"/>
  <c r="Y110"/>
  <c r="AB110" s="1"/>
  <c r="X110"/>
  <c r="AA110" s="1"/>
  <c r="Y142"/>
  <c r="AB142" s="1"/>
  <c r="X142"/>
  <c r="AA142" s="1"/>
  <c r="Y174"/>
  <c r="AB174" s="1"/>
  <c r="X174"/>
  <c r="AA174" s="1"/>
  <c r="Y206"/>
  <c r="AB206" s="1"/>
  <c r="X206"/>
  <c r="AA206" s="1"/>
  <c r="Y238"/>
  <c r="AB238" s="1"/>
  <c r="X238"/>
  <c r="AA238" s="1"/>
  <c r="Y270"/>
  <c r="AB270" s="1"/>
  <c r="X270"/>
  <c r="AA270" s="1"/>
  <c r="X9"/>
  <c r="AA9" s="1"/>
  <c r="Y9"/>
  <c r="AB9" s="1"/>
  <c r="X41"/>
  <c r="AA41" s="1"/>
  <c r="Y41"/>
  <c r="AB41" s="1"/>
  <c r="X73"/>
  <c r="AA73" s="1"/>
  <c r="Y73"/>
  <c r="AB73" s="1"/>
  <c r="X105"/>
  <c r="AA105" s="1"/>
  <c r="Y105"/>
  <c r="AB105" s="1"/>
  <c r="X137"/>
  <c r="AA137" s="1"/>
  <c r="Y137"/>
  <c r="AB137" s="1"/>
  <c r="X169"/>
  <c r="AA169" s="1"/>
  <c r="Y169"/>
  <c r="AB169" s="1"/>
  <c r="X201"/>
  <c r="AA201" s="1"/>
  <c r="Y201"/>
  <c r="AB201" s="1"/>
  <c r="X233"/>
  <c r="AA233" s="1"/>
  <c r="Y233"/>
  <c r="AB233" s="1"/>
  <c r="X265"/>
  <c r="AA265" s="1"/>
  <c r="Y265"/>
  <c r="AB265" s="1"/>
  <c r="Y297"/>
  <c r="AB297" s="1"/>
  <c r="X297"/>
  <c r="AA297" s="1"/>
  <c r="X313"/>
  <c r="AA313" s="1"/>
  <c r="Y329"/>
  <c r="AB329" s="1"/>
  <c r="X329"/>
  <c r="AA329" s="1"/>
  <c r="Y20"/>
  <c r="AB20" s="1"/>
  <c r="X20"/>
  <c r="AA20" s="1"/>
  <c r="Y52"/>
  <c r="AB52" s="1"/>
  <c r="X52"/>
  <c r="AA52" s="1"/>
  <c r="Y84"/>
  <c r="AB84" s="1"/>
  <c r="X84"/>
  <c r="AA84" s="1"/>
  <c r="Y116"/>
  <c r="AB116" s="1"/>
  <c r="X116"/>
  <c r="AA116" s="1"/>
  <c r="Y148"/>
  <c r="AB148" s="1"/>
  <c r="X148"/>
  <c r="AA148" s="1"/>
  <c r="Y180"/>
  <c r="AB180" s="1"/>
  <c r="X180"/>
  <c r="AA180" s="1"/>
  <c r="Y212"/>
  <c r="AB212" s="1"/>
  <c r="Y244"/>
  <c r="AB244" s="1"/>
  <c r="Y15"/>
  <c r="AB15" s="1"/>
  <c r="X15"/>
  <c r="AA15" s="1"/>
  <c r="Y47"/>
  <c r="AB47" s="1"/>
  <c r="X47"/>
  <c r="AA47" s="1"/>
  <c r="Y79"/>
  <c r="AB79" s="1"/>
  <c r="X79"/>
  <c r="AA79" s="1"/>
  <c r="Y111"/>
  <c r="AB111" s="1"/>
  <c r="X111"/>
  <c r="AA111" s="1"/>
  <c r="Y143"/>
  <c r="AB143" s="1"/>
  <c r="X143"/>
  <c r="AA143" s="1"/>
  <c r="Y175"/>
  <c r="AB175" s="1"/>
  <c r="X175"/>
  <c r="AA175" s="1"/>
  <c r="Y207"/>
  <c r="AB207" s="1"/>
  <c r="X207"/>
  <c r="AA207" s="1"/>
  <c r="Y239"/>
  <c r="AB239" s="1"/>
  <c r="X239"/>
  <c r="AA239" s="1"/>
  <c r="Y271"/>
  <c r="AB271" s="1"/>
  <c r="X271"/>
  <c r="AA271" s="1"/>
  <c r="Y303"/>
  <c r="AB303" s="1"/>
  <c r="X303"/>
  <c r="AA303" s="1"/>
  <c r="Y335"/>
  <c r="AB335" s="1"/>
  <c r="X335"/>
  <c r="AA335" s="1"/>
  <c r="X10"/>
  <c r="AA10" s="1"/>
  <c r="Y26"/>
  <c r="AB26" s="1"/>
  <c r="X42"/>
  <c r="AA42" s="1"/>
  <c r="Y58"/>
  <c r="AB58" s="1"/>
  <c r="X74"/>
  <c r="AA74" s="1"/>
  <c r="Y90"/>
  <c r="AB90" s="1"/>
  <c r="X106"/>
  <c r="AA106" s="1"/>
  <c r="Y122"/>
  <c r="AB122" s="1"/>
  <c r="X138"/>
  <c r="AA138" s="1"/>
  <c r="Y154"/>
  <c r="AB154" s="1"/>
  <c r="X170"/>
  <c r="AA170" s="1"/>
  <c r="Y186"/>
  <c r="AB186" s="1"/>
  <c r="X202"/>
  <c r="AA202" s="1"/>
  <c r="Y218"/>
  <c r="AB218" s="1"/>
  <c r="X234"/>
  <c r="AA234" s="1"/>
  <c r="Y250"/>
  <c r="AB250" s="1"/>
  <c r="X266"/>
  <c r="AA266" s="1"/>
  <c r="Y282"/>
  <c r="AB282" s="1"/>
  <c r="Y5"/>
  <c r="AB5" s="1"/>
  <c r="X21"/>
  <c r="AA21" s="1"/>
  <c r="Y37"/>
  <c r="AB37" s="1"/>
  <c r="X53"/>
  <c r="AA53" s="1"/>
  <c r="Y69"/>
  <c r="AB69" s="1"/>
  <c r="X85"/>
  <c r="AA85" s="1"/>
  <c r="Y101"/>
  <c r="AB101" s="1"/>
  <c r="X117"/>
  <c r="AA117" s="1"/>
  <c r="Y133"/>
  <c r="AB133" s="1"/>
  <c r="X149"/>
  <c r="AA149" s="1"/>
  <c r="Y165"/>
  <c r="AB165" s="1"/>
  <c r="X181"/>
  <c r="AA181" s="1"/>
  <c r="Y197"/>
  <c r="AB197" s="1"/>
  <c r="X213"/>
  <c r="AA213" s="1"/>
  <c r="Y229"/>
  <c r="AB229" s="1"/>
  <c r="X245"/>
  <c r="AA245" s="1"/>
  <c r="Y261"/>
  <c r="AB261" s="1"/>
  <c r="X277"/>
  <c r="AA277" s="1"/>
  <c r="Y293"/>
  <c r="AB293" s="1"/>
  <c r="Y309"/>
  <c r="AB309" s="1"/>
  <c r="Y325"/>
  <c r="AB325" s="1"/>
  <c r="X325"/>
  <c r="AA325" s="1"/>
  <c r="Y341"/>
  <c r="AB341" s="1"/>
  <c r="Y16"/>
  <c r="AB16" s="1"/>
  <c r="X16"/>
  <c r="AA16" s="1"/>
  <c r="Y32"/>
  <c r="AB32" s="1"/>
  <c r="Y48"/>
  <c r="AB48" s="1"/>
  <c r="X48"/>
  <c r="AA48" s="1"/>
  <c r="Y64"/>
  <c r="AB64" s="1"/>
  <c r="Y80"/>
  <c r="AB80" s="1"/>
  <c r="X80"/>
  <c r="AA80" s="1"/>
  <c r="Y96"/>
  <c r="AB96" s="1"/>
  <c r="Y112"/>
  <c r="AB112" s="1"/>
  <c r="X112"/>
  <c r="AA112" s="1"/>
  <c r="Y128"/>
  <c r="AB128" s="1"/>
  <c r="Y144"/>
  <c r="AB144" s="1"/>
  <c r="X144"/>
  <c r="AA144" s="1"/>
  <c r="Y160"/>
  <c r="AB160" s="1"/>
  <c r="X176"/>
  <c r="AA176" s="1"/>
  <c r="Y192"/>
  <c r="AB192" s="1"/>
  <c r="Y208"/>
  <c r="AB208" s="1"/>
  <c r="X208"/>
  <c r="AA208" s="1"/>
  <c r="Y224"/>
  <c r="AB224" s="1"/>
  <c r="Y240"/>
  <c r="AB240" s="1"/>
  <c r="X240"/>
  <c r="AA240" s="1"/>
  <c r="Y256"/>
  <c r="AB256" s="1"/>
  <c r="Y272"/>
  <c r="AB272" s="1"/>
  <c r="X272"/>
  <c r="AA272" s="1"/>
  <c r="Y288"/>
  <c r="AB288" s="1"/>
  <c r="Y11"/>
  <c r="AB11" s="1"/>
  <c r="X11"/>
  <c r="AA11" s="1"/>
  <c r="Y27"/>
  <c r="AB27" s="1"/>
  <c r="Y43"/>
  <c r="AB43" s="1"/>
  <c r="X43"/>
  <c r="AA43" s="1"/>
  <c r="Y59"/>
  <c r="AB59" s="1"/>
  <c r="Y75"/>
  <c r="AB75" s="1"/>
  <c r="X75"/>
  <c r="AA75" s="1"/>
  <c r="Y91"/>
  <c r="AB91" s="1"/>
  <c r="Y107"/>
  <c r="AB107" s="1"/>
  <c r="X107"/>
  <c r="AA107" s="1"/>
  <c r="Y123"/>
  <c r="AB123" s="1"/>
  <c r="Y139"/>
  <c r="AB139" s="1"/>
  <c r="X139"/>
  <c r="AA139" s="1"/>
  <c r="Y155"/>
  <c r="AB155" s="1"/>
  <c r="Y171"/>
  <c r="AB171" s="1"/>
  <c r="X171"/>
  <c r="AA171" s="1"/>
  <c r="Y187"/>
  <c r="AB187" s="1"/>
  <c r="Y203"/>
  <c r="AB203" s="1"/>
  <c r="X203"/>
  <c r="AA203" s="1"/>
  <c r="Y219"/>
  <c r="AB219" s="1"/>
  <c r="Y235"/>
  <c r="AB235" s="1"/>
  <c r="X235"/>
  <c r="AA235" s="1"/>
  <c r="Y251"/>
  <c r="AB251" s="1"/>
  <c r="Y267"/>
  <c r="AB267" s="1"/>
  <c r="X267"/>
  <c r="AA267" s="1"/>
  <c r="Y283"/>
  <c r="AB283" s="1"/>
  <c r="Y299"/>
  <c r="AB299" s="1"/>
  <c r="X299"/>
  <c r="AA299" s="1"/>
  <c r="Y315"/>
  <c r="AB315" s="1"/>
  <c r="Y331"/>
  <c r="AB331" s="1"/>
  <c r="X331"/>
  <c r="AA331" s="1"/>
  <c r="Y269"/>
  <c r="AB269" s="1"/>
  <c r="X269"/>
  <c r="AA269" s="1"/>
  <c r="Y301"/>
  <c r="AB301" s="1"/>
  <c r="X301"/>
  <c r="AA301" s="1"/>
  <c r="Y333"/>
  <c r="AB333" s="1"/>
  <c r="Y263"/>
  <c r="AB263" s="1"/>
  <c r="X263"/>
  <c r="AA263" s="1"/>
  <c r="Y295"/>
  <c r="AB295" s="1"/>
  <c r="Y327"/>
  <c r="AB327" s="1"/>
  <c r="Y281"/>
  <c r="AB281" s="1"/>
  <c r="X281"/>
  <c r="AA281" s="1"/>
  <c r="Y313"/>
  <c r="AB313" s="1"/>
  <c r="X275"/>
  <c r="AA275" s="1"/>
  <c r="Y275"/>
  <c r="AB275" s="1"/>
  <c r="X307"/>
  <c r="AA307" s="1"/>
  <c r="Y307"/>
  <c r="AB307" s="1"/>
  <c r="X339"/>
  <c r="AA339" s="1"/>
  <c r="Y339"/>
  <c r="AB339" s="1"/>
  <c r="X261"/>
  <c r="AA261" s="1"/>
  <c r="AC261" s="1"/>
  <c r="Y277"/>
  <c r="AB277" s="1"/>
  <c r="X293"/>
  <c r="AA293" s="1"/>
  <c r="AC293" s="1"/>
  <c r="X309"/>
  <c r="AA309" s="1"/>
  <c r="AC309" s="1"/>
  <c r="X341"/>
  <c r="AA341" s="1"/>
  <c r="AC341" s="1"/>
  <c r="Y287"/>
  <c r="AB287" s="1"/>
  <c r="X287"/>
  <c r="AA287" s="1"/>
  <c r="Y319"/>
  <c r="AB319" s="1"/>
  <c r="X319"/>
  <c r="AA319" s="1"/>
  <c r="X273"/>
  <c r="AA273" s="1"/>
  <c r="AC273" s="1"/>
  <c r="Y289"/>
  <c r="AB289" s="1"/>
  <c r="X289"/>
  <c r="AA289" s="1"/>
  <c r="Y321"/>
  <c r="AB321" s="1"/>
  <c r="X321"/>
  <c r="AA321" s="1"/>
  <c r="X283"/>
  <c r="AA283" s="1"/>
  <c r="AC283" s="1"/>
  <c r="X315"/>
  <c r="AA315" s="1"/>
  <c r="AC315" s="1"/>
  <c r="Y31"/>
  <c r="AB31" s="1"/>
  <c r="X31"/>
  <c r="AA31" s="1"/>
  <c r="Y63"/>
  <c r="AB63" s="1"/>
  <c r="X63"/>
  <c r="AA63" s="1"/>
  <c r="Y95"/>
  <c r="AB95" s="1"/>
  <c r="X95"/>
  <c r="AA95" s="1"/>
  <c r="Y127"/>
  <c r="AB127" s="1"/>
  <c r="X127"/>
  <c r="AA127" s="1"/>
  <c r="Y159"/>
  <c r="AB159" s="1"/>
  <c r="X159"/>
  <c r="AA159" s="1"/>
  <c r="Y191"/>
  <c r="AB191" s="1"/>
  <c r="X191"/>
  <c r="AA191" s="1"/>
  <c r="Y223"/>
  <c r="AB223" s="1"/>
  <c r="X223"/>
  <c r="AA223" s="1"/>
  <c r="Y255"/>
  <c r="AB255" s="1"/>
  <c r="X255"/>
  <c r="AA255" s="1"/>
  <c r="Y18"/>
  <c r="AB18" s="1"/>
  <c r="X18"/>
  <c r="AA18" s="1"/>
  <c r="Y50"/>
  <c r="AB50" s="1"/>
  <c r="X50"/>
  <c r="AA50" s="1"/>
  <c r="Y82"/>
  <c r="AB82" s="1"/>
  <c r="X82"/>
  <c r="AA82" s="1"/>
  <c r="Y114"/>
  <c r="AB114" s="1"/>
  <c r="X114"/>
  <c r="AA114" s="1"/>
  <c r="Y146"/>
  <c r="AB146" s="1"/>
  <c r="X146"/>
  <c r="AA146" s="1"/>
  <c r="X178"/>
  <c r="AA178" s="1"/>
  <c r="Y210"/>
  <c r="AB210" s="1"/>
  <c r="X210"/>
  <c r="AA210" s="1"/>
  <c r="Y242"/>
  <c r="AB242" s="1"/>
  <c r="X242"/>
  <c r="AA242" s="1"/>
  <c r="Y274"/>
  <c r="AB274" s="1"/>
  <c r="X274"/>
  <c r="AA274" s="1"/>
  <c r="Y306"/>
  <c r="AB306" s="1"/>
  <c r="X306"/>
  <c r="AA306" s="1"/>
  <c r="Y322"/>
  <c r="AB322" s="1"/>
  <c r="X322"/>
  <c r="AA322" s="1"/>
  <c r="Y338"/>
  <c r="AB338" s="1"/>
  <c r="X338"/>
  <c r="AA338" s="1"/>
  <c r="X33"/>
  <c r="AA33" s="1"/>
  <c r="Y33"/>
  <c r="AB33" s="1"/>
  <c r="X65"/>
  <c r="AA65" s="1"/>
  <c r="Y65"/>
  <c r="AB65" s="1"/>
  <c r="Y81"/>
  <c r="AB81" s="1"/>
  <c r="X97"/>
  <c r="AA97" s="1"/>
  <c r="Y97"/>
  <c r="AB97" s="1"/>
  <c r="Y113"/>
  <c r="AB113" s="1"/>
  <c r="X129"/>
  <c r="AA129" s="1"/>
  <c r="Y129"/>
  <c r="AB129" s="1"/>
  <c r="X161"/>
  <c r="AA161" s="1"/>
  <c r="Y161"/>
  <c r="AB161" s="1"/>
  <c r="Y177"/>
  <c r="AB177" s="1"/>
  <c r="X193"/>
  <c r="AA193" s="1"/>
  <c r="Y193"/>
  <c r="AB193" s="1"/>
  <c r="Y209"/>
  <c r="AB209" s="1"/>
  <c r="X225"/>
  <c r="AA225" s="1"/>
  <c r="Y225"/>
  <c r="AB225" s="1"/>
  <c r="X257"/>
  <c r="AA257" s="1"/>
  <c r="Y257"/>
  <c r="AB257" s="1"/>
  <c r="X32"/>
  <c r="AA32" s="1"/>
  <c r="AC32" s="1"/>
  <c r="X64"/>
  <c r="AA64" s="1"/>
  <c r="AC64" s="1"/>
  <c r="X96"/>
  <c r="AA96" s="1"/>
  <c r="AC96" s="1"/>
  <c r="X128"/>
  <c r="AA128" s="1"/>
  <c r="AC128" s="1"/>
  <c r="X288"/>
  <c r="AA288" s="1"/>
  <c r="AC288" s="1"/>
  <c r="Y304"/>
  <c r="AB304" s="1"/>
  <c r="X304"/>
  <c r="AA304" s="1"/>
  <c r="Y320"/>
  <c r="AB320" s="1"/>
  <c r="X320"/>
  <c r="AA320" s="1"/>
  <c r="Y336"/>
  <c r="AB336" s="1"/>
  <c r="X336"/>
  <c r="AA336" s="1"/>
  <c r="X27"/>
  <c r="AA27" s="1"/>
  <c r="AC27" s="1"/>
  <c r="X59"/>
  <c r="AA59" s="1"/>
  <c r="AC59" s="1"/>
  <c r="X91"/>
  <c r="AA91" s="1"/>
  <c r="AC91" s="1"/>
  <c r="X123"/>
  <c r="AA123" s="1"/>
  <c r="AC123" s="1"/>
  <c r="X155"/>
  <c r="AA155" s="1"/>
  <c r="AC155" s="1"/>
  <c r="X187"/>
  <c r="AA187" s="1"/>
  <c r="AC187" s="1"/>
  <c r="X219"/>
  <c r="AA219" s="1"/>
  <c r="AC219" s="1"/>
  <c r="X251"/>
  <c r="AA251" s="1"/>
  <c r="AC251" s="1"/>
  <c r="Y30"/>
  <c r="AB30" s="1"/>
  <c r="X30"/>
  <c r="AA30" s="1"/>
  <c r="Y62"/>
  <c r="AB62" s="1"/>
  <c r="X62"/>
  <c r="AA62" s="1"/>
  <c r="Y94"/>
  <c r="AB94" s="1"/>
  <c r="X94"/>
  <c r="AA94" s="1"/>
  <c r="Y126"/>
  <c r="AB126" s="1"/>
  <c r="X126"/>
  <c r="AA126" s="1"/>
  <c r="Y158"/>
  <c r="AB158" s="1"/>
  <c r="X158"/>
  <c r="AA158" s="1"/>
  <c r="Y190"/>
  <c r="AB190" s="1"/>
  <c r="X190"/>
  <c r="AA190" s="1"/>
  <c r="X222"/>
  <c r="AA222" s="1"/>
  <c r="X254"/>
  <c r="AA254" s="1"/>
  <c r="Y286"/>
  <c r="AB286" s="1"/>
  <c r="X286"/>
  <c r="AA286" s="1"/>
  <c r="Y302"/>
  <c r="AB302" s="1"/>
  <c r="Y318"/>
  <c r="AB318" s="1"/>
  <c r="X318"/>
  <c r="AA318" s="1"/>
  <c r="Y334"/>
  <c r="AB334" s="1"/>
  <c r="X334"/>
  <c r="AA334" s="1"/>
  <c r="X13"/>
  <c r="AA13" s="1"/>
  <c r="Y13"/>
  <c r="AB13" s="1"/>
  <c r="X45"/>
  <c r="AA45" s="1"/>
  <c r="Y45"/>
  <c r="AB45" s="1"/>
  <c r="X77"/>
  <c r="AA77" s="1"/>
  <c r="Y77"/>
  <c r="AB77" s="1"/>
  <c r="X109"/>
  <c r="AA109" s="1"/>
  <c r="Y109"/>
  <c r="AB109" s="1"/>
  <c r="X141"/>
  <c r="AA141" s="1"/>
  <c r="Y141"/>
  <c r="AB141" s="1"/>
  <c r="X173"/>
  <c r="AA173" s="1"/>
  <c r="Y173"/>
  <c r="AB173" s="1"/>
  <c r="X205"/>
  <c r="AA205" s="1"/>
  <c r="Y205"/>
  <c r="AB205" s="1"/>
  <c r="X237"/>
  <c r="AA237" s="1"/>
  <c r="Y237"/>
  <c r="AB237" s="1"/>
  <c r="Y12"/>
  <c r="AB12" s="1"/>
  <c r="X12"/>
  <c r="AA12" s="1"/>
  <c r="Y44"/>
  <c r="AB44" s="1"/>
  <c r="X44"/>
  <c r="AA44" s="1"/>
  <c r="Y76"/>
  <c r="AB76" s="1"/>
  <c r="X76"/>
  <c r="AA76" s="1"/>
  <c r="Y92"/>
  <c r="AB92" s="1"/>
  <c r="Y108"/>
  <c r="AB108" s="1"/>
  <c r="X108"/>
  <c r="AA108" s="1"/>
  <c r="Y140"/>
  <c r="AB140" s="1"/>
  <c r="X140"/>
  <c r="AA140" s="1"/>
  <c r="X156"/>
  <c r="AA156" s="1"/>
  <c r="AC156" s="1"/>
  <c r="Y172"/>
  <c r="AB172" s="1"/>
  <c r="X172"/>
  <c r="AA172" s="1"/>
  <c r="Y204"/>
  <c r="AB204" s="1"/>
  <c r="Y236"/>
  <c r="AB236" s="1"/>
  <c r="Y252"/>
  <c r="AB252" s="1"/>
  <c r="Y268"/>
  <c r="AB268" s="1"/>
  <c r="Y300"/>
  <c r="AB300" s="1"/>
  <c r="Y316"/>
  <c r="AB316" s="1"/>
  <c r="Y332"/>
  <c r="AB332" s="1"/>
  <c r="Y7"/>
  <c r="AB7" s="1"/>
  <c r="X7"/>
  <c r="AA7" s="1"/>
  <c r="Y23"/>
  <c r="AB23" s="1"/>
  <c r="X23"/>
  <c r="AA23" s="1"/>
  <c r="Y39"/>
  <c r="AB39" s="1"/>
  <c r="X39"/>
  <c r="AA39" s="1"/>
  <c r="Y55"/>
  <c r="AB55" s="1"/>
  <c r="X55"/>
  <c r="AA55" s="1"/>
  <c r="Y71"/>
  <c r="AB71" s="1"/>
  <c r="X71"/>
  <c r="AA71" s="1"/>
  <c r="Y87"/>
  <c r="AB87" s="1"/>
  <c r="X87"/>
  <c r="AA87" s="1"/>
  <c r="Y103"/>
  <c r="AB103" s="1"/>
  <c r="X103"/>
  <c r="AA103" s="1"/>
  <c r="Y119"/>
  <c r="AB119" s="1"/>
  <c r="X119"/>
  <c r="AA119" s="1"/>
  <c r="Y135"/>
  <c r="AB135" s="1"/>
  <c r="X135"/>
  <c r="AA135" s="1"/>
  <c r="Y151"/>
  <c r="AB151" s="1"/>
  <c r="X151"/>
  <c r="AA151" s="1"/>
  <c r="Y167"/>
  <c r="AB167" s="1"/>
  <c r="X167"/>
  <c r="AA167" s="1"/>
  <c r="Y183"/>
  <c r="AB183" s="1"/>
  <c r="X183"/>
  <c r="AA183" s="1"/>
  <c r="Y199"/>
  <c r="AB199" s="1"/>
  <c r="X199"/>
  <c r="AA199" s="1"/>
  <c r="Y215"/>
  <c r="AB215" s="1"/>
  <c r="X215"/>
  <c r="AA215" s="1"/>
  <c r="Y231"/>
  <c r="AB231" s="1"/>
  <c r="X231"/>
  <c r="AA231" s="1"/>
  <c r="Y247"/>
  <c r="AB247" s="1"/>
  <c r="X247"/>
  <c r="AA247" s="1"/>
  <c r="Y10"/>
  <c r="AB10" s="1"/>
  <c r="X26"/>
  <c r="AA26" s="1"/>
  <c r="AC26" s="1"/>
  <c r="Y42"/>
  <c r="AB42" s="1"/>
  <c r="X58"/>
  <c r="AA58" s="1"/>
  <c r="AC58" s="1"/>
  <c r="Y74"/>
  <c r="AB74" s="1"/>
  <c r="X90"/>
  <c r="AA90" s="1"/>
  <c r="AC90" s="1"/>
  <c r="Y106"/>
  <c r="AB106" s="1"/>
  <c r="X122"/>
  <c r="AA122" s="1"/>
  <c r="AC122" s="1"/>
  <c r="Y138"/>
  <c r="AB138" s="1"/>
  <c r="X154"/>
  <c r="AA154" s="1"/>
  <c r="AC154" s="1"/>
  <c r="Y170"/>
  <c r="AB170" s="1"/>
  <c r="X186"/>
  <c r="AA186" s="1"/>
  <c r="AC186" s="1"/>
  <c r="Y202"/>
  <c r="AB202" s="1"/>
  <c r="X218"/>
  <c r="AA218" s="1"/>
  <c r="AC218" s="1"/>
  <c r="Y234"/>
  <c r="AB234" s="1"/>
  <c r="X250"/>
  <c r="AA250" s="1"/>
  <c r="AC250" s="1"/>
  <c r="Y266"/>
  <c r="AB266" s="1"/>
  <c r="X282"/>
  <c r="AA282" s="1"/>
  <c r="AC282" s="1"/>
  <c r="Y298"/>
  <c r="AB298" s="1"/>
  <c r="X298"/>
  <c r="AA298" s="1"/>
  <c r="Y314"/>
  <c r="AB314" s="1"/>
  <c r="X314"/>
  <c r="AA314" s="1"/>
  <c r="Y330"/>
  <c r="AB330" s="1"/>
  <c r="X330"/>
  <c r="AA330" s="1"/>
  <c r="X25"/>
  <c r="AA25" s="1"/>
  <c r="Y25"/>
  <c r="AB25" s="1"/>
  <c r="X57"/>
  <c r="AA57" s="1"/>
  <c r="Y57"/>
  <c r="AB57" s="1"/>
  <c r="X89"/>
  <c r="AA89" s="1"/>
  <c r="Y89"/>
  <c r="AB89" s="1"/>
  <c r="X121"/>
  <c r="AA121" s="1"/>
  <c r="Y121"/>
  <c r="AB121" s="1"/>
  <c r="X153"/>
  <c r="AA153" s="1"/>
  <c r="Y153"/>
  <c r="AB153" s="1"/>
  <c r="X185"/>
  <c r="AA185" s="1"/>
  <c r="Y185"/>
  <c r="AB185" s="1"/>
  <c r="X217"/>
  <c r="AA217" s="1"/>
  <c r="Y217"/>
  <c r="AB217" s="1"/>
  <c r="X249"/>
  <c r="AA249" s="1"/>
  <c r="Y249"/>
  <c r="AB249" s="1"/>
  <c r="Y24"/>
  <c r="AB24" s="1"/>
  <c r="X24"/>
  <c r="AA24" s="1"/>
  <c r="Y56"/>
  <c r="AB56" s="1"/>
  <c r="X56"/>
  <c r="AA56" s="1"/>
  <c r="Y72"/>
  <c r="AB72" s="1"/>
  <c r="Y88"/>
  <c r="AB88" s="1"/>
  <c r="X88"/>
  <c r="AA88" s="1"/>
  <c r="Y120"/>
  <c r="AB120" s="1"/>
  <c r="X120"/>
  <c r="AA120" s="1"/>
  <c r="X152"/>
  <c r="AA152" s="1"/>
  <c r="X184"/>
  <c r="AA184" s="1"/>
  <c r="Y216"/>
  <c r="AB216" s="1"/>
  <c r="Y248"/>
  <c r="AB248" s="1"/>
  <c r="Y280"/>
  <c r="AB280" s="1"/>
  <c r="Y296"/>
  <c r="AB296" s="1"/>
  <c r="X296"/>
  <c r="AA296" s="1"/>
  <c r="Y312"/>
  <c r="AB312" s="1"/>
  <c r="Y328"/>
  <c r="AB328" s="1"/>
  <c r="X328"/>
  <c r="AA328" s="1"/>
  <c r="X344"/>
  <c r="AA344" s="1"/>
  <c r="Y19"/>
  <c r="AB19" s="1"/>
  <c r="X19"/>
  <c r="AA19" s="1"/>
  <c r="Y35"/>
  <c r="AB35" s="1"/>
  <c r="Y51"/>
  <c r="AB51" s="1"/>
  <c r="X51"/>
  <c r="AA51" s="1"/>
  <c r="Y83"/>
  <c r="AB83" s="1"/>
  <c r="X83"/>
  <c r="AA83" s="1"/>
  <c r="Y115"/>
  <c r="AB115" s="1"/>
  <c r="X115"/>
  <c r="AA115" s="1"/>
  <c r="Y147"/>
  <c r="AB147" s="1"/>
  <c r="X147"/>
  <c r="AA147" s="1"/>
  <c r="Y163"/>
  <c r="AB163" s="1"/>
  <c r="Y179"/>
  <c r="AB179" s="1"/>
  <c r="X179"/>
  <c r="AA179" s="1"/>
  <c r="Y211"/>
  <c r="AB211" s="1"/>
  <c r="X211"/>
  <c r="AA211" s="1"/>
  <c r="Y243"/>
  <c r="AB243" s="1"/>
  <c r="X243"/>
  <c r="AA243" s="1"/>
  <c r="Y6"/>
  <c r="AB6" s="1"/>
  <c r="X6"/>
  <c r="AA6" s="1"/>
  <c r="X22"/>
  <c r="AA22" s="1"/>
  <c r="AC22" s="1"/>
  <c r="Y38"/>
  <c r="AB38" s="1"/>
  <c r="X38"/>
  <c r="AA38" s="1"/>
  <c r="X54"/>
  <c r="AA54" s="1"/>
  <c r="AC54" s="1"/>
  <c r="Y70"/>
  <c r="AB70" s="1"/>
  <c r="X70"/>
  <c r="AA70" s="1"/>
  <c r="X86"/>
  <c r="AA86" s="1"/>
  <c r="AC86" s="1"/>
  <c r="Y102"/>
  <c r="AB102" s="1"/>
  <c r="X102"/>
  <c r="AA102" s="1"/>
  <c r="X118"/>
  <c r="AA118" s="1"/>
  <c r="AC118" s="1"/>
  <c r="Y134"/>
  <c r="AB134" s="1"/>
  <c r="X134"/>
  <c r="AA134" s="1"/>
  <c r="X150"/>
  <c r="AA150" s="1"/>
  <c r="AC150" s="1"/>
  <c r="Y166"/>
  <c r="AB166" s="1"/>
  <c r="X166"/>
  <c r="AA166" s="1"/>
  <c r="X198"/>
  <c r="AA198" s="1"/>
  <c r="X214"/>
  <c r="AA214" s="1"/>
  <c r="AC214" s="1"/>
  <c r="X230"/>
  <c r="AA230" s="1"/>
  <c r="X246"/>
  <c r="AA246" s="1"/>
  <c r="AC246" s="1"/>
  <c r="X262"/>
  <c r="AA262" s="1"/>
  <c r="X278"/>
  <c r="AA278" s="1"/>
  <c r="AC278" s="1"/>
  <c r="Y294"/>
  <c r="AB294" s="1"/>
  <c r="X294"/>
  <c r="AA294" s="1"/>
  <c r="Y310"/>
  <c r="AB310" s="1"/>
  <c r="X310"/>
  <c r="AA310" s="1"/>
  <c r="Y326"/>
  <c r="AB326" s="1"/>
  <c r="X326"/>
  <c r="AA326" s="1"/>
  <c r="X5"/>
  <c r="AA5" s="1"/>
  <c r="AC5" s="1"/>
  <c r="Y21"/>
  <c r="AB21" s="1"/>
  <c r="X37"/>
  <c r="AA37" s="1"/>
  <c r="AC37" s="1"/>
  <c r="Y53"/>
  <c r="AB53" s="1"/>
  <c r="X69"/>
  <c r="AA69" s="1"/>
  <c r="AC69" s="1"/>
  <c r="Y85"/>
  <c r="AB85" s="1"/>
  <c r="X101"/>
  <c r="AA101" s="1"/>
  <c r="AC101" s="1"/>
  <c r="Y117"/>
  <c r="AB117" s="1"/>
  <c r="X133"/>
  <c r="AA133" s="1"/>
  <c r="AC133" s="1"/>
  <c r="Y149"/>
  <c r="AB149" s="1"/>
  <c r="X165"/>
  <c r="AA165" s="1"/>
  <c r="AC165" s="1"/>
  <c r="Y181"/>
  <c r="AB181" s="1"/>
  <c r="X197"/>
  <c r="AA197" s="1"/>
  <c r="AC197" s="1"/>
  <c r="Y213"/>
  <c r="AB213" s="1"/>
  <c r="X229"/>
  <c r="AA229" s="1"/>
  <c r="AC229" s="1"/>
  <c r="Y245"/>
  <c r="AB245" s="1"/>
  <c r="Y4"/>
  <c r="AB4" s="1"/>
  <c r="X4"/>
  <c r="AA4" s="1"/>
  <c r="Y36"/>
  <c r="AB36" s="1"/>
  <c r="X36"/>
  <c r="AA36" s="1"/>
  <c r="Y68"/>
  <c r="AB68" s="1"/>
  <c r="X68"/>
  <c r="AA68" s="1"/>
  <c r="Y100"/>
  <c r="AB100" s="1"/>
  <c r="X100"/>
  <c r="AA100" s="1"/>
  <c r="Y132"/>
  <c r="AB132" s="1"/>
  <c r="X132"/>
  <c r="AA132" s="1"/>
  <c r="Y164"/>
  <c r="AB164" s="1"/>
  <c r="Y196"/>
  <c r="AB196" s="1"/>
  <c r="Y228"/>
  <c r="AB228" s="1"/>
  <c r="Y260"/>
  <c r="AB260" s="1"/>
  <c r="Y276"/>
  <c r="AB276" s="1"/>
  <c r="Y292"/>
  <c r="AB292" s="1"/>
  <c r="Y308"/>
  <c r="AB308" s="1"/>
  <c r="Y324"/>
  <c r="AB324" s="1"/>
  <c r="X340"/>
  <c r="AA340" s="1"/>
  <c r="X182"/>
  <c r="AA182" s="1"/>
  <c r="AC182" s="1"/>
  <c r="X302"/>
  <c r="AA302" s="1"/>
  <c r="AC302" s="1"/>
  <c r="X366"/>
  <c r="AA366" s="1"/>
  <c r="AC366" s="1"/>
  <c r="Y178"/>
  <c r="AB178" s="1"/>
  <c r="Y198"/>
  <c r="AB198" s="1"/>
  <c r="Y222"/>
  <c r="AB222" s="1"/>
  <c r="Y230"/>
  <c r="AB230" s="1"/>
  <c r="Y254"/>
  <c r="AB254" s="1"/>
  <c r="Y262"/>
  <c r="AB262" s="1"/>
  <c r="Y344"/>
  <c r="AB344" s="1"/>
  <c r="Y152"/>
  <c r="AB152" s="1"/>
  <c r="X160"/>
  <c r="AA160" s="1"/>
  <c r="AC160" s="1"/>
  <c r="X164"/>
  <c r="AA164" s="1"/>
  <c r="Y176"/>
  <c r="AB176" s="1"/>
  <c r="Y184"/>
  <c r="AB184" s="1"/>
  <c r="X280"/>
  <c r="AA280" s="1"/>
  <c r="AC280" s="1"/>
  <c r="X312"/>
  <c r="AA312" s="1"/>
  <c r="AC312" s="1"/>
  <c r="X436"/>
  <c r="AA436" s="1"/>
  <c r="AC436" s="1"/>
  <c r="X452"/>
  <c r="AA452" s="1"/>
  <c r="AC452" s="1"/>
  <c r="X468"/>
  <c r="AA468" s="1"/>
  <c r="AC468" s="1"/>
  <c r="Y352"/>
  <c r="AB352" s="1"/>
  <c r="X368"/>
  <c r="AA368" s="1"/>
  <c r="AC368" s="1"/>
  <c r="X384"/>
  <c r="AA384" s="1"/>
  <c r="AC384" s="1"/>
  <c r="X400"/>
  <c r="AA400" s="1"/>
  <c r="AC400" s="1"/>
  <c r="X416"/>
  <c r="AA416" s="1"/>
  <c r="AC416" s="1"/>
  <c r="X192"/>
  <c r="AA192" s="1"/>
  <c r="AC192" s="1"/>
  <c r="X196"/>
  <c r="AA196" s="1"/>
  <c r="AC196" s="1"/>
  <c r="X200"/>
  <c r="AA200" s="1"/>
  <c r="AC200" s="1"/>
  <c r="X204"/>
  <c r="AA204" s="1"/>
  <c r="AC204" s="1"/>
  <c r="X212"/>
  <c r="AA212" s="1"/>
  <c r="AC212" s="1"/>
  <c r="X216"/>
  <c r="AA216" s="1"/>
  <c r="AC216" s="1"/>
  <c r="X220"/>
  <c r="AA220" s="1"/>
  <c r="AC220" s="1"/>
  <c r="X224"/>
  <c r="AA224" s="1"/>
  <c r="AC224" s="1"/>
  <c r="X228"/>
  <c r="AA228" s="1"/>
  <c r="AC228" s="1"/>
  <c r="X232"/>
  <c r="AA232" s="1"/>
  <c r="AC232" s="1"/>
  <c r="X236"/>
  <c r="AA236" s="1"/>
  <c r="AC236" s="1"/>
  <c r="X244"/>
  <c r="AA244" s="1"/>
  <c r="AC244" s="1"/>
  <c r="X248"/>
  <c r="AA248" s="1"/>
  <c r="AC248" s="1"/>
  <c r="X252"/>
  <c r="AA252" s="1"/>
  <c r="AC252" s="1"/>
  <c r="X256"/>
  <c r="AA256" s="1"/>
  <c r="AC256" s="1"/>
  <c r="X260"/>
  <c r="AA260" s="1"/>
  <c r="AC260" s="1"/>
  <c r="X264"/>
  <c r="AA264" s="1"/>
  <c r="AC264" s="1"/>
  <c r="X268"/>
  <c r="AA268" s="1"/>
  <c r="AC268" s="1"/>
  <c r="X276"/>
  <c r="AA276" s="1"/>
  <c r="AC276" s="1"/>
  <c r="X284"/>
  <c r="AA284" s="1"/>
  <c r="AC284" s="1"/>
  <c r="X292"/>
  <c r="AA292" s="1"/>
  <c r="X300"/>
  <c r="AA300" s="1"/>
  <c r="AC300" s="1"/>
  <c r="X308"/>
  <c r="AA308" s="1"/>
  <c r="AC308" s="1"/>
  <c r="X316"/>
  <c r="AA316" s="1"/>
  <c r="AC316" s="1"/>
  <c r="X324"/>
  <c r="AA324" s="1"/>
  <c r="X424"/>
  <c r="AA424" s="1"/>
  <c r="AC424" s="1"/>
  <c r="X432"/>
  <c r="AA432" s="1"/>
  <c r="AC432" s="1"/>
  <c r="X440"/>
  <c r="AA440" s="1"/>
  <c r="AC440" s="1"/>
  <c r="X448"/>
  <c r="AA448" s="1"/>
  <c r="AC448" s="1"/>
  <c r="X456"/>
  <c r="AA456" s="1"/>
  <c r="AC456" s="1"/>
  <c r="X464"/>
  <c r="AA464" s="1"/>
  <c r="AC464" s="1"/>
  <c r="X472"/>
  <c r="AA472" s="1"/>
  <c r="AC472" s="1"/>
  <c r="X332"/>
  <c r="AA332" s="1"/>
  <c r="AC332" s="1"/>
  <c r="Y340"/>
  <c r="AB340" s="1"/>
  <c r="Y356"/>
  <c r="AB356" s="1"/>
  <c r="X364"/>
  <c r="AA364" s="1"/>
  <c r="AC364" s="1"/>
  <c r="X372"/>
  <c r="AA372" s="1"/>
  <c r="AC372" s="1"/>
  <c r="X380"/>
  <c r="AA380" s="1"/>
  <c r="AC380" s="1"/>
  <c r="X388"/>
  <c r="AA388" s="1"/>
  <c r="AC388" s="1"/>
  <c r="X396"/>
  <c r="AA396" s="1"/>
  <c r="AC396" s="1"/>
  <c r="X404"/>
  <c r="AA404" s="1"/>
  <c r="AC404" s="1"/>
  <c r="X412"/>
  <c r="AA412" s="1"/>
  <c r="AC412" s="1"/>
  <c r="X420"/>
  <c r="AA420" s="1"/>
  <c r="AC420" s="1"/>
  <c r="Y2"/>
  <c r="AB2" s="1"/>
  <c r="Y479"/>
  <c r="AB479" s="1"/>
  <c r="AC324" l="1"/>
  <c r="AC292"/>
  <c r="AC450"/>
  <c r="AC70"/>
  <c r="AC243"/>
  <c r="AC179"/>
  <c r="AC19"/>
  <c r="AC24"/>
  <c r="AC314"/>
  <c r="AC231"/>
  <c r="AC199"/>
  <c r="AC167"/>
  <c r="AC135"/>
  <c r="AC103"/>
  <c r="AC71"/>
  <c r="AC39"/>
  <c r="AC7"/>
  <c r="AC140"/>
  <c r="AC237"/>
  <c r="AC173"/>
  <c r="AC109"/>
  <c r="AC45"/>
  <c r="AC286"/>
  <c r="AC190"/>
  <c r="AC126"/>
  <c r="AC62"/>
  <c r="AC336"/>
  <c r="AC304"/>
  <c r="AC257"/>
  <c r="AC161"/>
  <c r="AC65"/>
  <c r="AC146"/>
  <c r="AC82"/>
  <c r="AC18"/>
  <c r="AC223"/>
  <c r="AC159"/>
  <c r="AC95"/>
  <c r="AC31"/>
  <c r="AC321"/>
  <c r="AC301"/>
  <c r="AC331"/>
  <c r="AC203"/>
  <c r="AC75"/>
  <c r="AC240"/>
  <c r="AC144"/>
  <c r="AC16"/>
  <c r="AC238"/>
  <c r="AC174"/>
  <c r="AC110"/>
  <c r="AC46"/>
  <c r="AC323"/>
  <c r="AC259"/>
  <c r="AC195"/>
  <c r="AC8"/>
  <c r="AC253"/>
  <c r="AC189"/>
  <c r="AC125"/>
  <c r="AC61"/>
  <c r="AC311"/>
  <c r="AC466"/>
  <c r="AC418"/>
  <c r="AC469"/>
  <c r="AC470"/>
  <c r="AC463"/>
  <c r="AC431"/>
  <c r="AC399"/>
  <c r="AC367"/>
  <c r="AC376"/>
  <c r="AC454"/>
  <c r="AC422"/>
  <c r="AC390"/>
  <c r="AC358"/>
  <c r="AC475"/>
  <c r="AC379"/>
  <c r="AC351"/>
  <c r="AC408"/>
  <c r="AC132"/>
  <c r="AC68"/>
  <c r="AC4"/>
  <c r="AC310"/>
  <c r="AC102"/>
  <c r="AC115"/>
  <c r="AC51"/>
  <c r="AC120"/>
  <c r="AC172"/>
  <c r="AC76"/>
  <c r="AC12"/>
  <c r="AC318"/>
  <c r="AC322"/>
  <c r="AC274"/>
  <c r="AC210"/>
  <c r="AC319"/>
  <c r="AC281"/>
  <c r="AC263"/>
  <c r="AC235"/>
  <c r="AC107"/>
  <c r="AC272"/>
  <c r="AC48"/>
  <c r="AC303"/>
  <c r="AC239"/>
  <c r="AC175"/>
  <c r="AC111"/>
  <c r="AC47"/>
  <c r="AC148"/>
  <c r="AC84"/>
  <c r="AC20"/>
  <c r="AC99"/>
  <c r="AC136"/>
  <c r="AC258"/>
  <c r="AC194"/>
  <c r="AC130"/>
  <c r="AC66"/>
  <c r="AC343"/>
  <c r="AC60"/>
  <c r="AC337"/>
  <c r="AC249"/>
  <c r="AC185"/>
  <c r="AC121"/>
  <c r="AC57"/>
  <c r="AC339"/>
  <c r="AC275"/>
  <c r="AC233"/>
  <c r="AC169"/>
  <c r="AC105"/>
  <c r="AC41"/>
  <c r="AC241"/>
  <c r="AC145"/>
  <c r="AC49"/>
  <c r="AC405"/>
  <c r="AC481"/>
  <c r="AD481" s="1"/>
  <c r="AC340"/>
  <c r="AC230"/>
  <c r="AC152"/>
  <c r="AC234"/>
  <c r="AC170"/>
  <c r="AC106"/>
  <c r="AC42"/>
  <c r="AC92"/>
  <c r="AC209"/>
  <c r="AC113"/>
  <c r="AC476"/>
  <c r="AC389"/>
  <c r="AC352"/>
  <c r="AC442"/>
  <c r="AC378"/>
  <c r="AC445"/>
  <c r="AC381"/>
  <c r="AC462"/>
  <c r="AC398"/>
  <c r="AC451"/>
  <c r="AC387"/>
  <c r="AC465"/>
  <c r="AC353"/>
  <c r="AC164"/>
  <c r="AC100"/>
  <c r="AC36"/>
  <c r="AC326"/>
  <c r="AC294"/>
  <c r="AC166"/>
  <c r="AC38"/>
  <c r="AC147"/>
  <c r="AC83"/>
  <c r="AC328"/>
  <c r="AC184"/>
  <c r="AC88"/>
  <c r="AC44"/>
  <c r="AC334"/>
  <c r="AC222"/>
  <c r="AC338"/>
  <c r="AC306"/>
  <c r="AC242"/>
  <c r="AC178"/>
  <c r="AC287"/>
  <c r="AC299"/>
  <c r="AC171"/>
  <c r="AC43"/>
  <c r="AC208"/>
  <c r="AC112"/>
  <c r="AC325"/>
  <c r="AC277"/>
  <c r="AC213"/>
  <c r="AC149"/>
  <c r="AC85"/>
  <c r="AC21"/>
  <c r="AC335"/>
  <c r="AC271"/>
  <c r="AC207"/>
  <c r="AC143"/>
  <c r="AC79"/>
  <c r="AC15"/>
  <c r="AC180"/>
  <c r="AC116"/>
  <c r="AC52"/>
  <c r="AC329"/>
  <c r="AC131"/>
  <c r="AC67"/>
  <c r="AC168"/>
  <c r="AC104"/>
  <c r="AC317"/>
  <c r="AC290"/>
  <c r="AC226"/>
  <c r="AC162"/>
  <c r="AC98"/>
  <c r="AC34"/>
  <c r="AC327"/>
  <c r="AC279"/>
  <c r="AC188"/>
  <c r="AC28"/>
  <c r="AC305"/>
  <c r="AC356"/>
  <c r="AC386"/>
  <c r="AC438"/>
  <c r="AC406"/>
  <c r="AC374"/>
  <c r="AC342"/>
  <c r="AC395"/>
  <c r="AC363"/>
  <c r="AC480"/>
  <c r="AD480" s="1"/>
  <c r="AC441"/>
  <c r="AC377"/>
  <c r="AC479"/>
  <c r="AC461"/>
  <c r="AC397"/>
  <c r="AC478"/>
  <c r="AC414"/>
  <c r="AC385"/>
  <c r="AC401"/>
  <c r="AC262"/>
  <c r="AC198"/>
  <c r="AC134"/>
  <c r="AC6"/>
  <c r="AC211"/>
  <c r="AC344"/>
  <c r="AC296"/>
  <c r="AC56"/>
  <c r="AC330"/>
  <c r="AC298"/>
  <c r="AC247"/>
  <c r="AC215"/>
  <c r="AC183"/>
  <c r="AC151"/>
  <c r="AC119"/>
  <c r="AC87"/>
  <c r="AC55"/>
  <c r="AC23"/>
  <c r="AC108"/>
  <c r="AC205"/>
  <c r="AC141"/>
  <c r="AC77"/>
  <c r="AC13"/>
  <c r="AC254"/>
  <c r="AC158"/>
  <c r="AC94"/>
  <c r="AC30"/>
  <c r="AC320"/>
  <c r="AC225"/>
  <c r="AC129"/>
  <c r="AC33"/>
  <c r="AC114"/>
  <c r="AC50"/>
  <c r="AC255"/>
  <c r="AC191"/>
  <c r="AC127"/>
  <c r="AC63"/>
  <c r="AC289"/>
  <c r="AC269"/>
  <c r="AC267"/>
  <c r="AC139"/>
  <c r="AC11"/>
  <c r="AC176"/>
  <c r="AC80"/>
  <c r="AC266"/>
  <c r="AC202"/>
  <c r="AC138"/>
  <c r="AC74"/>
  <c r="AC10"/>
  <c r="AC297"/>
  <c r="AC270"/>
  <c r="AC206"/>
  <c r="AC142"/>
  <c r="AC78"/>
  <c r="AC14"/>
  <c r="AC291"/>
  <c r="AC227"/>
  <c r="AC163"/>
  <c r="AC3"/>
  <c r="AC40"/>
  <c r="AC333"/>
  <c r="AC285"/>
  <c r="AC221"/>
  <c r="AC157"/>
  <c r="AC93"/>
  <c r="AC29"/>
  <c r="AC295"/>
  <c r="AC124"/>
  <c r="AC434"/>
  <c r="AC402"/>
  <c r="AC354"/>
  <c r="AC444"/>
  <c r="AC348"/>
  <c r="AC453"/>
  <c r="AC357"/>
  <c r="AC347"/>
  <c r="AC474"/>
  <c r="AC410"/>
  <c r="AC346"/>
  <c r="AC447"/>
  <c r="AC415"/>
  <c r="AC383"/>
  <c r="AC477"/>
  <c r="AC413"/>
  <c r="AC349"/>
  <c r="AC430"/>
  <c r="AC350"/>
  <c r="AC419"/>
  <c r="AC355"/>
  <c r="AC217"/>
  <c r="AC153"/>
  <c r="AC89"/>
  <c r="AC25"/>
  <c r="AC193"/>
  <c r="AC97"/>
  <c r="AC307"/>
  <c r="AC245"/>
  <c r="AC181"/>
  <c r="AC117"/>
  <c r="AC53"/>
  <c r="AC313"/>
  <c r="AC265"/>
  <c r="AC201"/>
  <c r="AC137"/>
  <c r="AC73"/>
  <c r="AC9"/>
  <c r="AC35"/>
  <c r="AC72"/>
  <c r="AC177"/>
  <c r="AC81"/>
  <c r="AC17"/>
  <c r="AC370"/>
  <c r="AC421"/>
  <c r="AC473"/>
  <c r="AC409"/>
  <c r="AC345"/>
  <c r="AC429"/>
  <c r="AC365"/>
  <c r="AC446"/>
  <c r="AC382"/>
  <c r="AC433"/>
  <c r="AC449"/>
  <c r="AC417"/>
  <c r="AC2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D2"/>
  <c r="F2" s="1"/>
  <c r="G2" s="1"/>
  <c r="D3"/>
  <c r="F3" s="1"/>
  <c r="G3" s="1"/>
  <c r="D4"/>
  <c r="F4" s="1"/>
  <c r="G4" s="1"/>
  <c r="D5"/>
  <c r="F5" s="1"/>
  <c r="G5" s="1"/>
  <c r="D6"/>
  <c r="F6" s="1"/>
  <c r="G6" s="1"/>
  <c r="D7"/>
  <c r="F7" s="1"/>
  <c r="G7" s="1"/>
  <c r="D8"/>
  <c r="F8" s="1"/>
  <c r="G8" s="1"/>
  <c r="D9"/>
  <c r="F9" s="1"/>
  <c r="G9" s="1"/>
  <c r="D10"/>
  <c r="F10" s="1"/>
  <c r="G10" s="1"/>
  <c r="D11"/>
  <c r="F11" s="1"/>
  <c r="G11" s="1"/>
  <c r="D12"/>
  <c r="F12" s="1"/>
  <c r="G12" s="1"/>
  <c r="D13"/>
  <c r="F13" s="1"/>
  <c r="G13" s="1"/>
  <c r="D14"/>
  <c r="F14" s="1"/>
  <c r="G14" s="1"/>
  <c r="D15"/>
  <c r="F15" s="1"/>
  <c r="G15" s="1"/>
  <c r="D16"/>
  <c r="F16" s="1"/>
  <c r="G16" s="1"/>
  <c r="D17"/>
  <c r="F17" s="1"/>
  <c r="G17" s="1"/>
  <c r="D18"/>
  <c r="F18" s="1"/>
  <c r="G18" s="1"/>
  <c r="D19"/>
  <c r="F19" s="1"/>
  <c r="G19" s="1"/>
  <c r="D20"/>
  <c r="F20" s="1"/>
  <c r="G20" s="1"/>
  <c r="D21"/>
  <c r="F21" s="1"/>
  <c r="G21" s="1"/>
  <c r="D22"/>
  <c r="F22" s="1"/>
  <c r="G22" s="1"/>
  <c r="D23"/>
  <c r="F23" s="1"/>
  <c r="G23" s="1"/>
  <c r="D24"/>
  <c r="F24" s="1"/>
  <c r="G24" s="1"/>
  <c r="D25"/>
  <c r="F25" s="1"/>
  <c r="G25" s="1"/>
  <c r="D26"/>
  <c r="F26" s="1"/>
  <c r="G26" s="1"/>
  <c r="D27"/>
  <c r="F27" s="1"/>
  <c r="G27" s="1"/>
  <c r="D28"/>
  <c r="F28" s="1"/>
  <c r="G28" s="1"/>
  <c r="D29"/>
  <c r="F29" s="1"/>
  <c r="G29" s="1"/>
  <c r="D30"/>
  <c r="F30" s="1"/>
  <c r="G30" s="1"/>
  <c r="D31"/>
  <c r="F31" s="1"/>
  <c r="G31" s="1"/>
  <c r="D32"/>
  <c r="F32" s="1"/>
  <c r="G32" s="1"/>
  <c r="D33"/>
  <c r="F33" s="1"/>
  <c r="G33" s="1"/>
  <c r="D34"/>
  <c r="F34" s="1"/>
  <c r="G34" s="1"/>
  <c r="D35"/>
  <c r="F35" s="1"/>
  <c r="G35" s="1"/>
  <c r="D36"/>
  <c r="F36" s="1"/>
  <c r="G36" s="1"/>
  <c r="D37"/>
  <c r="F37" s="1"/>
  <c r="G37" s="1"/>
  <c r="D38"/>
  <c r="F38" s="1"/>
  <c r="G38" s="1"/>
  <c r="D39"/>
  <c r="F39" s="1"/>
  <c r="G39" s="1"/>
  <c r="D40"/>
  <c r="F40" s="1"/>
  <c r="G40" s="1"/>
  <c r="D41"/>
  <c r="F41" s="1"/>
  <c r="G41" s="1"/>
  <c r="D42"/>
  <c r="F42" s="1"/>
  <c r="G42" s="1"/>
  <c r="D43"/>
  <c r="F43" s="1"/>
  <c r="G43" s="1"/>
  <c r="D44"/>
  <c r="F44" s="1"/>
  <c r="G44" s="1"/>
  <c r="D45"/>
  <c r="F45" s="1"/>
  <c r="G45" s="1"/>
  <c r="D46"/>
  <c r="F46" s="1"/>
  <c r="G46" s="1"/>
  <c r="D47"/>
  <c r="F47" s="1"/>
  <c r="G47" s="1"/>
  <c r="D48"/>
  <c r="F48" s="1"/>
  <c r="G48" s="1"/>
  <c r="D49"/>
  <c r="F49" s="1"/>
  <c r="G49" s="1"/>
  <c r="D50"/>
  <c r="F50" s="1"/>
  <c r="G50" s="1"/>
  <c r="D51"/>
  <c r="F51" s="1"/>
  <c r="G51" s="1"/>
  <c r="D52"/>
  <c r="F52" s="1"/>
  <c r="G52" s="1"/>
  <c r="D53"/>
  <c r="F53" s="1"/>
  <c r="G53" s="1"/>
  <c r="D54"/>
  <c r="F54" s="1"/>
  <c r="G54" s="1"/>
  <c r="D55"/>
  <c r="F55" s="1"/>
  <c r="G55" s="1"/>
  <c r="D56"/>
  <c r="F56" s="1"/>
  <c r="G56" s="1"/>
  <c r="D57"/>
  <c r="F57" s="1"/>
  <c r="G57" s="1"/>
  <c r="D58"/>
  <c r="F58" s="1"/>
  <c r="G58" s="1"/>
  <c r="D59"/>
  <c r="F59" s="1"/>
  <c r="G59" s="1"/>
  <c r="D60"/>
  <c r="F60" s="1"/>
  <c r="G60" s="1"/>
  <c r="D61"/>
  <c r="F61" s="1"/>
  <c r="G61" s="1"/>
  <c r="D62"/>
  <c r="F62" s="1"/>
  <c r="G62" s="1"/>
  <c r="D63"/>
  <c r="F63" s="1"/>
  <c r="G63" s="1"/>
  <c r="D64"/>
  <c r="F64" s="1"/>
  <c r="G64" s="1"/>
  <c r="D65"/>
  <c r="F65" s="1"/>
  <c r="G65" s="1"/>
  <c r="D66"/>
  <c r="F66" s="1"/>
  <c r="G66" s="1"/>
  <c r="D67"/>
  <c r="F67" s="1"/>
  <c r="G67" s="1"/>
  <c r="D68"/>
  <c r="F68" s="1"/>
  <c r="G68" s="1"/>
  <c r="D69"/>
  <c r="F69" s="1"/>
  <c r="G69" s="1"/>
  <c r="D70"/>
  <c r="F70" s="1"/>
  <c r="G70" s="1"/>
  <c r="D71"/>
  <c r="F71" s="1"/>
  <c r="G71" s="1"/>
  <c r="D72"/>
  <c r="F72" s="1"/>
  <c r="G72" s="1"/>
  <c r="D73"/>
  <c r="F73" s="1"/>
  <c r="G73" s="1"/>
  <c r="D74"/>
  <c r="F74" s="1"/>
  <c r="G74" s="1"/>
  <c r="D75"/>
  <c r="F75" s="1"/>
  <c r="G75" s="1"/>
  <c r="D76"/>
  <c r="F76" s="1"/>
  <c r="G76" s="1"/>
  <c r="D77"/>
  <c r="F77" s="1"/>
  <c r="G77" s="1"/>
  <c r="D78"/>
  <c r="F78" s="1"/>
  <c r="G78" s="1"/>
  <c r="D79"/>
  <c r="F79" s="1"/>
  <c r="G79" s="1"/>
  <c r="D80"/>
  <c r="F80" s="1"/>
  <c r="G80" s="1"/>
  <c r="D81"/>
  <c r="F81" s="1"/>
  <c r="G81" s="1"/>
  <c r="D82"/>
  <c r="F82" s="1"/>
  <c r="G82" s="1"/>
  <c r="D83"/>
  <c r="F83" s="1"/>
  <c r="G83" s="1"/>
  <c r="D84"/>
  <c r="F84" s="1"/>
  <c r="G84" s="1"/>
  <c r="D85"/>
  <c r="F85" s="1"/>
  <c r="G85" s="1"/>
  <c r="D86"/>
  <c r="F86" s="1"/>
  <c r="G86" s="1"/>
  <c r="D87"/>
  <c r="F87" s="1"/>
  <c r="G87" s="1"/>
  <c r="D88"/>
  <c r="F88" s="1"/>
  <c r="G88" s="1"/>
  <c r="D89"/>
  <c r="F89" s="1"/>
  <c r="G89" s="1"/>
  <c r="D90"/>
  <c r="F90" s="1"/>
  <c r="G90" s="1"/>
  <c r="D91"/>
  <c r="F91" s="1"/>
  <c r="G91" s="1"/>
  <c r="D92"/>
  <c r="F92" s="1"/>
  <c r="G92" s="1"/>
  <c r="D93"/>
  <c r="F93" s="1"/>
  <c r="G93" s="1"/>
  <c r="D94"/>
  <c r="F94" s="1"/>
  <c r="G94" s="1"/>
  <c r="D95"/>
  <c r="F95" s="1"/>
  <c r="G95" s="1"/>
  <c r="D96"/>
  <c r="F96" s="1"/>
  <c r="G96" s="1"/>
  <c r="D97"/>
  <c r="F97" s="1"/>
  <c r="G97" s="1"/>
  <c r="D98"/>
  <c r="F98" s="1"/>
  <c r="G98" s="1"/>
  <c r="D99"/>
  <c r="F99" s="1"/>
  <c r="G99" s="1"/>
  <c r="D100"/>
  <c r="F100" s="1"/>
  <c r="G100" s="1"/>
  <c r="D101"/>
  <c r="F101" s="1"/>
  <c r="G101" s="1"/>
  <c r="D102"/>
  <c r="F102" s="1"/>
  <c r="G102" s="1"/>
  <c r="D103"/>
  <c r="F103" s="1"/>
  <c r="G103" s="1"/>
  <c r="D104"/>
  <c r="F104" s="1"/>
  <c r="G104" s="1"/>
  <c r="D105"/>
  <c r="F105" s="1"/>
  <c r="G105" s="1"/>
  <c r="D106"/>
  <c r="F106" s="1"/>
  <c r="G106" s="1"/>
  <c r="D107"/>
  <c r="F107" s="1"/>
  <c r="G107" s="1"/>
  <c r="D108"/>
  <c r="F108" s="1"/>
  <c r="G108" s="1"/>
  <c r="D109"/>
  <c r="F109" s="1"/>
  <c r="G109" s="1"/>
  <c r="D110"/>
  <c r="F110" s="1"/>
  <c r="G110" s="1"/>
  <c r="D111"/>
  <c r="F111" s="1"/>
  <c r="G111" s="1"/>
  <c r="D112"/>
  <c r="F112" s="1"/>
  <c r="G112" s="1"/>
  <c r="D113"/>
  <c r="F113" s="1"/>
  <c r="G113" s="1"/>
  <c r="D114"/>
  <c r="F114" s="1"/>
  <c r="G114" s="1"/>
  <c r="D115"/>
  <c r="F115" s="1"/>
  <c r="G115" s="1"/>
  <c r="D116"/>
  <c r="F116" s="1"/>
  <c r="G116" s="1"/>
  <c r="D117"/>
  <c r="F117" s="1"/>
  <c r="G117" s="1"/>
  <c r="D118"/>
  <c r="F118" s="1"/>
  <c r="G118" s="1"/>
  <c r="D119"/>
  <c r="F119" s="1"/>
  <c r="G119" s="1"/>
  <c r="D120"/>
  <c r="F120" s="1"/>
  <c r="G120" s="1"/>
  <c r="D121"/>
  <c r="F121" s="1"/>
  <c r="G121" s="1"/>
  <c r="D122"/>
  <c r="F122" s="1"/>
  <c r="G122" s="1"/>
  <c r="D123"/>
  <c r="F123" s="1"/>
  <c r="G123" s="1"/>
  <c r="D124"/>
  <c r="F124" s="1"/>
  <c r="G124" s="1"/>
  <c r="D125"/>
  <c r="F125" s="1"/>
  <c r="G125" s="1"/>
  <c r="D126"/>
  <c r="F126" s="1"/>
  <c r="G126" s="1"/>
  <c r="D127"/>
  <c r="F127" s="1"/>
  <c r="G127" s="1"/>
  <c r="D128"/>
  <c r="F128" s="1"/>
  <c r="G128" s="1"/>
  <c r="D129"/>
  <c r="F129" s="1"/>
  <c r="G129" s="1"/>
  <c r="D130"/>
  <c r="F130" s="1"/>
  <c r="G130" s="1"/>
  <c r="D131"/>
  <c r="F131" s="1"/>
  <c r="G131" s="1"/>
  <c r="D132"/>
  <c r="F132" s="1"/>
  <c r="G132" s="1"/>
  <c r="D133"/>
  <c r="F133" s="1"/>
  <c r="G133" s="1"/>
  <c r="D134"/>
  <c r="F134" s="1"/>
  <c r="G134" s="1"/>
  <c r="D135"/>
  <c r="F135" s="1"/>
  <c r="G135" s="1"/>
  <c r="D136"/>
  <c r="F136" s="1"/>
  <c r="G136" s="1"/>
  <c r="D137"/>
  <c r="F137" s="1"/>
  <c r="G137" s="1"/>
  <c r="D138"/>
  <c r="F138" s="1"/>
  <c r="G138" s="1"/>
  <c r="D139"/>
  <c r="F139" s="1"/>
  <c r="G139" s="1"/>
  <c r="D140"/>
  <c r="F140" s="1"/>
  <c r="G140" s="1"/>
  <c r="D141"/>
  <c r="F141" s="1"/>
  <c r="G141" s="1"/>
  <c r="D142"/>
  <c r="F142" s="1"/>
  <c r="G142" s="1"/>
  <c r="D143"/>
  <c r="F143" s="1"/>
  <c r="G143" s="1"/>
  <c r="D144"/>
  <c r="F144" s="1"/>
  <c r="G144" s="1"/>
  <c r="D145"/>
  <c r="F145" s="1"/>
  <c r="G145" s="1"/>
  <c r="D146"/>
  <c r="F146" s="1"/>
  <c r="G146" s="1"/>
  <c r="D147"/>
  <c r="F147" s="1"/>
  <c r="G147" s="1"/>
  <c r="D148"/>
  <c r="F148" s="1"/>
  <c r="G148" s="1"/>
  <c r="D149"/>
  <c r="F149" s="1"/>
  <c r="G149" s="1"/>
  <c r="D150"/>
  <c r="F150" s="1"/>
  <c r="G150" s="1"/>
  <c r="D151"/>
  <c r="F151" s="1"/>
  <c r="G151" s="1"/>
  <c r="D152"/>
  <c r="F152" s="1"/>
  <c r="G152" s="1"/>
  <c r="D153"/>
  <c r="F153" s="1"/>
  <c r="G153" s="1"/>
  <c r="D154"/>
  <c r="F154" s="1"/>
  <c r="G154" s="1"/>
  <c r="D155"/>
  <c r="F155" s="1"/>
  <c r="G155" s="1"/>
  <c r="D156"/>
  <c r="F156" s="1"/>
  <c r="G156" s="1"/>
  <c r="D157"/>
  <c r="F157" s="1"/>
  <c r="G157" s="1"/>
  <c r="D158"/>
  <c r="F158" s="1"/>
  <c r="G158" s="1"/>
  <c r="D159"/>
  <c r="F159" s="1"/>
  <c r="G159" s="1"/>
  <c r="D160"/>
  <c r="F160" s="1"/>
  <c r="G160" s="1"/>
  <c r="D161"/>
  <c r="F161" s="1"/>
  <c r="G161" s="1"/>
  <c r="D162"/>
  <c r="F162" s="1"/>
  <c r="G162" s="1"/>
  <c r="D163"/>
  <c r="F163" s="1"/>
  <c r="G163" s="1"/>
  <c r="D164"/>
  <c r="F164" s="1"/>
  <c r="G164" s="1"/>
  <c r="D165"/>
  <c r="F165" s="1"/>
  <c r="G165" s="1"/>
  <c r="D166"/>
  <c r="F166" s="1"/>
  <c r="G166" s="1"/>
  <c r="D167"/>
  <c r="F167" s="1"/>
  <c r="G167" s="1"/>
  <c r="D168"/>
  <c r="F168" s="1"/>
  <c r="G168" s="1"/>
  <c r="D169"/>
  <c r="F169" s="1"/>
  <c r="G169" s="1"/>
  <c r="D170"/>
  <c r="F170" s="1"/>
  <c r="G170" s="1"/>
  <c r="D171"/>
  <c r="F171" s="1"/>
  <c r="G171" s="1"/>
  <c r="D172"/>
  <c r="F172" s="1"/>
  <c r="G172" s="1"/>
  <c r="D173"/>
  <c r="F173" s="1"/>
  <c r="G173" s="1"/>
  <c r="D174"/>
  <c r="F174" s="1"/>
  <c r="G174" s="1"/>
  <c r="D175"/>
  <c r="F175" s="1"/>
  <c r="G175" s="1"/>
  <c r="D176"/>
  <c r="F176" s="1"/>
  <c r="G176" s="1"/>
  <c r="D177"/>
  <c r="F177" s="1"/>
  <c r="G177" s="1"/>
  <c r="D178"/>
  <c r="F178" s="1"/>
  <c r="G178" s="1"/>
  <c r="D179"/>
  <c r="F179" s="1"/>
  <c r="G179" s="1"/>
  <c r="D180"/>
  <c r="F180" s="1"/>
  <c r="G180" s="1"/>
  <c r="D181"/>
  <c r="F181" s="1"/>
  <c r="G181" s="1"/>
  <c r="D182"/>
  <c r="F182" s="1"/>
  <c r="G182" s="1"/>
  <c r="D183"/>
  <c r="F183" s="1"/>
  <c r="G183" s="1"/>
  <c r="D184"/>
  <c r="F184" s="1"/>
  <c r="G184" s="1"/>
  <c r="D185"/>
  <c r="F185" s="1"/>
  <c r="G185" s="1"/>
  <c r="D186"/>
  <c r="F186" s="1"/>
  <c r="G186" s="1"/>
  <c r="D187"/>
  <c r="F187" s="1"/>
  <c r="G187" s="1"/>
  <c r="D188"/>
  <c r="F188" s="1"/>
  <c r="G188" s="1"/>
  <c r="D189"/>
  <c r="F189" s="1"/>
  <c r="G189" s="1"/>
  <c r="D190"/>
  <c r="F190" s="1"/>
  <c r="G190" s="1"/>
  <c r="D191"/>
  <c r="F191" s="1"/>
  <c r="G191" s="1"/>
  <c r="D192"/>
  <c r="F192" s="1"/>
  <c r="G192" s="1"/>
  <c r="D193"/>
  <c r="F193" s="1"/>
  <c r="G193" s="1"/>
  <c r="D194"/>
  <c r="F194" s="1"/>
  <c r="G194" s="1"/>
  <c r="D195"/>
  <c r="F195" s="1"/>
  <c r="G195" s="1"/>
  <c r="D196"/>
  <c r="F196" s="1"/>
  <c r="G196" s="1"/>
  <c r="D197"/>
  <c r="F197" s="1"/>
  <c r="G197" s="1"/>
  <c r="D198"/>
  <c r="F198" s="1"/>
  <c r="G198" s="1"/>
  <c r="D199"/>
  <c r="F199" s="1"/>
  <c r="G199" s="1"/>
  <c r="D200"/>
  <c r="F200" s="1"/>
  <c r="G200" s="1"/>
  <c r="D201"/>
  <c r="F201" s="1"/>
  <c r="G201" s="1"/>
  <c r="D202"/>
  <c r="F202" s="1"/>
  <c r="G202" s="1"/>
  <c r="D203"/>
  <c r="F203" s="1"/>
  <c r="G203" s="1"/>
  <c r="D204"/>
  <c r="F204" s="1"/>
  <c r="G204" s="1"/>
  <c r="D205"/>
  <c r="F205" s="1"/>
  <c r="G205" s="1"/>
  <c r="D206"/>
  <c r="F206" s="1"/>
  <c r="G206" s="1"/>
  <c r="D207"/>
  <c r="F207" s="1"/>
  <c r="G207" s="1"/>
  <c r="D208"/>
  <c r="F208" s="1"/>
  <c r="G208" s="1"/>
  <c r="D209"/>
  <c r="F209" s="1"/>
  <c r="G209" s="1"/>
  <c r="D210"/>
  <c r="F210" s="1"/>
  <c r="G210" s="1"/>
  <c r="D211"/>
  <c r="F211" s="1"/>
  <c r="G211" s="1"/>
  <c r="D212"/>
  <c r="F212" s="1"/>
  <c r="G212" s="1"/>
  <c r="D213"/>
  <c r="F213" s="1"/>
  <c r="G213" s="1"/>
  <c r="D214"/>
  <c r="F214" s="1"/>
  <c r="G214" s="1"/>
  <c r="D215"/>
  <c r="F215" s="1"/>
  <c r="G215" s="1"/>
  <c r="D216"/>
  <c r="F216" s="1"/>
  <c r="G216" s="1"/>
  <c r="D217"/>
  <c r="F217" s="1"/>
  <c r="G217" s="1"/>
  <c r="D218"/>
  <c r="F218" s="1"/>
  <c r="G218" s="1"/>
  <c r="D219"/>
  <c r="F219" s="1"/>
  <c r="G219" s="1"/>
  <c r="D220"/>
  <c r="F220" s="1"/>
  <c r="G220" s="1"/>
  <c r="D221"/>
  <c r="F221" s="1"/>
  <c r="G221" s="1"/>
  <c r="D222"/>
  <c r="F222" s="1"/>
  <c r="G222" s="1"/>
  <c r="D223"/>
  <c r="F223" s="1"/>
  <c r="G223" s="1"/>
  <c r="D224"/>
  <c r="F224" s="1"/>
  <c r="G224" s="1"/>
  <c r="D225"/>
  <c r="F225" s="1"/>
  <c r="G225" s="1"/>
  <c r="D226"/>
  <c r="F226" s="1"/>
  <c r="G226" s="1"/>
  <c r="D227"/>
  <c r="F227" s="1"/>
  <c r="G227" s="1"/>
  <c r="D228"/>
  <c r="F228" s="1"/>
  <c r="G228" s="1"/>
  <c r="D229"/>
  <c r="F229" s="1"/>
  <c r="G229" s="1"/>
  <c r="D230"/>
  <c r="F230" s="1"/>
  <c r="G230" s="1"/>
  <c r="D231"/>
  <c r="F231" s="1"/>
  <c r="G231" s="1"/>
  <c r="D232"/>
  <c r="F232" s="1"/>
  <c r="G232" s="1"/>
  <c r="D233"/>
  <c r="F233" s="1"/>
  <c r="G233" s="1"/>
  <c r="D234"/>
  <c r="F234" s="1"/>
  <c r="G234" s="1"/>
  <c r="D235"/>
  <c r="F235" s="1"/>
  <c r="G235" s="1"/>
  <c r="D236"/>
  <c r="F236" s="1"/>
  <c r="G236" s="1"/>
  <c r="D237"/>
  <c r="F237" s="1"/>
  <c r="G237" s="1"/>
  <c r="D238"/>
  <c r="F238" s="1"/>
  <c r="G238" s="1"/>
  <c r="D239"/>
  <c r="F239" s="1"/>
  <c r="G239" s="1"/>
  <c r="D240"/>
  <c r="F240" s="1"/>
  <c r="G240" s="1"/>
  <c r="D241"/>
  <c r="F241" s="1"/>
  <c r="G241" s="1"/>
  <c r="D242"/>
  <c r="F242" s="1"/>
  <c r="G242" s="1"/>
  <c r="D243"/>
  <c r="F243" s="1"/>
  <c r="G243" s="1"/>
  <c r="D244"/>
  <c r="F244" s="1"/>
  <c r="G244" s="1"/>
  <c r="D245"/>
  <c r="F245" s="1"/>
  <c r="G245" s="1"/>
  <c r="D246"/>
  <c r="F246" s="1"/>
  <c r="G246" s="1"/>
  <c r="D247"/>
  <c r="F247" s="1"/>
  <c r="G247" s="1"/>
  <c r="D248"/>
  <c r="F248" s="1"/>
  <c r="G248" s="1"/>
  <c r="D249"/>
  <c r="F249" s="1"/>
  <c r="G249" s="1"/>
  <c r="D250"/>
  <c r="F250" s="1"/>
  <c r="G250" s="1"/>
  <c r="D251"/>
  <c r="F251" s="1"/>
  <c r="G251" s="1"/>
  <c r="D252"/>
  <c r="F252" s="1"/>
  <c r="G252" s="1"/>
  <c r="D253"/>
  <c r="F253" s="1"/>
  <c r="G253" s="1"/>
  <c r="D254"/>
  <c r="F254" s="1"/>
  <c r="G254" s="1"/>
  <c r="D255"/>
  <c r="F255" s="1"/>
  <c r="G255" s="1"/>
  <c r="D256"/>
  <c r="F256" s="1"/>
  <c r="G256" s="1"/>
  <c r="D257"/>
  <c r="F257" s="1"/>
  <c r="G257" s="1"/>
  <c r="D258"/>
  <c r="F258" s="1"/>
  <c r="G258" s="1"/>
  <c r="D259"/>
  <c r="F259" s="1"/>
  <c r="G259" s="1"/>
  <c r="D260"/>
  <c r="F260" s="1"/>
  <c r="G260" s="1"/>
  <c r="D261"/>
  <c r="F261" s="1"/>
  <c r="G261" s="1"/>
  <c r="D262"/>
  <c r="F262" s="1"/>
  <c r="G262" s="1"/>
  <c r="D263"/>
  <c r="F263" s="1"/>
  <c r="G263" s="1"/>
  <c r="D264"/>
  <c r="F264" s="1"/>
  <c r="G264" s="1"/>
  <c r="D265"/>
  <c r="F265" s="1"/>
  <c r="G265" s="1"/>
  <c r="D266"/>
  <c r="F266" s="1"/>
  <c r="G266" s="1"/>
  <c r="D267"/>
  <c r="F267" s="1"/>
  <c r="G267" s="1"/>
  <c r="D268"/>
  <c r="F268" s="1"/>
  <c r="G268" s="1"/>
  <c r="D269"/>
  <c r="F269" s="1"/>
  <c r="G269" s="1"/>
  <c r="D270"/>
  <c r="F270" s="1"/>
  <c r="G270" s="1"/>
  <c r="D271"/>
  <c r="F271" s="1"/>
  <c r="G271" s="1"/>
  <c r="D272"/>
  <c r="F272" s="1"/>
  <c r="G272" s="1"/>
  <c r="D273"/>
  <c r="F273" s="1"/>
  <c r="G273" s="1"/>
  <c r="D274"/>
  <c r="F274" s="1"/>
  <c r="G274" s="1"/>
  <c r="D275"/>
  <c r="F275" s="1"/>
  <c r="G275" s="1"/>
  <c r="D276"/>
  <c r="F276" s="1"/>
  <c r="G276" s="1"/>
  <c r="D277"/>
  <c r="F277" s="1"/>
  <c r="G277" s="1"/>
  <c r="D278"/>
  <c r="F278" s="1"/>
  <c r="G278" s="1"/>
  <c r="D279"/>
  <c r="F279" s="1"/>
  <c r="G279" s="1"/>
  <c r="D280"/>
  <c r="F280" s="1"/>
  <c r="G280" s="1"/>
  <c r="D281"/>
  <c r="F281" s="1"/>
  <c r="G281" s="1"/>
  <c r="D282"/>
  <c r="F282" s="1"/>
  <c r="G282" s="1"/>
  <c r="D283"/>
  <c r="F283" s="1"/>
  <c r="G283" s="1"/>
  <c r="D284"/>
  <c r="F284" s="1"/>
  <c r="G284" s="1"/>
  <c r="D285"/>
  <c r="F285" s="1"/>
  <c r="G285" s="1"/>
  <c r="D286"/>
  <c r="F286" s="1"/>
  <c r="G286" s="1"/>
  <c r="D287"/>
  <c r="F287" s="1"/>
  <c r="G287" s="1"/>
  <c r="D288"/>
  <c r="F288" s="1"/>
  <c r="G288" s="1"/>
  <c r="D289"/>
  <c r="F289" s="1"/>
  <c r="G289" s="1"/>
  <c r="D290"/>
  <c r="F290" s="1"/>
  <c r="G290" s="1"/>
  <c r="D291"/>
  <c r="F291" s="1"/>
  <c r="G291" s="1"/>
  <c r="D292"/>
  <c r="F292" s="1"/>
  <c r="G292" s="1"/>
  <c r="D293"/>
  <c r="F293" s="1"/>
  <c r="G293" s="1"/>
  <c r="D294"/>
  <c r="F294" s="1"/>
  <c r="G294" s="1"/>
  <c r="D295"/>
  <c r="F295" s="1"/>
  <c r="G295" s="1"/>
  <c r="D296"/>
  <c r="F296" s="1"/>
  <c r="G296" s="1"/>
  <c r="D297"/>
  <c r="F297" s="1"/>
  <c r="G297" s="1"/>
  <c r="D298"/>
  <c r="F298" s="1"/>
  <c r="G298" s="1"/>
  <c r="D299"/>
  <c r="F299" s="1"/>
  <c r="G299" s="1"/>
  <c r="D300"/>
  <c r="F300" s="1"/>
  <c r="G300" s="1"/>
  <c r="D301"/>
  <c r="F301" s="1"/>
  <c r="G301" s="1"/>
  <c r="D302"/>
  <c r="F302" s="1"/>
  <c r="G302" s="1"/>
  <c r="D303"/>
  <c r="F303" s="1"/>
  <c r="G303" s="1"/>
  <c r="D304"/>
  <c r="F304" s="1"/>
  <c r="G304" s="1"/>
  <c r="D305"/>
  <c r="F305" s="1"/>
  <c r="G305" s="1"/>
  <c r="D306"/>
  <c r="F306" s="1"/>
  <c r="G306" s="1"/>
  <c r="D307"/>
  <c r="F307" s="1"/>
  <c r="G307" s="1"/>
  <c r="D308"/>
  <c r="F308" s="1"/>
  <c r="G308" s="1"/>
  <c r="D309"/>
  <c r="F309" s="1"/>
  <c r="G309" s="1"/>
  <c r="D310"/>
  <c r="F310" s="1"/>
  <c r="G310" s="1"/>
  <c r="D311"/>
  <c r="F311" s="1"/>
  <c r="G311" s="1"/>
  <c r="D312"/>
  <c r="F312" s="1"/>
  <c r="G312" s="1"/>
  <c r="D313"/>
  <c r="F313" s="1"/>
  <c r="G313" s="1"/>
  <c r="D314"/>
  <c r="F314" s="1"/>
  <c r="G314" s="1"/>
  <c r="D315"/>
  <c r="F315" s="1"/>
  <c r="G315" s="1"/>
  <c r="D316"/>
  <c r="F316" s="1"/>
  <c r="G316" s="1"/>
  <c r="D317"/>
  <c r="F317" s="1"/>
  <c r="G317" s="1"/>
  <c r="D318"/>
  <c r="F318" s="1"/>
  <c r="G318" s="1"/>
  <c r="D319"/>
  <c r="F319" s="1"/>
  <c r="G319" s="1"/>
  <c r="D320"/>
  <c r="F320" s="1"/>
  <c r="G320" s="1"/>
  <c r="D321"/>
  <c r="F321" s="1"/>
  <c r="G321" s="1"/>
  <c r="D322"/>
  <c r="F322" s="1"/>
  <c r="G322" s="1"/>
  <c r="D323"/>
  <c r="F323" s="1"/>
  <c r="G323" s="1"/>
  <c r="D324"/>
  <c r="F324" s="1"/>
  <c r="G324" s="1"/>
  <c r="D325"/>
  <c r="F325" s="1"/>
  <c r="G325" s="1"/>
  <c r="D326"/>
  <c r="F326" s="1"/>
  <c r="G326" s="1"/>
  <c r="D327"/>
  <c r="F327" s="1"/>
  <c r="G327" s="1"/>
  <c r="D328"/>
  <c r="F328" s="1"/>
  <c r="G328" s="1"/>
  <c r="D329"/>
  <c r="F329" s="1"/>
  <c r="G329" s="1"/>
  <c r="D330"/>
  <c r="F330" s="1"/>
  <c r="G330" s="1"/>
  <c r="D331"/>
  <c r="F331" s="1"/>
  <c r="G331" s="1"/>
  <c r="D332"/>
  <c r="F332" s="1"/>
  <c r="G332" s="1"/>
  <c r="D333"/>
  <c r="F333" s="1"/>
  <c r="G333" s="1"/>
  <c r="D334"/>
  <c r="F334" s="1"/>
  <c r="G334" s="1"/>
  <c r="D335"/>
  <c r="F335" s="1"/>
  <c r="G335" s="1"/>
  <c r="D336"/>
  <c r="F336" s="1"/>
  <c r="G336" s="1"/>
  <c r="D337"/>
  <c r="F337" s="1"/>
  <c r="G337" s="1"/>
  <c r="D338"/>
  <c r="F338" s="1"/>
  <c r="G338" s="1"/>
  <c r="D339"/>
  <c r="F339" s="1"/>
  <c r="G339" s="1"/>
  <c r="D340"/>
  <c r="F340" s="1"/>
  <c r="G340" s="1"/>
  <c r="D341"/>
  <c r="F341" s="1"/>
  <c r="G341" s="1"/>
  <c r="D342"/>
  <c r="F342" s="1"/>
  <c r="G342" s="1"/>
  <c r="D343"/>
  <c r="F343" s="1"/>
  <c r="G343" s="1"/>
  <c r="D344"/>
  <c r="F344" s="1"/>
  <c r="G344" s="1"/>
  <c r="D345"/>
  <c r="F345" s="1"/>
  <c r="G345" s="1"/>
  <c r="D346"/>
  <c r="F346" s="1"/>
  <c r="G346" s="1"/>
  <c r="D347"/>
  <c r="F347" s="1"/>
  <c r="G347" s="1"/>
  <c r="D348"/>
  <c r="F348" s="1"/>
  <c r="G348" s="1"/>
  <c r="D349"/>
  <c r="F349" s="1"/>
  <c r="G349" s="1"/>
  <c r="D350"/>
  <c r="F350" s="1"/>
  <c r="G350" s="1"/>
  <c r="D351"/>
  <c r="F351" s="1"/>
  <c r="G351" s="1"/>
  <c r="D352"/>
  <c r="F352" s="1"/>
  <c r="G352" s="1"/>
  <c r="D353"/>
  <c r="F353" s="1"/>
  <c r="G353" s="1"/>
  <c r="D354"/>
  <c r="F354" s="1"/>
  <c r="G354" s="1"/>
  <c r="D355"/>
  <c r="F355" s="1"/>
  <c r="G355" s="1"/>
  <c r="D356"/>
  <c r="F356" s="1"/>
  <c r="G356" s="1"/>
  <c r="D357"/>
  <c r="F357" s="1"/>
  <c r="G357" s="1"/>
  <c r="D358"/>
  <c r="F358" s="1"/>
  <c r="G358" s="1"/>
  <c r="D359"/>
  <c r="F359" s="1"/>
  <c r="G359" s="1"/>
  <c r="D360"/>
  <c r="F360" s="1"/>
  <c r="G360" s="1"/>
  <c r="D361"/>
  <c r="F361" s="1"/>
  <c r="G361" s="1"/>
  <c r="D362"/>
  <c r="F362" s="1"/>
  <c r="G362" s="1"/>
  <c r="D363"/>
  <c r="F363" s="1"/>
  <c r="G363" s="1"/>
  <c r="D364"/>
  <c r="F364" s="1"/>
  <c r="G364" s="1"/>
  <c r="D365"/>
  <c r="F365" s="1"/>
  <c r="G365" s="1"/>
  <c r="D366"/>
  <c r="F366" s="1"/>
  <c r="G366" s="1"/>
  <c r="D367"/>
  <c r="F367" s="1"/>
  <c r="G367" s="1"/>
  <c r="D368"/>
  <c r="F368" s="1"/>
  <c r="G368" s="1"/>
  <c r="D369"/>
  <c r="F369" s="1"/>
  <c r="G369" s="1"/>
  <c r="D370"/>
  <c r="F370" s="1"/>
  <c r="G370" s="1"/>
  <c r="D371"/>
  <c r="F371" s="1"/>
  <c r="G371" s="1"/>
  <c r="D372"/>
  <c r="F372" s="1"/>
  <c r="G372" s="1"/>
  <c r="D373"/>
  <c r="F373" s="1"/>
  <c r="G373" s="1"/>
  <c r="D374"/>
  <c r="F374" s="1"/>
  <c r="G374" s="1"/>
  <c r="D375"/>
  <c r="F375" s="1"/>
  <c r="G375" s="1"/>
  <c r="D376"/>
  <c r="F376" s="1"/>
  <c r="G376" s="1"/>
  <c r="D377"/>
  <c r="F377" s="1"/>
  <c r="G377" s="1"/>
  <c r="D378"/>
  <c r="F378" s="1"/>
  <c r="G378" s="1"/>
  <c r="D379"/>
  <c r="F379" s="1"/>
  <c r="G379" s="1"/>
  <c r="D380"/>
  <c r="F380" s="1"/>
  <c r="G380" s="1"/>
  <c r="D381"/>
  <c r="F381" s="1"/>
  <c r="G381" s="1"/>
  <c r="D382"/>
  <c r="F382" s="1"/>
  <c r="G382" s="1"/>
  <c r="D383"/>
  <c r="F383" s="1"/>
  <c r="G383" s="1"/>
  <c r="D384"/>
  <c r="F384" s="1"/>
  <c r="G384" s="1"/>
  <c r="D385"/>
  <c r="F385" s="1"/>
  <c r="G385" s="1"/>
  <c r="D386"/>
  <c r="F386" s="1"/>
  <c r="G386" s="1"/>
  <c r="D387"/>
  <c r="F387" s="1"/>
  <c r="G387" s="1"/>
  <c r="D388"/>
  <c r="F388" s="1"/>
  <c r="G388" s="1"/>
  <c r="D389"/>
  <c r="F389" s="1"/>
  <c r="G389" s="1"/>
  <c r="D390"/>
  <c r="F390" s="1"/>
  <c r="G390" s="1"/>
  <c r="D391"/>
  <c r="F391" s="1"/>
  <c r="G391" s="1"/>
  <c r="D392"/>
  <c r="F392" s="1"/>
  <c r="G392" s="1"/>
  <c r="D393"/>
  <c r="F393" s="1"/>
  <c r="G393" s="1"/>
  <c r="D394"/>
  <c r="F394" s="1"/>
  <c r="G394" s="1"/>
  <c r="D395"/>
  <c r="F395" s="1"/>
  <c r="G395" s="1"/>
  <c r="D396"/>
  <c r="F396" s="1"/>
  <c r="G396" s="1"/>
  <c r="D397"/>
  <c r="F397" s="1"/>
  <c r="G397" s="1"/>
  <c r="D398"/>
  <c r="F398" s="1"/>
  <c r="G398" s="1"/>
  <c r="D399"/>
  <c r="F399" s="1"/>
  <c r="G399" s="1"/>
  <c r="D400"/>
  <c r="F400" s="1"/>
  <c r="G400" s="1"/>
  <c r="D401"/>
  <c r="F401" s="1"/>
  <c r="G401" s="1"/>
  <c r="D402"/>
  <c r="F402" s="1"/>
  <c r="G402" s="1"/>
  <c r="D403"/>
  <c r="F403" s="1"/>
  <c r="G403" s="1"/>
  <c r="D404"/>
  <c r="F404" s="1"/>
  <c r="G404" s="1"/>
  <c r="D405"/>
  <c r="F405" s="1"/>
  <c r="G405" s="1"/>
  <c r="D406"/>
  <c r="F406" s="1"/>
  <c r="G406" s="1"/>
  <c r="D407"/>
  <c r="F407" s="1"/>
  <c r="G407" s="1"/>
  <c r="D408"/>
  <c r="F408" s="1"/>
  <c r="G408" s="1"/>
  <c r="D409"/>
  <c r="F409" s="1"/>
  <c r="G409" s="1"/>
  <c r="D410"/>
  <c r="F410" s="1"/>
  <c r="G410" s="1"/>
  <c r="D411"/>
  <c r="F411" s="1"/>
  <c r="G411" s="1"/>
  <c r="D412"/>
  <c r="F412" s="1"/>
  <c r="G412" s="1"/>
  <c r="D413"/>
  <c r="F413" s="1"/>
  <c r="G413" s="1"/>
  <c r="D414"/>
  <c r="F414" s="1"/>
  <c r="G414" s="1"/>
  <c r="D415"/>
  <c r="F415" s="1"/>
  <c r="G415" s="1"/>
  <c r="D416"/>
  <c r="F416" s="1"/>
  <c r="G416" s="1"/>
  <c r="D417"/>
  <c r="F417" s="1"/>
  <c r="G417" s="1"/>
  <c r="D418"/>
  <c r="F418" s="1"/>
  <c r="G418" s="1"/>
  <c r="D419"/>
  <c r="F419" s="1"/>
  <c r="G419" s="1"/>
  <c r="D420"/>
  <c r="F420" s="1"/>
  <c r="G420" s="1"/>
  <c r="D421"/>
  <c r="F421" s="1"/>
  <c r="G421" s="1"/>
  <c r="D422"/>
  <c r="F422" s="1"/>
  <c r="G422" s="1"/>
  <c r="D423"/>
  <c r="F423" s="1"/>
  <c r="G423" s="1"/>
  <c r="D424"/>
  <c r="F424" s="1"/>
  <c r="G424" s="1"/>
  <c r="D425"/>
  <c r="F425" s="1"/>
  <c r="G425" s="1"/>
  <c r="D426"/>
  <c r="F426" s="1"/>
  <c r="G426" s="1"/>
  <c r="D427"/>
  <c r="F427" s="1"/>
  <c r="G427" s="1"/>
  <c r="D428"/>
  <c r="F428" s="1"/>
  <c r="G428" s="1"/>
  <c r="D429"/>
  <c r="F429" s="1"/>
  <c r="G429" s="1"/>
  <c r="D430"/>
  <c r="F430" s="1"/>
  <c r="G430" s="1"/>
  <c r="D431"/>
  <c r="F431" s="1"/>
  <c r="G431" s="1"/>
  <c r="D432"/>
  <c r="F432" s="1"/>
  <c r="G432" s="1"/>
  <c r="D433"/>
  <c r="F433" s="1"/>
  <c r="G433" s="1"/>
  <c r="D434"/>
  <c r="F434" s="1"/>
  <c r="G434" s="1"/>
  <c r="D435"/>
  <c r="F435" s="1"/>
  <c r="G435" s="1"/>
  <c r="D436"/>
  <c r="F436" s="1"/>
  <c r="G436" s="1"/>
  <c r="D437"/>
  <c r="F437" s="1"/>
  <c r="G437" s="1"/>
  <c r="D438"/>
  <c r="F438" s="1"/>
  <c r="G438" s="1"/>
  <c r="D439"/>
  <c r="F439" s="1"/>
  <c r="G439" s="1"/>
  <c r="D440"/>
  <c r="F440" s="1"/>
  <c r="G440" s="1"/>
  <c r="D441"/>
  <c r="F441" s="1"/>
  <c r="G441" s="1"/>
  <c r="D442"/>
  <c r="F442" s="1"/>
  <c r="G442" s="1"/>
  <c r="D443"/>
  <c r="F443" s="1"/>
  <c r="G443" s="1"/>
  <c r="D444"/>
  <c r="F444" s="1"/>
  <c r="G444" s="1"/>
  <c r="D445"/>
  <c r="F445" s="1"/>
  <c r="G445" s="1"/>
  <c r="D446"/>
  <c r="F446" s="1"/>
  <c r="G446" s="1"/>
  <c r="D447"/>
  <c r="F447" s="1"/>
  <c r="G447" s="1"/>
  <c r="D448"/>
  <c r="F448" s="1"/>
  <c r="G448" s="1"/>
  <c r="D449"/>
  <c r="F449" s="1"/>
  <c r="G449" s="1"/>
  <c r="D450"/>
  <c r="F450" s="1"/>
  <c r="G450" s="1"/>
  <c r="D451"/>
  <c r="F451" s="1"/>
  <c r="G451" s="1"/>
  <c r="D452"/>
  <c r="F452" s="1"/>
  <c r="G452" s="1"/>
  <c r="D453"/>
  <c r="F453" s="1"/>
  <c r="G453" s="1"/>
  <c r="D454"/>
  <c r="F454" s="1"/>
  <c r="G454" s="1"/>
  <c r="D455"/>
  <c r="F455" s="1"/>
  <c r="G455" s="1"/>
  <c r="D456"/>
  <c r="F456" s="1"/>
  <c r="G456" s="1"/>
  <c r="D457"/>
  <c r="F457" s="1"/>
  <c r="G457" s="1"/>
  <c r="D458"/>
  <c r="F458" s="1"/>
  <c r="G458" s="1"/>
  <c r="D459"/>
  <c r="F459" s="1"/>
  <c r="G459" s="1"/>
  <c r="D460"/>
  <c r="F460" s="1"/>
  <c r="G460" s="1"/>
  <c r="D461"/>
  <c r="F461" s="1"/>
  <c r="G461" s="1"/>
  <c r="D462"/>
  <c r="F462" s="1"/>
  <c r="G462" s="1"/>
  <c r="D463"/>
  <c r="F463" s="1"/>
  <c r="G463" s="1"/>
  <c r="D464"/>
  <c r="F464" s="1"/>
  <c r="G464" s="1"/>
  <c r="D465"/>
  <c r="F465" s="1"/>
  <c r="G465" s="1"/>
  <c r="D466"/>
  <c r="F466" s="1"/>
  <c r="G466" s="1"/>
  <c r="D467"/>
  <c r="F467" s="1"/>
  <c r="G467" s="1"/>
  <c r="D468"/>
  <c r="F468" s="1"/>
  <c r="G468" s="1"/>
  <c r="D469"/>
  <c r="F469" s="1"/>
  <c r="G469" s="1"/>
  <c r="D470"/>
  <c r="F470" s="1"/>
  <c r="G470" s="1"/>
  <c r="D471"/>
  <c r="F471" s="1"/>
  <c r="G471" s="1"/>
  <c r="D472"/>
  <c r="F472" s="1"/>
  <c r="G472" s="1"/>
  <c r="D473"/>
  <c r="F473" s="1"/>
  <c r="G473" s="1"/>
  <c r="D474"/>
  <c r="F474" s="1"/>
  <c r="G474" s="1"/>
  <c r="D475"/>
  <c r="F475" s="1"/>
  <c r="G475" s="1"/>
  <c r="D476"/>
  <c r="F476" s="1"/>
  <c r="G476" s="1"/>
  <c r="D477"/>
  <c r="F477" s="1"/>
  <c r="G477" s="1"/>
  <c r="D478"/>
  <c r="F478" s="1"/>
  <c r="G478" s="1"/>
  <c r="D479"/>
  <c r="F479" s="1"/>
  <c r="G479" s="1"/>
  <c r="D480"/>
  <c r="F480" s="1"/>
  <c r="G480" s="1"/>
  <c r="D481"/>
  <c r="F481" s="1"/>
  <c r="G481" s="1"/>
  <c r="AC1" l="1"/>
  <c r="AD477"/>
  <c r="AD449"/>
  <c r="AD473"/>
  <c r="AD264"/>
  <c r="AD192"/>
  <c r="AD216"/>
  <c r="AD280"/>
  <c r="AD128"/>
  <c r="AD22"/>
  <c r="AD197"/>
  <c r="AD479"/>
  <c r="AD358"/>
  <c r="AD405"/>
  <c r="AD301"/>
  <c r="AD167"/>
  <c r="AD337"/>
  <c r="AD145"/>
  <c r="AD308"/>
  <c r="AD200"/>
  <c r="AD95"/>
  <c r="AD219"/>
  <c r="AD172"/>
  <c r="AD268"/>
  <c r="AD190"/>
  <c r="AD31"/>
  <c r="AD107"/>
  <c r="AD133"/>
  <c r="AD459"/>
  <c r="AD371"/>
  <c r="AD278"/>
  <c r="AD160"/>
  <c r="AD148"/>
  <c r="AD109"/>
  <c r="AD82"/>
  <c r="AD450"/>
  <c r="AD90"/>
  <c r="AD416"/>
  <c r="AD101"/>
  <c r="AD368"/>
  <c r="AD69"/>
  <c r="AD135"/>
  <c r="AD418"/>
  <c r="AD411"/>
  <c r="AD123"/>
  <c r="AD155"/>
  <c r="AD39"/>
  <c r="AD126"/>
  <c r="AD318"/>
  <c r="AD252"/>
  <c r="AD203"/>
  <c r="AD86"/>
  <c r="AD214"/>
  <c r="AD400"/>
  <c r="AD439"/>
  <c r="AD341"/>
  <c r="AD186"/>
  <c r="AD316"/>
  <c r="AD130"/>
  <c r="AD179"/>
  <c r="AD84"/>
  <c r="AD321"/>
  <c r="AD239"/>
  <c r="AD99"/>
  <c r="AD379"/>
  <c r="AD351"/>
  <c r="AD169"/>
  <c r="AD433"/>
  <c r="AD429"/>
  <c r="AD421"/>
  <c r="AD177"/>
  <c r="AD73"/>
  <c r="AD313"/>
  <c r="AD245"/>
  <c r="AD25"/>
  <c r="AD355"/>
  <c r="AD349"/>
  <c r="AD415"/>
  <c r="AD474"/>
  <c r="AD348"/>
  <c r="AD434"/>
  <c r="AD93"/>
  <c r="AD333"/>
  <c r="AD227"/>
  <c r="AD142"/>
  <c r="AD10"/>
  <c r="AD266"/>
  <c r="AD139"/>
  <c r="AD63"/>
  <c r="AD50"/>
  <c r="AD225"/>
  <c r="AD158"/>
  <c r="AD141"/>
  <c r="AD55"/>
  <c r="AD183"/>
  <c r="AD330"/>
  <c r="AD211"/>
  <c r="AD262"/>
  <c r="AD478"/>
  <c r="AD377"/>
  <c r="AD395"/>
  <c r="AD438"/>
  <c r="AD28"/>
  <c r="AD34"/>
  <c r="AD290"/>
  <c r="AD67"/>
  <c r="AD116"/>
  <c r="AD143"/>
  <c r="AD21"/>
  <c r="AD277"/>
  <c r="AD43"/>
  <c r="AD178"/>
  <c r="AD222"/>
  <c r="AD184"/>
  <c r="AD38"/>
  <c r="AD36"/>
  <c r="AD465"/>
  <c r="AD462"/>
  <c r="AD442"/>
  <c r="AD113"/>
  <c r="AD106"/>
  <c r="AD230"/>
  <c r="AD51"/>
  <c r="AD4"/>
  <c r="AD339"/>
  <c r="AD249"/>
  <c r="AD369"/>
  <c r="AD437"/>
  <c r="AD47"/>
  <c r="AD303"/>
  <c r="AD235"/>
  <c r="AD322"/>
  <c r="AD366"/>
  <c r="AD300"/>
  <c r="AD412"/>
  <c r="AD391"/>
  <c r="AD32"/>
  <c r="AD58"/>
  <c r="AD54"/>
  <c r="AD332"/>
  <c r="AD260"/>
  <c r="AD472"/>
  <c r="AD376"/>
  <c r="AD463"/>
  <c r="AD466"/>
  <c r="AD427"/>
  <c r="AD423"/>
  <c r="AD189"/>
  <c r="AD259"/>
  <c r="AD174"/>
  <c r="AD240"/>
  <c r="AD257"/>
  <c r="AD173"/>
  <c r="AD314"/>
  <c r="AD243"/>
  <c r="AD220"/>
  <c r="AD464"/>
  <c r="AD365"/>
  <c r="AD81"/>
  <c r="AD9"/>
  <c r="AD265"/>
  <c r="AD181"/>
  <c r="AD193"/>
  <c r="AD217"/>
  <c r="AD430"/>
  <c r="AD383"/>
  <c r="AD410"/>
  <c r="AD453"/>
  <c r="AD402"/>
  <c r="AD29"/>
  <c r="AD285"/>
  <c r="AD163"/>
  <c r="AD78"/>
  <c r="AD297"/>
  <c r="AD202"/>
  <c r="AD11"/>
  <c r="AD289"/>
  <c r="AD255"/>
  <c r="AD129"/>
  <c r="AD94"/>
  <c r="AD77"/>
  <c r="AD23"/>
  <c r="AD151"/>
  <c r="AD298"/>
  <c r="AD344"/>
  <c r="AD198"/>
  <c r="AD414"/>
  <c r="AD363"/>
  <c r="AD406"/>
  <c r="AD305"/>
  <c r="AD327"/>
  <c r="AD226"/>
  <c r="AD168"/>
  <c r="AD52"/>
  <c r="AD79"/>
  <c r="AD335"/>
  <c r="AD213"/>
  <c r="AD208"/>
  <c r="AD287"/>
  <c r="AD338"/>
  <c r="AD88"/>
  <c r="AD147"/>
  <c r="AD326"/>
  <c r="AD353"/>
  <c r="AD398"/>
  <c r="AD378"/>
  <c r="AD476"/>
  <c r="AD42"/>
  <c r="AD152"/>
  <c r="AD120"/>
  <c r="AD310"/>
  <c r="AD275"/>
  <c r="AD185"/>
  <c r="AD475"/>
  <c r="AD454"/>
  <c r="AD471"/>
  <c r="AD66"/>
  <c r="AD136"/>
  <c r="AD261"/>
  <c r="AD274"/>
  <c r="AD196"/>
  <c r="AD380"/>
  <c r="AD458"/>
  <c r="AD403"/>
  <c r="AD315"/>
  <c r="AD187"/>
  <c r="AD250"/>
  <c r="AD248"/>
  <c r="AD448"/>
  <c r="AD364"/>
  <c r="AD49"/>
  <c r="AD105"/>
  <c r="AD283"/>
  <c r="AD156"/>
  <c r="AD312"/>
  <c r="AD244"/>
  <c r="AD440"/>
  <c r="AD420"/>
  <c r="AD431"/>
  <c r="AD428"/>
  <c r="AD359"/>
  <c r="AD125"/>
  <c r="AD195"/>
  <c r="AD110"/>
  <c r="AD144"/>
  <c r="AD331"/>
  <c r="AD18"/>
  <c r="AD161"/>
  <c r="AD336"/>
  <c r="AD7"/>
  <c r="AD26"/>
  <c r="AD282"/>
  <c r="AD37"/>
  <c r="AD276"/>
  <c r="AD446"/>
  <c r="AD409"/>
  <c r="AD17"/>
  <c r="AD35"/>
  <c r="AD201"/>
  <c r="AD117"/>
  <c r="AD97"/>
  <c r="AD153"/>
  <c r="AD350"/>
  <c r="AD346"/>
  <c r="AD357"/>
  <c r="AD354"/>
  <c r="AD295"/>
  <c r="AD221"/>
  <c r="AD3"/>
  <c r="AD14"/>
  <c r="AD270"/>
  <c r="AD138"/>
  <c r="AD176"/>
  <c r="AD269"/>
  <c r="AD191"/>
  <c r="AD33"/>
  <c r="AD30"/>
  <c r="AD13"/>
  <c r="AD108"/>
  <c r="AD119"/>
  <c r="AD247"/>
  <c r="AD296"/>
  <c r="AD134"/>
  <c r="AD385"/>
  <c r="AD461"/>
  <c r="AD374"/>
  <c r="AD356"/>
  <c r="AD279"/>
  <c r="AD162"/>
  <c r="AD104"/>
  <c r="AD329"/>
  <c r="AD15"/>
  <c r="AD271"/>
  <c r="AD149"/>
  <c r="AD112"/>
  <c r="AD299"/>
  <c r="AD306"/>
  <c r="AD44"/>
  <c r="AD83"/>
  <c r="AD294"/>
  <c r="AD164"/>
  <c r="AD451"/>
  <c r="AD445"/>
  <c r="AD389"/>
  <c r="AD92"/>
  <c r="AD234"/>
  <c r="AD417"/>
  <c r="AD102"/>
  <c r="AD132"/>
  <c r="AD121"/>
  <c r="AD422"/>
  <c r="AD362"/>
  <c r="AD407"/>
  <c r="AD343"/>
  <c r="AD258"/>
  <c r="AD175"/>
  <c r="AD272"/>
  <c r="AD281"/>
  <c r="AD210"/>
  <c r="AD91"/>
  <c r="AD76"/>
  <c r="AD384"/>
  <c r="AD456"/>
  <c r="AD425"/>
  <c r="AD435"/>
  <c r="AD309"/>
  <c r="AD59"/>
  <c r="AD436"/>
  <c r="AD228"/>
  <c r="AD324"/>
  <c r="AD404"/>
  <c r="AD392"/>
  <c r="AD426"/>
  <c r="AD41"/>
  <c r="AD293"/>
  <c r="AD182"/>
  <c r="AD224"/>
  <c r="AD432"/>
  <c r="AD399"/>
  <c r="AD469"/>
  <c r="AD457"/>
  <c r="AD373"/>
  <c r="AD61"/>
  <c r="AD8"/>
  <c r="AD46"/>
  <c r="AD16"/>
  <c r="AD223"/>
  <c r="AD65"/>
  <c r="AD304"/>
  <c r="AD62"/>
  <c r="AD45"/>
  <c r="AD140"/>
  <c r="AD103"/>
  <c r="AD231"/>
  <c r="AD218"/>
  <c r="AD19"/>
  <c r="AD118"/>
  <c r="AD229"/>
  <c r="AD256"/>
  <c r="AD382"/>
  <c r="AD345"/>
  <c r="AD370"/>
  <c r="AD72"/>
  <c r="AD137"/>
  <c r="AD53"/>
  <c r="AD307"/>
  <c r="AD89"/>
  <c r="AD419"/>
  <c r="AD413"/>
  <c r="AD447"/>
  <c r="AD347"/>
  <c r="AD444"/>
  <c r="AD124"/>
  <c r="AD157"/>
  <c r="AD40"/>
  <c r="AD291"/>
  <c r="AD206"/>
  <c r="AD74"/>
  <c r="AD80"/>
  <c r="AD267"/>
  <c r="AD127"/>
  <c r="AD114"/>
  <c r="AD320"/>
  <c r="AD254"/>
  <c r="AD205"/>
  <c r="AD87"/>
  <c r="AD215"/>
  <c r="AD56"/>
  <c r="AD6"/>
  <c r="AD401"/>
  <c r="AD397"/>
  <c r="AD441"/>
  <c r="AD342"/>
  <c r="AD386"/>
  <c r="AD188"/>
  <c r="AD98"/>
  <c r="AD317"/>
  <c r="AD131"/>
  <c r="AD180"/>
  <c r="AD207"/>
  <c r="AD85"/>
  <c r="AD325"/>
  <c r="AD171"/>
  <c r="AD242"/>
  <c r="AD334"/>
  <c r="AD328"/>
  <c r="AD166"/>
  <c r="AD100"/>
  <c r="AD387"/>
  <c r="AD381"/>
  <c r="AD352"/>
  <c r="AD209"/>
  <c r="AD170"/>
  <c r="AD340"/>
  <c r="AD115"/>
  <c r="AD68"/>
  <c r="AD57"/>
  <c r="AD408"/>
  <c r="AD390"/>
  <c r="AD361"/>
  <c r="AD467"/>
  <c r="AD60"/>
  <c r="AD194"/>
  <c r="AD20"/>
  <c r="AD111"/>
  <c r="AD48"/>
  <c r="AD263"/>
  <c r="AD319"/>
  <c r="AD64"/>
  <c r="AD12"/>
  <c r="AD150"/>
  <c r="AD452"/>
  <c r="AD232"/>
  <c r="AD424"/>
  <c r="AD360"/>
  <c r="AD393"/>
  <c r="AD455"/>
  <c r="AD288"/>
  <c r="AD122"/>
  <c r="AD5"/>
  <c r="AD302"/>
  <c r="AD212"/>
  <c r="AD292"/>
  <c r="AD372"/>
  <c r="AD388"/>
  <c r="AD460"/>
  <c r="AD375"/>
  <c r="AD241"/>
  <c r="AD233"/>
  <c r="AD27"/>
  <c r="AD246"/>
  <c r="AD204"/>
  <c r="AD284"/>
  <c r="AD396"/>
  <c r="AD367"/>
  <c r="AD470"/>
  <c r="AD394"/>
  <c r="AD443"/>
  <c r="AD311"/>
  <c r="AD253"/>
  <c r="AD323"/>
  <c r="AD238"/>
  <c r="AD75"/>
  <c r="AD273"/>
  <c r="AD159"/>
  <c r="AD146"/>
  <c r="AD96"/>
  <c r="AD251"/>
  <c r="AD286"/>
  <c r="AD237"/>
  <c r="AD71"/>
  <c r="AD199"/>
  <c r="AD154"/>
  <c r="AD24"/>
  <c r="AD70"/>
  <c r="AD165"/>
  <c r="AD468"/>
  <c r="AD236"/>
  <c r="AD2"/>
  <c r="J2"/>
</calcChain>
</file>

<file path=xl/sharedStrings.xml><?xml version="1.0" encoding="utf-8"?>
<sst xmlns="http://schemas.openxmlformats.org/spreadsheetml/2006/main" count="39" uniqueCount="37">
  <si>
    <t>ρ</t>
  </si>
  <si>
    <t>date</t>
  </si>
  <si>
    <t>US Eq</t>
  </si>
  <si>
    <t>rank_eq</t>
  </si>
  <si>
    <t>rank_fi</t>
  </si>
  <si>
    <t>d</t>
  </si>
  <si>
    <t>Spearman</t>
  </si>
  <si>
    <t>Pearson</t>
  </si>
  <si>
    <t>NUS</t>
  </si>
  <si>
    <r>
      <t>d</t>
    </r>
    <r>
      <rPr>
        <vertAlign val="superscript"/>
        <sz val="11"/>
        <color theme="1"/>
        <rFont val="Times New Roman"/>
        <family val="1"/>
      </rPr>
      <t>2</t>
    </r>
  </si>
  <si>
    <t>tinv(.01,6)</t>
  </si>
  <si>
    <t>normsinv(.01)</t>
  </si>
  <si>
    <t>T-US</t>
  </si>
  <si>
    <t>N-US</t>
  </si>
  <si>
    <t>T-NUS</t>
  </si>
  <si>
    <t>N-NUS</t>
  </si>
  <si>
    <t>cholesky</t>
  </si>
  <si>
    <t>COPULA</t>
  </si>
  <si>
    <t xml:space="preserve"> </t>
  </si>
  <si>
    <t>Figure 12. 1:  Circle within the unit square</t>
  </si>
  <si>
    <t>x</t>
  </si>
  <si>
    <t>y</t>
  </si>
  <si>
    <t>π</t>
  </si>
  <si>
    <t>US</t>
  </si>
  <si>
    <t>nonUS</t>
  </si>
  <si>
    <t>VaR (1%)</t>
  </si>
  <si>
    <t>μ</t>
  </si>
  <si>
    <t>σ</t>
  </si>
  <si>
    <t>RANDOM</t>
  </si>
  <si>
    <t>DRAWS</t>
  </si>
  <si>
    <t xml:space="preserve">MVNORM </t>
  </si>
  <si>
    <t>CHOL</t>
  </si>
  <si>
    <t>INVERSE</t>
  </si>
  <si>
    <t>NORM</t>
  </si>
  <si>
    <t>t-dist(df=6)</t>
  </si>
  <si>
    <t>normal</t>
  </si>
  <si>
    <t xml:space="preserve">V 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</si>
</sst>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[$-409]mmm\-yy;@"/>
  </numFmts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3" borderId="0" xfId="0" applyFont="1" applyFill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>
                <a:latin typeface="Times New Roman" pitchFamily="18" charset="0"/>
                <a:cs typeface="Times New Roman" pitchFamily="18" charset="0"/>
              </a:rPr>
              <a:t>Figure 12.4:  US</a:t>
            </a:r>
            <a:r>
              <a:rPr lang="en-US" sz="1400" baseline="0">
                <a:latin typeface="Times New Roman" pitchFamily="18" charset="0"/>
                <a:cs typeface="Times New Roman" pitchFamily="18" charset="0"/>
              </a:rPr>
              <a:t> vs. Non-US equity returns</a:t>
            </a:r>
            <a:endParaRPr lang="en-US" sz="1400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dPt>
            <c:idx val="46"/>
            <c:marker>
              <c:spPr>
                <a:solidFill>
                  <a:srgbClr val="FF0000"/>
                </a:solidFill>
              </c:spPr>
            </c:marker>
          </c:dPt>
          <c:dPt>
            <c:idx val="122"/>
            <c:marker>
              <c:spPr>
                <a:solidFill>
                  <a:srgbClr val="FF0000"/>
                </a:solidFill>
              </c:spPr>
            </c:marker>
          </c:dPt>
          <c:dPt>
            <c:idx val="213"/>
            <c:marker>
              <c:spPr>
                <a:solidFill>
                  <a:srgbClr val="FF0000"/>
                </a:solidFill>
              </c:spPr>
            </c:marker>
          </c:dPt>
          <c:dPt>
            <c:idx val="343"/>
            <c:marker>
              <c:spPr>
                <a:solidFill>
                  <a:srgbClr val="FF0000"/>
                </a:solidFill>
              </c:spPr>
            </c:marker>
          </c:dPt>
          <c:dPt>
            <c:idx val="392"/>
            <c:marker>
              <c:spPr>
                <a:solidFill>
                  <a:srgbClr val="FF0000"/>
                </a:solidFill>
              </c:spPr>
            </c:marker>
          </c:dPt>
          <c:dPt>
            <c:idx val="464"/>
            <c:marker>
              <c:spPr>
                <a:solidFill>
                  <a:srgbClr val="FF0000"/>
                </a:solidFill>
              </c:spPr>
            </c:marker>
          </c:dPt>
          <c:dPt>
            <c:idx val="465"/>
            <c:marker>
              <c:spPr>
                <a:solidFill>
                  <a:srgbClr val="FF0000"/>
                </a:solidFill>
              </c:spPr>
            </c:marker>
          </c:dPt>
          <c:xVal>
            <c:numRef>
              <c:f>copula!$B$2:$B$481</c:f>
              <c:numCache>
                <c:formatCode>0.00</c:formatCode>
                <c:ptCount val="480"/>
                <c:pt idx="0">
                  <c:v>-7.4340000000000002</c:v>
                </c:pt>
                <c:pt idx="1">
                  <c:v>5.8570000000000002</c:v>
                </c:pt>
                <c:pt idx="2">
                  <c:v>0.30199999999999999</c:v>
                </c:pt>
                <c:pt idx="3">
                  <c:v>-8.8919999999999995</c:v>
                </c:pt>
                <c:pt idx="4">
                  <c:v>-5.4720000000000004</c:v>
                </c:pt>
                <c:pt idx="5">
                  <c:v>-4.819</c:v>
                </c:pt>
                <c:pt idx="6">
                  <c:v>7.5229999999999988</c:v>
                </c:pt>
                <c:pt idx="7">
                  <c:v>5.0860000000000003</c:v>
                </c:pt>
                <c:pt idx="8">
                  <c:v>3.472</c:v>
                </c:pt>
                <c:pt idx="9">
                  <c:v>-0.97400000000000009</c:v>
                </c:pt>
                <c:pt idx="10">
                  <c:v>5.3570000000000002</c:v>
                </c:pt>
                <c:pt idx="11">
                  <c:v>5.8369999999999997</c:v>
                </c:pt>
                <c:pt idx="12">
                  <c:v>4.1900000000000004</c:v>
                </c:pt>
                <c:pt idx="13">
                  <c:v>1.407</c:v>
                </c:pt>
                <c:pt idx="14">
                  <c:v>3.8239999999999998</c:v>
                </c:pt>
                <c:pt idx="15">
                  <c:v>3.7679999999999998</c:v>
                </c:pt>
                <c:pt idx="16">
                  <c:v>-3.6749999999999998</c:v>
                </c:pt>
                <c:pt idx="17">
                  <c:v>0.21199999999999999</c:v>
                </c:pt>
                <c:pt idx="18">
                  <c:v>-3.9919999999999995</c:v>
                </c:pt>
                <c:pt idx="19">
                  <c:v>4.1219999999999999</c:v>
                </c:pt>
                <c:pt idx="20">
                  <c:v>-0.55500000000000005</c:v>
                </c:pt>
                <c:pt idx="21">
                  <c:v>-4.0380000000000003</c:v>
                </c:pt>
                <c:pt idx="22">
                  <c:v>0.26600000000000001</c:v>
                </c:pt>
                <c:pt idx="23">
                  <c:v>8.7680000000000007</c:v>
                </c:pt>
                <c:pt idx="24">
                  <c:v>1.94</c:v>
                </c:pt>
                <c:pt idx="25">
                  <c:v>2.9910000000000001</c:v>
                </c:pt>
                <c:pt idx="26">
                  <c:v>0.72299999999999998</c:v>
                </c:pt>
                <c:pt idx="27">
                  <c:v>0.56899999999999995</c:v>
                </c:pt>
                <c:pt idx="28">
                  <c:v>2.1909999999999998</c:v>
                </c:pt>
                <c:pt idx="29">
                  <c:v>-2.0539999999999998</c:v>
                </c:pt>
                <c:pt idx="30">
                  <c:v>0.36399999999999999</c:v>
                </c:pt>
                <c:pt idx="31">
                  <c:v>3.91</c:v>
                </c:pt>
                <c:pt idx="32">
                  <c:v>-0.36</c:v>
                </c:pt>
                <c:pt idx="33">
                  <c:v>1.0669999999999999</c:v>
                </c:pt>
                <c:pt idx="34">
                  <c:v>5.0460000000000003</c:v>
                </c:pt>
                <c:pt idx="35">
                  <c:v>1.3120000000000001</c:v>
                </c:pt>
                <c:pt idx="36">
                  <c:v>-1.593</c:v>
                </c:pt>
                <c:pt idx="37">
                  <c:v>-3.3279999999999998</c:v>
                </c:pt>
                <c:pt idx="38">
                  <c:v>-1.7000000000000001E-2</c:v>
                </c:pt>
                <c:pt idx="39">
                  <c:v>-3.9449999999999998</c:v>
                </c:pt>
                <c:pt idx="40">
                  <c:v>-1.393</c:v>
                </c:pt>
                <c:pt idx="41">
                  <c:v>-0.51500000000000001</c:v>
                </c:pt>
                <c:pt idx="42">
                  <c:v>3.9409999999999998</c:v>
                </c:pt>
                <c:pt idx="43">
                  <c:v>-3.1780000000000004</c:v>
                </c:pt>
                <c:pt idx="44">
                  <c:v>4.1520000000000001</c:v>
                </c:pt>
                <c:pt idx="45">
                  <c:v>2.9000000000000001E-2</c:v>
                </c:pt>
                <c:pt idx="46">
                  <c:v>-10.824</c:v>
                </c:pt>
                <c:pt idx="47">
                  <c:v>1.8340000000000003</c:v>
                </c:pt>
                <c:pt idx="48">
                  <c:v>-0.85099999999999998</c:v>
                </c:pt>
                <c:pt idx="49">
                  <c:v>0.186</c:v>
                </c:pt>
                <c:pt idx="50">
                  <c:v>-2.1720000000000002</c:v>
                </c:pt>
                <c:pt idx="51">
                  <c:v>-3.734</c:v>
                </c:pt>
                <c:pt idx="52">
                  <c:v>-2.7250000000000001</c:v>
                </c:pt>
                <c:pt idx="53">
                  <c:v>-1.2849999999999999</c:v>
                </c:pt>
                <c:pt idx="54">
                  <c:v>-7.5910000000000002</c:v>
                </c:pt>
                <c:pt idx="55">
                  <c:v>-8.2829999999999995</c:v>
                </c:pt>
                <c:pt idx="56">
                  <c:v>-11.698</c:v>
                </c:pt>
                <c:pt idx="57">
                  <c:v>16.571999999999999</c:v>
                </c:pt>
                <c:pt idx="58">
                  <c:v>-4.4790000000000001</c:v>
                </c:pt>
                <c:pt idx="59">
                  <c:v>-1.7709999999999999</c:v>
                </c:pt>
                <c:pt idx="60">
                  <c:v>12.513</c:v>
                </c:pt>
                <c:pt idx="61">
                  <c:v>6.7419999999999991</c:v>
                </c:pt>
                <c:pt idx="62">
                  <c:v>2.3660000000000001</c:v>
                </c:pt>
                <c:pt idx="63">
                  <c:v>4.93</c:v>
                </c:pt>
                <c:pt idx="64">
                  <c:v>5.0860000000000003</c:v>
                </c:pt>
                <c:pt idx="65">
                  <c:v>4.6189999999999998</c:v>
                </c:pt>
                <c:pt idx="66">
                  <c:v>-6.5869999999999997</c:v>
                </c:pt>
                <c:pt idx="67">
                  <c:v>-1.4430000000000001</c:v>
                </c:pt>
                <c:pt idx="68">
                  <c:v>-3.28</c:v>
                </c:pt>
                <c:pt idx="69">
                  <c:v>6.3659999999999997</c:v>
                </c:pt>
                <c:pt idx="70">
                  <c:v>3.1339999999999999</c:v>
                </c:pt>
                <c:pt idx="71">
                  <c:v>-0.96399999999999997</c:v>
                </c:pt>
                <c:pt idx="72">
                  <c:v>11.993</c:v>
                </c:pt>
                <c:pt idx="73">
                  <c:v>-0.57999999999999996</c:v>
                </c:pt>
                <c:pt idx="74">
                  <c:v>3.258</c:v>
                </c:pt>
                <c:pt idx="75">
                  <c:v>-0.98899999999999999</c:v>
                </c:pt>
                <c:pt idx="76">
                  <c:v>-0.73099999999999998</c:v>
                </c:pt>
                <c:pt idx="77">
                  <c:v>4.2729999999999997</c:v>
                </c:pt>
                <c:pt idx="78">
                  <c:v>-0.68500000000000005</c:v>
                </c:pt>
                <c:pt idx="79">
                  <c:v>0.14099999999999999</c:v>
                </c:pt>
                <c:pt idx="80">
                  <c:v>2.4649999999999999</c:v>
                </c:pt>
                <c:pt idx="81">
                  <c:v>-2.0550000000000002</c:v>
                </c:pt>
                <c:pt idx="82">
                  <c:v>-9.0999999999999998E-2</c:v>
                </c:pt>
                <c:pt idx="83">
                  <c:v>5.3959999999999999</c:v>
                </c:pt>
                <c:pt idx="84">
                  <c:v>-4.8940000000000001</c:v>
                </c:pt>
                <c:pt idx="85">
                  <c:v>-1.5109999999999999</c:v>
                </c:pt>
                <c:pt idx="86">
                  <c:v>-1.1890000000000001</c:v>
                </c:pt>
                <c:pt idx="87">
                  <c:v>0.13700000000000001</c:v>
                </c:pt>
                <c:pt idx="88">
                  <c:v>-1.4970000000000001</c:v>
                </c:pt>
                <c:pt idx="89">
                  <c:v>4.7469999999999999</c:v>
                </c:pt>
                <c:pt idx="90">
                  <c:v>-1.51</c:v>
                </c:pt>
                <c:pt idx="91">
                  <c:v>-1.3240000000000001</c:v>
                </c:pt>
                <c:pt idx="92">
                  <c:v>1E-3</c:v>
                </c:pt>
                <c:pt idx="93">
                  <c:v>-4.1529999999999996</c:v>
                </c:pt>
                <c:pt idx="94">
                  <c:v>3.6989999999999994</c:v>
                </c:pt>
                <c:pt idx="95">
                  <c:v>0.47899999999999998</c:v>
                </c:pt>
                <c:pt idx="96">
                  <c:v>-5.9649999999999999</c:v>
                </c:pt>
                <c:pt idx="97">
                  <c:v>-1.6140000000000001</c:v>
                </c:pt>
                <c:pt idx="98">
                  <c:v>2.76</c:v>
                </c:pt>
                <c:pt idx="99">
                  <c:v>8.7010000000000005</c:v>
                </c:pt>
                <c:pt idx="100">
                  <c:v>1.3640000000000001</c:v>
                </c:pt>
                <c:pt idx="101">
                  <c:v>-1.5249999999999999</c:v>
                </c:pt>
                <c:pt idx="102">
                  <c:v>5.5960000000000001</c:v>
                </c:pt>
                <c:pt idx="103">
                  <c:v>3.4</c:v>
                </c:pt>
                <c:pt idx="104">
                  <c:v>-0.48299999999999998</c:v>
                </c:pt>
                <c:pt idx="105">
                  <c:v>-8.9060000000000006</c:v>
                </c:pt>
                <c:pt idx="106">
                  <c:v>2.6</c:v>
                </c:pt>
                <c:pt idx="107">
                  <c:v>1.7190000000000001</c:v>
                </c:pt>
                <c:pt idx="108">
                  <c:v>4.8959999999999999</c:v>
                </c:pt>
                <c:pt idx="109">
                  <c:v>-2.7650000000000001</c:v>
                </c:pt>
                <c:pt idx="110">
                  <c:v>6.6110000000000007</c:v>
                </c:pt>
                <c:pt idx="111">
                  <c:v>0.73099999999999998</c:v>
                </c:pt>
                <c:pt idx="112">
                  <c:v>-1.3660000000000001</c:v>
                </c:pt>
                <c:pt idx="113">
                  <c:v>4.6849999999999996</c:v>
                </c:pt>
                <c:pt idx="114">
                  <c:v>1.5029999999999999</c:v>
                </c:pt>
                <c:pt idx="115">
                  <c:v>6.55</c:v>
                </c:pt>
                <c:pt idx="116">
                  <c:v>0.21099999999999999</c:v>
                </c:pt>
                <c:pt idx="117">
                  <c:v>-7.234</c:v>
                </c:pt>
                <c:pt idx="118">
                  <c:v>6.19</c:v>
                </c:pt>
                <c:pt idx="119">
                  <c:v>2.7850000000000001</c:v>
                </c:pt>
                <c:pt idx="120">
                  <c:v>6.3560000000000008</c:v>
                </c:pt>
                <c:pt idx="121">
                  <c:v>0</c:v>
                </c:pt>
                <c:pt idx="122">
                  <c:v>-11.91</c:v>
                </c:pt>
                <c:pt idx="123">
                  <c:v>5.0209999999999999</c:v>
                </c:pt>
                <c:pt idx="124">
                  <c:v>6.0970000000000004</c:v>
                </c:pt>
                <c:pt idx="125">
                  <c:v>3.5790000000000002</c:v>
                </c:pt>
                <c:pt idx="126">
                  <c:v>7.0350000000000001</c:v>
                </c:pt>
                <c:pt idx="127">
                  <c:v>2.2509999999999999</c:v>
                </c:pt>
                <c:pt idx="128">
                  <c:v>2.956</c:v>
                </c:pt>
                <c:pt idx="129">
                  <c:v>2.2599999999999998</c:v>
                </c:pt>
                <c:pt idx="130">
                  <c:v>10.37</c:v>
                </c:pt>
                <c:pt idx="131">
                  <c:v>-3.637</c:v>
                </c:pt>
                <c:pt idx="132">
                  <c:v>-4.0439999999999996</c:v>
                </c:pt>
                <c:pt idx="133">
                  <c:v>1.627</c:v>
                </c:pt>
                <c:pt idx="134">
                  <c:v>4.423</c:v>
                </c:pt>
                <c:pt idx="135">
                  <c:v>-1.2909999999999999</c:v>
                </c:pt>
                <c:pt idx="136">
                  <c:v>1.129</c:v>
                </c:pt>
                <c:pt idx="137">
                  <c:v>-1.05</c:v>
                </c:pt>
                <c:pt idx="138">
                  <c:v>-0.21199999999999999</c:v>
                </c:pt>
                <c:pt idx="139">
                  <c:v>-5.7190000000000003</c:v>
                </c:pt>
                <c:pt idx="140">
                  <c:v>-6.3029999999999999</c:v>
                </c:pt>
                <c:pt idx="141">
                  <c:v>6.0430000000000001</c:v>
                </c:pt>
                <c:pt idx="142">
                  <c:v>4.5640000000000001</c:v>
                </c:pt>
                <c:pt idx="143">
                  <c:v>-2.7879999999999998</c:v>
                </c:pt>
                <c:pt idx="144">
                  <c:v>-2.5859999999999999</c:v>
                </c:pt>
                <c:pt idx="145">
                  <c:v>-5.0919999999999996</c:v>
                </c:pt>
                <c:pt idx="146">
                  <c:v>-0.90300000000000002</c:v>
                </c:pt>
                <c:pt idx="147">
                  <c:v>4.2210000000000001</c:v>
                </c:pt>
                <c:pt idx="148">
                  <c:v>-2.7080000000000002</c:v>
                </c:pt>
                <c:pt idx="149">
                  <c:v>-2.4289999999999998</c:v>
                </c:pt>
                <c:pt idx="150">
                  <c:v>-2.036</c:v>
                </c:pt>
                <c:pt idx="151">
                  <c:v>11.978999999999999</c:v>
                </c:pt>
                <c:pt idx="152">
                  <c:v>1.69</c:v>
                </c:pt>
                <c:pt idx="153">
                  <c:v>11.868</c:v>
                </c:pt>
                <c:pt idx="154">
                  <c:v>5.1639999999999997</c:v>
                </c:pt>
                <c:pt idx="155">
                  <c:v>1.502</c:v>
                </c:pt>
                <c:pt idx="156">
                  <c:v>3.8639999999999999</c:v>
                </c:pt>
                <c:pt idx="157">
                  <c:v>3.14</c:v>
                </c:pt>
                <c:pt idx="158">
                  <c:v>3.4350000000000001</c:v>
                </c:pt>
                <c:pt idx="159">
                  <c:v>7.2560000000000002</c:v>
                </c:pt>
                <c:pt idx="160">
                  <c:v>1.147</c:v>
                </c:pt>
                <c:pt idx="161">
                  <c:v>4.0330000000000004</c:v>
                </c:pt>
                <c:pt idx="162">
                  <c:v>-3.0750000000000002</c:v>
                </c:pt>
                <c:pt idx="163">
                  <c:v>0.53</c:v>
                </c:pt>
                <c:pt idx="164">
                  <c:v>1.6619999999999999</c:v>
                </c:pt>
                <c:pt idx="165">
                  <c:v>-2.7189999999999999</c:v>
                </c:pt>
                <c:pt idx="166">
                  <c:v>2.8919999999999999</c:v>
                </c:pt>
                <c:pt idx="167">
                  <c:v>-1.0129999999999999</c:v>
                </c:pt>
                <c:pt idx="168">
                  <c:v>-1.6420000000000001</c:v>
                </c:pt>
                <c:pt idx="169">
                  <c:v>-4.0880000000000001</c:v>
                </c:pt>
                <c:pt idx="170">
                  <c:v>1.4039999999999999</c:v>
                </c:pt>
                <c:pt idx="171">
                  <c:v>0.373</c:v>
                </c:pt>
                <c:pt idx="172">
                  <c:v>-5.2859999999999996</c:v>
                </c:pt>
                <c:pt idx="173">
                  <c:v>2.5379999999999998</c:v>
                </c:pt>
                <c:pt idx="174">
                  <c:v>-1.931</c:v>
                </c:pt>
                <c:pt idx="175">
                  <c:v>11.481999999999999</c:v>
                </c:pt>
                <c:pt idx="176">
                  <c:v>-1.6E-2</c:v>
                </c:pt>
                <c:pt idx="177">
                  <c:v>7.0000000000000007E-2</c:v>
                </c:pt>
                <c:pt idx="178">
                  <c:v>-1.1040000000000001</c:v>
                </c:pt>
                <c:pt idx="179">
                  <c:v>2.484</c:v>
                </c:pt>
                <c:pt idx="180">
                  <c:v>8.5150000000000006</c:v>
                </c:pt>
                <c:pt idx="181">
                  <c:v>1.7250000000000001</c:v>
                </c:pt>
                <c:pt idx="182">
                  <c:v>-0.24299999999999999</c:v>
                </c:pt>
                <c:pt idx="183">
                  <c:v>-0.23</c:v>
                </c:pt>
                <c:pt idx="184">
                  <c:v>5.76</c:v>
                </c:pt>
                <c:pt idx="185">
                  <c:v>1.8290000000000002</c:v>
                </c:pt>
                <c:pt idx="186">
                  <c:v>-0.26600000000000001</c:v>
                </c:pt>
                <c:pt idx="187">
                  <c:v>-0.39</c:v>
                </c:pt>
                <c:pt idx="188">
                  <c:v>-3.8629999999999995</c:v>
                </c:pt>
                <c:pt idx="189">
                  <c:v>4.6360000000000001</c:v>
                </c:pt>
                <c:pt idx="190">
                  <c:v>7.0709999999999997</c:v>
                </c:pt>
                <c:pt idx="191">
                  <c:v>4.3869999999999996</c:v>
                </c:pt>
                <c:pt idx="192">
                  <c:v>1.1259999999999999</c:v>
                </c:pt>
                <c:pt idx="193">
                  <c:v>7.657</c:v>
                </c:pt>
                <c:pt idx="194">
                  <c:v>5.3479999999999999</c:v>
                </c:pt>
                <c:pt idx="195">
                  <c:v>-0.83</c:v>
                </c:pt>
                <c:pt idx="196">
                  <c:v>5.2110000000000003</c:v>
                </c:pt>
                <c:pt idx="197">
                  <c:v>1.5129999999999999</c:v>
                </c:pt>
                <c:pt idx="198">
                  <c:v>-5.9349999999999996</c:v>
                </c:pt>
                <c:pt idx="199">
                  <c:v>6.8120000000000003</c:v>
                </c:pt>
                <c:pt idx="200">
                  <c:v>-8.1280000000000001</c:v>
                </c:pt>
                <c:pt idx="201">
                  <c:v>5.29</c:v>
                </c:pt>
                <c:pt idx="202">
                  <c:v>1.6179999999999999</c:v>
                </c:pt>
                <c:pt idx="203">
                  <c:v>-2.7189999999999999</c:v>
                </c:pt>
                <c:pt idx="204">
                  <c:v>12.828000000000001</c:v>
                </c:pt>
                <c:pt idx="205">
                  <c:v>4.7149999999999999</c:v>
                </c:pt>
                <c:pt idx="206">
                  <c:v>2.0649999999999999</c:v>
                </c:pt>
                <c:pt idx="207">
                  <c:v>-1.681</c:v>
                </c:pt>
                <c:pt idx="208">
                  <c:v>0.623</c:v>
                </c:pt>
                <c:pt idx="209">
                  <c:v>4.5549999999999997</c:v>
                </c:pt>
                <c:pt idx="210">
                  <c:v>4.2670000000000003</c:v>
                </c:pt>
                <c:pt idx="211">
                  <c:v>4.04</c:v>
                </c:pt>
                <c:pt idx="212">
                  <c:v>-2.1800000000000002</c:v>
                </c:pt>
                <c:pt idx="213">
                  <c:v>-22.428000000000001</c:v>
                </c:pt>
                <c:pt idx="214">
                  <c:v>-7.5410000000000004</c:v>
                </c:pt>
                <c:pt idx="215">
                  <c:v>7.3819999999999997</c:v>
                </c:pt>
                <c:pt idx="216">
                  <c:v>4.484</c:v>
                </c:pt>
                <c:pt idx="217">
                  <c:v>5.2359999999999998</c:v>
                </c:pt>
                <c:pt idx="218">
                  <c:v>-2.0470000000000002</c:v>
                </c:pt>
                <c:pt idx="219">
                  <c:v>0.94900000000000007</c:v>
                </c:pt>
                <c:pt idx="220">
                  <c:v>0.31</c:v>
                </c:pt>
                <c:pt idx="221">
                  <c:v>5.2969999999999997</c:v>
                </c:pt>
                <c:pt idx="222">
                  <c:v>-0.80700000000000005</c:v>
                </c:pt>
                <c:pt idx="223">
                  <c:v>-2.7770000000000001</c:v>
                </c:pt>
                <c:pt idx="224">
                  <c:v>4.016</c:v>
                </c:pt>
                <c:pt idx="225">
                  <c:v>1.8460000000000001</c:v>
                </c:pt>
                <c:pt idx="226">
                  <c:v>-1.6839999999999999</c:v>
                </c:pt>
                <c:pt idx="227">
                  <c:v>2.145</c:v>
                </c:pt>
                <c:pt idx="228">
                  <c:v>6.7279999999999998</c:v>
                </c:pt>
                <c:pt idx="229">
                  <c:v>-1.75</c:v>
                </c:pt>
                <c:pt idx="230">
                  <c:v>2.2799999999999998</c:v>
                </c:pt>
                <c:pt idx="231">
                  <c:v>5.0069999999999997</c:v>
                </c:pt>
                <c:pt idx="232">
                  <c:v>4.2670000000000003</c:v>
                </c:pt>
                <c:pt idx="233">
                  <c:v>-0.66700000000000004</c:v>
                </c:pt>
                <c:pt idx="234">
                  <c:v>8.0449999999999999</c:v>
                </c:pt>
                <c:pt idx="235">
                  <c:v>2.093</c:v>
                </c:pt>
                <c:pt idx="236">
                  <c:v>-0.216</c:v>
                </c:pt>
                <c:pt idx="237">
                  <c:v>-2.9129999999999998</c:v>
                </c:pt>
                <c:pt idx="238">
                  <c:v>1.7929999999999999</c:v>
                </c:pt>
                <c:pt idx="239">
                  <c:v>1.923</c:v>
                </c:pt>
                <c:pt idx="240">
                  <c:v>-7.25</c:v>
                </c:pt>
                <c:pt idx="241">
                  <c:v>1.7190000000000001</c:v>
                </c:pt>
                <c:pt idx="242">
                  <c:v>2.5840000000000001</c:v>
                </c:pt>
                <c:pt idx="243">
                  <c:v>-2.641</c:v>
                </c:pt>
                <c:pt idx="244">
                  <c:v>9.2070000000000007</c:v>
                </c:pt>
                <c:pt idx="245">
                  <c:v>-0.496</c:v>
                </c:pt>
                <c:pt idx="246">
                  <c:v>-1.093</c:v>
                </c:pt>
                <c:pt idx="247">
                  <c:v>-9.42</c:v>
                </c:pt>
                <c:pt idx="248">
                  <c:v>-5.3129999999999997</c:v>
                </c:pt>
                <c:pt idx="249">
                  <c:v>-0.78200000000000003</c:v>
                </c:pt>
                <c:pt idx="250">
                  <c:v>6.8739999999999997</c:v>
                </c:pt>
                <c:pt idx="251">
                  <c:v>3.0819999999999999</c:v>
                </c:pt>
                <c:pt idx="252">
                  <c:v>5.0179999999999998</c:v>
                </c:pt>
                <c:pt idx="253">
                  <c:v>7.5</c:v>
                </c:pt>
                <c:pt idx="254">
                  <c:v>2.952</c:v>
                </c:pt>
                <c:pt idx="255">
                  <c:v>0.10100000000000001</c:v>
                </c:pt>
                <c:pt idx="256">
                  <c:v>4.1369999999999996</c:v>
                </c:pt>
                <c:pt idx="257">
                  <c:v>-4.556</c:v>
                </c:pt>
                <c:pt idx="258">
                  <c:v>4.72</c:v>
                </c:pt>
                <c:pt idx="259">
                  <c:v>2.6749999999999998</c:v>
                </c:pt>
                <c:pt idx="260">
                  <c:v>-1.139</c:v>
                </c:pt>
                <c:pt idx="261">
                  <c:v>1.6679999999999999</c:v>
                </c:pt>
                <c:pt idx="262">
                  <c:v>-3.8340000000000001</c:v>
                </c:pt>
                <c:pt idx="263">
                  <c:v>11.215</c:v>
                </c:pt>
                <c:pt idx="264">
                  <c:v>-0.67900000000000005</c:v>
                </c:pt>
                <c:pt idx="265">
                  <c:v>1.329</c:v>
                </c:pt>
                <c:pt idx="266">
                  <c:v>-2.2130000000000001</c:v>
                </c:pt>
                <c:pt idx="267">
                  <c:v>2.024</c:v>
                </c:pt>
                <c:pt idx="268">
                  <c:v>0.66600000000000004</c:v>
                </c:pt>
                <c:pt idx="269">
                  <c:v>-1.7989999999999999</c:v>
                </c:pt>
                <c:pt idx="270">
                  <c:v>4.1319999999999997</c:v>
                </c:pt>
                <c:pt idx="271">
                  <c:v>-2.16</c:v>
                </c:pt>
                <c:pt idx="272">
                  <c:v>1.34</c:v>
                </c:pt>
                <c:pt idx="273">
                  <c:v>0.99</c:v>
                </c:pt>
                <c:pt idx="274">
                  <c:v>4.1150000000000002</c:v>
                </c:pt>
                <c:pt idx="275">
                  <c:v>1.786</c:v>
                </c:pt>
                <c:pt idx="276">
                  <c:v>0.97699999999999998</c:v>
                </c:pt>
                <c:pt idx="277">
                  <c:v>0.65100000000000002</c:v>
                </c:pt>
                <c:pt idx="278">
                  <c:v>2.496</c:v>
                </c:pt>
                <c:pt idx="279">
                  <c:v>-2.6469999999999998</c:v>
                </c:pt>
                <c:pt idx="280">
                  <c:v>2.8719999999999999</c:v>
                </c:pt>
                <c:pt idx="281">
                  <c:v>0.65300000000000002</c:v>
                </c:pt>
                <c:pt idx="282">
                  <c:v>-0.17100000000000001</c:v>
                </c:pt>
                <c:pt idx="283">
                  <c:v>3.8889999999999998</c:v>
                </c:pt>
                <c:pt idx="284">
                  <c:v>-1.2E-2</c:v>
                </c:pt>
                <c:pt idx="285">
                  <c:v>1.43</c:v>
                </c:pt>
                <c:pt idx="286">
                  <c:v>-1.5449999999999999</c:v>
                </c:pt>
                <c:pt idx="287">
                  <c:v>1.96</c:v>
                </c:pt>
                <c:pt idx="288">
                  <c:v>3.06</c:v>
                </c:pt>
                <c:pt idx="289">
                  <c:v>-2.4209999999999998</c:v>
                </c:pt>
                <c:pt idx="290">
                  <c:v>-4.37</c:v>
                </c:pt>
                <c:pt idx="291">
                  <c:v>1.1439999999999999</c:v>
                </c:pt>
                <c:pt idx="292">
                  <c:v>1.099</c:v>
                </c:pt>
                <c:pt idx="293">
                  <c:v>-2.7360000000000002</c:v>
                </c:pt>
                <c:pt idx="294">
                  <c:v>3.101</c:v>
                </c:pt>
                <c:pt idx="295">
                  <c:v>4.3570000000000002</c:v>
                </c:pt>
                <c:pt idx="296">
                  <c:v>-2.1280000000000001</c:v>
                </c:pt>
                <c:pt idx="297">
                  <c:v>1.6519999999999999</c:v>
                </c:pt>
                <c:pt idx="298">
                  <c:v>-3.65</c:v>
                </c:pt>
                <c:pt idx="299">
                  <c:v>1.55</c:v>
                </c:pt>
                <c:pt idx="300">
                  <c:v>2.1920000000000002</c:v>
                </c:pt>
                <c:pt idx="301">
                  <c:v>4.085</c:v>
                </c:pt>
                <c:pt idx="302">
                  <c:v>2.4870000000000001</c:v>
                </c:pt>
                <c:pt idx="303">
                  <c:v>2.613</c:v>
                </c:pt>
                <c:pt idx="304">
                  <c:v>3.63</c:v>
                </c:pt>
                <c:pt idx="305">
                  <c:v>2.8919999999999999</c:v>
                </c:pt>
                <c:pt idx="306">
                  <c:v>4.016</c:v>
                </c:pt>
                <c:pt idx="307">
                  <c:v>0.88800000000000001</c:v>
                </c:pt>
                <c:pt idx="308">
                  <c:v>3.875</c:v>
                </c:pt>
                <c:pt idx="309">
                  <c:v>-0.86399999999999999</c:v>
                </c:pt>
                <c:pt idx="310">
                  <c:v>4.4349999999999996</c:v>
                </c:pt>
                <c:pt idx="311">
                  <c:v>1.633</c:v>
                </c:pt>
                <c:pt idx="312">
                  <c:v>2.903</c:v>
                </c:pt>
                <c:pt idx="313">
                  <c:v>1.4750000000000001</c:v>
                </c:pt>
                <c:pt idx="314">
                  <c:v>1.0049999999999999</c:v>
                </c:pt>
                <c:pt idx="315">
                  <c:v>1.8959999999999999</c:v>
                </c:pt>
                <c:pt idx="316">
                  <c:v>2.5590000000000002</c:v>
                </c:pt>
                <c:pt idx="317">
                  <c:v>-0.32300000000000001</c:v>
                </c:pt>
                <c:pt idx="318">
                  <c:v>-5.2350000000000003</c:v>
                </c:pt>
                <c:pt idx="319">
                  <c:v>3.0339999999999998</c:v>
                </c:pt>
                <c:pt idx="320">
                  <c:v>5.4429999999999996</c:v>
                </c:pt>
                <c:pt idx="321">
                  <c:v>1.8280000000000001</c:v>
                </c:pt>
                <c:pt idx="322">
                  <c:v>7.0540000000000003</c:v>
                </c:pt>
                <c:pt idx="323">
                  <c:v>-1.204</c:v>
                </c:pt>
                <c:pt idx="324">
                  <c:v>5.5339999999999998</c:v>
                </c:pt>
                <c:pt idx="325">
                  <c:v>0.109</c:v>
                </c:pt>
                <c:pt idx="326">
                  <c:v>-4.5250000000000004</c:v>
                </c:pt>
                <c:pt idx="327">
                  <c:v>4.9260000000000002</c:v>
                </c:pt>
                <c:pt idx="328">
                  <c:v>6.83</c:v>
                </c:pt>
                <c:pt idx="329">
                  <c:v>4.157</c:v>
                </c:pt>
                <c:pt idx="330">
                  <c:v>7.84</c:v>
                </c:pt>
                <c:pt idx="331">
                  <c:v>-4.056</c:v>
                </c:pt>
                <c:pt idx="332">
                  <c:v>5.67</c:v>
                </c:pt>
                <c:pt idx="333">
                  <c:v>-3.359</c:v>
                </c:pt>
                <c:pt idx="334">
                  <c:v>3.8290000000000002</c:v>
                </c:pt>
                <c:pt idx="335">
                  <c:v>2.0030000000000001</c:v>
                </c:pt>
                <c:pt idx="336">
                  <c:v>0.51800000000000002</c:v>
                </c:pt>
                <c:pt idx="337">
                  <c:v>7.1539999999999999</c:v>
                </c:pt>
                <c:pt idx="338">
                  <c:v>4.9560000000000004</c:v>
                </c:pt>
                <c:pt idx="339">
                  <c:v>0.98299999999999998</c:v>
                </c:pt>
                <c:pt idx="340">
                  <c:v>-2.468</c:v>
                </c:pt>
                <c:pt idx="341">
                  <c:v>3.3809999999999998</c:v>
                </c:pt>
                <c:pt idx="342">
                  <c:v>-1.8160000000000001</c:v>
                </c:pt>
                <c:pt idx="343">
                  <c:v>-15.319000000000001</c:v>
                </c:pt>
                <c:pt idx="344">
                  <c:v>6.8209999999999997</c:v>
                </c:pt>
                <c:pt idx="345">
                  <c:v>7.5910000000000002</c:v>
                </c:pt>
                <c:pt idx="346">
                  <c:v>6.1159999999999997</c:v>
                </c:pt>
                <c:pt idx="347">
                  <c:v>6.3559999999999999</c:v>
                </c:pt>
                <c:pt idx="348">
                  <c:v>3.3969999999999998</c:v>
                </c:pt>
                <c:pt idx="349">
                  <c:v>-3.5419999999999998</c:v>
                </c:pt>
                <c:pt idx="350">
                  <c:v>3.669</c:v>
                </c:pt>
                <c:pt idx="351">
                  <c:v>4.5140000000000002</c:v>
                </c:pt>
                <c:pt idx="352">
                  <c:v>-1.901</c:v>
                </c:pt>
                <c:pt idx="353">
                  <c:v>5.0540000000000003</c:v>
                </c:pt>
                <c:pt idx="354">
                  <c:v>-3.032</c:v>
                </c:pt>
                <c:pt idx="355">
                  <c:v>-1.137</c:v>
                </c:pt>
                <c:pt idx="356">
                  <c:v>-2.556</c:v>
                </c:pt>
                <c:pt idx="357">
                  <c:v>6.2729999999999997</c:v>
                </c:pt>
                <c:pt idx="358">
                  <c:v>2.7989999999999999</c:v>
                </c:pt>
                <c:pt idx="359">
                  <c:v>6.3810000000000002</c:v>
                </c:pt>
                <c:pt idx="360">
                  <c:v>-3.92</c:v>
                </c:pt>
                <c:pt idx="361">
                  <c:v>0.92700000000000005</c:v>
                </c:pt>
                <c:pt idx="362">
                  <c:v>7.8339999999999996</c:v>
                </c:pt>
                <c:pt idx="363">
                  <c:v>-3.524</c:v>
                </c:pt>
                <c:pt idx="364">
                  <c:v>-2.8090000000000002</c:v>
                </c:pt>
                <c:pt idx="365">
                  <c:v>2.9609999999999999</c:v>
                </c:pt>
                <c:pt idx="366">
                  <c:v>-1.768</c:v>
                </c:pt>
                <c:pt idx="367">
                  <c:v>7.4160000000000004</c:v>
                </c:pt>
                <c:pt idx="368">
                  <c:v>-4.5279999999999996</c:v>
                </c:pt>
                <c:pt idx="369">
                  <c:v>-1.4239999999999999</c:v>
                </c:pt>
                <c:pt idx="370">
                  <c:v>-9.2170000000000005</c:v>
                </c:pt>
                <c:pt idx="371">
                  <c:v>1.681</c:v>
                </c:pt>
                <c:pt idx="372">
                  <c:v>3.4209999999999998</c:v>
                </c:pt>
                <c:pt idx="373">
                  <c:v>-9.1370000000000005</c:v>
                </c:pt>
                <c:pt idx="374">
                  <c:v>-6.5190000000000001</c:v>
                </c:pt>
                <c:pt idx="375">
                  <c:v>8.02</c:v>
                </c:pt>
                <c:pt idx="376">
                  <c:v>0.80300000000000005</c:v>
                </c:pt>
                <c:pt idx="377">
                  <c:v>-1.8440000000000001</c:v>
                </c:pt>
                <c:pt idx="378">
                  <c:v>-1.6479999999999999</c:v>
                </c:pt>
                <c:pt idx="379">
                  <c:v>-5.9039999999999999</c:v>
                </c:pt>
                <c:pt idx="380">
                  <c:v>-8.8230000000000004</c:v>
                </c:pt>
                <c:pt idx="381">
                  <c:v>2.327</c:v>
                </c:pt>
                <c:pt idx="382">
                  <c:v>7.702</c:v>
                </c:pt>
                <c:pt idx="383">
                  <c:v>1.409</c:v>
                </c:pt>
                <c:pt idx="384">
                  <c:v>-1.254</c:v>
                </c:pt>
                <c:pt idx="385">
                  <c:v>-2.0449999999999999</c:v>
                </c:pt>
                <c:pt idx="386">
                  <c:v>4.3849999999999998</c:v>
                </c:pt>
                <c:pt idx="387">
                  <c:v>-5.2460000000000004</c:v>
                </c:pt>
                <c:pt idx="388">
                  <c:v>-1.159</c:v>
                </c:pt>
                <c:pt idx="389">
                  <c:v>-7.1980000000000004</c:v>
                </c:pt>
                <c:pt idx="390">
                  <c:v>-7.95</c:v>
                </c:pt>
                <c:pt idx="391">
                  <c:v>0.47199999999999998</c:v>
                </c:pt>
                <c:pt idx="392">
                  <c:v>-10.507</c:v>
                </c:pt>
                <c:pt idx="393">
                  <c:v>7.9630000000000001</c:v>
                </c:pt>
                <c:pt idx="394">
                  <c:v>6.0510000000000002</c:v>
                </c:pt>
                <c:pt idx="395">
                  <c:v>-5.6535000000000002</c:v>
                </c:pt>
                <c:pt idx="396">
                  <c:v>-2.4468999999999999</c:v>
                </c:pt>
                <c:pt idx="397">
                  <c:v>-1.6452</c:v>
                </c:pt>
                <c:pt idx="398">
                  <c:v>1.0516000000000001</c:v>
                </c:pt>
                <c:pt idx="399">
                  <c:v>8.1658000000000008</c:v>
                </c:pt>
                <c:pt idx="400">
                  <c:v>6.0364000000000004</c:v>
                </c:pt>
                <c:pt idx="401">
                  <c:v>1.3494999999999999</c:v>
                </c:pt>
                <c:pt idx="402">
                  <c:v>2.294</c:v>
                </c:pt>
                <c:pt idx="403">
                  <c:v>2.2160000000000002</c:v>
                </c:pt>
                <c:pt idx="404">
                  <c:v>-1.0857000000000001</c:v>
                </c:pt>
                <c:pt idx="405">
                  <c:v>6.0518999999999998</c:v>
                </c:pt>
                <c:pt idx="406">
                  <c:v>1.3842000000000001</c:v>
                </c:pt>
                <c:pt idx="407">
                  <c:v>4.5789</c:v>
                </c:pt>
                <c:pt idx="408">
                  <c:v>2.0886999999999998</c:v>
                </c:pt>
                <c:pt idx="409">
                  <c:v>1.353</c:v>
                </c:pt>
                <c:pt idx="410">
                  <c:v>-1.1757</c:v>
                </c:pt>
                <c:pt idx="411">
                  <c:v>-2.0825999999999998</c:v>
                </c:pt>
                <c:pt idx="412">
                  <c:v>1.4554</c:v>
                </c:pt>
                <c:pt idx="413">
                  <c:v>2.0053999999999998</c:v>
                </c:pt>
                <c:pt idx="414">
                  <c:v>-3.7927</c:v>
                </c:pt>
                <c:pt idx="415">
                  <c:v>0.40150000000000002</c:v>
                </c:pt>
                <c:pt idx="416">
                  <c:v>1.5483</c:v>
                </c:pt>
                <c:pt idx="417">
                  <c:v>1.639</c:v>
                </c:pt>
                <c:pt idx="418">
                  <c:v>4.6497999999999999</c:v>
                </c:pt>
                <c:pt idx="419">
                  <c:v>3.5522</c:v>
                </c:pt>
                <c:pt idx="420">
                  <c:v>-2.6677</c:v>
                </c:pt>
                <c:pt idx="421">
                  <c:v>2.1844000000000001</c:v>
                </c:pt>
                <c:pt idx="422">
                  <c:v>-1.7065999999999999</c:v>
                </c:pt>
                <c:pt idx="423">
                  <c:v>-2.2421000000000002</c:v>
                </c:pt>
                <c:pt idx="424">
                  <c:v>3.85</c:v>
                </c:pt>
                <c:pt idx="425">
                  <c:v>0.81920000000000004</c:v>
                </c:pt>
                <c:pt idx="426">
                  <c:v>4.1474000000000002</c:v>
                </c:pt>
                <c:pt idx="427">
                  <c:v>-1.0206999999999999</c:v>
                </c:pt>
                <c:pt idx="428">
                  <c:v>0.8478</c:v>
                </c:pt>
                <c:pt idx="429">
                  <c:v>-1.8959999999999999</c:v>
                </c:pt>
                <c:pt idx="430">
                  <c:v>3.9235000000000002</c:v>
                </c:pt>
                <c:pt idx="431">
                  <c:v>7.9500000000000001E-2</c:v>
                </c:pt>
                <c:pt idx="432">
                  <c:v>3.4868000000000001</c:v>
                </c:pt>
                <c:pt idx="433">
                  <c:v>0.15049999999999999</c:v>
                </c:pt>
                <c:pt idx="434">
                  <c:v>1.802</c:v>
                </c:pt>
                <c:pt idx="435">
                  <c:v>1.0730999999999999</c:v>
                </c:pt>
                <c:pt idx="436">
                  <c:v>-3.2406999999999999</c:v>
                </c:pt>
                <c:pt idx="437">
                  <c:v>0.2039</c:v>
                </c:pt>
                <c:pt idx="438">
                  <c:v>-0.15959999999999999</c:v>
                </c:pt>
                <c:pt idx="439">
                  <c:v>2.44</c:v>
                </c:pt>
                <c:pt idx="440">
                  <c:v>2.2151999999999998</c:v>
                </c:pt>
                <c:pt idx="441">
                  <c:v>3.6475</c:v>
                </c:pt>
                <c:pt idx="442">
                  <c:v>2.1959</c:v>
                </c:pt>
                <c:pt idx="443">
                  <c:v>1.1684000000000001</c:v>
                </c:pt>
                <c:pt idx="444">
                  <c:v>1.8838999999999999</c:v>
                </c:pt>
                <c:pt idx="445">
                  <c:v>-1.6245000000000001</c:v>
                </c:pt>
                <c:pt idx="446">
                  <c:v>1.0489999999999999</c:v>
                </c:pt>
                <c:pt idx="447">
                  <c:v>3.9716</c:v>
                </c:pt>
                <c:pt idx="448">
                  <c:v>3.6553</c:v>
                </c:pt>
                <c:pt idx="449">
                  <c:v>-1.8327</c:v>
                </c:pt>
                <c:pt idx="450">
                  <c:v>-3.4651000000000001</c:v>
                </c:pt>
                <c:pt idx="451">
                  <c:v>1.4597</c:v>
                </c:pt>
                <c:pt idx="452">
                  <c:v>3.6198000000000001</c:v>
                </c:pt>
                <c:pt idx="453">
                  <c:v>1.8355999999999999</c:v>
                </c:pt>
                <c:pt idx="454">
                  <c:v>-4.5282999999999998</c:v>
                </c:pt>
                <c:pt idx="455">
                  <c:v>-0.60360000000000003</c:v>
                </c:pt>
                <c:pt idx="456">
                  <c:v>-6.0698999999999996</c:v>
                </c:pt>
                <c:pt idx="457">
                  <c:v>-3.1173000000000002</c:v>
                </c:pt>
                <c:pt idx="458">
                  <c:v>-0.5897</c:v>
                </c:pt>
                <c:pt idx="459">
                  <c:v>4.9996999999999998</c:v>
                </c:pt>
                <c:pt idx="460">
                  <c:v>2.0247000000000002</c:v>
                </c:pt>
                <c:pt idx="461">
                  <c:v>-8.2791999999999994</c:v>
                </c:pt>
                <c:pt idx="462">
                  <c:v>-0.74439999999999995</c:v>
                </c:pt>
                <c:pt idx="463">
                  <c:v>1.5860000000000001</c:v>
                </c:pt>
                <c:pt idx="464">
                  <c:v>-9.3935999999999993</c:v>
                </c:pt>
                <c:pt idx="465">
                  <c:v>-17.800999999999998</c:v>
                </c:pt>
                <c:pt idx="466">
                  <c:v>-8.0679999999999996</c:v>
                </c:pt>
                <c:pt idx="467">
                  <c:v>2.08</c:v>
                </c:pt>
                <c:pt idx="468">
                  <c:v>-8.6127000000000002</c:v>
                </c:pt>
                <c:pt idx="469">
                  <c:v>-10.619</c:v>
                </c:pt>
                <c:pt idx="470">
                  <c:v>8.7561</c:v>
                </c:pt>
                <c:pt idx="471">
                  <c:v>10.843299999999999</c:v>
                </c:pt>
                <c:pt idx="472">
                  <c:v>5.1467000000000001</c:v>
                </c:pt>
                <c:pt idx="473">
                  <c:v>0.41349999999999998</c:v>
                </c:pt>
                <c:pt idx="474">
                  <c:v>7.8922999999999996</c:v>
                </c:pt>
                <c:pt idx="475">
                  <c:v>3.5329999999999999</c:v>
                </c:pt>
                <c:pt idx="476">
                  <c:v>4.2998000000000003</c:v>
                </c:pt>
                <c:pt idx="477">
                  <c:v>-2.8912</c:v>
                </c:pt>
                <c:pt idx="478">
                  <c:v>5.4935</c:v>
                </c:pt>
                <c:pt idx="479">
                  <c:v>3.2246000000000001</c:v>
                </c:pt>
              </c:numCache>
            </c:numRef>
          </c:xVal>
          <c:yVal>
            <c:numRef>
              <c:f>copula!$C$2:$C$481</c:f>
              <c:numCache>
                <c:formatCode>0.00</c:formatCode>
                <c:ptCount val="480"/>
                <c:pt idx="0">
                  <c:v>-2.0960000000000001</c:v>
                </c:pt>
                <c:pt idx="1">
                  <c:v>-1.2410000000000001</c:v>
                </c:pt>
                <c:pt idx="2">
                  <c:v>-0.01</c:v>
                </c:pt>
                <c:pt idx="3">
                  <c:v>-10.448</c:v>
                </c:pt>
                <c:pt idx="4">
                  <c:v>-7.327</c:v>
                </c:pt>
                <c:pt idx="5">
                  <c:v>1.1339999999999999</c:v>
                </c:pt>
                <c:pt idx="6">
                  <c:v>3.9940000000000002</c:v>
                </c:pt>
                <c:pt idx="7">
                  <c:v>2.0089999999999999</c:v>
                </c:pt>
                <c:pt idx="8">
                  <c:v>3.1339999999999999</c:v>
                </c:pt>
                <c:pt idx="9">
                  <c:v>-2.6680000000000001</c:v>
                </c:pt>
                <c:pt idx="10">
                  <c:v>-3.3140000000000001</c:v>
                </c:pt>
                <c:pt idx="11">
                  <c:v>3.6440000000000001</c:v>
                </c:pt>
                <c:pt idx="12">
                  <c:v>4.7560000000000002</c:v>
                </c:pt>
                <c:pt idx="13">
                  <c:v>1.288</c:v>
                </c:pt>
                <c:pt idx="14">
                  <c:v>5.194</c:v>
                </c:pt>
                <c:pt idx="15">
                  <c:v>2.2349999999999999</c:v>
                </c:pt>
                <c:pt idx="16">
                  <c:v>0.87</c:v>
                </c:pt>
                <c:pt idx="17">
                  <c:v>1.8110000000000002</c:v>
                </c:pt>
                <c:pt idx="18">
                  <c:v>2.6070000000000002</c:v>
                </c:pt>
                <c:pt idx="19">
                  <c:v>-1.4890000000000001</c:v>
                </c:pt>
                <c:pt idx="20">
                  <c:v>-0.20100000000000001</c:v>
                </c:pt>
                <c:pt idx="21">
                  <c:v>-4.0519999999999996</c:v>
                </c:pt>
                <c:pt idx="22">
                  <c:v>1.9030000000000002</c:v>
                </c:pt>
                <c:pt idx="23">
                  <c:v>15.326999999999998</c:v>
                </c:pt>
                <c:pt idx="24">
                  <c:v>7.3770000000000007</c:v>
                </c:pt>
                <c:pt idx="25">
                  <c:v>6.1740000000000004</c:v>
                </c:pt>
                <c:pt idx="26">
                  <c:v>1.0940000000000001</c:v>
                </c:pt>
                <c:pt idx="27">
                  <c:v>3.9129999999999998</c:v>
                </c:pt>
                <c:pt idx="28">
                  <c:v>6.883</c:v>
                </c:pt>
                <c:pt idx="29">
                  <c:v>-3.3439999999999999</c:v>
                </c:pt>
                <c:pt idx="30">
                  <c:v>6.31</c:v>
                </c:pt>
                <c:pt idx="31">
                  <c:v>1.2749999999999999</c:v>
                </c:pt>
                <c:pt idx="32">
                  <c:v>-4.7569999999999997</c:v>
                </c:pt>
                <c:pt idx="33">
                  <c:v>-0.104</c:v>
                </c:pt>
                <c:pt idx="34">
                  <c:v>8.3339999999999996</c:v>
                </c:pt>
                <c:pt idx="35">
                  <c:v>2.2290000000000001</c:v>
                </c:pt>
                <c:pt idx="36">
                  <c:v>4.5999999999999996</c:v>
                </c:pt>
                <c:pt idx="37">
                  <c:v>10.303000000000001</c:v>
                </c:pt>
                <c:pt idx="38">
                  <c:v>2.2690000000000001</c:v>
                </c:pt>
                <c:pt idx="39">
                  <c:v>-6.79</c:v>
                </c:pt>
                <c:pt idx="40">
                  <c:v>1.7929999999999997</c:v>
                </c:pt>
                <c:pt idx="41">
                  <c:v>1.444</c:v>
                </c:pt>
                <c:pt idx="42">
                  <c:v>0.115</c:v>
                </c:pt>
                <c:pt idx="43">
                  <c:v>-5.3630000000000004</c:v>
                </c:pt>
                <c:pt idx="44">
                  <c:v>1.895</c:v>
                </c:pt>
                <c:pt idx="45">
                  <c:v>1.958</c:v>
                </c:pt>
                <c:pt idx="46">
                  <c:v>-16.321000000000002</c:v>
                </c:pt>
                <c:pt idx="47">
                  <c:v>-4.508</c:v>
                </c:pt>
                <c:pt idx="48">
                  <c:v>4.5830000000000002</c:v>
                </c:pt>
                <c:pt idx="49">
                  <c:v>4.0979999999999999</c:v>
                </c:pt>
                <c:pt idx="50">
                  <c:v>-2.5710000000000002</c:v>
                </c:pt>
                <c:pt idx="51">
                  <c:v>1.6890000000000003</c:v>
                </c:pt>
                <c:pt idx="52">
                  <c:v>-5.242</c:v>
                </c:pt>
                <c:pt idx="53">
                  <c:v>-5.0759999999999996</c:v>
                </c:pt>
                <c:pt idx="54">
                  <c:v>-2.7949999999999999</c:v>
                </c:pt>
                <c:pt idx="55">
                  <c:v>-10.374000000000001</c:v>
                </c:pt>
                <c:pt idx="56">
                  <c:v>-5.7350000000000003</c:v>
                </c:pt>
                <c:pt idx="57">
                  <c:v>-5.5E-2</c:v>
                </c:pt>
                <c:pt idx="58">
                  <c:v>3.29</c:v>
                </c:pt>
                <c:pt idx="59">
                  <c:v>-0.94799999999999984</c:v>
                </c:pt>
                <c:pt idx="60">
                  <c:v>16.913</c:v>
                </c:pt>
                <c:pt idx="61">
                  <c:v>12.228999999999999</c:v>
                </c:pt>
                <c:pt idx="62">
                  <c:v>-1.081</c:v>
                </c:pt>
                <c:pt idx="63">
                  <c:v>3.8849999999999998</c:v>
                </c:pt>
                <c:pt idx="64">
                  <c:v>-0.17199999999999999</c:v>
                </c:pt>
                <c:pt idx="65">
                  <c:v>-3.1</c:v>
                </c:pt>
                <c:pt idx="66">
                  <c:v>-3.7220000000000004</c:v>
                </c:pt>
                <c:pt idx="67">
                  <c:v>-0.46899999999999997</c:v>
                </c:pt>
                <c:pt idx="68">
                  <c:v>-4.9180000000000001</c:v>
                </c:pt>
                <c:pt idx="69">
                  <c:v>7.1150000000000002</c:v>
                </c:pt>
                <c:pt idx="70">
                  <c:v>2.5369999999999999</c:v>
                </c:pt>
                <c:pt idx="71">
                  <c:v>1.714</c:v>
                </c:pt>
                <c:pt idx="72">
                  <c:v>5.5460000000000003</c:v>
                </c:pt>
                <c:pt idx="73">
                  <c:v>-0.16900000000000001</c:v>
                </c:pt>
                <c:pt idx="74">
                  <c:v>-1.83</c:v>
                </c:pt>
                <c:pt idx="75">
                  <c:v>-9.4E-2</c:v>
                </c:pt>
                <c:pt idx="76">
                  <c:v>-2.347</c:v>
                </c:pt>
                <c:pt idx="77">
                  <c:v>1.2689999999999999</c:v>
                </c:pt>
                <c:pt idx="78">
                  <c:v>-1.34</c:v>
                </c:pt>
                <c:pt idx="79">
                  <c:v>-0.26400000000000001</c:v>
                </c:pt>
                <c:pt idx="80">
                  <c:v>-1.5349999999999999</c:v>
                </c:pt>
                <c:pt idx="81">
                  <c:v>-5.9059999999999997</c:v>
                </c:pt>
                <c:pt idx="82">
                  <c:v>-0.16300000000000001</c:v>
                </c:pt>
                <c:pt idx="83">
                  <c:v>11.323</c:v>
                </c:pt>
                <c:pt idx="84">
                  <c:v>-0.84899999999999998</c:v>
                </c:pt>
                <c:pt idx="85">
                  <c:v>2.1</c:v>
                </c:pt>
                <c:pt idx="86">
                  <c:v>0.28299999999999997</c:v>
                </c:pt>
                <c:pt idx="87">
                  <c:v>2.3620000000000001</c:v>
                </c:pt>
                <c:pt idx="88">
                  <c:v>-0.49100000000000005</c:v>
                </c:pt>
                <c:pt idx="89">
                  <c:v>2.4300000000000002</c:v>
                </c:pt>
                <c:pt idx="90">
                  <c:v>-1.32</c:v>
                </c:pt>
                <c:pt idx="91">
                  <c:v>3.6709999999999998</c:v>
                </c:pt>
                <c:pt idx="92">
                  <c:v>2.976</c:v>
                </c:pt>
                <c:pt idx="93">
                  <c:v>1.59</c:v>
                </c:pt>
                <c:pt idx="94">
                  <c:v>-0.214</c:v>
                </c:pt>
                <c:pt idx="95">
                  <c:v>3.891</c:v>
                </c:pt>
                <c:pt idx="96">
                  <c:v>0.71809999999999996</c:v>
                </c:pt>
                <c:pt idx="97">
                  <c:v>1.0643</c:v>
                </c:pt>
                <c:pt idx="98">
                  <c:v>7.0027000000000008</c:v>
                </c:pt>
                <c:pt idx="99">
                  <c:v>-0.56830000000000003</c:v>
                </c:pt>
                <c:pt idx="100">
                  <c:v>2.4192999999999998</c:v>
                </c:pt>
                <c:pt idx="101">
                  <c:v>4.0959000000000003</c:v>
                </c:pt>
                <c:pt idx="102">
                  <c:v>8.6298999999999992</c:v>
                </c:pt>
                <c:pt idx="103">
                  <c:v>2.0908000000000002</c:v>
                </c:pt>
                <c:pt idx="104">
                  <c:v>3.0005999999999999</c:v>
                </c:pt>
                <c:pt idx="105">
                  <c:v>4.9208999999999996</c:v>
                </c:pt>
                <c:pt idx="106">
                  <c:v>-8.3033999999999999</c:v>
                </c:pt>
                <c:pt idx="107">
                  <c:v>4.8921999999999999</c:v>
                </c:pt>
                <c:pt idx="108">
                  <c:v>0.83299999999999985</c:v>
                </c:pt>
                <c:pt idx="109">
                  <c:v>-0.122</c:v>
                </c:pt>
                <c:pt idx="110">
                  <c:v>2.8639999999999999</c:v>
                </c:pt>
                <c:pt idx="111">
                  <c:v>-8.8999999999999996E-2</c:v>
                </c:pt>
                <c:pt idx="112">
                  <c:v>-1.33</c:v>
                </c:pt>
                <c:pt idx="113">
                  <c:v>2.149</c:v>
                </c:pt>
                <c:pt idx="114">
                  <c:v>0.60899999999999999</c:v>
                </c:pt>
                <c:pt idx="115">
                  <c:v>3.3039999999999998</c:v>
                </c:pt>
                <c:pt idx="116">
                  <c:v>4.88</c:v>
                </c:pt>
                <c:pt idx="117">
                  <c:v>-8.2219999999999995</c:v>
                </c:pt>
                <c:pt idx="118">
                  <c:v>2.2719999999999998</c:v>
                </c:pt>
                <c:pt idx="119">
                  <c:v>3.9409999999999998</c:v>
                </c:pt>
                <c:pt idx="120">
                  <c:v>6.2469999999999999</c:v>
                </c:pt>
                <c:pt idx="121">
                  <c:v>1.2869999999999999</c:v>
                </c:pt>
                <c:pt idx="122">
                  <c:v>-12.372</c:v>
                </c:pt>
                <c:pt idx="123">
                  <c:v>9.0020000000000007</c:v>
                </c:pt>
                <c:pt idx="124">
                  <c:v>5.2839999999999998</c:v>
                </c:pt>
                <c:pt idx="125">
                  <c:v>6.4950000000000001</c:v>
                </c:pt>
                <c:pt idx="126">
                  <c:v>6.3E-2</c:v>
                </c:pt>
                <c:pt idx="127">
                  <c:v>3.4319999999999995</c:v>
                </c:pt>
                <c:pt idx="128">
                  <c:v>3.6960000000000002</c:v>
                </c:pt>
                <c:pt idx="129">
                  <c:v>3.508</c:v>
                </c:pt>
                <c:pt idx="130">
                  <c:v>-1.4179999999999999</c:v>
                </c:pt>
                <c:pt idx="131">
                  <c:v>-0.61099999999999999</c:v>
                </c:pt>
                <c:pt idx="132">
                  <c:v>-1.867</c:v>
                </c:pt>
                <c:pt idx="133">
                  <c:v>-1.286</c:v>
                </c:pt>
                <c:pt idx="134">
                  <c:v>4.0279999999999996</c:v>
                </c:pt>
                <c:pt idx="135">
                  <c:v>2.1800000000000002</c:v>
                </c:pt>
                <c:pt idx="136">
                  <c:v>-3.3860000000000001</c:v>
                </c:pt>
                <c:pt idx="137">
                  <c:v>9.1999999999999998E-2</c:v>
                </c:pt>
                <c:pt idx="138">
                  <c:v>-4.0039999999999996</c:v>
                </c:pt>
                <c:pt idx="139">
                  <c:v>2.4020000000000001</c:v>
                </c:pt>
                <c:pt idx="140">
                  <c:v>-10.186999999999999</c:v>
                </c:pt>
                <c:pt idx="141">
                  <c:v>1.234</c:v>
                </c:pt>
                <c:pt idx="142">
                  <c:v>11.099</c:v>
                </c:pt>
                <c:pt idx="143">
                  <c:v>-1.345</c:v>
                </c:pt>
                <c:pt idx="144">
                  <c:v>-1.5859999999999999</c:v>
                </c:pt>
                <c:pt idx="145">
                  <c:v>-6.8070000000000004</c:v>
                </c:pt>
                <c:pt idx="146">
                  <c:v>-4.9240000000000004</c:v>
                </c:pt>
                <c:pt idx="147">
                  <c:v>5.7480000000000002</c:v>
                </c:pt>
                <c:pt idx="148">
                  <c:v>-1.397</c:v>
                </c:pt>
                <c:pt idx="149">
                  <c:v>-7.9170000000000007</c:v>
                </c:pt>
                <c:pt idx="150">
                  <c:v>-0.46600000000000003</c:v>
                </c:pt>
                <c:pt idx="151">
                  <c:v>1.575</c:v>
                </c:pt>
                <c:pt idx="152">
                  <c:v>-0.42</c:v>
                </c:pt>
                <c:pt idx="153">
                  <c:v>1.516</c:v>
                </c:pt>
                <c:pt idx="154">
                  <c:v>7.5439999999999996</c:v>
                </c:pt>
                <c:pt idx="155">
                  <c:v>8.3859999999999992</c:v>
                </c:pt>
                <c:pt idx="156">
                  <c:v>-8.4000000000000005E-2</c:v>
                </c:pt>
                <c:pt idx="157">
                  <c:v>2.2389999999999999</c:v>
                </c:pt>
                <c:pt idx="158">
                  <c:v>3.758</c:v>
                </c:pt>
                <c:pt idx="159">
                  <c:v>6.343</c:v>
                </c:pt>
                <c:pt idx="160">
                  <c:v>-6.5000000000000002E-2</c:v>
                </c:pt>
                <c:pt idx="161">
                  <c:v>2.31</c:v>
                </c:pt>
                <c:pt idx="162">
                  <c:v>0.33</c:v>
                </c:pt>
                <c:pt idx="163">
                  <c:v>-1.2789999999999999</c:v>
                </c:pt>
                <c:pt idx="164">
                  <c:v>3.1429999999999998</c:v>
                </c:pt>
                <c:pt idx="165">
                  <c:v>-1.095</c:v>
                </c:pt>
                <c:pt idx="166">
                  <c:v>3.298</c:v>
                </c:pt>
                <c:pt idx="167">
                  <c:v>3.7440000000000002</c:v>
                </c:pt>
                <c:pt idx="168">
                  <c:v>3.3319999999999994</c:v>
                </c:pt>
                <c:pt idx="169">
                  <c:v>1.389</c:v>
                </c:pt>
                <c:pt idx="170">
                  <c:v>7.9409999999999998</c:v>
                </c:pt>
                <c:pt idx="171">
                  <c:v>-1.706</c:v>
                </c:pt>
                <c:pt idx="172">
                  <c:v>-9.3940000000000001</c:v>
                </c:pt>
                <c:pt idx="173">
                  <c:v>-0.42199999999999999</c:v>
                </c:pt>
                <c:pt idx="174">
                  <c:v>-6.4969999999999999</c:v>
                </c:pt>
                <c:pt idx="175">
                  <c:v>9.2390000000000008</c:v>
                </c:pt>
                <c:pt idx="176">
                  <c:v>-0.98099999999999987</c:v>
                </c:pt>
                <c:pt idx="177">
                  <c:v>1.8620000000000001</c:v>
                </c:pt>
                <c:pt idx="178">
                  <c:v>-1.375</c:v>
                </c:pt>
                <c:pt idx="179">
                  <c:v>1.538</c:v>
                </c:pt>
                <c:pt idx="180">
                  <c:v>2.851</c:v>
                </c:pt>
                <c:pt idx="181">
                  <c:v>-0.92</c:v>
                </c:pt>
                <c:pt idx="182">
                  <c:v>7.5129999999999999</c:v>
                </c:pt>
                <c:pt idx="183">
                  <c:v>-0.246</c:v>
                </c:pt>
                <c:pt idx="184">
                  <c:v>4.024</c:v>
                </c:pt>
                <c:pt idx="185">
                  <c:v>2.242</c:v>
                </c:pt>
                <c:pt idx="186">
                  <c:v>4.8479999999999999</c:v>
                </c:pt>
                <c:pt idx="187">
                  <c:v>2.7709999999999999</c:v>
                </c:pt>
                <c:pt idx="188">
                  <c:v>4.8710000000000004</c:v>
                </c:pt>
                <c:pt idx="189">
                  <c:v>5.8440000000000003</c:v>
                </c:pt>
                <c:pt idx="190">
                  <c:v>4.4029999999999996</c:v>
                </c:pt>
                <c:pt idx="191">
                  <c:v>4.306</c:v>
                </c:pt>
                <c:pt idx="192">
                  <c:v>2.3519999999999999</c:v>
                </c:pt>
                <c:pt idx="193">
                  <c:v>10.388999999999999</c:v>
                </c:pt>
                <c:pt idx="194">
                  <c:v>13.555</c:v>
                </c:pt>
                <c:pt idx="195">
                  <c:v>6.1879999999999997</c:v>
                </c:pt>
                <c:pt idx="196">
                  <c:v>-4.181</c:v>
                </c:pt>
                <c:pt idx="197">
                  <c:v>6.2990000000000004</c:v>
                </c:pt>
                <c:pt idx="198">
                  <c:v>5.6269999999999998</c:v>
                </c:pt>
                <c:pt idx="199">
                  <c:v>9.7189999999999994</c:v>
                </c:pt>
                <c:pt idx="200">
                  <c:v>-0.86099999999999999</c:v>
                </c:pt>
                <c:pt idx="201">
                  <c:v>-6.3019999999999996</c:v>
                </c:pt>
                <c:pt idx="202">
                  <c:v>5.61</c:v>
                </c:pt>
                <c:pt idx="203">
                  <c:v>5.117</c:v>
                </c:pt>
                <c:pt idx="204">
                  <c:v>10.82</c:v>
                </c:pt>
                <c:pt idx="205">
                  <c:v>3.1429999999999998</c:v>
                </c:pt>
                <c:pt idx="206">
                  <c:v>8.4570000000000007</c:v>
                </c:pt>
                <c:pt idx="207">
                  <c:v>9.9710000000000001</c:v>
                </c:pt>
                <c:pt idx="208">
                  <c:v>-5.6999999999999995E-2</c:v>
                </c:pt>
                <c:pt idx="209">
                  <c:v>-2.86</c:v>
                </c:pt>
                <c:pt idx="210">
                  <c:v>0.42</c:v>
                </c:pt>
                <c:pt idx="211">
                  <c:v>7.1289999999999996</c:v>
                </c:pt>
                <c:pt idx="212">
                  <c:v>-1.4870000000000001</c:v>
                </c:pt>
                <c:pt idx="213">
                  <c:v>-14.504</c:v>
                </c:pt>
                <c:pt idx="214">
                  <c:v>0.77600000000000002</c:v>
                </c:pt>
                <c:pt idx="215">
                  <c:v>3.0659999999999998</c:v>
                </c:pt>
                <c:pt idx="216">
                  <c:v>1.5720000000000001</c:v>
                </c:pt>
                <c:pt idx="217">
                  <c:v>6.6430000000000007</c:v>
                </c:pt>
                <c:pt idx="218">
                  <c:v>6.1230000000000002</c:v>
                </c:pt>
                <c:pt idx="219">
                  <c:v>1.4339999999999999</c:v>
                </c:pt>
                <c:pt idx="220">
                  <c:v>-3.1930000000000001</c:v>
                </c:pt>
                <c:pt idx="221">
                  <c:v>-2.242</c:v>
                </c:pt>
                <c:pt idx="222">
                  <c:v>2.9449999999999998</c:v>
                </c:pt>
                <c:pt idx="223">
                  <c:v>-6.4320000000000004</c:v>
                </c:pt>
                <c:pt idx="224">
                  <c:v>4.2610000000000001</c:v>
                </c:pt>
                <c:pt idx="225">
                  <c:v>8.3759999999999994</c:v>
                </c:pt>
                <c:pt idx="226">
                  <c:v>5.75</c:v>
                </c:pt>
                <c:pt idx="227">
                  <c:v>0.628</c:v>
                </c:pt>
                <c:pt idx="228">
                  <c:v>2.0089999999999999</c:v>
                </c:pt>
                <c:pt idx="229">
                  <c:v>0.41199999999999998</c:v>
                </c:pt>
                <c:pt idx="230">
                  <c:v>-1.8120000000000001</c:v>
                </c:pt>
                <c:pt idx="231">
                  <c:v>0.995</c:v>
                </c:pt>
                <c:pt idx="232">
                  <c:v>-5.2119999999999997</c:v>
                </c:pt>
                <c:pt idx="233">
                  <c:v>-1.468</c:v>
                </c:pt>
                <c:pt idx="234">
                  <c:v>12.24</c:v>
                </c:pt>
                <c:pt idx="235">
                  <c:v>-4.13</c:v>
                </c:pt>
                <c:pt idx="236">
                  <c:v>5.56</c:v>
                </c:pt>
                <c:pt idx="237">
                  <c:v>-4.01</c:v>
                </c:pt>
                <c:pt idx="238">
                  <c:v>5.1710000000000003</c:v>
                </c:pt>
                <c:pt idx="239">
                  <c:v>5.4505999999999997</c:v>
                </c:pt>
                <c:pt idx="240">
                  <c:v>-2.9992000000000001</c:v>
                </c:pt>
                <c:pt idx="241">
                  <c:v>-6.0502000000000002</c:v>
                </c:pt>
                <c:pt idx="242">
                  <c:v>-8.3001000000000005</c:v>
                </c:pt>
                <c:pt idx="243">
                  <c:v>-1.0003</c:v>
                </c:pt>
                <c:pt idx="244">
                  <c:v>10.9991</c:v>
                </c:pt>
                <c:pt idx="245">
                  <c:v>-0.25019999999999998</c:v>
                </c:pt>
                <c:pt idx="246">
                  <c:v>1.6998</c:v>
                </c:pt>
                <c:pt idx="247">
                  <c:v>-9.6995000000000005</c:v>
                </c:pt>
                <c:pt idx="248">
                  <c:v>-13.7605</c:v>
                </c:pt>
                <c:pt idx="249">
                  <c:v>15.000299999999999</c:v>
                </c:pt>
                <c:pt idx="250">
                  <c:v>-5.0507</c:v>
                </c:pt>
                <c:pt idx="251">
                  <c:v>1.45</c:v>
                </c:pt>
                <c:pt idx="252">
                  <c:v>3.2608999999999999</c:v>
                </c:pt>
                <c:pt idx="253">
                  <c:v>10.540100000000001</c:v>
                </c:pt>
                <c:pt idx="254">
                  <c:v>-6.0707000000000004</c:v>
                </c:pt>
                <c:pt idx="255">
                  <c:v>0.76039999999999996</c:v>
                </c:pt>
                <c:pt idx="256">
                  <c:v>1.2788999999999999</c:v>
                </c:pt>
                <c:pt idx="257">
                  <c:v>-7.4702999999999999</c:v>
                </c:pt>
                <c:pt idx="258">
                  <c:v>5.1505000000000001</c:v>
                </c:pt>
                <c:pt idx="259">
                  <c:v>-1.6311</c:v>
                </c:pt>
                <c:pt idx="260">
                  <c:v>5.4292999999999996</c:v>
                </c:pt>
                <c:pt idx="261">
                  <c:v>1.0789</c:v>
                </c:pt>
                <c:pt idx="262">
                  <c:v>-4.3902999999999999</c:v>
                </c:pt>
                <c:pt idx="263">
                  <c:v>5.4503000000000004</c:v>
                </c:pt>
                <c:pt idx="264">
                  <c:v>-1.9502999999999999</c:v>
                </c:pt>
                <c:pt idx="265">
                  <c:v>-3.3111000000000002</c:v>
                </c:pt>
                <c:pt idx="266">
                  <c:v>-6.5090000000000003</c:v>
                </c:pt>
                <c:pt idx="267">
                  <c:v>0.4698</c:v>
                </c:pt>
                <c:pt idx="268">
                  <c:v>6.75</c:v>
                </c:pt>
                <c:pt idx="269">
                  <c:v>-4.8605</c:v>
                </c:pt>
                <c:pt idx="270">
                  <c:v>-2.4790000000000001</c:v>
                </c:pt>
                <c:pt idx="271">
                  <c:v>6.6898</c:v>
                </c:pt>
                <c:pt idx="272">
                  <c:v>-1.9701</c:v>
                </c:pt>
                <c:pt idx="273">
                  <c:v>-5.2588999999999997</c:v>
                </c:pt>
                <c:pt idx="274">
                  <c:v>0.92059999999999997</c:v>
                </c:pt>
                <c:pt idx="275">
                  <c:v>0.57620000000000005</c:v>
                </c:pt>
                <c:pt idx="276">
                  <c:v>-1.06E-2</c:v>
                </c:pt>
                <c:pt idx="277">
                  <c:v>2.9998</c:v>
                </c:pt>
                <c:pt idx="278">
                  <c:v>8.6112000000000002</c:v>
                </c:pt>
                <c:pt idx="279">
                  <c:v>9.0688999999999993</c:v>
                </c:pt>
                <c:pt idx="280">
                  <c:v>1.9999</c:v>
                </c:pt>
                <c:pt idx="281">
                  <c:v>-1.5494000000000001</c:v>
                </c:pt>
                <c:pt idx="282">
                  <c:v>3.1280000000000001</c:v>
                </c:pt>
                <c:pt idx="283">
                  <c:v>5.8689999999999998</c:v>
                </c:pt>
                <c:pt idx="284">
                  <c:v>-2.0303</c:v>
                </c:pt>
                <c:pt idx="285">
                  <c:v>3.1956000000000002</c:v>
                </c:pt>
                <c:pt idx="286">
                  <c:v>-8.1348000000000003</c:v>
                </c:pt>
                <c:pt idx="287">
                  <c:v>7.2390999999999996</c:v>
                </c:pt>
                <c:pt idx="288">
                  <c:v>8.3409999999999993</c:v>
                </c:pt>
                <c:pt idx="289">
                  <c:v>-0.47960000000000003</c:v>
                </c:pt>
                <c:pt idx="290">
                  <c:v>-4.18</c:v>
                </c:pt>
                <c:pt idx="291">
                  <c:v>4.2294</c:v>
                </c:pt>
                <c:pt idx="292">
                  <c:v>-0.93910000000000005</c:v>
                </c:pt>
                <c:pt idx="293">
                  <c:v>1.0992</c:v>
                </c:pt>
                <c:pt idx="294">
                  <c:v>1.5505</c:v>
                </c:pt>
                <c:pt idx="295">
                  <c:v>2.4592999999999998</c:v>
                </c:pt>
                <c:pt idx="296">
                  <c:v>-3.2305999999999999</c:v>
                </c:pt>
                <c:pt idx="297">
                  <c:v>3.4502000000000002</c:v>
                </c:pt>
                <c:pt idx="298">
                  <c:v>-4.7103000000000002</c:v>
                </c:pt>
                <c:pt idx="299">
                  <c:v>0.62119999999999997</c:v>
                </c:pt>
                <c:pt idx="300">
                  <c:v>-3.5505</c:v>
                </c:pt>
                <c:pt idx="301">
                  <c:v>-0.10920000000000001</c:v>
                </c:pt>
                <c:pt idx="302">
                  <c:v>6.16</c:v>
                </c:pt>
                <c:pt idx="303">
                  <c:v>3.7298</c:v>
                </c:pt>
                <c:pt idx="304">
                  <c:v>-0.97560000000000002</c:v>
                </c:pt>
                <c:pt idx="305">
                  <c:v>-1.6501999999999999</c:v>
                </c:pt>
                <c:pt idx="306">
                  <c:v>6.2106000000000003</c:v>
                </c:pt>
                <c:pt idx="307">
                  <c:v>-3.8163999999999998</c:v>
                </c:pt>
                <c:pt idx="308">
                  <c:v>1.9734</c:v>
                </c:pt>
                <c:pt idx="309">
                  <c:v>-2.6701000000000001</c:v>
                </c:pt>
                <c:pt idx="310">
                  <c:v>2.8191999999999999</c:v>
                </c:pt>
                <c:pt idx="311">
                  <c:v>4.0305</c:v>
                </c:pt>
                <c:pt idx="312">
                  <c:v>0.41070000000000001</c:v>
                </c:pt>
                <c:pt idx="313">
                  <c:v>0.34499999999999997</c:v>
                </c:pt>
                <c:pt idx="314">
                  <c:v>2.1297000000000001</c:v>
                </c:pt>
                <c:pt idx="315">
                  <c:v>2.9108000000000001</c:v>
                </c:pt>
                <c:pt idx="316">
                  <c:v>-1.7834000000000001</c:v>
                </c:pt>
                <c:pt idx="317">
                  <c:v>0.56930000000000003</c:v>
                </c:pt>
                <c:pt idx="318">
                  <c:v>-2.9249999999999998</c:v>
                </c:pt>
                <c:pt idx="319">
                  <c:v>0.1706</c:v>
                </c:pt>
                <c:pt idx="320">
                  <c:v>2.6837</c:v>
                </c:pt>
                <c:pt idx="321">
                  <c:v>-1.1607000000000001</c:v>
                </c:pt>
                <c:pt idx="322">
                  <c:v>3.8904999999999998</c:v>
                </c:pt>
                <c:pt idx="323">
                  <c:v>-1.7178</c:v>
                </c:pt>
                <c:pt idx="324">
                  <c:v>-4.0715000000000003</c:v>
                </c:pt>
                <c:pt idx="325">
                  <c:v>1.7013</c:v>
                </c:pt>
                <c:pt idx="326">
                  <c:v>-0.2165</c:v>
                </c:pt>
                <c:pt idx="327">
                  <c:v>0.78920000000000001</c:v>
                </c:pt>
                <c:pt idx="328">
                  <c:v>7.0266999999999999</c:v>
                </c:pt>
                <c:pt idx="329">
                  <c:v>5.5998000000000001</c:v>
                </c:pt>
                <c:pt idx="330">
                  <c:v>1.1472</c:v>
                </c:pt>
                <c:pt idx="331">
                  <c:v>-8.4819999999999993</c:v>
                </c:pt>
                <c:pt idx="332">
                  <c:v>4.1036000000000001</c:v>
                </c:pt>
                <c:pt idx="333">
                  <c:v>-10.6526</c:v>
                </c:pt>
                <c:pt idx="334">
                  <c:v>-1.8847</c:v>
                </c:pt>
                <c:pt idx="335">
                  <c:v>1.1157999999999999</c:v>
                </c:pt>
                <c:pt idx="336">
                  <c:v>0.70040000000000002</c:v>
                </c:pt>
                <c:pt idx="337">
                  <c:v>7.8117000000000001</c:v>
                </c:pt>
                <c:pt idx="338">
                  <c:v>3.3184999999999998</c:v>
                </c:pt>
                <c:pt idx="339">
                  <c:v>-1.18E-2</c:v>
                </c:pt>
                <c:pt idx="340">
                  <c:v>-4.8207000000000004</c:v>
                </c:pt>
                <c:pt idx="341">
                  <c:v>-2.9447999999999999</c:v>
                </c:pt>
                <c:pt idx="342">
                  <c:v>1.4398</c:v>
                </c:pt>
                <c:pt idx="343">
                  <c:v>-17.753299999999999</c:v>
                </c:pt>
                <c:pt idx="344">
                  <c:v>0.17199999999999999</c:v>
                </c:pt>
                <c:pt idx="345">
                  <c:v>10.515700000000001</c:v>
                </c:pt>
                <c:pt idx="346">
                  <c:v>6.0401999999999996</c:v>
                </c:pt>
                <c:pt idx="347">
                  <c:v>2.0186000000000002</c:v>
                </c:pt>
                <c:pt idx="348">
                  <c:v>-0.53620000000000001</c:v>
                </c:pt>
                <c:pt idx="349">
                  <c:v>-1.0652999999999999</c:v>
                </c:pt>
                <c:pt idx="350">
                  <c:v>6.8723000000000001</c:v>
                </c:pt>
                <c:pt idx="351">
                  <c:v>6.3029000000000002</c:v>
                </c:pt>
                <c:pt idx="352">
                  <c:v>-3.9323000000000001</c:v>
                </c:pt>
                <c:pt idx="353">
                  <c:v>5.6711999999999998</c:v>
                </c:pt>
                <c:pt idx="354">
                  <c:v>1.3807</c:v>
                </c:pt>
                <c:pt idx="355">
                  <c:v>0.4244</c:v>
                </c:pt>
                <c:pt idx="356">
                  <c:v>-7.5999999999999998E-2</c:v>
                </c:pt>
                <c:pt idx="357">
                  <c:v>3.4331</c:v>
                </c:pt>
                <c:pt idx="358">
                  <c:v>4.6833999999999998</c:v>
                </c:pt>
                <c:pt idx="359">
                  <c:v>9.7684999999999995</c:v>
                </c:pt>
                <c:pt idx="360">
                  <c:v>-5.0408999999999997</c:v>
                </c:pt>
                <c:pt idx="361">
                  <c:v>2.5777000000000001</c:v>
                </c:pt>
                <c:pt idx="362">
                  <c:v>3.4823</c:v>
                </c:pt>
                <c:pt idx="363">
                  <c:v>-5.9111000000000002</c:v>
                </c:pt>
                <c:pt idx="364">
                  <c:v>-2.7391000000000001</c:v>
                </c:pt>
                <c:pt idx="365">
                  <c:v>4.1612999999999998</c:v>
                </c:pt>
                <c:pt idx="366">
                  <c:v>-3.49</c:v>
                </c:pt>
                <c:pt idx="367">
                  <c:v>2.2799999999999998</c:v>
                </c:pt>
                <c:pt idx="368">
                  <c:v>-5.3</c:v>
                </c:pt>
                <c:pt idx="369">
                  <c:v>-3.91</c:v>
                </c:pt>
                <c:pt idx="370">
                  <c:v>-4.3600000000000003</c:v>
                </c:pt>
                <c:pt idx="371">
                  <c:v>3.51</c:v>
                </c:pt>
                <c:pt idx="372">
                  <c:v>1.34</c:v>
                </c:pt>
                <c:pt idx="373">
                  <c:v>-7.51</c:v>
                </c:pt>
                <c:pt idx="374">
                  <c:v>-7.11</c:v>
                </c:pt>
                <c:pt idx="375">
                  <c:v>6.97</c:v>
                </c:pt>
                <c:pt idx="376">
                  <c:v>-2.27</c:v>
                </c:pt>
                <c:pt idx="377">
                  <c:v>-3.69</c:v>
                </c:pt>
                <c:pt idx="378">
                  <c:v>-2.88</c:v>
                </c:pt>
                <c:pt idx="379">
                  <c:v>-2.02</c:v>
                </c:pt>
                <c:pt idx="380">
                  <c:v>-10.56</c:v>
                </c:pt>
                <c:pt idx="381">
                  <c:v>3.03</c:v>
                </c:pt>
                <c:pt idx="382">
                  <c:v>4.07</c:v>
                </c:pt>
                <c:pt idx="383">
                  <c:v>1.38</c:v>
                </c:pt>
                <c:pt idx="384">
                  <c:v>-3.96</c:v>
                </c:pt>
                <c:pt idx="385">
                  <c:v>0.61</c:v>
                </c:pt>
                <c:pt idx="386">
                  <c:v>5.56</c:v>
                </c:pt>
                <c:pt idx="387">
                  <c:v>0.76</c:v>
                </c:pt>
                <c:pt idx="388">
                  <c:v>1.65</c:v>
                </c:pt>
                <c:pt idx="389">
                  <c:v>-4.41</c:v>
                </c:pt>
                <c:pt idx="390">
                  <c:v>-9.2005999999999997</c:v>
                </c:pt>
                <c:pt idx="391">
                  <c:v>0</c:v>
                </c:pt>
                <c:pt idx="392">
                  <c:v>-10.43</c:v>
                </c:pt>
                <c:pt idx="393">
                  <c:v>4.87</c:v>
                </c:pt>
                <c:pt idx="394">
                  <c:v>4.5599999999999996</c:v>
                </c:pt>
                <c:pt idx="395">
                  <c:v>-2.86</c:v>
                </c:pt>
                <c:pt idx="396">
                  <c:v>-3.05</c:v>
                </c:pt>
                <c:pt idx="397">
                  <c:v>-2.0299999999999998</c:v>
                </c:pt>
                <c:pt idx="398">
                  <c:v>-1.79</c:v>
                </c:pt>
                <c:pt idx="399">
                  <c:v>9.42</c:v>
                </c:pt>
                <c:pt idx="400">
                  <c:v>6.86</c:v>
                </c:pt>
                <c:pt idx="401">
                  <c:v>3.04</c:v>
                </c:pt>
                <c:pt idx="402">
                  <c:v>2.72</c:v>
                </c:pt>
                <c:pt idx="403">
                  <c:v>3.36</c:v>
                </c:pt>
                <c:pt idx="404">
                  <c:v>3.21</c:v>
                </c:pt>
                <c:pt idx="405">
                  <c:v>6.49</c:v>
                </c:pt>
                <c:pt idx="406">
                  <c:v>1.8149999999999999</c:v>
                </c:pt>
                <c:pt idx="407">
                  <c:v>7.1970000000000001</c:v>
                </c:pt>
                <c:pt idx="408">
                  <c:v>2.1627000000000001</c:v>
                </c:pt>
                <c:pt idx="409">
                  <c:v>2.9319999999999999</c:v>
                </c:pt>
                <c:pt idx="410">
                  <c:v>1.0965</c:v>
                </c:pt>
                <c:pt idx="411">
                  <c:v>-3.6499000000000001</c:v>
                </c:pt>
                <c:pt idx="412">
                  <c:v>-0.1111</c:v>
                </c:pt>
                <c:pt idx="413">
                  <c:v>2.1652</c:v>
                </c:pt>
                <c:pt idx="414">
                  <c:v>-2.9792999999999998</c:v>
                </c:pt>
                <c:pt idx="415">
                  <c:v>1.1217999999999999</c:v>
                </c:pt>
                <c:pt idx="416">
                  <c:v>3.4338000000000002</c:v>
                </c:pt>
                <c:pt idx="417">
                  <c:v>3.2475999999999998</c:v>
                </c:pt>
                <c:pt idx="418">
                  <c:v>7.1673999999999998</c:v>
                </c:pt>
                <c:pt idx="419">
                  <c:v>4.5845000000000002</c:v>
                </c:pt>
                <c:pt idx="420">
                  <c:v>-1.0176000000000001</c:v>
                </c:pt>
                <c:pt idx="421">
                  <c:v>5.2838000000000003</c:v>
                </c:pt>
                <c:pt idx="422">
                  <c:v>-3.0286</c:v>
                </c:pt>
                <c:pt idx="423">
                  <c:v>-2.3858999999999999</c:v>
                </c:pt>
                <c:pt idx="424">
                  <c:v>0.9</c:v>
                </c:pt>
                <c:pt idx="425">
                  <c:v>2.2176999999999998</c:v>
                </c:pt>
                <c:pt idx="426">
                  <c:v>3.8340000000000001</c:v>
                </c:pt>
                <c:pt idx="427">
                  <c:v>2.7121</c:v>
                </c:pt>
                <c:pt idx="428">
                  <c:v>5.2747000000000002</c:v>
                </c:pt>
                <c:pt idx="429">
                  <c:v>-3.6760999999999999</c:v>
                </c:pt>
                <c:pt idx="430">
                  <c:v>3.798</c:v>
                </c:pt>
                <c:pt idx="431">
                  <c:v>5.2268999999999997</c:v>
                </c:pt>
                <c:pt idx="432">
                  <c:v>7.3265000000000002</c:v>
                </c:pt>
                <c:pt idx="433">
                  <c:v>-0.20130000000000001</c:v>
                </c:pt>
                <c:pt idx="434">
                  <c:v>3.0124</c:v>
                </c:pt>
                <c:pt idx="435">
                  <c:v>5.5015000000000001</c:v>
                </c:pt>
                <c:pt idx="436">
                  <c:v>-5.2541000000000002</c:v>
                </c:pt>
                <c:pt idx="437">
                  <c:v>-0.30470000000000003</c:v>
                </c:pt>
                <c:pt idx="438">
                  <c:v>0.67900000000000005</c:v>
                </c:pt>
                <c:pt idx="439">
                  <c:v>2.8955000000000002</c:v>
                </c:pt>
                <c:pt idx="440">
                  <c:v>0.11600000000000001</c:v>
                </c:pt>
                <c:pt idx="441">
                  <c:v>4.1645000000000003</c:v>
                </c:pt>
                <c:pt idx="442">
                  <c:v>4.3438999999999997</c:v>
                </c:pt>
                <c:pt idx="443">
                  <c:v>3.3896999999999999</c:v>
                </c:pt>
                <c:pt idx="444">
                  <c:v>0.39100000000000001</c:v>
                </c:pt>
                <c:pt idx="445">
                  <c:v>0.63390000000000002</c:v>
                </c:pt>
                <c:pt idx="446">
                  <c:v>3.0013000000000001</c:v>
                </c:pt>
                <c:pt idx="447">
                  <c:v>4.4206000000000003</c:v>
                </c:pt>
                <c:pt idx="448">
                  <c:v>2.7662</c:v>
                </c:pt>
                <c:pt idx="449">
                  <c:v>1.1229</c:v>
                </c:pt>
                <c:pt idx="450">
                  <c:v>0.4123</c:v>
                </c:pt>
                <c:pt idx="451">
                  <c:v>-2.0333000000000001</c:v>
                </c:pt>
                <c:pt idx="452">
                  <c:v>6.5758999999999999</c:v>
                </c:pt>
                <c:pt idx="453">
                  <c:v>6.4356999999999998</c:v>
                </c:pt>
                <c:pt idx="454">
                  <c:v>-5.0334000000000003</c:v>
                </c:pt>
                <c:pt idx="455">
                  <c:v>-1.3540000000000001</c:v>
                </c:pt>
                <c:pt idx="456">
                  <c:v>-10.118399999999999</c:v>
                </c:pt>
                <c:pt idx="457">
                  <c:v>3.8778999999999999</c:v>
                </c:pt>
                <c:pt idx="458">
                  <c:v>-2.2753000000000001</c:v>
                </c:pt>
                <c:pt idx="459">
                  <c:v>5.6784999999999997</c:v>
                </c:pt>
                <c:pt idx="460">
                  <c:v>2.0055000000000001</c:v>
                </c:pt>
                <c:pt idx="461">
                  <c:v>-8.3905999999999992</c:v>
                </c:pt>
                <c:pt idx="462">
                  <c:v>-3.8578000000000001</c:v>
                </c:pt>
                <c:pt idx="463">
                  <c:v>-4.9515000000000002</c:v>
                </c:pt>
                <c:pt idx="464">
                  <c:v>-15.3879</c:v>
                </c:pt>
                <c:pt idx="465">
                  <c:v>-17.440899999999999</c:v>
                </c:pt>
                <c:pt idx="466">
                  <c:v>-6.3116000000000003</c:v>
                </c:pt>
                <c:pt idx="467">
                  <c:v>2.2551999999999999</c:v>
                </c:pt>
                <c:pt idx="468">
                  <c:v>-7.7675000000000001</c:v>
                </c:pt>
                <c:pt idx="469">
                  <c:v>-7.2126000000000001</c:v>
                </c:pt>
                <c:pt idx="470">
                  <c:v>7.9701000000000004</c:v>
                </c:pt>
                <c:pt idx="471">
                  <c:v>14.6798</c:v>
                </c:pt>
                <c:pt idx="472">
                  <c:v>13.588900000000001</c:v>
                </c:pt>
                <c:pt idx="473">
                  <c:v>-0.68389999999999995</c:v>
                </c:pt>
                <c:pt idx="474">
                  <c:v>9.8123000000000005</c:v>
                </c:pt>
                <c:pt idx="475">
                  <c:v>2.4192999999999998</c:v>
                </c:pt>
                <c:pt idx="476">
                  <c:v>6.2515999999999998</c:v>
                </c:pt>
                <c:pt idx="477">
                  <c:v>-1.0801000000000001</c:v>
                </c:pt>
                <c:pt idx="478">
                  <c:v>2.5278999999999998</c:v>
                </c:pt>
                <c:pt idx="479">
                  <c:v>3.6905000000000001</c:v>
                </c:pt>
              </c:numCache>
            </c:numRef>
          </c:yVal>
        </c:ser>
        <c:axId val="129861504"/>
        <c:axId val="129863040"/>
      </c:scatterChart>
      <c:valAx>
        <c:axId val="129861504"/>
        <c:scaling>
          <c:orientation val="minMax"/>
        </c:scaling>
        <c:axPos val="b"/>
        <c:numFmt formatCode="0.00" sourceLinked="1"/>
        <c:tickLblPos val="nextTo"/>
        <c:crossAx val="129863040"/>
        <c:crosses val="autoZero"/>
        <c:crossBetween val="midCat"/>
      </c:valAx>
      <c:valAx>
        <c:axId val="129863040"/>
        <c:scaling>
          <c:orientation val="minMax"/>
        </c:scaling>
        <c:axPos val="l"/>
        <c:majorGridlines/>
        <c:numFmt formatCode="0.00" sourceLinked="1"/>
        <c:tickLblPos val="nextTo"/>
        <c:crossAx val="129861504"/>
        <c:crosses val="autoZero"/>
        <c:crossBetween val="midCat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>
                <a:latin typeface="Times New Roman" pitchFamily="18" charset="0"/>
                <a:cs typeface="Times New Roman" pitchFamily="18" charset="0"/>
              </a:rPr>
              <a:t>Figure 12.5: Gaussian copula for US vs. Non-US simulated returns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copula!$AA$2:$AA$481</c:f>
              <c:numCache>
                <c:formatCode>General</c:formatCode>
                <c:ptCount val="480"/>
                <c:pt idx="0">
                  <c:v>5.6921597209954173</c:v>
                </c:pt>
                <c:pt idx="1">
                  <c:v>-1.4204764494805613</c:v>
                </c:pt>
                <c:pt idx="2">
                  <c:v>5.4090745132689353</c:v>
                </c:pt>
                <c:pt idx="3">
                  <c:v>9.3640561095029344</c:v>
                </c:pt>
                <c:pt idx="4">
                  <c:v>1.5221874105777939</c:v>
                </c:pt>
                <c:pt idx="5">
                  <c:v>0.73292130372214781</c:v>
                </c:pt>
                <c:pt idx="6">
                  <c:v>-2.3115526100975181</c:v>
                </c:pt>
                <c:pt idx="7">
                  <c:v>7.5673775036671582</c:v>
                </c:pt>
                <c:pt idx="8">
                  <c:v>0.7263969641117326</c:v>
                </c:pt>
                <c:pt idx="9">
                  <c:v>5.2165500365706974</c:v>
                </c:pt>
                <c:pt idx="10">
                  <c:v>2.1131489228138305</c:v>
                </c:pt>
                <c:pt idx="11">
                  <c:v>-0.27827455184002381</c:v>
                </c:pt>
                <c:pt idx="12">
                  <c:v>-4.7694842793851127</c:v>
                </c:pt>
                <c:pt idx="13">
                  <c:v>0.10132212084912462</c:v>
                </c:pt>
                <c:pt idx="14">
                  <c:v>1.9352985625694508</c:v>
                </c:pt>
                <c:pt idx="15">
                  <c:v>-3.9954488342287364</c:v>
                </c:pt>
                <c:pt idx="16">
                  <c:v>-15.061524768850727</c:v>
                </c:pt>
                <c:pt idx="17">
                  <c:v>-7.0049323738588845</c:v>
                </c:pt>
                <c:pt idx="18">
                  <c:v>4.7547449715842376</c:v>
                </c:pt>
                <c:pt idx="19">
                  <c:v>-5.8262145828927068</c:v>
                </c:pt>
                <c:pt idx="20">
                  <c:v>4.7830757358163476</c:v>
                </c:pt>
                <c:pt idx="21">
                  <c:v>2.9554599335525644</c:v>
                </c:pt>
                <c:pt idx="22">
                  <c:v>-2.9665555558245771</c:v>
                </c:pt>
                <c:pt idx="23">
                  <c:v>-2.1483403597085511</c:v>
                </c:pt>
                <c:pt idx="24">
                  <c:v>-2.2397957674288635</c:v>
                </c:pt>
                <c:pt idx="25">
                  <c:v>-0.91183048782884546</c:v>
                </c:pt>
                <c:pt idx="26">
                  <c:v>1.8163553063265243</c:v>
                </c:pt>
                <c:pt idx="27">
                  <c:v>5.5046055295875602</c:v>
                </c:pt>
                <c:pt idx="28">
                  <c:v>1.8227890391411905</c:v>
                </c:pt>
                <c:pt idx="29">
                  <c:v>-0.51446668970361764</c:v>
                </c:pt>
                <c:pt idx="30">
                  <c:v>6.2406953008314616</c:v>
                </c:pt>
                <c:pt idx="31">
                  <c:v>-6.9955831951458496</c:v>
                </c:pt>
                <c:pt idx="32">
                  <c:v>1.1686268614950874</c:v>
                </c:pt>
                <c:pt idx="33">
                  <c:v>-3.8056022968483125</c:v>
                </c:pt>
                <c:pt idx="34">
                  <c:v>-4.1951698123936216</c:v>
                </c:pt>
                <c:pt idx="35">
                  <c:v>-0.87698585902954918</c:v>
                </c:pt>
                <c:pt idx="36">
                  <c:v>-4.7581432189741744</c:v>
                </c:pt>
                <c:pt idx="37">
                  <c:v>3.5631756666021897</c:v>
                </c:pt>
                <c:pt idx="38">
                  <c:v>-10.275402761361903</c:v>
                </c:pt>
                <c:pt idx="39">
                  <c:v>-3.4107705820530398</c:v>
                </c:pt>
                <c:pt idx="40">
                  <c:v>-6.8155778493204249</c:v>
                </c:pt>
                <c:pt idx="41">
                  <c:v>-1.5993174394395766</c:v>
                </c:pt>
                <c:pt idx="42">
                  <c:v>3.8697209178700822</c:v>
                </c:pt>
                <c:pt idx="43">
                  <c:v>0.63468975608472222</c:v>
                </c:pt>
                <c:pt idx="44">
                  <c:v>-1.9461864771218333</c:v>
                </c:pt>
                <c:pt idx="45">
                  <c:v>4.6861166083886072</c:v>
                </c:pt>
                <c:pt idx="46">
                  <c:v>1.6583168064453475</c:v>
                </c:pt>
                <c:pt idx="47">
                  <c:v>3.8166643445460977</c:v>
                </c:pt>
                <c:pt idx="48">
                  <c:v>-0.23844643238670815</c:v>
                </c:pt>
                <c:pt idx="49">
                  <c:v>-7.3287500873695279</c:v>
                </c:pt>
                <c:pt idx="50">
                  <c:v>1.9681533436527439</c:v>
                </c:pt>
                <c:pt idx="51">
                  <c:v>-3.2600445424150744</c:v>
                </c:pt>
                <c:pt idx="52">
                  <c:v>-1.7954848509657182</c:v>
                </c:pt>
                <c:pt idx="53">
                  <c:v>-2.9958797525668874</c:v>
                </c:pt>
                <c:pt idx="54">
                  <c:v>3.6705497104486886</c:v>
                </c:pt>
                <c:pt idx="55">
                  <c:v>1.3020064289147422</c:v>
                </c:pt>
                <c:pt idx="56">
                  <c:v>6.3741936133110357</c:v>
                </c:pt>
                <c:pt idx="57">
                  <c:v>11.201156531234336</c:v>
                </c:pt>
                <c:pt idx="58">
                  <c:v>1.5164560716381428</c:v>
                </c:pt>
                <c:pt idx="59">
                  <c:v>1.9591519772957728</c:v>
                </c:pt>
                <c:pt idx="60">
                  <c:v>-1.8725189838730654</c:v>
                </c:pt>
                <c:pt idx="61">
                  <c:v>0.20738336020657033</c:v>
                </c:pt>
                <c:pt idx="62">
                  <c:v>4.1124897046757551</c:v>
                </c:pt>
                <c:pt idx="63">
                  <c:v>-4.5620902416846434</c:v>
                </c:pt>
                <c:pt idx="64">
                  <c:v>2.5358671501522512</c:v>
                </c:pt>
                <c:pt idx="65">
                  <c:v>8.1328262929802548</c:v>
                </c:pt>
                <c:pt idx="66">
                  <c:v>6.2936677930119069</c:v>
                </c:pt>
                <c:pt idx="67">
                  <c:v>1.2923314922580618</c:v>
                </c:pt>
                <c:pt idx="68">
                  <c:v>3.5034966382191506</c:v>
                </c:pt>
                <c:pt idx="69">
                  <c:v>-0.90463555651786764</c:v>
                </c:pt>
                <c:pt idx="70">
                  <c:v>-1.7104277205196847</c:v>
                </c:pt>
                <c:pt idx="71">
                  <c:v>-0.51601594166863696</c:v>
                </c:pt>
                <c:pt idx="72">
                  <c:v>5.3552780415725625</c:v>
                </c:pt>
                <c:pt idx="73">
                  <c:v>-6.4317249676013173</c:v>
                </c:pt>
                <c:pt idx="74">
                  <c:v>1.6141781550950882</c:v>
                </c:pt>
                <c:pt idx="75">
                  <c:v>0.38921239440427025</c:v>
                </c:pt>
                <c:pt idx="76">
                  <c:v>0.82376420156330443</c:v>
                </c:pt>
                <c:pt idx="77">
                  <c:v>-0.68816565911700578</c:v>
                </c:pt>
                <c:pt idx="78">
                  <c:v>-0.95579263720497232</c:v>
                </c:pt>
                <c:pt idx="79">
                  <c:v>5.0779544737058062</c:v>
                </c:pt>
                <c:pt idx="80">
                  <c:v>-3.5607119994355543</c:v>
                </c:pt>
                <c:pt idx="81">
                  <c:v>2.9364332753664666</c:v>
                </c:pt>
                <c:pt idx="82">
                  <c:v>2.8774408333106685</c:v>
                </c:pt>
                <c:pt idx="83">
                  <c:v>-1.7515814884914851</c:v>
                </c:pt>
                <c:pt idx="84">
                  <c:v>-6.6054898061131073</c:v>
                </c:pt>
                <c:pt idx="85">
                  <c:v>2.8364852646439624</c:v>
                </c:pt>
                <c:pt idx="86">
                  <c:v>-4.8046542635646325</c:v>
                </c:pt>
                <c:pt idx="87">
                  <c:v>0.71302801173293429</c:v>
                </c:pt>
                <c:pt idx="88">
                  <c:v>2.0228181230282587</c:v>
                </c:pt>
                <c:pt idx="89">
                  <c:v>1.1006212013304995</c:v>
                </c:pt>
                <c:pt idx="90">
                  <c:v>-2.3849325409960729</c:v>
                </c:pt>
                <c:pt idx="91">
                  <c:v>-3.5862808627459888</c:v>
                </c:pt>
                <c:pt idx="92">
                  <c:v>-2.6768584756912794</c:v>
                </c:pt>
                <c:pt idx="93">
                  <c:v>0.19723807551280348</c:v>
                </c:pt>
                <c:pt idx="94">
                  <c:v>10.235560976807582</c:v>
                </c:pt>
                <c:pt idx="95">
                  <c:v>-0.5247495362719643</c:v>
                </c:pt>
                <c:pt idx="96">
                  <c:v>4.9476012866208396</c:v>
                </c:pt>
                <c:pt idx="97">
                  <c:v>-6.2442438552711304</c:v>
                </c:pt>
                <c:pt idx="98">
                  <c:v>2.6033888453633098</c:v>
                </c:pt>
                <c:pt idx="99">
                  <c:v>2.1498801837278139</c:v>
                </c:pt>
                <c:pt idx="100">
                  <c:v>4.6914528606932384</c:v>
                </c:pt>
                <c:pt idx="101">
                  <c:v>4.6115602828265194</c:v>
                </c:pt>
                <c:pt idx="102">
                  <c:v>0.69476777685940438</c:v>
                </c:pt>
                <c:pt idx="103">
                  <c:v>-5.3928808516154501</c:v>
                </c:pt>
                <c:pt idx="104">
                  <c:v>0.84486792981893699</c:v>
                </c:pt>
                <c:pt idx="105">
                  <c:v>-1.3529874267458093</c:v>
                </c:pt>
                <c:pt idx="106">
                  <c:v>0.87075442476387876</c:v>
                </c:pt>
                <c:pt idx="107">
                  <c:v>-6.1114425516939752</c:v>
                </c:pt>
                <c:pt idx="108">
                  <c:v>1.2924628845561976</c:v>
                </c:pt>
                <c:pt idx="109">
                  <c:v>3.8515222668876881</c:v>
                </c:pt>
                <c:pt idx="110">
                  <c:v>2.4594012496505497</c:v>
                </c:pt>
                <c:pt idx="111">
                  <c:v>0.45608589857016241</c:v>
                </c:pt>
                <c:pt idx="112">
                  <c:v>-1.7583578213012407</c:v>
                </c:pt>
                <c:pt idx="113">
                  <c:v>-4.798443275032886</c:v>
                </c:pt>
                <c:pt idx="114">
                  <c:v>-2.8302459031406331</c:v>
                </c:pt>
                <c:pt idx="115">
                  <c:v>-7.0775086744279108</c:v>
                </c:pt>
                <c:pt idx="116">
                  <c:v>2.0759690246344746</c:v>
                </c:pt>
                <c:pt idx="117">
                  <c:v>-5.0148988062675031</c:v>
                </c:pt>
                <c:pt idx="118">
                  <c:v>-12.761872255333685</c:v>
                </c:pt>
                <c:pt idx="119">
                  <c:v>-0.95425062801474603</c:v>
                </c:pt>
                <c:pt idx="120">
                  <c:v>-2.83538591600131</c:v>
                </c:pt>
                <c:pt idx="121">
                  <c:v>-4.2045328851786854</c:v>
                </c:pt>
                <c:pt idx="122">
                  <c:v>-6.2577099112385905</c:v>
                </c:pt>
                <c:pt idx="123">
                  <c:v>5.4865148113363329</c:v>
                </c:pt>
                <c:pt idx="124">
                  <c:v>6.1095628944619467</c:v>
                </c:pt>
                <c:pt idx="125">
                  <c:v>16.652327126918909</c:v>
                </c:pt>
                <c:pt idx="126">
                  <c:v>8.2921073705357387</c:v>
                </c:pt>
                <c:pt idx="127">
                  <c:v>5.5930665440039746</c:v>
                </c:pt>
                <c:pt idx="128">
                  <c:v>-16.678935314350188</c:v>
                </c:pt>
                <c:pt idx="129">
                  <c:v>0.66711334012541557</c:v>
                </c:pt>
                <c:pt idx="130">
                  <c:v>1.2295106848894377</c:v>
                </c:pt>
                <c:pt idx="131">
                  <c:v>-7.4211971093882028</c:v>
                </c:pt>
                <c:pt idx="132">
                  <c:v>4.8866350240554901</c:v>
                </c:pt>
                <c:pt idx="133">
                  <c:v>5.8490424872006068</c:v>
                </c:pt>
                <c:pt idx="134">
                  <c:v>6.6523450025619164</c:v>
                </c:pt>
                <c:pt idx="135">
                  <c:v>-3.7377846960928025</c:v>
                </c:pt>
                <c:pt idx="136">
                  <c:v>-0.70614223657385855</c:v>
                </c:pt>
                <c:pt idx="137">
                  <c:v>-3.2296214990999257</c:v>
                </c:pt>
                <c:pt idx="138">
                  <c:v>0.48967433060835402</c:v>
                </c:pt>
                <c:pt idx="139">
                  <c:v>7.6216070576107082</c:v>
                </c:pt>
                <c:pt idx="140">
                  <c:v>-2.9484668916531547</c:v>
                </c:pt>
                <c:pt idx="141">
                  <c:v>-1.015902886262942</c:v>
                </c:pt>
                <c:pt idx="142">
                  <c:v>3.0454676092717534</c:v>
                </c:pt>
                <c:pt idx="143">
                  <c:v>2.885986756177771</c:v>
                </c:pt>
                <c:pt idx="144">
                  <c:v>-4.1258145227939886</c:v>
                </c:pt>
                <c:pt idx="145">
                  <c:v>1.2396549629111258</c:v>
                </c:pt>
                <c:pt idx="146">
                  <c:v>-16.79822506145663</c:v>
                </c:pt>
                <c:pt idx="147">
                  <c:v>2.0330405314012605</c:v>
                </c:pt>
                <c:pt idx="148">
                  <c:v>2.056925075039985</c:v>
                </c:pt>
                <c:pt idx="149">
                  <c:v>-4.3286875324740945</c:v>
                </c:pt>
                <c:pt idx="150">
                  <c:v>-9.8624467160744675</c:v>
                </c:pt>
                <c:pt idx="151">
                  <c:v>0.57845992869435814</c:v>
                </c:pt>
                <c:pt idx="152">
                  <c:v>-3.3165363163918222</c:v>
                </c:pt>
                <c:pt idx="153">
                  <c:v>1.7249103896433262</c:v>
                </c:pt>
                <c:pt idx="154">
                  <c:v>-3.7892739396306263</c:v>
                </c:pt>
                <c:pt idx="155">
                  <c:v>0.17870959433964639</c:v>
                </c:pt>
                <c:pt idx="156">
                  <c:v>-3.1421909127620173</c:v>
                </c:pt>
                <c:pt idx="157">
                  <c:v>-1.1992064939691744</c:v>
                </c:pt>
                <c:pt idx="158">
                  <c:v>3.820650817764264</c:v>
                </c:pt>
                <c:pt idx="159">
                  <c:v>7.0468113628234166</c:v>
                </c:pt>
                <c:pt idx="160">
                  <c:v>-2.5783179108473986</c:v>
                </c:pt>
                <c:pt idx="161">
                  <c:v>-3.4495969693154622</c:v>
                </c:pt>
                <c:pt idx="162">
                  <c:v>-2.2589651012808396</c:v>
                </c:pt>
                <c:pt idx="163">
                  <c:v>-5.1224177376085711</c:v>
                </c:pt>
                <c:pt idx="164">
                  <c:v>-0.35125529495941832</c:v>
                </c:pt>
                <c:pt idx="165">
                  <c:v>-2.2549899928302777</c:v>
                </c:pt>
                <c:pt idx="166">
                  <c:v>-2.2534048498917469</c:v>
                </c:pt>
                <c:pt idx="167">
                  <c:v>-0.33464447550849008</c:v>
                </c:pt>
                <c:pt idx="168">
                  <c:v>2.3366309823453424</c:v>
                </c:pt>
                <c:pt idx="169">
                  <c:v>-6.1863329305372705</c:v>
                </c:pt>
                <c:pt idx="170">
                  <c:v>-4.9628849638061121</c:v>
                </c:pt>
                <c:pt idx="171">
                  <c:v>-2.3517592832471745</c:v>
                </c:pt>
                <c:pt idx="172">
                  <c:v>0.57083770762360331</c:v>
                </c:pt>
                <c:pt idx="173">
                  <c:v>-6.1716483416537438</c:v>
                </c:pt>
                <c:pt idx="174">
                  <c:v>-3.6255242267556378</c:v>
                </c:pt>
                <c:pt idx="175">
                  <c:v>-2.1961238761442345</c:v>
                </c:pt>
                <c:pt idx="176">
                  <c:v>-5.3225509695844044</c:v>
                </c:pt>
                <c:pt idx="177">
                  <c:v>4.5307755010832089</c:v>
                </c:pt>
                <c:pt idx="178">
                  <c:v>5.0272568971398641</c:v>
                </c:pt>
                <c:pt idx="179">
                  <c:v>-3.1721602783705105</c:v>
                </c:pt>
                <c:pt idx="180">
                  <c:v>-0.76958552279542336</c:v>
                </c:pt>
                <c:pt idx="181">
                  <c:v>2.2453460249726449</c:v>
                </c:pt>
                <c:pt idx="182">
                  <c:v>-10.211506972372229</c:v>
                </c:pt>
                <c:pt idx="183">
                  <c:v>-3.890603823854744</c:v>
                </c:pt>
                <c:pt idx="184">
                  <c:v>-3.7348180574969998</c:v>
                </c:pt>
                <c:pt idx="185">
                  <c:v>1.4673779387723784</c:v>
                </c:pt>
                <c:pt idx="186">
                  <c:v>2.0864807827160536</c:v>
                </c:pt>
                <c:pt idx="187">
                  <c:v>7.671090007562559</c:v>
                </c:pt>
                <c:pt idx="188">
                  <c:v>8.9638302905740179</c:v>
                </c:pt>
                <c:pt idx="189">
                  <c:v>-7.5007183861027364</c:v>
                </c:pt>
                <c:pt idx="190">
                  <c:v>4.6924026183021397</c:v>
                </c:pt>
                <c:pt idx="191">
                  <c:v>-0.77432430561839038</c:v>
                </c:pt>
                <c:pt idx="192">
                  <c:v>2.0769751039302768</c:v>
                </c:pt>
                <c:pt idx="193">
                  <c:v>-1.901594480416853</c:v>
                </c:pt>
                <c:pt idx="194">
                  <c:v>-7.4569928011404514</c:v>
                </c:pt>
                <c:pt idx="195">
                  <c:v>7.0917961785675585</c:v>
                </c:pt>
                <c:pt idx="196">
                  <c:v>-3.0598374766355834</c:v>
                </c:pt>
                <c:pt idx="197">
                  <c:v>2.6054311658989002</c:v>
                </c:pt>
                <c:pt idx="198">
                  <c:v>-4.3927298553734841</c:v>
                </c:pt>
                <c:pt idx="199">
                  <c:v>2.7271800265175834</c:v>
                </c:pt>
                <c:pt idx="200">
                  <c:v>-0.51947042299854895</c:v>
                </c:pt>
                <c:pt idx="201">
                  <c:v>-4.5910085967483196</c:v>
                </c:pt>
                <c:pt idx="202">
                  <c:v>-0.47292901504853524</c:v>
                </c:pt>
                <c:pt idx="203">
                  <c:v>-13.165130869856766</c:v>
                </c:pt>
                <c:pt idx="204">
                  <c:v>3.0178002213924948</c:v>
                </c:pt>
                <c:pt idx="205">
                  <c:v>1.3636826753733271</c:v>
                </c:pt>
                <c:pt idx="206">
                  <c:v>2.4283326537423724</c:v>
                </c:pt>
                <c:pt idx="207">
                  <c:v>3.1003472498478999</c:v>
                </c:pt>
                <c:pt idx="208">
                  <c:v>-2.9926712652228185</c:v>
                </c:pt>
                <c:pt idx="209">
                  <c:v>-17.248620679599671</c:v>
                </c:pt>
                <c:pt idx="210">
                  <c:v>4.0221632963066698</c:v>
                </c:pt>
                <c:pt idx="211">
                  <c:v>2.2002907071787252</c:v>
                </c:pt>
                <c:pt idx="212">
                  <c:v>-7.6524401772143449</c:v>
                </c:pt>
                <c:pt idx="213">
                  <c:v>2.0680566295426122</c:v>
                </c:pt>
                <c:pt idx="214">
                  <c:v>-6.5089671364997983</c:v>
                </c:pt>
                <c:pt idx="215">
                  <c:v>-0.29309168761142446</c:v>
                </c:pt>
                <c:pt idx="216">
                  <c:v>-0.30897935165641699</c:v>
                </c:pt>
                <c:pt idx="217">
                  <c:v>9.4425301832241058</c:v>
                </c:pt>
                <c:pt idx="218">
                  <c:v>5.0806973762735712</c:v>
                </c:pt>
                <c:pt idx="219">
                  <c:v>-6.0297040546325595</c:v>
                </c:pt>
                <c:pt idx="220">
                  <c:v>0.88156622448231459</c:v>
                </c:pt>
                <c:pt idx="221">
                  <c:v>-3.1198761460389139</c:v>
                </c:pt>
                <c:pt idx="222">
                  <c:v>-0.48596269575412121</c:v>
                </c:pt>
                <c:pt idx="223">
                  <c:v>6.5496369618427268</c:v>
                </c:pt>
                <c:pt idx="224">
                  <c:v>-1.3900804190600817</c:v>
                </c:pt>
                <c:pt idx="225">
                  <c:v>-2.0959548179572174</c:v>
                </c:pt>
                <c:pt idx="226">
                  <c:v>3.0001687045229044</c:v>
                </c:pt>
                <c:pt idx="227">
                  <c:v>-2.8681844060816912</c:v>
                </c:pt>
                <c:pt idx="228">
                  <c:v>13.334575353452111</c:v>
                </c:pt>
                <c:pt idx="229">
                  <c:v>-9.3331770192835126</c:v>
                </c:pt>
                <c:pt idx="230">
                  <c:v>-5.1733929176002347</c:v>
                </c:pt>
                <c:pt idx="231">
                  <c:v>4.8024255221396404</c:v>
                </c:pt>
                <c:pt idx="232">
                  <c:v>6.4357410341777372</c:v>
                </c:pt>
                <c:pt idx="233">
                  <c:v>0.734277161231778</c:v>
                </c:pt>
                <c:pt idx="234">
                  <c:v>-1.8662398348509683</c:v>
                </c:pt>
                <c:pt idx="235">
                  <c:v>-2.4601462783450589</c:v>
                </c:pt>
                <c:pt idx="236">
                  <c:v>-5.9779606089437127</c:v>
                </c:pt>
                <c:pt idx="237">
                  <c:v>4.3026307514596756</c:v>
                </c:pt>
                <c:pt idx="238">
                  <c:v>-1.4597473841510535</c:v>
                </c:pt>
                <c:pt idx="239">
                  <c:v>-6.79611233113281</c:v>
                </c:pt>
                <c:pt idx="240">
                  <c:v>-0.1108801314351342</c:v>
                </c:pt>
                <c:pt idx="241">
                  <c:v>-1.7991138414454475</c:v>
                </c:pt>
                <c:pt idx="242">
                  <c:v>-5.2931182820569136</c:v>
                </c:pt>
                <c:pt idx="243">
                  <c:v>-1.114371581955232</c:v>
                </c:pt>
                <c:pt idx="244">
                  <c:v>1.713680544777394</c:v>
                </c:pt>
                <c:pt idx="245">
                  <c:v>2.4548945580818029</c:v>
                </c:pt>
                <c:pt idx="246">
                  <c:v>0.48948297827600334</c:v>
                </c:pt>
                <c:pt idx="247">
                  <c:v>-4.7151948626195361</c:v>
                </c:pt>
                <c:pt idx="248">
                  <c:v>1.2080356650807613</c:v>
                </c:pt>
                <c:pt idx="249">
                  <c:v>-3.9283640182172723</c:v>
                </c:pt>
                <c:pt idx="250">
                  <c:v>-9.5112115331399263</c:v>
                </c:pt>
                <c:pt idx="251">
                  <c:v>-3.6260594707412155</c:v>
                </c:pt>
                <c:pt idx="252">
                  <c:v>6.3003388390374111</c:v>
                </c:pt>
                <c:pt idx="253">
                  <c:v>-9.2187152735263638</c:v>
                </c:pt>
                <c:pt idx="254">
                  <c:v>4.7743777537405307</c:v>
                </c:pt>
                <c:pt idx="255">
                  <c:v>-7.0363415450716262</c:v>
                </c:pt>
                <c:pt idx="256">
                  <c:v>-2.9486736684742008</c:v>
                </c:pt>
                <c:pt idx="257">
                  <c:v>-4.6211521099684649</c:v>
                </c:pt>
                <c:pt idx="258">
                  <c:v>-1.8928663121576921</c:v>
                </c:pt>
                <c:pt idx="259">
                  <c:v>-4.7466076915229678</c:v>
                </c:pt>
                <c:pt idx="260">
                  <c:v>3.0906539551969745</c:v>
                </c:pt>
                <c:pt idx="261">
                  <c:v>10.180384626744047</c:v>
                </c:pt>
                <c:pt idx="262">
                  <c:v>-1.3957412573442867</c:v>
                </c:pt>
                <c:pt idx="263">
                  <c:v>2.9407825355975836</c:v>
                </c:pt>
                <c:pt idx="264">
                  <c:v>1.3818791062111246</c:v>
                </c:pt>
                <c:pt idx="265">
                  <c:v>8.6839636872226347</c:v>
                </c:pt>
                <c:pt idx="266">
                  <c:v>10.104938628758358</c:v>
                </c:pt>
                <c:pt idx="267">
                  <c:v>-2.4939447013113263</c:v>
                </c:pt>
                <c:pt idx="268">
                  <c:v>5.3359844188131467</c:v>
                </c:pt>
                <c:pt idx="269">
                  <c:v>3.6357893906483207</c:v>
                </c:pt>
                <c:pt idx="270">
                  <c:v>-5.4517252547006638</c:v>
                </c:pt>
                <c:pt idx="271">
                  <c:v>6.3752322834367003</c:v>
                </c:pt>
                <c:pt idx="272">
                  <c:v>-3.6699838870629202</c:v>
                </c:pt>
                <c:pt idx="273">
                  <c:v>-7.3740512736511139</c:v>
                </c:pt>
                <c:pt idx="274">
                  <c:v>1.6947315750646075</c:v>
                </c:pt>
                <c:pt idx="275">
                  <c:v>0.53466479335208472</c:v>
                </c:pt>
                <c:pt idx="276">
                  <c:v>1.96530895046178</c:v>
                </c:pt>
                <c:pt idx="277">
                  <c:v>6.3061026420816333</c:v>
                </c:pt>
                <c:pt idx="278">
                  <c:v>-1.9599424470050459</c:v>
                </c:pt>
                <c:pt idx="279">
                  <c:v>-7.5064614017927358</c:v>
                </c:pt>
                <c:pt idx="280">
                  <c:v>3.0041075621130853</c:v>
                </c:pt>
                <c:pt idx="281">
                  <c:v>-10.401411000443805</c:v>
                </c:pt>
                <c:pt idx="282">
                  <c:v>-19.864821835019189</c:v>
                </c:pt>
                <c:pt idx="283">
                  <c:v>3.8869592201508354</c:v>
                </c:pt>
                <c:pt idx="284">
                  <c:v>-5.3894790005650464</c:v>
                </c:pt>
                <c:pt idx="285">
                  <c:v>1.2740367945157134</c:v>
                </c:pt>
                <c:pt idx="286">
                  <c:v>-7.2820796678755233</c:v>
                </c:pt>
                <c:pt idx="287">
                  <c:v>-0.76822169258648465</c:v>
                </c:pt>
                <c:pt idx="288">
                  <c:v>-17.465846230460297</c:v>
                </c:pt>
                <c:pt idx="289">
                  <c:v>-4.3832641889897292</c:v>
                </c:pt>
                <c:pt idx="290">
                  <c:v>4.050331024267753</c:v>
                </c:pt>
                <c:pt idx="291">
                  <c:v>9.5338185472873302</c:v>
                </c:pt>
                <c:pt idx="292">
                  <c:v>-4.2345942636512452</c:v>
                </c:pt>
                <c:pt idx="293">
                  <c:v>3.5291155086480215</c:v>
                </c:pt>
                <c:pt idx="294">
                  <c:v>2.023226408961766</c:v>
                </c:pt>
                <c:pt idx="295">
                  <c:v>2.5027209420268601</c:v>
                </c:pt>
                <c:pt idx="296">
                  <c:v>-6.8886232009049797</c:v>
                </c:pt>
                <c:pt idx="297">
                  <c:v>6.2935176972282765</c:v>
                </c:pt>
                <c:pt idx="298">
                  <c:v>2.6406353658257116</c:v>
                </c:pt>
                <c:pt idx="299">
                  <c:v>2.5281618336090013</c:v>
                </c:pt>
                <c:pt idx="300">
                  <c:v>9.013552525840117</c:v>
                </c:pt>
                <c:pt idx="301">
                  <c:v>3.7829512241780732</c:v>
                </c:pt>
                <c:pt idx="302">
                  <c:v>-3.6345414808142866</c:v>
                </c:pt>
                <c:pt idx="303">
                  <c:v>2.5824886430291691</c:v>
                </c:pt>
                <c:pt idx="304">
                  <c:v>1.7176185361112859</c:v>
                </c:pt>
                <c:pt idx="305">
                  <c:v>0.86201191918052844</c:v>
                </c:pt>
                <c:pt idx="306">
                  <c:v>1.9981385510265808</c:v>
                </c:pt>
                <c:pt idx="307">
                  <c:v>-6.1330055457846813</c:v>
                </c:pt>
                <c:pt idx="308">
                  <c:v>-2.3318554408054561</c:v>
                </c:pt>
                <c:pt idx="309">
                  <c:v>-4.0247157206170199</c:v>
                </c:pt>
                <c:pt idx="310">
                  <c:v>1.3331703254745713</c:v>
                </c:pt>
                <c:pt idx="311">
                  <c:v>1.9297497415271312</c:v>
                </c:pt>
                <c:pt idx="312">
                  <c:v>6.4031800672589219</c:v>
                </c:pt>
                <c:pt idx="313">
                  <c:v>-10.343119140251327</c:v>
                </c:pt>
                <c:pt idx="314">
                  <c:v>3.7346164994503148</c:v>
                </c:pt>
                <c:pt idx="315">
                  <c:v>-5.2613172614302979</c:v>
                </c:pt>
                <c:pt idx="316">
                  <c:v>-3.032924768408483</c:v>
                </c:pt>
                <c:pt idx="317">
                  <c:v>-2.6204957096400445</c:v>
                </c:pt>
                <c:pt idx="318">
                  <c:v>-6.4327437605027145</c:v>
                </c:pt>
                <c:pt idx="319">
                  <c:v>-2.5776561919095125</c:v>
                </c:pt>
                <c:pt idx="320">
                  <c:v>3.087043068201929</c:v>
                </c:pt>
                <c:pt idx="321">
                  <c:v>-5.7568392936407955</c:v>
                </c:pt>
                <c:pt idx="322">
                  <c:v>-5.7339683104142161</c:v>
                </c:pt>
                <c:pt idx="323">
                  <c:v>1.6460454092873671</c:v>
                </c:pt>
                <c:pt idx="324">
                  <c:v>-5.6252144239651383</c:v>
                </c:pt>
                <c:pt idx="325">
                  <c:v>5.720966418772865</c:v>
                </c:pt>
                <c:pt idx="326">
                  <c:v>1.7100708024611038</c:v>
                </c:pt>
                <c:pt idx="327">
                  <c:v>-0.97330001759629647</c:v>
                </c:pt>
                <c:pt idx="328">
                  <c:v>-2.7568572119292671</c:v>
                </c:pt>
                <c:pt idx="329">
                  <c:v>-2.0075185652510363</c:v>
                </c:pt>
                <c:pt idx="330">
                  <c:v>0.33068039079563138</c:v>
                </c:pt>
                <c:pt idx="331">
                  <c:v>5.5068259145206584</c:v>
                </c:pt>
                <c:pt idx="332">
                  <c:v>6.1537712239260278</c:v>
                </c:pt>
                <c:pt idx="333">
                  <c:v>-10.801968659216673</c:v>
                </c:pt>
                <c:pt idx="334">
                  <c:v>-3.6029564374729732</c:v>
                </c:pt>
                <c:pt idx="335">
                  <c:v>1.9073996152463033</c:v>
                </c:pt>
                <c:pt idx="336">
                  <c:v>-1.7530778946374974</c:v>
                </c:pt>
                <c:pt idx="337">
                  <c:v>0.34602452069124112</c:v>
                </c:pt>
                <c:pt idx="338">
                  <c:v>-5.4223392848861609</c:v>
                </c:pt>
                <c:pt idx="339">
                  <c:v>-1.3998142881729765</c:v>
                </c:pt>
                <c:pt idx="340">
                  <c:v>-3.6780059170446204</c:v>
                </c:pt>
                <c:pt idx="341">
                  <c:v>-0.81865553496301091</c:v>
                </c:pt>
                <c:pt idx="342">
                  <c:v>-0.80909784782354244</c:v>
                </c:pt>
                <c:pt idx="343">
                  <c:v>20.913695880217691</c:v>
                </c:pt>
                <c:pt idx="344">
                  <c:v>-2.4843931179119494</c:v>
                </c:pt>
                <c:pt idx="345">
                  <c:v>-2.17399061645727</c:v>
                </c:pt>
                <c:pt idx="346">
                  <c:v>-5.8418253201596118</c:v>
                </c:pt>
                <c:pt idx="347">
                  <c:v>-1.9131380783133449</c:v>
                </c:pt>
                <c:pt idx="348">
                  <c:v>-6.1252568198791053</c:v>
                </c:pt>
                <c:pt idx="349">
                  <c:v>3.2265461753709097</c:v>
                </c:pt>
                <c:pt idx="350">
                  <c:v>2.078457669452817</c:v>
                </c:pt>
                <c:pt idx="351">
                  <c:v>-2.6525837284105123</c:v>
                </c:pt>
                <c:pt idx="352">
                  <c:v>-1.736585729722347</c:v>
                </c:pt>
                <c:pt idx="353">
                  <c:v>-10.749050568287418</c:v>
                </c:pt>
                <c:pt idx="354">
                  <c:v>1.6648849592335604</c:v>
                </c:pt>
                <c:pt idx="355">
                  <c:v>-2.896977690194336</c:v>
                </c:pt>
                <c:pt idx="356">
                  <c:v>-4.3188743970964945</c:v>
                </c:pt>
                <c:pt idx="357">
                  <c:v>3.0551806886366109</c:v>
                </c:pt>
                <c:pt idx="358">
                  <c:v>-3.0892826213148972</c:v>
                </c:pt>
                <c:pt idx="359">
                  <c:v>-0.29441548107381488</c:v>
                </c:pt>
                <c:pt idx="360">
                  <c:v>0.37219138069372859</c:v>
                </c:pt>
                <c:pt idx="361">
                  <c:v>3.3977957276568649</c:v>
                </c:pt>
                <c:pt idx="362">
                  <c:v>4.3206984912497033</c:v>
                </c:pt>
                <c:pt idx="363">
                  <c:v>4.8178540815286643</c:v>
                </c:pt>
                <c:pt idx="364">
                  <c:v>-0.92890377736728857</c:v>
                </c:pt>
                <c:pt idx="365">
                  <c:v>2.1240205537833492</c:v>
                </c:pt>
                <c:pt idx="366">
                  <c:v>2.2059557741770686</c:v>
                </c:pt>
                <c:pt idx="367">
                  <c:v>1.5045436737022804</c:v>
                </c:pt>
                <c:pt idx="368">
                  <c:v>-2.2317047997989405</c:v>
                </c:pt>
                <c:pt idx="369">
                  <c:v>7.660127097411273</c:v>
                </c:pt>
                <c:pt idx="370">
                  <c:v>1.7110991628697692</c:v>
                </c:pt>
                <c:pt idx="371">
                  <c:v>-3.7038763009778179</c:v>
                </c:pt>
                <c:pt idx="372">
                  <c:v>-5.6083311683664903</c:v>
                </c:pt>
                <c:pt idx="373">
                  <c:v>-0.70822783337258222</c:v>
                </c:pt>
                <c:pt idx="374">
                  <c:v>-0.7420616063324641</c:v>
                </c:pt>
                <c:pt idx="375">
                  <c:v>-0.86984234310161068</c:v>
                </c:pt>
                <c:pt idx="376">
                  <c:v>-1.1882308905150702</c:v>
                </c:pt>
                <c:pt idx="377">
                  <c:v>0.32547606732157319</c:v>
                </c:pt>
                <c:pt idx="378">
                  <c:v>-8.0699475261191491</c:v>
                </c:pt>
                <c:pt idx="379">
                  <c:v>5.4745223634669475</c:v>
                </c:pt>
                <c:pt idx="380">
                  <c:v>-9.6840413631738151</c:v>
                </c:pt>
                <c:pt idx="381">
                  <c:v>6.7461869266707462</c:v>
                </c:pt>
                <c:pt idx="382">
                  <c:v>3.8524958081436109</c:v>
                </c:pt>
                <c:pt idx="383">
                  <c:v>-5.6313060876375589</c:v>
                </c:pt>
                <c:pt idx="384">
                  <c:v>3.0403901016241504</c:v>
                </c:pt>
                <c:pt idx="385">
                  <c:v>0.50589008599945673</c:v>
                </c:pt>
                <c:pt idx="386">
                  <c:v>-1.7255648357905569</c:v>
                </c:pt>
                <c:pt idx="387">
                  <c:v>-2.8490930090893727</c:v>
                </c:pt>
                <c:pt idx="388">
                  <c:v>6.8341862574018721</c:v>
                </c:pt>
                <c:pt idx="389">
                  <c:v>8.1396025241541263</c:v>
                </c:pt>
                <c:pt idx="390">
                  <c:v>-0.21014580705376718</c:v>
                </c:pt>
                <c:pt idx="391">
                  <c:v>11.021090442589157</c:v>
                </c:pt>
                <c:pt idx="392">
                  <c:v>0.66890111718871925</c:v>
                </c:pt>
                <c:pt idx="393">
                  <c:v>5.2845412641892571</c:v>
                </c:pt>
                <c:pt idx="394">
                  <c:v>-1.6737387972900721</c:v>
                </c:pt>
                <c:pt idx="395">
                  <c:v>4.0314029818827866</c:v>
                </c:pt>
                <c:pt idx="396">
                  <c:v>1.6153151956653955</c:v>
                </c:pt>
                <c:pt idx="397">
                  <c:v>-9.7751274109121287</c:v>
                </c:pt>
                <c:pt idx="398">
                  <c:v>-0.9710450364693759</c:v>
                </c:pt>
                <c:pt idx="399">
                  <c:v>-1.9459021097321287</c:v>
                </c:pt>
                <c:pt idx="400">
                  <c:v>-0.31754056679416909</c:v>
                </c:pt>
                <c:pt idx="401">
                  <c:v>-3.2121903176494895</c:v>
                </c:pt>
                <c:pt idx="402">
                  <c:v>12.348632994700457</c:v>
                </c:pt>
                <c:pt idx="403">
                  <c:v>-0.2925997947124086</c:v>
                </c:pt>
                <c:pt idx="404">
                  <c:v>-1.8429701329674211</c:v>
                </c:pt>
                <c:pt idx="405">
                  <c:v>-4.6191137181520032</c:v>
                </c:pt>
                <c:pt idx="406">
                  <c:v>6.2113383079999034</c:v>
                </c:pt>
                <c:pt idx="407">
                  <c:v>1.2177716667215084</c:v>
                </c:pt>
                <c:pt idx="408">
                  <c:v>7.3175085591408973</c:v>
                </c:pt>
                <c:pt idx="409">
                  <c:v>2.1337979747857956</c:v>
                </c:pt>
                <c:pt idx="410">
                  <c:v>-3.6736057469278016</c:v>
                </c:pt>
                <c:pt idx="411">
                  <c:v>3.821694487551504</c:v>
                </c:pt>
                <c:pt idx="412">
                  <c:v>7.0152332630890504</c:v>
                </c:pt>
                <c:pt idx="413">
                  <c:v>3.2269404006700224</c:v>
                </c:pt>
                <c:pt idx="414">
                  <c:v>-1.9804666741198138</c:v>
                </c:pt>
                <c:pt idx="415">
                  <c:v>11.834002505726076</c:v>
                </c:pt>
                <c:pt idx="416">
                  <c:v>-0.91507381321296455</c:v>
                </c:pt>
                <c:pt idx="417">
                  <c:v>1.041297335687168</c:v>
                </c:pt>
                <c:pt idx="418">
                  <c:v>6.4784936581421313</c:v>
                </c:pt>
                <c:pt idx="419">
                  <c:v>3.9941603485054413</c:v>
                </c:pt>
                <c:pt idx="420">
                  <c:v>8.5589950794183611</c:v>
                </c:pt>
                <c:pt idx="421">
                  <c:v>0.27568658766684195</c:v>
                </c:pt>
                <c:pt idx="422">
                  <c:v>1.6214750762748444</c:v>
                </c:pt>
                <c:pt idx="423">
                  <c:v>-3.5740419125416327</c:v>
                </c:pt>
                <c:pt idx="424">
                  <c:v>2.101772015727069</c:v>
                </c:pt>
                <c:pt idx="425">
                  <c:v>-0.12086034798878265</c:v>
                </c:pt>
                <c:pt idx="426">
                  <c:v>-0.36101373389849178</c:v>
                </c:pt>
                <c:pt idx="427">
                  <c:v>-3.2397730886162339</c:v>
                </c:pt>
                <c:pt idx="428">
                  <c:v>-4.6446869347713582</c:v>
                </c:pt>
                <c:pt idx="429">
                  <c:v>8.5827411103077971</c:v>
                </c:pt>
                <c:pt idx="430">
                  <c:v>5.1809077276143105</c:v>
                </c:pt>
                <c:pt idx="431">
                  <c:v>-5.3324293122749076</c:v>
                </c:pt>
                <c:pt idx="432">
                  <c:v>-3.6211447794850313</c:v>
                </c:pt>
                <c:pt idx="433">
                  <c:v>-1.3221791897502915</c:v>
                </c:pt>
                <c:pt idx="434">
                  <c:v>-7.0477093059564995</c:v>
                </c:pt>
                <c:pt idx="435">
                  <c:v>7.55289004475003</c:v>
                </c:pt>
                <c:pt idx="436">
                  <c:v>-5.9572989839482005E-2</c:v>
                </c:pt>
                <c:pt idx="437">
                  <c:v>-5.7977690774553787</c:v>
                </c:pt>
                <c:pt idx="438">
                  <c:v>-2.8390546018409974</c:v>
                </c:pt>
                <c:pt idx="439">
                  <c:v>-7.0594449881078694</c:v>
                </c:pt>
                <c:pt idx="440">
                  <c:v>2.6955247512732381</c:v>
                </c:pt>
                <c:pt idx="441">
                  <c:v>-3.3097264299024864</c:v>
                </c:pt>
                <c:pt idx="442">
                  <c:v>1.3789197901996135</c:v>
                </c:pt>
                <c:pt idx="443">
                  <c:v>0.81217040890211178</c:v>
                </c:pt>
                <c:pt idx="444">
                  <c:v>9.9994705901602643</c:v>
                </c:pt>
                <c:pt idx="445">
                  <c:v>0.89838876447107618</c:v>
                </c:pt>
                <c:pt idx="446">
                  <c:v>0.47358996354030014</c:v>
                </c:pt>
                <c:pt idx="447">
                  <c:v>-0.56411484870867801</c:v>
                </c:pt>
                <c:pt idx="448">
                  <c:v>3.5588231638721357</c:v>
                </c:pt>
                <c:pt idx="449">
                  <c:v>1.7779923893976335</c:v>
                </c:pt>
                <c:pt idx="450">
                  <c:v>4.1224693329755029</c:v>
                </c:pt>
                <c:pt idx="451">
                  <c:v>-4.0319013355125737</c:v>
                </c:pt>
                <c:pt idx="452">
                  <c:v>-1.6716259053307672</c:v>
                </c:pt>
                <c:pt idx="453">
                  <c:v>1.2324815706466632</c:v>
                </c:pt>
                <c:pt idx="454">
                  <c:v>4.0057672454163908</c:v>
                </c:pt>
                <c:pt idx="455">
                  <c:v>-0.48968897235965025</c:v>
                </c:pt>
                <c:pt idx="456">
                  <c:v>0.53909397269328219</c:v>
                </c:pt>
                <c:pt idx="457">
                  <c:v>2.679189227115605</c:v>
                </c:pt>
                <c:pt idx="458">
                  <c:v>6.2019892137197701</c:v>
                </c:pt>
                <c:pt idx="459">
                  <c:v>-9.9910427269791491</c:v>
                </c:pt>
                <c:pt idx="460">
                  <c:v>4.543775390993992</c:v>
                </c:pt>
                <c:pt idx="461">
                  <c:v>-4.6250716801080127</c:v>
                </c:pt>
                <c:pt idx="462">
                  <c:v>4.1693088177209106</c:v>
                </c:pt>
                <c:pt idx="463">
                  <c:v>3.1230622619331685</c:v>
                </c:pt>
                <c:pt idx="464">
                  <c:v>-3.235200269788999</c:v>
                </c:pt>
                <c:pt idx="465">
                  <c:v>2.1843097741218442</c:v>
                </c:pt>
                <c:pt idx="466">
                  <c:v>-4.9958359689288176</c:v>
                </c:pt>
                <c:pt idx="467">
                  <c:v>1.2771214769010673</c:v>
                </c:pt>
                <c:pt idx="468">
                  <c:v>2.864842987472886</c:v>
                </c:pt>
                <c:pt idx="469">
                  <c:v>0.77737023898238511</c:v>
                </c:pt>
                <c:pt idx="470">
                  <c:v>-3.8139452727873264</c:v>
                </c:pt>
                <c:pt idx="471">
                  <c:v>-0.57765722827112165</c:v>
                </c:pt>
                <c:pt idx="472">
                  <c:v>-1.5569777018300728</c:v>
                </c:pt>
                <c:pt idx="473">
                  <c:v>8.5659166038553707</c:v>
                </c:pt>
                <c:pt idx="474">
                  <c:v>-3.2409289682124838</c:v>
                </c:pt>
                <c:pt idx="475">
                  <c:v>1.2727668122055715</c:v>
                </c:pt>
                <c:pt idx="476">
                  <c:v>-8.8475434670426694</c:v>
                </c:pt>
                <c:pt idx="477">
                  <c:v>-5.7558696270465939</c:v>
                </c:pt>
                <c:pt idx="478">
                  <c:v>-1.977678941481863</c:v>
                </c:pt>
                <c:pt idx="479">
                  <c:v>4.1246125400752112</c:v>
                </c:pt>
              </c:numCache>
            </c:numRef>
          </c:xVal>
          <c:yVal>
            <c:numRef>
              <c:f>copula!$AB$2:$AB$481</c:f>
              <c:numCache>
                <c:formatCode>General</c:formatCode>
                <c:ptCount val="480"/>
                <c:pt idx="0">
                  <c:v>2.1770981988403926</c:v>
                </c:pt>
                <c:pt idx="1">
                  <c:v>-3.8006572735403226</c:v>
                </c:pt>
                <c:pt idx="2">
                  <c:v>2.0917510840620461</c:v>
                </c:pt>
                <c:pt idx="3">
                  <c:v>2.1624231657837947</c:v>
                </c:pt>
                <c:pt idx="4">
                  <c:v>-1.4478412449851024</c:v>
                </c:pt>
                <c:pt idx="5">
                  <c:v>3.9416072680617527</c:v>
                </c:pt>
                <c:pt idx="6">
                  <c:v>-2.5366598495829882</c:v>
                </c:pt>
                <c:pt idx="7">
                  <c:v>2.6335898515008123</c:v>
                </c:pt>
                <c:pt idx="8">
                  <c:v>-3.0767648492052886</c:v>
                </c:pt>
                <c:pt idx="9">
                  <c:v>3.928587781512074</c:v>
                </c:pt>
                <c:pt idx="10">
                  <c:v>16.380353561728018</c:v>
                </c:pt>
                <c:pt idx="11">
                  <c:v>-1.7542265306443627</c:v>
                </c:pt>
                <c:pt idx="12">
                  <c:v>-2.1101959999119293</c:v>
                </c:pt>
                <c:pt idx="13">
                  <c:v>-5.4216578147787855</c:v>
                </c:pt>
                <c:pt idx="14">
                  <c:v>-1.1482339849793064</c:v>
                </c:pt>
                <c:pt idx="15">
                  <c:v>10.013010985606018</c:v>
                </c:pt>
                <c:pt idx="16">
                  <c:v>-10.34226823681005</c:v>
                </c:pt>
                <c:pt idx="17">
                  <c:v>-14.955774426841513</c:v>
                </c:pt>
                <c:pt idx="18">
                  <c:v>-1.6281387059646164</c:v>
                </c:pt>
                <c:pt idx="19">
                  <c:v>-2.3144656727489221</c:v>
                </c:pt>
                <c:pt idx="20">
                  <c:v>7.4296804490916646</c:v>
                </c:pt>
                <c:pt idx="21">
                  <c:v>0.40179275316877194</c:v>
                </c:pt>
                <c:pt idx="22">
                  <c:v>4.1655057538209386</c:v>
                </c:pt>
                <c:pt idx="23">
                  <c:v>-2.7686905130503234</c:v>
                </c:pt>
                <c:pt idx="24">
                  <c:v>-3.6996509340264372</c:v>
                </c:pt>
                <c:pt idx="25">
                  <c:v>5.6455126777637661</c:v>
                </c:pt>
                <c:pt idx="26">
                  <c:v>-5.0021836929276917</c:v>
                </c:pt>
                <c:pt idx="27">
                  <c:v>10.516189104691227</c:v>
                </c:pt>
                <c:pt idx="28">
                  <c:v>4.7671814254824483</c:v>
                </c:pt>
                <c:pt idx="29">
                  <c:v>-4.1332097791256865</c:v>
                </c:pt>
                <c:pt idx="30">
                  <c:v>2.1848004887666965</c:v>
                </c:pt>
                <c:pt idx="31">
                  <c:v>-0.10024244867346355</c:v>
                </c:pt>
                <c:pt idx="32">
                  <c:v>10.899897118438162</c:v>
                </c:pt>
                <c:pt idx="33">
                  <c:v>0.38207684730502944</c:v>
                </c:pt>
                <c:pt idx="34">
                  <c:v>2.3966539396134792</c:v>
                </c:pt>
                <c:pt idx="35">
                  <c:v>-5.0041948222100459</c:v>
                </c:pt>
                <c:pt idx="36">
                  <c:v>4.8853634779454715</c:v>
                </c:pt>
                <c:pt idx="37">
                  <c:v>-8.55639987834736</c:v>
                </c:pt>
                <c:pt idx="38">
                  <c:v>-2.3483833882836054</c:v>
                </c:pt>
                <c:pt idx="39">
                  <c:v>-4.7352592544110657</c:v>
                </c:pt>
                <c:pt idx="40">
                  <c:v>-2.1243833645420458</c:v>
                </c:pt>
                <c:pt idx="41">
                  <c:v>3.5967728253813998</c:v>
                </c:pt>
                <c:pt idx="42">
                  <c:v>9.0493131867271845</c:v>
                </c:pt>
                <c:pt idx="43">
                  <c:v>-2.2034905059193979</c:v>
                </c:pt>
                <c:pt idx="44">
                  <c:v>5.4087631809371493</c:v>
                </c:pt>
                <c:pt idx="45">
                  <c:v>-10.412307022007399</c:v>
                </c:pt>
                <c:pt idx="46">
                  <c:v>2.1911698311610697</c:v>
                </c:pt>
                <c:pt idx="47">
                  <c:v>-7.7717769393942371E-3</c:v>
                </c:pt>
                <c:pt idx="48">
                  <c:v>9.7757908924015062</c:v>
                </c:pt>
                <c:pt idx="49">
                  <c:v>-2.3686919645027285</c:v>
                </c:pt>
                <c:pt idx="50">
                  <c:v>6.3309096823849522</c:v>
                </c:pt>
                <c:pt idx="51">
                  <c:v>-10.614095877665109</c:v>
                </c:pt>
                <c:pt idx="52">
                  <c:v>2.8597704254080463</c:v>
                </c:pt>
                <c:pt idx="53">
                  <c:v>3.1871869107710644</c:v>
                </c:pt>
                <c:pt idx="54">
                  <c:v>5.9372468037994395</c:v>
                </c:pt>
                <c:pt idx="55">
                  <c:v>-4.5059214330088535</c:v>
                </c:pt>
                <c:pt idx="56">
                  <c:v>1.7295457740454299</c:v>
                </c:pt>
                <c:pt idx="57">
                  <c:v>6.1832429840204295</c:v>
                </c:pt>
                <c:pt idx="58">
                  <c:v>7.2397716372303336</c:v>
                </c:pt>
                <c:pt idx="59">
                  <c:v>5.1941985938275526</c:v>
                </c:pt>
                <c:pt idx="60">
                  <c:v>2.8765221090696063</c:v>
                </c:pt>
                <c:pt idx="61">
                  <c:v>-6.3897586849293271</c:v>
                </c:pt>
                <c:pt idx="62">
                  <c:v>3.0294843836475684</c:v>
                </c:pt>
                <c:pt idx="63">
                  <c:v>4.8498457999209865</c:v>
                </c:pt>
                <c:pt idx="64">
                  <c:v>9.6538434918606217</c:v>
                </c:pt>
                <c:pt idx="65">
                  <c:v>2.2942224154909878</c:v>
                </c:pt>
                <c:pt idx="66">
                  <c:v>7.0887179854130604</c:v>
                </c:pt>
                <c:pt idx="67">
                  <c:v>-6.3695608984515113</c:v>
                </c:pt>
                <c:pt idx="68">
                  <c:v>4.2156387348139734</c:v>
                </c:pt>
                <c:pt idx="69">
                  <c:v>-4.4004593855366894</c:v>
                </c:pt>
                <c:pt idx="70">
                  <c:v>-6.7023631855512269</c:v>
                </c:pt>
                <c:pt idx="71">
                  <c:v>3.9483438137157112</c:v>
                </c:pt>
                <c:pt idx="72">
                  <c:v>2.33153264196419</c:v>
                </c:pt>
                <c:pt idx="73">
                  <c:v>-13.130398170462984</c:v>
                </c:pt>
                <c:pt idx="74">
                  <c:v>7.5250509761221842</c:v>
                </c:pt>
                <c:pt idx="75">
                  <c:v>0.66461418758394109</c:v>
                </c:pt>
                <c:pt idx="76">
                  <c:v>0.50135719425038627</c:v>
                </c:pt>
                <c:pt idx="77">
                  <c:v>10.328570084537054</c:v>
                </c:pt>
                <c:pt idx="78">
                  <c:v>3.4481216591309609</c:v>
                </c:pt>
                <c:pt idx="79">
                  <c:v>3.2603036386430126</c:v>
                </c:pt>
                <c:pt idx="80">
                  <c:v>-4.4378378944886396</c:v>
                </c:pt>
                <c:pt idx="81">
                  <c:v>1.7200540225461971</c:v>
                </c:pt>
                <c:pt idx="82">
                  <c:v>15.817728538288813</c:v>
                </c:pt>
                <c:pt idx="83">
                  <c:v>0.63132723307080152</c:v>
                </c:pt>
                <c:pt idx="84">
                  <c:v>-5.3841769124304362</c:v>
                </c:pt>
                <c:pt idx="85">
                  <c:v>0.96223097138741742</c:v>
                </c:pt>
                <c:pt idx="86">
                  <c:v>0.81921879061208192</c:v>
                </c:pt>
                <c:pt idx="87">
                  <c:v>4.2787430402701983</c:v>
                </c:pt>
                <c:pt idx="88">
                  <c:v>-0.49340898977749681</c:v>
                </c:pt>
                <c:pt idx="89">
                  <c:v>0.26304666910568431</c:v>
                </c:pt>
                <c:pt idx="90">
                  <c:v>-4.316673772991102</c:v>
                </c:pt>
                <c:pt idx="91">
                  <c:v>-2.1259746766964551</c:v>
                </c:pt>
                <c:pt idx="92">
                  <c:v>2.0614525514395567</c:v>
                </c:pt>
                <c:pt idx="93">
                  <c:v>-2.1752768663714042</c:v>
                </c:pt>
                <c:pt idx="94">
                  <c:v>7.7357523190979016</c:v>
                </c:pt>
                <c:pt idx="95">
                  <c:v>-7.9986756931003216</c:v>
                </c:pt>
                <c:pt idx="96">
                  <c:v>8.4917617638121019</c:v>
                </c:pt>
                <c:pt idx="97">
                  <c:v>-13.452938874207137</c:v>
                </c:pt>
                <c:pt idx="98">
                  <c:v>0.48942338256581913</c:v>
                </c:pt>
                <c:pt idx="99">
                  <c:v>-2.2213231490676741</c:v>
                </c:pt>
                <c:pt idx="100">
                  <c:v>0.69238702185041223</c:v>
                </c:pt>
                <c:pt idx="101">
                  <c:v>-1.3688352120026321</c:v>
                </c:pt>
                <c:pt idx="102">
                  <c:v>-0.39718649352488644</c:v>
                </c:pt>
                <c:pt idx="103">
                  <c:v>-10.033526309879377</c:v>
                </c:pt>
                <c:pt idx="104">
                  <c:v>6.9726574619521848</c:v>
                </c:pt>
                <c:pt idx="105">
                  <c:v>-0.52792895622351332</c:v>
                </c:pt>
                <c:pt idx="106">
                  <c:v>-9.2405010572812731</c:v>
                </c:pt>
                <c:pt idx="107">
                  <c:v>4.5611362979168364</c:v>
                </c:pt>
                <c:pt idx="108">
                  <c:v>-7.6893066040078653</c:v>
                </c:pt>
                <c:pt idx="109">
                  <c:v>7.4607064528513414</c:v>
                </c:pt>
                <c:pt idx="110">
                  <c:v>4.4914429084612939</c:v>
                </c:pt>
                <c:pt idx="111">
                  <c:v>-0.15795016627556746</c:v>
                </c:pt>
                <c:pt idx="112">
                  <c:v>1.8008241929035904</c:v>
                </c:pt>
                <c:pt idx="113">
                  <c:v>-15.246056041442907</c:v>
                </c:pt>
                <c:pt idx="114">
                  <c:v>-9.9830626254621357</c:v>
                </c:pt>
                <c:pt idx="115">
                  <c:v>-9.5580927105815654</c:v>
                </c:pt>
                <c:pt idx="116">
                  <c:v>-1.5957971694339883</c:v>
                </c:pt>
                <c:pt idx="117">
                  <c:v>-4.156317936959776</c:v>
                </c:pt>
                <c:pt idx="118">
                  <c:v>-16.045069375161361</c:v>
                </c:pt>
                <c:pt idx="119">
                  <c:v>-7.7421477169105293</c:v>
                </c:pt>
                <c:pt idx="120">
                  <c:v>4.0841932370720988</c:v>
                </c:pt>
                <c:pt idx="121">
                  <c:v>-0.6128366832772919</c:v>
                </c:pt>
                <c:pt idx="122">
                  <c:v>-13.594323681422056</c:v>
                </c:pt>
                <c:pt idx="123">
                  <c:v>1.0348344391695126</c:v>
                </c:pt>
                <c:pt idx="124">
                  <c:v>4.1693134059936536</c:v>
                </c:pt>
                <c:pt idx="125">
                  <c:v>21.325102912450877</c:v>
                </c:pt>
                <c:pt idx="126">
                  <c:v>9.7344824336917366</c:v>
                </c:pt>
                <c:pt idx="127">
                  <c:v>4.7827601907361448</c:v>
                </c:pt>
                <c:pt idx="128">
                  <c:v>-14.418867769905326</c:v>
                </c:pt>
                <c:pt idx="129">
                  <c:v>-2.3004805636944097</c:v>
                </c:pt>
                <c:pt idx="130">
                  <c:v>0.21447928316681841</c:v>
                </c:pt>
                <c:pt idx="131">
                  <c:v>-8.5663608488007839</c:v>
                </c:pt>
                <c:pt idx="132">
                  <c:v>-2.7539632827006497</c:v>
                </c:pt>
                <c:pt idx="133">
                  <c:v>3.2983902982200748</c:v>
                </c:pt>
                <c:pt idx="134">
                  <c:v>11.69220131515959</c:v>
                </c:pt>
                <c:pt idx="135">
                  <c:v>0.24976838587946304</c:v>
                </c:pt>
                <c:pt idx="136">
                  <c:v>-6.165945045091517</c:v>
                </c:pt>
                <c:pt idx="137">
                  <c:v>1.0266832117207865</c:v>
                </c:pt>
                <c:pt idx="138">
                  <c:v>-0.28062776792502786</c:v>
                </c:pt>
                <c:pt idx="139">
                  <c:v>9.3457097063864669</c:v>
                </c:pt>
                <c:pt idx="140">
                  <c:v>-4.3782436307290808</c:v>
                </c:pt>
                <c:pt idx="141">
                  <c:v>-8.0862788898788125</c:v>
                </c:pt>
                <c:pt idx="142">
                  <c:v>4.1330417734291212</c:v>
                </c:pt>
                <c:pt idx="143">
                  <c:v>0.44309153988614414</c:v>
                </c:pt>
                <c:pt idx="144">
                  <c:v>0.61100461025192165</c:v>
                </c:pt>
                <c:pt idx="145">
                  <c:v>1.3476310128114846</c:v>
                </c:pt>
                <c:pt idx="146">
                  <c:v>-7.839336298917325</c:v>
                </c:pt>
                <c:pt idx="147">
                  <c:v>-4.2635194623904118</c:v>
                </c:pt>
                <c:pt idx="148">
                  <c:v>-0.2341185020718729</c:v>
                </c:pt>
                <c:pt idx="149">
                  <c:v>-21.304550712292965</c:v>
                </c:pt>
                <c:pt idx="150">
                  <c:v>-4.0904254096994022</c:v>
                </c:pt>
                <c:pt idx="151">
                  <c:v>4.9110235448758477</c:v>
                </c:pt>
                <c:pt idx="152">
                  <c:v>-13.975626038262979</c:v>
                </c:pt>
                <c:pt idx="153">
                  <c:v>-0.26005429701126193</c:v>
                </c:pt>
                <c:pt idx="154">
                  <c:v>-6.1810433153008555</c:v>
                </c:pt>
                <c:pt idx="155">
                  <c:v>1.5919731260484653</c:v>
                </c:pt>
                <c:pt idx="156">
                  <c:v>5.5705490846584267</c:v>
                </c:pt>
                <c:pt idx="157">
                  <c:v>-8.6000239253975668</c:v>
                </c:pt>
                <c:pt idx="158">
                  <c:v>7.2878183243733048</c:v>
                </c:pt>
                <c:pt idx="159">
                  <c:v>30.991999068073309</c:v>
                </c:pt>
                <c:pt idx="160">
                  <c:v>-21.132425807192039</c:v>
                </c:pt>
                <c:pt idx="161">
                  <c:v>-6.7162308256053196</c:v>
                </c:pt>
                <c:pt idx="162">
                  <c:v>0.72953814417994456</c:v>
                </c:pt>
                <c:pt idx="163">
                  <c:v>-5.3429934182341432</c:v>
                </c:pt>
                <c:pt idx="164">
                  <c:v>1.5388823683332893</c:v>
                </c:pt>
                <c:pt idx="165">
                  <c:v>-4.3585482673449221</c:v>
                </c:pt>
                <c:pt idx="166">
                  <c:v>-4.0854360854485439</c:v>
                </c:pt>
                <c:pt idx="167">
                  <c:v>-2.1558837967598921</c:v>
                </c:pt>
                <c:pt idx="168">
                  <c:v>1.7904959464624475</c:v>
                </c:pt>
                <c:pt idx="169">
                  <c:v>6.7038640712114352</c:v>
                </c:pt>
                <c:pt idx="170">
                  <c:v>-3.1172358307231787</c:v>
                </c:pt>
                <c:pt idx="171">
                  <c:v>1.4999117688987726</c:v>
                </c:pt>
                <c:pt idx="172">
                  <c:v>5.4688223550196318</c:v>
                </c:pt>
                <c:pt idx="173">
                  <c:v>-7.1917109096143887</c:v>
                </c:pt>
                <c:pt idx="174">
                  <c:v>-0.91441560020147417</c:v>
                </c:pt>
                <c:pt idx="175">
                  <c:v>0.67011125013328221</c:v>
                </c:pt>
                <c:pt idx="176">
                  <c:v>-1.8907998719967885</c:v>
                </c:pt>
                <c:pt idx="177">
                  <c:v>11.408711518538611</c:v>
                </c:pt>
                <c:pt idx="178">
                  <c:v>3.2572984268161869</c:v>
                </c:pt>
                <c:pt idx="179">
                  <c:v>0.1041070447135064</c:v>
                </c:pt>
                <c:pt idx="180">
                  <c:v>3.399078795721886</c:v>
                </c:pt>
                <c:pt idx="181">
                  <c:v>4.4824838821931472</c:v>
                </c:pt>
                <c:pt idx="182">
                  <c:v>-7.9913716138861011</c:v>
                </c:pt>
                <c:pt idx="183">
                  <c:v>-0.29574923631642591</c:v>
                </c:pt>
                <c:pt idx="184">
                  <c:v>-3.9995646697604577</c:v>
                </c:pt>
                <c:pt idx="185">
                  <c:v>-1.8493329677788588</c:v>
                </c:pt>
                <c:pt idx="186">
                  <c:v>-5.7502606733323889</c:v>
                </c:pt>
                <c:pt idx="187">
                  <c:v>4.6507264884354713</c:v>
                </c:pt>
                <c:pt idx="188">
                  <c:v>4.2326772534194417</c:v>
                </c:pt>
                <c:pt idx="189">
                  <c:v>-18.524160716786042</c:v>
                </c:pt>
                <c:pt idx="190">
                  <c:v>5.2868834315614679</c:v>
                </c:pt>
                <c:pt idx="191">
                  <c:v>-8.4083472360204112</c:v>
                </c:pt>
                <c:pt idx="192">
                  <c:v>6.6163253489446499</c:v>
                </c:pt>
                <c:pt idx="193">
                  <c:v>4.4476412073483775</c:v>
                </c:pt>
                <c:pt idx="194">
                  <c:v>-8.9481192524197013</c:v>
                </c:pt>
                <c:pt idx="195">
                  <c:v>7.2021680762956537</c:v>
                </c:pt>
                <c:pt idx="196">
                  <c:v>-0.66948748935663838</c:v>
                </c:pt>
                <c:pt idx="197">
                  <c:v>1.6383026754995882</c:v>
                </c:pt>
                <c:pt idx="198">
                  <c:v>-1.7457330169495444</c:v>
                </c:pt>
                <c:pt idx="199">
                  <c:v>2.365369342051987</c:v>
                </c:pt>
                <c:pt idx="200">
                  <c:v>3.8131353452868595</c:v>
                </c:pt>
                <c:pt idx="201">
                  <c:v>-26.805865553982272</c:v>
                </c:pt>
                <c:pt idx="202">
                  <c:v>-4.6849779387633443</c:v>
                </c:pt>
                <c:pt idx="203">
                  <c:v>-11.39081933481182</c:v>
                </c:pt>
                <c:pt idx="204">
                  <c:v>7.1884264367504782</c:v>
                </c:pt>
                <c:pt idx="205">
                  <c:v>7.1476595806130279</c:v>
                </c:pt>
                <c:pt idx="206">
                  <c:v>-3.682565039485016</c:v>
                </c:pt>
                <c:pt idx="207">
                  <c:v>-3.0102331074724469</c:v>
                </c:pt>
                <c:pt idx="208">
                  <c:v>1.3155562419567153</c:v>
                </c:pt>
                <c:pt idx="209">
                  <c:v>-61.904262227667651</c:v>
                </c:pt>
                <c:pt idx="210">
                  <c:v>1.6387686688131007</c:v>
                </c:pt>
                <c:pt idx="211">
                  <c:v>-0.72878012516319834</c:v>
                </c:pt>
                <c:pt idx="212">
                  <c:v>-3.158885585419815</c:v>
                </c:pt>
                <c:pt idx="213">
                  <c:v>-4.4941715329029233</c:v>
                </c:pt>
                <c:pt idx="214">
                  <c:v>-9.5899775607578501</c:v>
                </c:pt>
                <c:pt idx="215">
                  <c:v>-4.4414799686204542</c:v>
                </c:pt>
                <c:pt idx="216">
                  <c:v>1.1570173092149809</c:v>
                </c:pt>
                <c:pt idx="217">
                  <c:v>9.5223902631626558</c:v>
                </c:pt>
                <c:pt idx="218">
                  <c:v>-1.6105654966458136</c:v>
                </c:pt>
                <c:pt idx="219">
                  <c:v>-6.8606478211418542</c:v>
                </c:pt>
                <c:pt idx="220">
                  <c:v>-0.54015806362744623</c:v>
                </c:pt>
                <c:pt idx="221">
                  <c:v>2.8473309247483254</c:v>
                </c:pt>
                <c:pt idx="222">
                  <c:v>2.6811176293457382</c:v>
                </c:pt>
                <c:pt idx="223">
                  <c:v>4.9499978241663056</c:v>
                </c:pt>
                <c:pt idx="224">
                  <c:v>4.945584549975913</c:v>
                </c:pt>
                <c:pt idx="225">
                  <c:v>-1.7693001710317744</c:v>
                </c:pt>
                <c:pt idx="226">
                  <c:v>3.8879431979094221</c:v>
                </c:pt>
                <c:pt idx="227">
                  <c:v>-2.3626661972192662</c:v>
                </c:pt>
                <c:pt idx="228">
                  <c:v>3.5927412612206751</c:v>
                </c:pt>
                <c:pt idx="229">
                  <c:v>-2.7990356806547596</c:v>
                </c:pt>
                <c:pt idx="230">
                  <c:v>-12.67281597152629</c:v>
                </c:pt>
                <c:pt idx="231">
                  <c:v>5.735921379322388</c:v>
                </c:pt>
                <c:pt idx="232">
                  <c:v>4.9658861816714719</c:v>
                </c:pt>
                <c:pt idx="233">
                  <c:v>4.0820812860044127</c:v>
                </c:pt>
                <c:pt idx="234">
                  <c:v>-3.2332386709714585</c:v>
                </c:pt>
                <c:pt idx="235">
                  <c:v>-2.4906785855981739</c:v>
                </c:pt>
                <c:pt idx="236">
                  <c:v>-3.000567300409533</c:v>
                </c:pt>
                <c:pt idx="237">
                  <c:v>-1.9513965578892227</c:v>
                </c:pt>
                <c:pt idx="238">
                  <c:v>6.6283849525491245</c:v>
                </c:pt>
                <c:pt idx="239">
                  <c:v>-0.44819939338001447</c:v>
                </c:pt>
                <c:pt idx="240">
                  <c:v>-7.2724390833247083</c:v>
                </c:pt>
                <c:pt idx="241">
                  <c:v>-2.5888699469426113</c:v>
                </c:pt>
                <c:pt idx="242">
                  <c:v>-14.308856928882497</c:v>
                </c:pt>
                <c:pt idx="243">
                  <c:v>-2.939784115224009E-2</c:v>
                </c:pt>
                <c:pt idx="244">
                  <c:v>4.034323231187817</c:v>
                </c:pt>
                <c:pt idx="245">
                  <c:v>1.2875379860540992</c:v>
                </c:pt>
                <c:pt idx="246">
                  <c:v>1.2703992873701242</c:v>
                </c:pt>
                <c:pt idx="247">
                  <c:v>0.15614350488530637</c:v>
                </c:pt>
                <c:pt idx="248">
                  <c:v>1.209119367696784</c:v>
                </c:pt>
                <c:pt idx="249">
                  <c:v>-8.7482771781377018</c:v>
                </c:pt>
                <c:pt idx="250">
                  <c:v>-14.103168108232289</c:v>
                </c:pt>
                <c:pt idx="251">
                  <c:v>-0.95951010604779718</c:v>
                </c:pt>
                <c:pt idx="252">
                  <c:v>1.4387745024724807</c:v>
                </c:pt>
                <c:pt idx="253">
                  <c:v>-10.292716629114997</c:v>
                </c:pt>
                <c:pt idx="254">
                  <c:v>13.439344082587828</c:v>
                </c:pt>
                <c:pt idx="255">
                  <c:v>-8.7433173044770118</c:v>
                </c:pt>
                <c:pt idx="256">
                  <c:v>-3.5411880061792202</c:v>
                </c:pt>
                <c:pt idx="257">
                  <c:v>-7.3800351373552298</c:v>
                </c:pt>
                <c:pt idx="258">
                  <c:v>-0.16810992866071539</c:v>
                </c:pt>
                <c:pt idx="259">
                  <c:v>-8.845179196677222</c:v>
                </c:pt>
                <c:pt idx="260">
                  <c:v>8.4070036082561028</c:v>
                </c:pt>
                <c:pt idx="261">
                  <c:v>3.3199314690084964</c:v>
                </c:pt>
                <c:pt idx="262">
                  <c:v>5.5881715602646969</c:v>
                </c:pt>
                <c:pt idx="263">
                  <c:v>3.3482887390074052</c:v>
                </c:pt>
                <c:pt idx="264">
                  <c:v>-2.0350181292464349</c:v>
                </c:pt>
                <c:pt idx="265">
                  <c:v>12.532494195456131</c:v>
                </c:pt>
                <c:pt idx="266">
                  <c:v>1.5752865926928923</c:v>
                </c:pt>
                <c:pt idx="267">
                  <c:v>-4.7765928500500241</c:v>
                </c:pt>
                <c:pt idx="268">
                  <c:v>0.94813251673695287</c:v>
                </c:pt>
                <c:pt idx="269">
                  <c:v>5.125498579227779</c:v>
                </c:pt>
                <c:pt idx="270">
                  <c:v>-2.735402711430909</c:v>
                </c:pt>
                <c:pt idx="271">
                  <c:v>8.6159319317601213</c:v>
                </c:pt>
                <c:pt idx="272">
                  <c:v>1.9313580149541341</c:v>
                </c:pt>
                <c:pt idx="273">
                  <c:v>-2.6818111737853441</c:v>
                </c:pt>
                <c:pt idx="274">
                  <c:v>-2.4080983409270655</c:v>
                </c:pt>
                <c:pt idx="275">
                  <c:v>3.321930111218415</c:v>
                </c:pt>
                <c:pt idx="276">
                  <c:v>14.137536789915847</c:v>
                </c:pt>
                <c:pt idx="277">
                  <c:v>10.387181193206915</c:v>
                </c:pt>
                <c:pt idx="278">
                  <c:v>-1.7834557427151112</c:v>
                </c:pt>
                <c:pt idx="279">
                  <c:v>-6.6758152546511642</c:v>
                </c:pt>
                <c:pt idx="280">
                  <c:v>5.1771779691293496</c:v>
                </c:pt>
                <c:pt idx="281">
                  <c:v>-2.7033489960108601</c:v>
                </c:pt>
                <c:pt idx="282">
                  <c:v>-17.918096817391174</c:v>
                </c:pt>
                <c:pt idx="283">
                  <c:v>15.494786428489999</c:v>
                </c:pt>
                <c:pt idx="284">
                  <c:v>-2.2679995652197356</c:v>
                </c:pt>
                <c:pt idx="285">
                  <c:v>8.774748276809218</c:v>
                </c:pt>
                <c:pt idx="286">
                  <c:v>-4.0286320039063019</c:v>
                </c:pt>
                <c:pt idx="287">
                  <c:v>-4.6614328642521139</c:v>
                </c:pt>
                <c:pt idx="288">
                  <c:v>-16.312488389595938</c:v>
                </c:pt>
                <c:pt idx="289">
                  <c:v>2.9702410665634553</c:v>
                </c:pt>
                <c:pt idx="290">
                  <c:v>-0.40283413601488693</c:v>
                </c:pt>
                <c:pt idx="291">
                  <c:v>7.5564272999869555</c:v>
                </c:pt>
                <c:pt idx="292">
                  <c:v>-0.91917292911963189</c:v>
                </c:pt>
                <c:pt idx="293">
                  <c:v>4.3252316464019049</c:v>
                </c:pt>
                <c:pt idx="294">
                  <c:v>-1.7074057213466474</c:v>
                </c:pt>
                <c:pt idx="295">
                  <c:v>4.3262709170587117</c:v>
                </c:pt>
                <c:pt idx="296">
                  <c:v>-4.9402281465235838</c:v>
                </c:pt>
                <c:pt idx="297">
                  <c:v>15.43628229619843</c:v>
                </c:pt>
                <c:pt idx="298">
                  <c:v>5.8422466526268506</c:v>
                </c:pt>
                <c:pt idx="299">
                  <c:v>-3.094436724110651</c:v>
                </c:pt>
                <c:pt idx="300">
                  <c:v>-2.5009422712899254</c:v>
                </c:pt>
                <c:pt idx="301">
                  <c:v>2.515482974542683</c:v>
                </c:pt>
                <c:pt idx="302">
                  <c:v>-0.29975324154539951</c:v>
                </c:pt>
                <c:pt idx="303">
                  <c:v>-1.2596943787858694</c:v>
                </c:pt>
                <c:pt idx="304">
                  <c:v>-2.4767080309649661</c:v>
                </c:pt>
                <c:pt idx="305">
                  <c:v>2.5718723280227369</c:v>
                </c:pt>
                <c:pt idx="306">
                  <c:v>-2.5815914558078812</c:v>
                </c:pt>
                <c:pt idx="307">
                  <c:v>0.77055361004841749</c:v>
                </c:pt>
                <c:pt idx="308">
                  <c:v>-1.2396753878700237</c:v>
                </c:pt>
                <c:pt idx="309">
                  <c:v>-10.822595492638387</c:v>
                </c:pt>
                <c:pt idx="310">
                  <c:v>-1.0901184209509336</c:v>
                </c:pt>
                <c:pt idx="311">
                  <c:v>-6.3343464929806643</c:v>
                </c:pt>
                <c:pt idx="312">
                  <c:v>3.0199534440128186</c:v>
                </c:pt>
                <c:pt idx="313">
                  <c:v>0.44520035190818907</c:v>
                </c:pt>
                <c:pt idx="314">
                  <c:v>-5.4777689761850992</c:v>
                </c:pt>
                <c:pt idx="315">
                  <c:v>2.4753677294180099</c:v>
                </c:pt>
                <c:pt idx="316">
                  <c:v>-14.076110396187017</c:v>
                </c:pt>
                <c:pt idx="317">
                  <c:v>-1.4565735696464039</c:v>
                </c:pt>
                <c:pt idx="318">
                  <c:v>-6.9738066609135378</c:v>
                </c:pt>
                <c:pt idx="319">
                  <c:v>-7.5969216551241003E-2</c:v>
                </c:pt>
                <c:pt idx="320">
                  <c:v>8.1059652532980095</c:v>
                </c:pt>
                <c:pt idx="321">
                  <c:v>-1.6061866242527238</c:v>
                </c:pt>
                <c:pt idx="322">
                  <c:v>-13.750737208258016</c:v>
                </c:pt>
                <c:pt idx="323">
                  <c:v>-2.9303197488246409</c:v>
                </c:pt>
                <c:pt idx="324">
                  <c:v>-3.4423495520509051</c:v>
                </c:pt>
                <c:pt idx="325">
                  <c:v>3.3324039299226738</c:v>
                </c:pt>
                <c:pt idx="326">
                  <c:v>2.6979197719232872</c:v>
                </c:pt>
                <c:pt idx="327">
                  <c:v>1.1852319590320537</c:v>
                </c:pt>
                <c:pt idx="328">
                  <c:v>-0.51255785679816646</c:v>
                </c:pt>
                <c:pt idx="329">
                  <c:v>3.7146807006035112</c:v>
                </c:pt>
                <c:pt idx="330">
                  <c:v>0.90361140567739207</c:v>
                </c:pt>
                <c:pt idx="331">
                  <c:v>3.7083937663447264</c:v>
                </c:pt>
                <c:pt idx="332">
                  <c:v>-3.4697829576158781</c:v>
                </c:pt>
                <c:pt idx="333">
                  <c:v>-5.0887647138445464</c:v>
                </c:pt>
                <c:pt idx="334">
                  <c:v>-6.7082173470612867</c:v>
                </c:pt>
                <c:pt idx="335">
                  <c:v>3.9672381893739574</c:v>
                </c:pt>
                <c:pt idx="336">
                  <c:v>-4.0562871650358963</c:v>
                </c:pt>
                <c:pt idx="337">
                  <c:v>-10.23337933844406</c:v>
                </c:pt>
                <c:pt idx="338">
                  <c:v>-1.4074383226781584</c:v>
                </c:pt>
                <c:pt idx="339">
                  <c:v>-1.3832774161362225</c:v>
                </c:pt>
                <c:pt idx="340">
                  <c:v>5.6646379095950063</c:v>
                </c:pt>
                <c:pt idx="341">
                  <c:v>-3.2472415749133376</c:v>
                </c:pt>
                <c:pt idx="342">
                  <c:v>2.4770942387733745</c:v>
                </c:pt>
                <c:pt idx="343">
                  <c:v>15.135922044153109</c:v>
                </c:pt>
                <c:pt idx="344">
                  <c:v>-8.7111650192907213</c:v>
                </c:pt>
                <c:pt idx="345">
                  <c:v>-2.5970325195398485</c:v>
                </c:pt>
                <c:pt idx="346">
                  <c:v>2.2339950296593525</c:v>
                </c:pt>
                <c:pt idx="347">
                  <c:v>6.4251457506885163</c:v>
                </c:pt>
                <c:pt idx="348">
                  <c:v>0.80887791899065509</c:v>
                </c:pt>
                <c:pt idx="349">
                  <c:v>2.8518997853510091</c:v>
                </c:pt>
                <c:pt idx="350">
                  <c:v>3.7387026085325408</c:v>
                </c:pt>
                <c:pt idx="351">
                  <c:v>-0.50234746850119871</c:v>
                </c:pt>
                <c:pt idx="352">
                  <c:v>-4.306406983250409</c:v>
                </c:pt>
                <c:pt idx="353">
                  <c:v>0.88384086679616369</c:v>
                </c:pt>
                <c:pt idx="354">
                  <c:v>-1.7971636282123415</c:v>
                </c:pt>
                <c:pt idx="355">
                  <c:v>0.78113594077597059</c:v>
                </c:pt>
                <c:pt idx="356">
                  <c:v>-2.4507342958153493</c:v>
                </c:pt>
                <c:pt idx="357">
                  <c:v>-3.1592222811057584</c:v>
                </c:pt>
                <c:pt idx="358">
                  <c:v>4.891935741214037</c:v>
                </c:pt>
                <c:pt idx="359">
                  <c:v>-0.92623817185039992</c:v>
                </c:pt>
                <c:pt idx="360">
                  <c:v>-1.3948340999668769</c:v>
                </c:pt>
                <c:pt idx="361">
                  <c:v>-0.22127065528298517</c:v>
                </c:pt>
                <c:pt idx="362">
                  <c:v>-4.1539079139257398</c:v>
                </c:pt>
                <c:pt idx="363">
                  <c:v>1.8808160589190006</c:v>
                </c:pt>
                <c:pt idx="364">
                  <c:v>2.2754111287307515</c:v>
                </c:pt>
                <c:pt idx="365">
                  <c:v>5.7937749306394908</c:v>
                </c:pt>
                <c:pt idx="366">
                  <c:v>3.5411615106374414</c:v>
                </c:pt>
                <c:pt idx="367">
                  <c:v>2.4083626733814723</c:v>
                </c:pt>
                <c:pt idx="368">
                  <c:v>-6.2041219724949253</c:v>
                </c:pt>
                <c:pt idx="369">
                  <c:v>27.792177629873112</c:v>
                </c:pt>
                <c:pt idx="370">
                  <c:v>6.6341768176597382</c:v>
                </c:pt>
                <c:pt idx="371">
                  <c:v>-1.5953322962039094</c:v>
                </c:pt>
                <c:pt idx="372">
                  <c:v>-10.489501556380894</c:v>
                </c:pt>
                <c:pt idx="373">
                  <c:v>11.982648324178383</c:v>
                </c:pt>
                <c:pt idx="374">
                  <c:v>-2.0561663409544733</c:v>
                </c:pt>
                <c:pt idx="375">
                  <c:v>-0.29258065370482644</c:v>
                </c:pt>
                <c:pt idx="376">
                  <c:v>-3.3885941667393973</c:v>
                </c:pt>
                <c:pt idx="377">
                  <c:v>1.3852323170698049</c:v>
                </c:pt>
                <c:pt idx="378">
                  <c:v>-6.9551260284573804</c:v>
                </c:pt>
                <c:pt idx="379">
                  <c:v>3.7144568310731798</c:v>
                </c:pt>
                <c:pt idx="380">
                  <c:v>-39.741433958863134</c:v>
                </c:pt>
                <c:pt idx="381">
                  <c:v>0.54869753719955838</c:v>
                </c:pt>
                <c:pt idx="382">
                  <c:v>-6.186099478824489</c:v>
                </c:pt>
                <c:pt idx="383">
                  <c:v>-0.99670046639839127</c:v>
                </c:pt>
                <c:pt idx="384">
                  <c:v>-0.60536662601684721</c:v>
                </c:pt>
                <c:pt idx="385">
                  <c:v>1.0290553225334627</c:v>
                </c:pt>
                <c:pt idx="386">
                  <c:v>-1.7774243695990979</c:v>
                </c:pt>
                <c:pt idx="387">
                  <c:v>-1.3020462720040333</c:v>
                </c:pt>
                <c:pt idx="388">
                  <c:v>5.947935579363727</c:v>
                </c:pt>
                <c:pt idx="389">
                  <c:v>7.0903263339245965</c:v>
                </c:pt>
                <c:pt idx="390">
                  <c:v>-4.1021679758186744</c:v>
                </c:pt>
                <c:pt idx="391">
                  <c:v>4.942071006932891</c:v>
                </c:pt>
                <c:pt idx="392">
                  <c:v>2.1008968513341135</c:v>
                </c:pt>
                <c:pt idx="393">
                  <c:v>7.1167649593266704</c:v>
                </c:pt>
                <c:pt idx="394">
                  <c:v>-8.2974656733300787</c:v>
                </c:pt>
                <c:pt idx="395">
                  <c:v>-0.63192108066854014</c:v>
                </c:pt>
                <c:pt idx="396">
                  <c:v>7.6174973904834937</c:v>
                </c:pt>
                <c:pt idx="397">
                  <c:v>-7.5352766277953611</c:v>
                </c:pt>
                <c:pt idx="398">
                  <c:v>0.61689484491798319</c:v>
                </c:pt>
                <c:pt idx="399">
                  <c:v>-6.9937352137767528</c:v>
                </c:pt>
                <c:pt idx="400">
                  <c:v>-0.61408596502374857</c:v>
                </c:pt>
                <c:pt idx="401">
                  <c:v>-10.338582447356584</c:v>
                </c:pt>
                <c:pt idx="402">
                  <c:v>7.2417792289444991</c:v>
                </c:pt>
                <c:pt idx="403">
                  <c:v>0.47578408972938968</c:v>
                </c:pt>
                <c:pt idx="404">
                  <c:v>-1.0210564713544374</c:v>
                </c:pt>
                <c:pt idx="405">
                  <c:v>-12.094241787426432</c:v>
                </c:pt>
                <c:pt idx="406">
                  <c:v>4.6319254066848963</c:v>
                </c:pt>
                <c:pt idx="407">
                  <c:v>-5.2820696331921884</c:v>
                </c:pt>
                <c:pt idx="408">
                  <c:v>-0.64005348323448874</c:v>
                </c:pt>
                <c:pt idx="409">
                  <c:v>-4.3984575707253581</c:v>
                </c:pt>
                <c:pt idx="410">
                  <c:v>-4.495999286661891</c:v>
                </c:pt>
                <c:pt idx="411">
                  <c:v>3.1845877788962085E-2</c:v>
                </c:pt>
                <c:pt idx="412">
                  <c:v>16.38850076226413</c:v>
                </c:pt>
                <c:pt idx="413">
                  <c:v>3.7215275532926744</c:v>
                </c:pt>
                <c:pt idx="414">
                  <c:v>-8.5556990690885968</c:v>
                </c:pt>
                <c:pt idx="415">
                  <c:v>7.7944084561993101</c:v>
                </c:pt>
                <c:pt idx="416">
                  <c:v>2.6952722703264089</c:v>
                </c:pt>
                <c:pt idx="417">
                  <c:v>2.8923749976659123</c:v>
                </c:pt>
                <c:pt idx="418">
                  <c:v>5.2451797068617347</c:v>
                </c:pt>
                <c:pt idx="419">
                  <c:v>3.3242368727500411</c:v>
                </c:pt>
                <c:pt idx="420">
                  <c:v>6.5418149835607311</c:v>
                </c:pt>
                <c:pt idx="421">
                  <c:v>-6.322183446684841</c:v>
                </c:pt>
                <c:pt idx="422">
                  <c:v>1.3899721279117272</c:v>
                </c:pt>
                <c:pt idx="423">
                  <c:v>-2.7055409230127023</c:v>
                </c:pt>
                <c:pt idx="424">
                  <c:v>0.70791522484070579</c:v>
                </c:pt>
                <c:pt idx="425">
                  <c:v>-1.8971051130853764</c:v>
                </c:pt>
                <c:pt idx="426">
                  <c:v>12.165722107235732</c:v>
                </c:pt>
                <c:pt idx="427">
                  <c:v>6.9411313130132424</c:v>
                </c:pt>
                <c:pt idx="428">
                  <c:v>-2.4699991856941197</c:v>
                </c:pt>
                <c:pt idx="429">
                  <c:v>19.442417029496003</c:v>
                </c:pt>
                <c:pt idx="430">
                  <c:v>0.58888440886069859</c:v>
                </c:pt>
                <c:pt idx="431">
                  <c:v>-8.1545360351578662</c:v>
                </c:pt>
                <c:pt idx="432">
                  <c:v>3.4879128031186784</c:v>
                </c:pt>
                <c:pt idx="433">
                  <c:v>-6.8756556977528076</c:v>
                </c:pt>
                <c:pt idx="434">
                  <c:v>0.6690795292577546</c:v>
                </c:pt>
                <c:pt idx="435">
                  <c:v>2.4260088509171216</c:v>
                </c:pt>
                <c:pt idx="436">
                  <c:v>6.7520515602733777</c:v>
                </c:pt>
                <c:pt idx="437">
                  <c:v>-3.9110179593056347</c:v>
                </c:pt>
                <c:pt idx="438">
                  <c:v>0.49385680215562378</c:v>
                </c:pt>
                <c:pt idx="439">
                  <c:v>3.2950794362334372</c:v>
                </c:pt>
                <c:pt idx="440">
                  <c:v>-0.11701440831666698</c:v>
                </c:pt>
                <c:pt idx="441">
                  <c:v>-6.3157204238262619</c:v>
                </c:pt>
                <c:pt idx="442">
                  <c:v>4.6935630333857707</c:v>
                </c:pt>
                <c:pt idx="443">
                  <c:v>0.94043565919364358</c:v>
                </c:pt>
                <c:pt idx="444">
                  <c:v>-0.42361504503788694</c:v>
                </c:pt>
                <c:pt idx="445">
                  <c:v>-3.3436645146465946</c:v>
                </c:pt>
                <c:pt idx="446">
                  <c:v>0.18543798855999827</c:v>
                </c:pt>
                <c:pt idx="447">
                  <c:v>-0.80970443508981338</c:v>
                </c:pt>
                <c:pt idx="448">
                  <c:v>3.5449757470875625</c:v>
                </c:pt>
                <c:pt idx="449">
                  <c:v>3.5055451574532048E-2</c:v>
                </c:pt>
                <c:pt idx="450">
                  <c:v>9.9936134812653599</c:v>
                </c:pt>
                <c:pt idx="451">
                  <c:v>-5.7461936089470917</c:v>
                </c:pt>
                <c:pt idx="452">
                  <c:v>-4.9206315348963621</c:v>
                </c:pt>
                <c:pt idx="453">
                  <c:v>5.9754758245001041</c:v>
                </c:pt>
                <c:pt idx="454">
                  <c:v>1.7131972184546622</c:v>
                </c:pt>
                <c:pt idx="455">
                  <c:v>-16.098717815397613</c:v>
                </c:pt>
                <c:pt idx="456">
                  <c:v>-10.92346980548357</c:v>
                </c:pt>
                <c:pt idx="457">
                  <c:v>2.7217067839469316</c:v>
                </c:pt>
                <c:pt idx="458">
                  <c:v>7.1447036952810681</c:v>
                </c:pt>
                <c:pt idx="459">
                  <c:v>-11.786167691624094</c:v>
                </c:pt>
                <c:pt idx="460">
                  <c:v>1.9723543466122304</c:v>
                </c:pt>
                <c:pt idx="461">
                  <c:v>1.495334864119287</c:v>
                </c:pt>
                <c:pt idx="462">
                  <c:v>10.980090780601014</c:v>
                </c:pt>
                <c:pt idx="463">
                  <c:v>-3.9496225020608109</c:v>
                </c:pt>
                <c:pt idx="464">
                  <c:v>-3.3449219399703858</c:v>
                </c:pt>
                <c:pt idx="465">
                  <c:v>-2.0160731873302895</c:v>
                </c:pt>
                <c:pt idx="466">
                  <c:v>-19.938235388507152</c:v>
                </c:pt>
                <c:pt idx="467">
                  <c:v>8.2950239241487722</c:v>
                </c:pt>
                <c:pt idx="468">
                  <c:v>2.3187435730802286</c:v>
                </c:pt>
                <c:pt idx="469">
                  <c:v>-0.31795031285231456</c:v>
                </c:pt>
                <c:pt idx="470">
                  <c:v>-13.542490517557271</c:v>
                </c:pt>
                <c:pt idx="471">
                  <c:v>4.1776471910236292</c:v>
                </c:pt>
                <c:pt idx="472">
                  <c:v>3.3591636684025024</c:v>
                </c:pt>
                <c:pt idx="473">
                  <c:v>13.174586418957832</c:v>
                </c:pt>
                <c:pt idx="474">
                  <c:v>-4.309045177236718</c:v>
                </c:pt>
                <c:pt idx="475">
                  <c:v>-4.8092758641353504</c:v>
                </c:pt>
                <c:pt idx="476">
                  <c:v>-8.2016239583822674</c:v>
                </c:pt>
                <c:pt idx="477">
                  <c:v>-10.708600158458848</c:v>
                </c:pt>
                <c:pt idx="478">
                  <c:v>-1.7972837756443205E-2</c:v>
                </c:pt>
                <c:pt idx="479">
                  <c:v>5.8287679934833054</c:v>
                </c:pt>
              </c:numCache>
            </c:numRef>
          </c:yVal>
        </c:ser>
        <c:axId val="129878656"/>
        <c:axId val="129888640"/>
      </c:scatterChart>
      <c:valAx>
        <c:axId val="129878656"/>
        <c:scaling>
          <c:orientation val="minMax"/>
        </c:scaling>
        <c:axPos val="b"/>
        <c:numFmt formatCode="General" sourceLinked="1"/>
        <c:tickLblPos val="nextTo"/>
        <c:crossAx val="129888640"/>
        <c:crosses val="autoZero"/>
        <c:crossBetween val="midCat"/>
      </c:valAx>
      <c:valAx>
        <c:axId val="129888640"/>
        <c:scaling>
          <c:orientation val="minMax"/>
        </c:scaling>
        <c:axPos val="l"/>
        <c:majorGridlines/>
        <c:numFmt formatCode="General" sourceLinked="1"/>
        <c:tickLblPos val="nextTo"/>
        <c:crossAx val="129878656"/>
        <c:crosses val="autoZero"/>
        <c:crossBetween val="midCat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133350</xdr:colOff>
      <xdr:row>18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000"/>
          <a:ext cx="7448550" cy="3219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9</xdr:col>
      <xdr:colOff>352425</xdr:colOff>
      <xdr:row>40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81500"/>
          <a:ext cx="5838825" cy="33718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142875</xdr:colOff>
      <xdr:row>44</xdr:row>
      <xdr:rowOff>38100</xdr:rowOff>
    </xdr:from>
    <xdr:to>
      <xdr:col>8</xdr:col>
      <xdr:colOff>333375</xdr:colOff>
      <xdr:row>64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8420100"/>
          <a:ext cx="5067300" cy="38004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19</xdr:col>
      <xdr:colOff>447675</xdr:colOff>
      <xdr:row>37</xdr:row>
      <xdr:rowOff>76200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0" y="4572000"/>
          <a:ext cx="5934075" cy="2552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104775</xdr:rowOff>
    </xdr:from>
    <xdr:to>
      <xdr:col>8</xdr:col>
      <xdr:colOff>466725</xdr:colOff>
      <xdr:row>13</xdr:row>
      <xdr:rowOff>28575</xdr:rowOff>
    </xdr:to>
    <xdr:sp macro="" textlink="">
      <xdr:nvSpPr>
        <xdr:cNvPr id="2" name="Oval 1"/>
        <xdr:cNvSpPr/>
      </xdr:nvSpPr>
      <xdr:spPr>
        <a:xfrm>
          <a:off x="3105150" y="866775"/>
          <a:ext cx="2238375" cy="2019300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28574</xdr:colOff>
      <xdr:row>2</xdr:row>
      <xdr:rowOff>85724</xdr:rowOff>
    </xdr:from>
    <xdr:to>
      <xdr:col>8</xdr:col>
      <xdr:colOff>495300</xdr:colOff>
      <xdr:row>13</xdr:row>
      <xdr:rowOff>57150</xdr:rowOff>
    </xdr:to>
    <xdr:sp macro="" textlink="">
      <xdr:nvSpPr>
        <xdr:cNvPr id="3" name="Rectangle 2"/>
        <xdr:cNvSpPr/>
      </xdr:nvSpPr>
      <xdr:spPr>
        <a:xfrm>
          <a:off x="3076574" y="847724"/>
          <a:ext cx="2295526" cy="20669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26</xdr:row>
      <xdr:rowOff>95250</xdr:rowOff>
    </xdr:from>
    <xdr:to>
      <xdr:col>9</xdr:col>
      <xdr:colOff>47625</xdr:colOff>
      <xdr:row>40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44</xdr:row>
      <xdr:rowOff>0</xdr:rowOff>
    </xdr:from>
    <xdr:to>
      <xdr:col>9</xdr:col>
      <xdr:colOff>202406</xdr:colOff>
      <xdr:row>59</xdr:row>
      <xdr:rowOff>154781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19" workbookViewId="0">
      <selection activeCell="L43" sqref="L4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showGridLines="0" workbookViewId="0">
      <selection activeCell="G37" sqref="G37"/>
    </sheetView>
  </sheetViews>
  <sheetFormatPr defaultRowHeight="15"/>
  <cols>
    <col min="1" max="16384" width="9.140625" style="1"/>
  </cols>
  <sheetData>
    <row r="1" spans="1:7">
      <c r="A1" s="1" t="s">
        <v>20</v>
      </c>
      <c r="B1" s="1" t="s">
        <v>21</v>
      </c>
    </row>
    <row r="2" spans="1:7" ht="15.75">
      <c r="A2" s="5">
        <f ca="1">RAND()</f>
        <v>0.56869394222334813</v>
      </c>
      <c r="B2" s="5">
        <f ca="1">RAND()</f>
        <v>0.37641858261067362</v>
      </c>
      <c r="C2" s="1">
        <f ca="1">IF((A2-0.5)^2 + (B2-0.5)^2 &lt;0.25,1,0)</f>
        <v>1</v>
      </c>
      <c r="D2" s="2">
        <f ca="1">SUM(C2:C101)*4/100</f>
        <v>3</v>
      </c>
      <c r="F2" s="15" t="s">
        <v>19</v>
      </c>
    </row>
    <row r="3" spans="1:7">
      <c r="A3" s="5">
        <f t="shared" ref="A3:B34" ca="1" si="0">RAND()</f>
        <v>0.95553693115746818</v>
      </c>
      <c r="B3" s="5">
        <f t="shared" ca="1" si="0"/>
        <v>0.80656039100914456</v>
      </c>
      <c r="C3" s="1">
        <f t="shared" ref="C3:C66" ca="1" si="1">IF((A3-0.5)^2 + (B3-0.5)^2 &lt;0.25,1,0)</f>
        <v>0</v>
      </c>
      <c r="D3" s="16" t="s">
        <v>22</v>
      </c>
    </row>
    <row r="4" spans="1:7">
      <c r="A4" s="5">
        <f t="shared" ca="1" si="0"/>
        <v>0.37130735564762962</v>
      </c>
      <c r="B4" s="5">
        <f t="shared" ca="1" si="0"/>
        <v>0.81144633536868493</v>
      </c>
      <c r="C4" s="1">
        <f t="shared" ca="1" si="1"/>
        <v>1</v>
      </c>
    </row>
    <row r="5" spans="1:7">
      <c r="A5" s="5">
        <f t="shared" ca="1" si="0"/>
        <v>0.88590485300421484</v>
      </c>
      <c r="B5" s="5">
        <f t="shared" ca="1" si="0"/>
        <v>0.5150635132784096</v>
      </c>
      <c r="C5" s="1">
        <f t="shared" ca="1" si="1"/>
        <v>1</v>
      </c>
    </row>
    <row r="6" spans="1:7">
      <c r="A6" s="5">
        <f t="shared" ca="1" si="0"/>
        <v>0.5919145565446724</v>
      </c>
      <c r="B6" s="5">
        <f t="shared" ca="1" si="0"/>
        <v>0.3506538984294334</v>
      </c>
      <c r="C6" s="1">
        <f t="shared" ca="1" si="1"/>
        <v>1</v>
      </c>
    </row>
    <row r="7" spans="1:7">
      <c r="A7" s="5">
        <f t="shared" ca="1" si="0"/>
        <v>0.31768635589195515</v>
      </c>
      <c r="B7" s="5">
        <f t="shared" ca="1" si="0"/>
        <v>0.72741583411387634</v>
      </c>
      <c r="C7" s="1">
        <f t="shared" ca="1" si="1"/>
        <v>1</v>
      </c>
    </row>
    <row r="8" spans="1:7">
      <c r="A8" s="5">
        <f t="shared" ca="1" si="0"/>
        <v>1.8434236717116192E-2</v>
      </c>
      <c r="B8" s="5">
        <f t="shared" ca="1" si="0"/>
        <v>0.27638037281216299</v>
      </c>
      <c r="C8" s="1">
        <f t="shared" ca="1" si="1"/>
        <v>0</v>
      </c>
    </row>
    <row r="9" spans="1:7">
      <c r="A9" s="5">
        <f t="shared" ca="1" si="0"/>
        <v>2.5760833849307829E-2</v>
      </c>
      <c r="B9" s="5">
        <f t="shared" ca="1" si="0"/>
        <v>0.33857655813328158</v>
      </c>
      <c r="C9" s="1">
        <f t="shared" ca="1" si="1"/>
        <v>0</v>
      </c>
    </row>
    <row r="10" spans="1:7">
      <c r="A10" s="5">
        <f t="shared" ca="1" si="0"/>
        <v>0.62757185477308663</v>
      </c>
      <c r="B10" s="5">
        <f t="shared" ca="1" si="0"/>
        <v>0.20707985346839575</v>
      </c>
      <c r="C10" s="1">
        <f t="shared" ca="1" si="1"/>
        <v>1</v>
      </c>
    </row>
    <row r="11" spans="1:7">
      <c r="A11" s="5">
        <f t="shared" ca="1" si="0"/>
        <v>1.9592333411976526E-2</v>
      </c>
      <c r="B11" s="5">
        <f t="shared" ca="1" si="0"/>
        <v>0.1093396818205008</v>
      </c>
      <c r="C11" s="1">
        <f t="shared" ca="1" si="1"/>
        <v>0</v>
      </c>
    </row>
    <row r="12" spans="1:7">
      <c r="A12" s="5">
        <f t="shared" ca="1" si="0"/>
        <v>0.23753833335449159</v>
      </c>
      <c r="B12" s="5">
        <f t="shared" ca="1" si="0"/>
        <v>0.23880964356621548</v>
      </c>
      <c r="C12" s="1">
        <f t="shared" ca="1" si="1"/>
        <v>1</v>
      </c>
      <c r="G12" s="1" t="s">
        <v>18</v>
      </c>
    </row>
    <row r="13" spans="1:7">
      <c r="A13" s="5">
        <f t="shared" ca="1" si="0"/>
        <v>0.78777770848785988</v>
      </c>
      <c r="B13" s="5">
        <f t="shared" ca="1" si="0"/>
        <v>0.32271648965898958</v>
      </c>
      <c r="C13" s="1">
        <f t="shared" ca="1" si="1"/>
        <v>1</v>
      </c>
    </row>
    <row r="14" spans="1:7">
      <c r="A14" s="5">
        <f t="shared" ca="1" si="0"/>
        <v>0.56894129427141138</v>
      </c>
      <c r="B14" s="5">
        <f t="shared" ca="1" si="0"/>
        <v>0.61446071752226672</v>
      </c>
      <c r="C14" s="1">
        <f t="shared" ca="1" si="1"/>
        <v>1</v>
      </c>
    </row>
    <row r="15" spans="1:7">
      <c r="A15" s="5">
        <f t="shared" ca="1" si="0"/>
        <v>1.1050212863082276E-2</v>
      </c>
      <c r="B15" s="5">
        <f t="shared" ca="1" si="0"/>
        <v>0.4654759768863761</v>
      </c>
      <c r="C15" s="1">
        <f t="shared" ca="1" si="1"/>
        <v>1</v>
      </c>
    </row>
    <row r="16" spans="1:7">
      <c r="A16" s="5">
        <f t="shared" ca="1" si="0"/>
        <v>0.90418136541483118</v>
      </c>
      <c r="B16" s="5">
        <f t="shared" ca="1" si="0"/>
        <v>0.22486771229291147</v>
      </c>
      <c r="C16" s="1">
        <f t="shared" ca="1" si="1"/>
        <v>1</v>
      </c>
    </row>
    <row r="17" spans="1:3">
      <c r="A17" s="5">
        <f t="shared" ca="1" si="0"/>
        <v>5.872163675998765E-2</v>
      </c>
      <c r="B17" s="5">
        <f t="shared" ca="1" si="0"/>
        <v>0.83460401320368405</v>
      </c>
      <c r="C17" s="1">
        <f t="shared" ca="1" si="1"/>
        <v>0</v>
      </c>
    </row>
    <row r="18" spans="1:3">
      <c r="A18" s="5">
        <f t="shared" ca="1" si="0"/>
        <v>8.8213676229660365E-3</v>
      </c>
      <c r="B18" s="5">
        <f t="shared" ca="1" si="0"/>
        <v>0.57603779703480473</v>
      </c>
      <c r="C18" s="1">
        <f t="shared" ca="1" si="1"/>
        <v>1</v>
      </c>
    </row>
    <row r="19" spans="1:3">
      <c r="A19" s="5">
        <f t="shared" ca="1" si="0"/>
        <v>0.97391266731643134</v>
      </c>
      <c r="B19" s="5">
        <f t="shared" ca="1" si="0"/>
        <v>0.95320634024733342</v>
      </c>
      <c r="C19" s="1">
        <f t="shared" ca="1" si="1"/>
        <v>0</v>
      </c>
    </row>
    <row r="20" spans="1:3">
      <c r="A20" s="5">
        <f t="shared" ca="1" si="0"/>
        <v>0.60699696981777596</v>
      </c>
      <c r="B20" s="5">
        <f t="shared" ca="1" si="0"/>
        <v>0.58178638448477571</v>
      </c>
      <c r="C20" s="1">
        <f t="shared" ca="1" si="1"/>
        <v>1</v>
      </c>
    </row>
    <row r="21" spans="1:3">
      <c r="A21" s="5">
        <f t="shared" ca="1" si="0"/>
        <v>0.75031743661885986</v>
      </c>
      <c r="B21" s="5">
        <f t="shared" ca="1" si="0"/>
        <v>0.57982051734195483</v>
      </c>
      <c r="C21" s="1">
        <f t="shared" ca="1" si="1"/>
        <v>1</v>
      </c>
    </row>
    <row r="22" spans="1:3">
      <c r="A22" s="5">
        <f t="shared" ca="1" si="0"/>
        <v>0.57798831547794194</v>
      </c>
      <c r="B22" s="5">
        <f t="shared" ca="1" si="0"/>
        <v>0.45956038001039357</v>
      </c>
      <c r="C22" s="1">
        <f t="shared" ca="1" si="1"/>
        <v>1</v>
      </c>
    </row>
    <row r="23" spans="1:3">
      <c r="A23" s="5">
        <f t="shared" ca="1" si="0"/>
        <v>4.9866923558281151E-2</v>
      </c>
      <c r="B23" s="5">
        <f t="shared" ca="1" si="0"/>
        <v>0.51029738766011334</v>
      </c>
      <c r="C23" s="1">
        <f t="shared" ca="1" si="1"/>
        <v>1</v>
      </c>
    </row>
    <row r="24" spans="1:3">
      <c r="A24" s="5">
        <f t="shared" ca="1" si="0"/>
        <v>0.75466189032923747</v>
      </c>
      <c r="B24" s="5">
        <f t="shared" ca="1" si="0"/>
        <v>0.31637053876504062</v>
      </c>
      <c r="C24" s="1">
        <f t="shared" ca="1" si="1"/>
        <v>1</v>
      </c>
    </row>
    <row r="25" spans="1:3">
      <c r="A25" s="5">
        <f t="shared" ca="1" si="0"/>
        <v>0.1145524500870998</v>
      </c>
      <c r="B25" s="5">
        <f t="shared" ca="1" si="0"/>
        <v>9.0580068082166676E-3</v>
      </c>
      <c r="C25" s="1">
        <f t="shared" ca="1" si="1"/>
        <v>0</v>
      </c>
    </row>
    <row r="26" spans="1:3">
      <c r="A26" s="5">
        <f t="shared" ca="1" si="0"/>
        <v>0.39726555955343024</v>
      </c>
      <c r="B26" s="5">
        <f t="shared" ca="1" si="0"/>
        <v>0.84854324958229999</v>
      </c>
      <c r="C26" s="1">
        <f t="shared" ca="1" si="1"/>
        <v>1</v>
      </c>
    </row>
    <row r="27" spans="1:3">
      <c r="A27" s="5">
        <f t="shared" ca="1" si="0"/>
        <v>0.27324513254794081</v>
      </c>
      <c r="B27" s="5">
        <f t="shared" ca="1" si="0"/>
        <v>0.32999686935145278</v>
      </c>
      <c r="C27" s="1">
        <f t="shared" ca="1" si="1"/>
        <v>1</v>
      </c>
    </row>
    <row r="28" spans="1:3">
      <c r="A28" s="5">
        <f t="shared" ca="1" si="0"/>
        <v>0.84850080950675366</v>
      </c>
      <c r="B28" s="5">
        <f t="shared" ca="1" si="0"/>
        <v>0.67909392152036929</v>
      </c>
      <c r="C28" s="1">
        <f t="shared" ca="1" si="1"/>
        <v>1</v>
      </c>
    </row>
    <row r="29" spans="1:3">
      <c r="A29" s="5">
        <f t="shared" ca="1" si="0"/>
        <v>0.23253957287621141</v>
      </c>
      <c r="B29" s="5">
        <f t="shared" ca="1" si="0"/>
        <v>0.94868705601327719</v>
      </c>
      <c r="C29" s="1">
        <f t="shared" ca="1" si="1"/>
        <v>0</v>
      </c>
    </row>
    <row r="30" spans="1:3">
      <c r="A30" s="5">
        <f t="shared" ca="1" si="0"/>
        <v>0.28443732684608158</v>
      </c>
      <c r="B30" s="5">
        <f t="shared" ca="1" si="0"/>
        <v>0.70569306373210883</v>
      </c>
      <c r="C30" s="1">
        <f t="shared" ca="1" si="1"/>
        <v>1</v>
      </c>
    </row>
    <row r="31" spans="1:3">
      <c r="A31" s="5">
        <f t="shared" ca="1" si="0"/>
        <v>8.7797916126966413E-2</v>
      </c>
      <c r="B31" s="5">
        <f t="shared" ca="1" si="0"/>
        <v>0.60965322520017207</v>
      </c>
      <c r="C31" s="1">
        <f t="shared" ca="1" si="1"/>
        <v>1</v>
      </c>
    </row>
    <row r="32" spans="1:3">
      <c r="A32" s="5">
        <f t="shared" ca="1" si="0"/>
        <v>0.97172689539256618</v>
      </c>
      <c r="B32" s="5">
        <f t="shared" ca="1" si="0"/>
        <v>0.5845385641314147</v>
      </c>
      <c r="C32" s="1">
        <f t="shared" ca="1" si="1"/>
        <v>1</v>
      </c>
    </row>
    <row r="33" spans="1:3">
      <c r="A33" s="5">
        <f t="shared" ca="1" si="0"/>
        <v>0.72696387020229292</v>
      </c>
      <c r="B33" s="5">
        <f t="shared" ca="1" si="0"/>
        <v>0.88949068777925167</v>
      </c>
      <c r="C33" s="1">
        <f t="shared" ca="1" si="1"/>
        <v>1</v>
      </c>
    </row>
    <row r="34" spans="1:3">
      <c r="A34" s="5">
        <f t="shared" ca="1" si="0"/>
        <v>0.88003444884007376</v>
      </c>
      <c r="B34" s="5">
        <f t="shared" ca="1" si="0"/>
        <v>0.9959201493915586</v>
      </c>
      <c r="C34" s="1">
        <f t="shared" ca="1" si="1"/>
        <v>0</v>
      </c>
    </row>
    <row r="35" spans="1:3">
      <c r="A35" s="5">
        <f t="shared" ref="A35:B66" ca="1" si="2">RAND()</f>
        <v>0.56247638640584974</v>
      </c>
      <c r="B35" s="5">
        <f t="shared" ca="1" si="2"/>
        <v>0.83971494079568032</v>
      </c>
      <c r="C35" s="1">
        <f t="shared" ca="1" si="1"/>
        <v>1</v>
      </c>
    </row>
    <row r="36" spans="1:3">
      <c r="A36" s="5">
        <f t="shared" ca="1" si="2"/>
        <v>0.65878232755516031</v>
      </c>
      <c r="B36" s="5">
        <f t="shared" ca="1" si="2"/>
        <v>0.44564771187922769</v>
      </c>
      <c r="C36" s="1">
        <f t="shared" ca="1" si="1"/>
        <v>1</v>
      </c>
    </row>
    <row r="37" spans="1:3">
      <c r="A37" s="5">
        <f t="shared" ca="1" si="2"/>
        <v>0.91855816697100789</v>
      </c>
      <c r="B37" s="5">
        <f t="shared" ca="1" si="2"/>
        <v>0.89560008078570807</v>
      </c>
      <c r="C37" s="1">
        <f t="shared" ca="1" si="1"/>
        <v>0</v>
      </c>
    </row>
    <row r="38" spans="1:3">
      <c r="A38" s="5">
        <f t="shared" ca="1" si="2"/>
        <v>0.32610700971781381</v>
      </c>
      <c r="B38" s="5">
        <f t="shared" ca="1" si="2"/>
        <v>0.39989102059826909</v>
      </c>
      <c r="C38" s="1">
        <f t="shared" ca="1" si="1"/>
        <v>1</v>
      </c>
    </row>
    <row r="39" spans="1:3">
      <c r="A39" s="5">
        <f t="shared" ca="1" si="2"/>
        <v>6.4087418998898027E-2</v>
      </c>
      <c r="B39" s="5">
        <f t="shared" ca="1" si="2"/>
        <v>6.3373761542529827E-2</v>
      </c>
      <c r="C39" s="1">
        <f t="shared" ca="1" si="1"/>
        <v>0</v>
      </c>
    </row>
    <row r="40" spans="1:3">
      <c r="A40" s="5">
        <f t="shared" ca="1" si="2"/>
        <v>0.75780865898199823</v>
      </c>
      <c r="B40" s="5">
        <f t="shared" ca="1" si="2"/>
        <v>0.86205928945522459</v>
      </c>
      <c r="C40" s="1">
        <f t="shared" ca="1" si="1"/>
        <v>1</v>
      </c>
    </row>
    <row r="41" spans="1:3">
      <c r="A41" s="5">
        <f t="shared" ca="1" si="2"/>
        <v>0.58033750747588231</v>
      </c>
      <c r="B41" s="5">
        <f t="shared" ca="1" si="2"/>
        <v>0.19338691671202213</v>
      </c>
      <c r="C41" s="1">
        <f t="shared" ca="1" si="1"/>
        <v>1</v>
      </c>
    </row>
    <row r="42" spans="1:3">
      <c r="A42" s="5">
        <f t="shared" ca="1" si="2"/>
        <v>0.30899716217809292</v>
      </c>
      <c r="B42" s="5">
        <f t="shared" ca="1" si="2"/>
        <v>0.80824183693244867</v>
      </c>
      <c r="C42" s="1">
        <f t="shared" ca="1" si="1"/>
        <v>1</v>
      </c>
    </row>
    <row r="43" spans="1:3">
      <c r="A43" s="5">
        <f t="shared" ca="1" si="2"/>
        <v>0.37501456367794495</v>
      </c>
      <c r="B43" s="5">
        <f t="shared" ca="1" si="2"/>
        <v>0.32565423315137831</v>
      </c>
      <c r="C43" s="1">
        <f t="shared" ca="1" si="1"/>
        <v>1</v>
      </c>
    </row>
    <row r="44" spans="1:3">
      <c r="A44" s="5">
        <f t="shared" ca="1" si="2"/>
        <v>4.5703716916065673E-3</v>
      </c>
      <c r="B44" s="5">
        <f t="shared" ca="1" si="2"/>
        <v>1.7793715436860147E-2</v>
      </c>
      <c r="C44" s="1">
        <f t="shared" ca="1" si="1"/>
        <v>0</v>
      </c>
    </row>
    <row r="45" spans="1:3">
      <c r="A45" s="5">
        <f t="shared" ca="1" si="2"/>
        <v>0.87493982525204816</v>
      </c>
      <c r="B45" s="5">
        <f t="shared" ca="1" si="2"/>
        <v>0.32885331665301809</v>
      </c>
      <c r="C45" s="1">
        <f t="shared" ca="1" si="1"/>
        <v>1</v>
      </c>
    </row>
    <row r="46" spans="1:3">
      <c r="A46" s="5">
        <f t="shared" ca="1" si="2"/>
        <v>0.69991851983807418</v>
      </c>
      <c r="B46" s="5">
        <f t="shared" ca="1" si="2"/>
        <v>0.27483163365820218</v>
      </c>
      <c r="C46" s="1">
        <f t="shared" ca="1" si="1"/>
        <v>1</v>
      </c>
    </row>
    <row r="47" spans="1:3">
      <c r="A47" s="5">
        <f t="shared" ca="1" si="2"/>
        <v>0.61460738620143385</v>
      </c>
      <c r="B47" s="5">
        <f t="shared" ca="1" si="2"/>
        <v>0.46330137536030946</v>
      </c>
      <c r="C47" s="1">
        <f t="shared" ca="1" si="1"/>
        <v>1</v>
      </c>
    </row>
    <row r="48" spans="1:3">
      <c r="A48" s="5">
        <f t="shared" ca="1" si="2"/>
        <v>0.97388547668775693</v>
      </c>
      <c r="B48" s="5">
        <f t="shared" ca="1" si="2"/>
        <v>0.20699023601143129</v>
      </c>
      <c r="C48" s="1">
        <f t="shared" ca="1" si="1"/>
        <v>0</v>
      </c>
    </row>
    <row r="49" spans="1:3">
      <c r="A49" s="5">
        <f t="shared" ca="1" si="2"/>
        <v>0.26812553932923167</v>
      </c>
      <c r="B49" s="5">
        <f t="shared" ca="1" si="2"/>
        <v>0.20988455951141827</v>
      </c>
      <c r="C49" s="1">
        <f t="shared" ca="1" si="1"/>
        <v>1</v>
      </c>
    </row>
    <row r="50" spans="1:3">
      <c r="A50" s="5">
        <f t="shared" ca="1" si="2"/>
        <v>0.16183012511066597</v>
      </c>
      <c r="B50" s="5">
        <f t="shared" ca="1" si="2"/>
        <v>2.6689664771172517E-2</v>
      </c>
      <c r="C50" s="1">
        <f t="shared" ca="1" si="1"/>
        <v>0</v>
      </c>
    </row>
    <row r="51" spans="1:3">
      <c r="A51" s="5">
        <f t="shared" ca="1" si="2"/>
        <v>0.65899065580845217</v>
      </c>
      <c r="B51" s="5">
        <f t="shared" ca="1" si="2"/>
        <v>0.84558683616033026</v>
      </c>
      <c r="C51" s="1">
        <f t="shared" ca="1" si="1"/>
        <v>1</v>
      </c>
    </row>
    <row r="52" spans="1:3">
      <c r="A52" s="5">
        <f t="shared" ca="1" si="2"/>
        <v>0.90369784859592195</v>
      </c>
      <c r="B52" s="5">
        <f t="shared" ca="1" si="2"/>
        <v>0.3942208040898123</v>
      </c>
      <c r="C52" s="1">
        <f t="shared" ca="1" si="1"/>
        <v>1</v>
      </c>
    </row>
    <row r="53" spans="1:3">
      <c r="A53" s="5">
        <f t="shared" ca="1" si="2"/>
        <v>0.87263293255422791</v>
      </c>
      <c r="B53" s="5">
        <f t="shared" ca="1" si="2"/>
        <v>0.28075894379849609</v>
      </c>
      <c r="C53" s="1">
        <f t="shared" ca="1" si="1"/>
        <v>1</v>
      </c>
    </row>
    <row r="54" spans="1:3">
      <c r="A54" s="5">
        <f t="shared" ca="1" si="2"/>
        <v>0.56163198875304055</v>
      </c>
      <c r="B54" s="5">
        <f t="shared" ca="1" si="2"/>
        <v>7.417013416360918E-3</v>
      </c>
      <c r="C54" s="1">
        <f t="shared" ca="1" si="1"/>
        <v>1</v>
      </c>
    </row>
    <row r="55" spans="1:3">
      <c r="A55" s="5">
        <f t="shared" ca="1" si="2"/>
        <v>0.36900892001210117</v>
      </c>
      <c r="B55" s="5">
        <f t="shared" ca="1" si="2"/>
        <v>0.13566313021238052</v>
      </c>
      <c r="C55" s="1">
        <f t="shared" ca="1" si="1"/>
        <v>1</v>
      </c>
    </row>
    <row r="56" spans="1:3">
      <c r="A56" s="5">
        <f t="shared" ca="1" si="2"/>
        <v>0.96765967030505462</v>
      </c>
      <c r="B56" s="5">
        <f t="shared" ca="1" si="2"/>
        <v>0.28859932584347892</v>
      </c>
      <c r="C56" s="1">
        <f t="shared" ca="1" si="1"/>
        <v>0</v>
      </c>
    </row>
    <row r="57" spans="1:3">
      <c r="A57" s="5">
        <f t="shared" ca="1" si="2"/>
        <v>0.21228096460103973</v>
      </c>
      <c r="B57" s="5">
        <f t="shared" ca="1" si="2"/>
        <v>0.63388587944355113</v>
      </c>
      <c r="C57" s="1">
        <f t="shared" ca="1" si="1"/>
        <v>1</v>
      </c>
    </row>
    <row r="58" spans="1:3">
      <c r="A58" s="5">
        <f t="shared" ca="1" si="2"/>
        <v>0.88951553371645442</v>
      </c>
      <c r="B58" s="5">
        <f t="shared" ca="1" si="2"/>
        <v>0.74989738306790343</v>
      </c>
      <c r="C58" s="1">
        <f t="shared" ca="1" si="1"/>
        <v>1</v>
      </c>
    </row>
    <row r="59" spans="1:3">
      <c r="A59" s="5">
        <f t="shared" ca="1" si="2"/>
        <v>0.81531459554475227</v>
      </c>
      <c r="B59" s="5">
        <f t="shared" ca="1" si="2"/>
        <v>0.23418557521666727</v>
      </c>
      <c r="C59" s="1">
        <f t="shared" ca="1" si="1"/>
        <v>1</v>
      </c>
    </row>
    <row r="60" spans="1:3">
      <c r="A60" s="5">
        <f t="shared" ca="1" si="2"/>
        <v>0.72427842733925551</v>
      </c>
      <c r="B60" s="5">
        <f t="shared" ca="1" si="2"/>
        <v>0.20232662600816109</v>
      </c>
      <c r="C60" s="1">
        <f t="shared" ca="1" si="1"/>
        <v>1</v>
      </c>
    </row>
    <row r="61" spans="1:3">
      <c r="A61" s="5">
        <f t="shared" ca="1" si="2"/>
        <v>0.59743053849012351</v>
      </c>
      <c r="B61" s="5">
        <f t="shared" ca="1" si="2"/>
        <v>0.62192862265668136</v>
      </c>
      <c r="C61" s="1">
        <f t="shared" ca="1" si="1"/>
        <v>1</v>
      </c>
    </row>
    <row r="62" spans="1:3">
      <c r="A62" s="5">
        <f t="shared" ca="1" si="2"/>
        <v>0.39113917501058726</v>
      </c>
      <c r="B62" s="5">
        <f t="shared" ca="1" si="2"/>
        <v>0.2338325296557946</v>
      </c>
      <c r="C62" s="1">
        <f t="shared" ca="1" si="1"/>
        <v>1</v>
      </c>
    </row>
    <row r="63" spans="1:3">
      <c r="A63" s="5">
        <f t="shared" ca="1" si="2"/>
        <v>0.43497956131828719</v>
      </c>
      <c r="B63" s="5">
        <f t="shared" ca="1" si="2"/>
        <v>0.7484713196779238</v>
      </c>
      <c r="C63" s="1">
        <f t="shared" ca="1" si="1"/>
        <v>1</v>
      </c>
    </row>
    <row r="64" spans="1:3">
      <c r="A64" s="5">
        <f t="shared" ca="1" si="2"/>
        <v>0.78058983424289607</v>
      </c>
      <c r="B64" s="5">
        <f t="shared" ca="1" si="2"/>
        <v>2.6242600983902964E-2</v>
      </c>
      <c r="C64" s="1">
        <f t="shared" ca="1" si="1"/>
        <v>0</v>
      </c>
    </row>
    <row r="65" spans="1:3">
      <c r="A65" s="5">
        <f t="shared" ca="1" si="2"/>
        <v>0.61435805621297845</v>
      </c>
      <c r="B65" s="5">
        <f t="shared" ca="1" si="2"/>
        <v>0.23629543983698165</v>
      </c>
      <c r="C65" s="1">
        <f t="shared" ca="1" si="1"/>
        <v>1</v>
      </c>
    </row>
    <row r="66" spans="1:3">
      <c r="A66" s="5">
        <f t="shared" ca="1" si="2"/>
        <v>0.75059147389297753</v>
      </c>
      <c r="B66" s="5">
        <f t="shared" ca="1" si="2"/>
        <v>0.46503628961388976</v>
      </c>
      <c r="C66" s="1">
        <f t="shared" ca="1" si="1"/>
        <v>1</v>
      </c>
    </row>
    <row r="67" spans="1:3">
      <c r="A67" s="5">
        <f t="shared" ref="A67:B101" ca="1" si="3">RAND()</f>
        <v>0.38783974422942724</v>
      </c>
      <c r="B67" s="5">
        <f t="shared" ca="1" si="3"/>
        <v>0.74252708835855241</v>
      </c>
      <c r="C67" s="1">
        <f t="shared" ref="C67:C101" ca="1" si="4">IF((A67-0.5)^2 + (B67-0.5)^2 &lt;0.25,1,0)</f>
        <v>1</v>
      </c>
    </row>
    <row r="68" spans="1:3">
      <c r="A68" s="5">
        <f t="shared" ca="1" si="3"/>
        <v>0.2659662230247557</v>
      </c>
      <c r="B68" s="5">
        <f t="shared" ca="1" si="3"/>
        <v>0.45617692159393819</v>
      </c>
      <c r="C68" s="1">
        <f t="shared" ca="1" si="4"/>
        <v>1</v>
      </c>
    </row>
    <row r="69" spans="1:3">
      <c r="A69" s="5">
        <f t="shared" ca="1" si="3"/>
        <v>0.16649729839348115</v>
      </c>
      <c r="B69" s="5">
        <f t="shared" ca="1" si="3"/>
        <v>0.63115552034459377</v>
      </c>
      <c r="C69" s="1">
        <f t="shared" ca="1" si="4"/>
        <v>1</v>
      </c>
    </row>
    <row r="70" spans="1:3">
      <c r="A70" s="5">
        <f t="shared" ca="1" si="3"/>
        <v>0.76863764957962388</v>
      </c>
      <c r="B70" s="5">
        <f t="shared" ca="1" si="3"/>
        <v>0.66271399472354364</v>
      </c>
      <c r="C70" s="1">
        <f t="shared" ca="1" si="4"/>
        <v>1</v>
      </c>
    </row>
    <row r="71" spans="1:3">
      <c r="A71" s="5">
        <f t="shared" ca="1" si="3"/>
        <v>0.24051420757527353</v>
      </c>
      <c r="B71" s="5">
        <f t="shared" ca="1" si="3"/>
        <v>0.52991550338449844</v>
      </c>
      <c r="C71" s="1">
        <f t="shared" ca="1" si="4"/>
        <v>1</v>
      </c>
    </row>
    <row r="72" spans="1:3">
      <c r="A72" s="5">
        <f t="shared" ca="1" si="3"/>
        <v>0.84284736535631599</v>
      </c>
      <c r="B72" s="5">
        <f t="shared" ca="1" si="3"/>
        <v>0.26978517370796973</v>
      </c>
      <c r="C72" s="1">
        <f t="shared" ca="1" si="4"/>
        <v>1</v>
      </c>
    </row>
    <row r="73" spans="1:3">
      <c r="A73" s="5">
        <f t="shared" ca="1" si="3"/>
        <v>0.30767591773418168</v>
      </c>
      <c r="B73" s="5">
        <f t="shared" ca="1" si="3"/>
        <v>0.42536897819004715</v>
      </c>
      <c r="C73" s="1">
        <f t="shared" ca="1" si="4"/>
        <v>1</v>
      </c>
    </row>
    <row r="74" spans="1:3">
      <c r="A74" s="5">
        <f t="shared" ca="1" si="3"/>
        <v>0.41742932898108953</v>
      </c>
      <c r="B74" s="5">
        <f t="shared" ca="1" si="3"/>
        <v>0.91766046872826301</v>
      </c>
      <c r="C74" s="1">
        <f t="shared" ca="1" si="4"/>
        <v>1</v>
      </c>
    </row>
    <row r="75" spans="1:3">
      <c r="A75" s="5">
        <f t="shared" ca="1" si="3"/>
        <v>0.36755328971121504</v>
      </c>
      <c r="B75" s="5">
        <f t="shared" ca="1" si="3"/>
        <v>0.15039894382115016</v>
      </c>
      <c r="C75" s="1">
        <f t="shared" ca="1" si="4"/>
        <v>1</v>
      </c>
    </row>
    <row r="76" spans="1:3">
      <c r="A76" s="5">
        <f t="shared" ca="1" si="3"/>
        <v>0.88929102906756441</v>
      </c>
      <c r="B76" s="5">
        <f t="shared" ca="1" si="3"/>
        <v>0.93879151609715539</v>
      </c>
      <c r="C76" s="1">
        <f t="shared" ca="1" si="4"/>
        <v>0</v>
      </c>
    </row>
    <row r="77" spans="1:3">
      <c r="A77" s="5">
        <f t="shared" ca="1" si="3"/>
        <v>0.67832044837730976</v>
      </c>
      <c r="B77" s="5">
        <f t="shared" ca="1" si="3"/>
        <v>1.3743364014161763E-2</v>
      </c>
      <c r="C77" s="1">
        <f t="shared" ca="1" si="4"/>
        <v>0</v>
      </c>
    </row>
    <row r="78" spans="1:3">
      <c r="A78" s="5">
        <f t="shared" ca="1" si="3"/>
        <v>0.56353328868999863</v>
      </c>
      <c r="B78" s="5">
        <f t="shared" ca="1" si="3"/>
        <v>0.11854654844934487</v>
      </c>
      <c r="C78" s="1">
        <f t="shared" ca="1" si="4"/>
        <v>1</v>
      </c>
    </row>
    <row r="79" spans="1:3">
      <c r="A79" s="5">
        <f t="shared" ca="1" si="3"/>
        <v>0.98395933649230294</v>
      </c>
      <c r="B79" s="5">
        <f t="shared" ca="1" si="3"/>
        <v>0.24939998057845969</v>
      </c>
      <c r="C79" s="1">
        <f t="shared" ca="1" si="4"/>
        <v>0</v>
      </c>
    </row>
    <row r="80" spans="1:3">
      <c r="A80" s="5">
        <f t="shared" ca="1" si="3"/>
        <v>0.44890091196729487</v>
      </c>
      <c r="B80" s="5">
        <f t="shared" ca="1" si="3"/>
        <v>0.68424730159151448</v>
      </c>
      <c r="C80" s="1">
        <f t="shared" ca="1" si="4"/>
        <v>1</v>
      </c>
    </row>
    <row r="81" spans="1:3">
      <c r="A81" s="5">
        <f t="shared" ca="1" si="3"/>
        <v>2.0235108793891676E-2</v>
      </c>
      <c r="B81" s="5">
        <f t="shared" ca="1" si="3"/>
        <v>0.14010560391947458</v>
      </c>
      <c r="C81" s="1">
        <f t="shared" ca="1" si="4"/>
        <v>0</v>
      </c>
    </row>
    <row r="82" spans="1:3">
      <c r="A82" s="5">
        <f t="shared" ca="1" si="3"/>
        <v>8.37518710018057E-2</v>
      </c>
      <c r="B82" s="5">
        <f t="shared" ca="1" si="3"/>
        <v>9.0075132991964679E-2</v>
      </c>
      <c r="C82" s="1">
        <f t="shared" ca="1" si="4"/>
        <v>0</v>
      </c>
    </row>
    <row r="83" spans="1:3">
      <c r="A83" s="5">
        <f t="shared" ca="1" si="3"/>
        <v>9.2549909325653879E-2</v>
      </c>
      <c r="B83" s="5">
        <f t="shared" ca="1" si="3"/>
        <v>0.83732217681229759</v>
      </c>
      <c r="C83" s="1">
        <f t="shared" ca="1" si="4"/>
        <v>0</v>
      </c>
    </row>
    <row r="84" spans="1:3">
      <c r="A84" s="5">
        <f t="shared" ca="1" si="3"/>
        <v>0.26643097602618382</v>
      </c>
      <c r="B84" s="5">
        <f t="shared" ca="1" si="3"/>
        <v>0.66270415776939373</v>
      </c>
      <c r="C84" s="1">
        <f t="shared" ca="1" si="4"/>
        <v>1</v>
      </c>
    </row>
    <row r="85" spans="1:3">
      <c r="A85" s="5">
        <f t="shared" ca="1" si="3"/>
        <v>0.37942982599853359</v>
      </c>
      <c r="B85" s="5">
        <f t="shared" ca="1" si="3"/>
        <v>0.86313095653439498</v>
      </c>
      <c r="C85" s="1">
        <f t="shared" ca="1" si="4"/>
        <v>1</v>
      </c>
    </row>
    <row r="86" spans="1:3">
      <c r="A86" s="5">
        <f t="shared" ca="1" si="3"/>
        <v>0.27064388881930435</v>
      </c>
      <c r="B86" s="5">
        <f t="shared" ca="1" si="3"/>
        <v>0.39130882367253061</v>
      </c>
      <c r="C86" s="1">
        <f t="shared" ca="1" si="4"/>
        <v>1</v>
      </c>
    </row>
    <row r="87" spans="1:3">
      <c r="A87" s="5">
        <f t="shared" ca="1" si="3"/>
        <v>0.61111132799519052</v>
      </c>
      <c r="B87" s="5">
        <f t="shared" ca="1" si="3"/>
        <v>0.42345070443236787</v>
      </c>
      <c r="C87" s="1">
        <f t="shared" ca="1" si="4"/>
        <v>1</v>
      </c>
    </row>
    <row r="88" spans="1:3">
      <c r="A88" s="5">
        <f t="shared" ca="1" si="3"/>
        <v>0.71814766512581762</v>
      </c>
      <c r="B88" s="5">
        <f t="shared" ca="1" si="3"/>
        <v>0.95842532157479088</v>
      </c>
      <c r="C88" s="1">
        <f t="shared" ca="1" si="4"/>
        <v>0</v>
      </c>
    </row>
    <row r="89" spans="1:3">
      <c r="A89" s="5">
        <f t="shared" ca="1" si="3"/>
        <v>0.9219529169225793</v>
      </c>
      <c r="B89" s="5">
        <f t="shared" ca="1" si="3"/>
        <v>0.44915137315560805</v>
      </c>
      <c r="C89" s="1">
        <f t="shared" ca="1" si="4"/>
        <v>1</v>
      </c>
    </row>
    <row r="90" spans="1:3">
      <c r="A90" s="5">
        <f t="shared" ca="1" si="3"/>
        <v>0.14728344979086305</v>
      </c>
      <c r="B90" s="5">
        <f t="shared" ca="1" si="3"/>
        <v>0.20297184463646212</v>
      </c>
      <c r="C90" s="1">
        <f t="shared" ca="1" si="4"/>
        <v>1</v>
      </c>
    </row>
    <row r="91" spans="1:3">
      <c r="A91" s="5">
        <f t="shared" ca="1" si="3"/>
        <v>0.75111482317104539</v>
      </c>
      <c r="B91" s="5">
        <f t="shared" ca="1" si="3"/>
        <v>0.48961914295289333</v>
      </c>
      <c r="C91" s="1">
        <f t="shared" ca="1" si="4"/>
        <v>1</v>
      </c>
    </row>
    <row r="92" spans="1:3">
      <c r="A92" s="5">
        <f t="shared" ca="1" si="3"/>
        <v>0.80234802214368983</v>
      </c>
      <c r="B92" s="5">
        <f t="shared" ca="1" si="3"/>
        <v>0.74905619710465565</v>
      </c>
      <c r="C92" s="1">
        <f t="shared" ca="1" si="4"/>
        <v>1</v>
      </c>
    </row>
    <row r="93" spans="1:3">
      <c r="A93" s="5">
        <f t="shared" ca="1" si="3"/>
        <v>0.7441706677359623</v>
      </c>
      <c r="B93" s="5">
        <f t="shared" ca="1" si="3"/>
        <v>0.60118426392238344</v>
      </c>
      <c r="C93" s="1">
        <f t="shared" ca="1" si="4"/>
        <v>1</v>
      </c>
    </row>
    <row r="94" spans="1:3">
      <c r="A94" s="5">
        <f t="shared" ca="1" si="3"/>
        <v>0.25296405750744366</v>
      </c>
      <c r="B94" s="5">
        <f t="shared" ca="1" si="3"/>
        <v>9.5281096161088819E-2</v>
      </c>
      <c r="C94" s="1">
        <f t="shared" ca="1" si="4"/>
        <v>1</v>
      </c>
    </row>
    <row r="95" spans="1:3">
      <c r="A95" s="5">
        <f t="shared" ca="1" si="3"/>
        <v>0.86790114278330588</v>
      </c>
      <c r="B95" s="5">
        <f t="shared" ca="1" si="3"/>
        <v>0.94498079733678075</v>
      </c>
      <c r="C95" s="1">
        <f t="shared" ca="1" si="4"/>
        <v>0</v>
      </c>
    </row>
    <row r="96" spans="1:3">
      <c r="A96" s="5">
        <f t="shared" ca="1" si="3"/>
        <v>0.60406752227100413</v>
      </c>
      <c r="B96" s="5">
        <f t="shared" ca="1" si="3"/>
        <v>0.93577939499485296</v>
      </c>
      <c r="C96" s="1">
        <f t="shared" ca="1" si="4"/>
        <v>1</v>
      </c>
    </row>
    <row r="97" spans="1:3">
      <c r="A97" s="5">
        <f t="shared" ca="1" si="3"/>
        <v>0.29459442772675182</v>
      </c>
      <c r="B97" s="5">
        <f t="shared" ca="1" si="3"/>
        <v>0.19634204468170768</v>
      </c>
      <c r="C97" s="1">
        <f t="shared" ca="1" si="4"/>
        <v>1</v>
      </c>
    </row>
    <row r="98" spans="1:3">
      <c r="A98" s="5">
        <f t="shared" ca="1" si="3"/>
        <v>0.44728266175064491</v>
      </c>
      <c r="B98" s="5">
        <f t="shared" ca="1" si="3"/>
        <v>0.51182627209702791</v>
      </c>
      <c r="C98" s="1">
        <f t="shared" ca="1" si="4"/>
        <v>1</v>
      </c>
    </row>
    <row r="99" spans="1:3">
      <c r="A99" s="5">
        <f t="shared" ca="1" si="3"/>
        <v>0.14731186072728253</v>
      </c>
      <c r="B99" s="5">
        <f t="shared" ca="1" si="3"/>
        <v>7.2528633207227244E-3</v>
      </c>
      <c r="C99" s="1">
        <f t="shared" ca="1" si="4"/>
        <v>0</v>
      </c>
    </row>
    <row r="100" spans="1:3">
      <c r="A100" s="5">
        <f t="shared" ca="1" si="3"/>
        <v>0.61500920330067199</v>
      </c>
      <c r="B100" s="5">
        <f t="shared" ca="1" si="3"/>
        <v>0.27380004565104432</v>
      </c>
      <c r="C100" s="1">
        <f t="shared" ca="1" si="4"/>
        <v>1</v>
      </c>
    </row>
    <row r="101" spans="1:3">
      <c r="A101" s="5">
        <f t="shared" ca="1" si="3"/>
        <v>0.90817956630266039</v>
      </c>
      <c r="B101" s="5">
        <f t="shared" ca="1" si="3"/>
        <v>0.23031963488834162</v>
      </c>
      <c r="C101" s="1">
        <f t="shared" ca="1" si="4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85"/>
  <sheetViews>
    <sheetView showGridLines="0" tabSelected="1" zoomScale="80" zoomScaleNormal="80" workbookViewId="0">
      <pane ySplit="1" topLeftCell="A2" activePane="bottomLeft" state="frozen"/>
      <selection pane="bottomLeft" activeCell="J69" sqref="J69"/>
    </sheetView>
  </sheetViews>
  <sheetFormatPr defaultRowHeight="15"/>
  <cols>
    <col min="1" max="1" width="11.28515625" style="12" bestFit="1" customWidth="1"/>
    <col min="2" max="2" width="7.140625" style="9" bestFit="1" customWidth="1"/>
    <col min="3" max="3" width="6.7109375" style="2" bestFit="1" customWidth="1"/>
    <col min="4" max="10" width="9.140625" style="1"/>
    <col min="11" max="11" width="12.5703125" style="1" bestFit="1" customWidth="1"/>
    <col min="12" max="17" width="9.140625" style="1"/>
    <col min="18" max="19" width="9.140625" style="3"/>
    <col min="20" max="20" width="9.140625" style="1"/>
    <col min="21" max="22" width="9.140625" style="3"/>
    <col min="23" max="23" width="9.140625" style="1"/>
    <col min="24" max="25" width="9.140625" style="13"/>
    <col min="26" max="26" width="9.140625" style="1"/>
    <col min="27" max="27" width="9.85546875" style="13" bestFit="1" customWidth="1"/>
    <col min="28" max="28" width="9.140625" style="13"/>
    <col min="29" max="29" width="9.85546875" style="1" bestFit="1" customWidth="1"/>
    <col min="30" max="30" width="9.140625" style="1"/>
    <col min="31" max="31" width="9.85546875" style="1" bestFit="1" customWidth="1"/>
    <col min="32" max="16384" width="9.140625" style="1"/>
  </cols>
  <sheetData>
    <row r="1" spans="1:33" ht="18">
      <c r="A1" s="10" t="s">
        <v>1</v>
      </c>
      <c r="B1" s="2" t="s">
        <v>2</v>
      </c>
      <c r="C1" s="2" t="s">
        <v>8</v>
      </c>
      <c r="D1" s="1" t="s">
        <v>3</v>
      </c>
      <c r="E1" s="1" t="s">
        <v>4</v>
      </c>
      <c r="F1" s="1" t="s">
        <v>5</v>
      </c>
      <c r="G1" s="1" t="s">
        <v>9</v>
      </c>
      <c r="J1" s="1" t="s">
        <v>0</v>
      </c>
      <c r="M1" s="1" t="s">
        <v>12</v>
      </c>
      <c r="N1" s="1" t="s">
        <v>14</v>
      </c>
      <c r="O1" s="1" t="s">
        <v>13</v>
      </c>
      <c r="P1" s="1" t="s">
        <v>15</v>
      </c>
      <c r="R1" s="3" t="s">
        <v>28</v>
      </c>
      <c r="S1" s="3" t="s">
        <v>29</v>
      </c>
      <c r="U1" s="14" t="s">
        <v>30</v>
      </c>
      <c r="V1" s="3" t="s">
        <v>31</v>
      </c>
      <c r="X1" s="20" t="s">
        <v>32</v>
      </c>
      <c r="Y1" s="13" t="s">
        <v>33</v>
      </c>
      <c r="AA1" s="13" t="s">
        <v>17</v>
      </c>
      <c r="AC1" s="1">
        <f ca="1">STDEVP(AC2:AC481)</f>
        <v>5.6674771926612335</v>
      </c>
      <c r="AF1" s="3">
        <v>-21.359221603932191</v>
      </c>
      <c r="AG1" s="1">
        <f t="shared" ref="AG1:AG64" si="0">RANK(AF1,$AF1:$AF480,0)</f>
        <v>480</v>
      </c>
    </row>
    <row r="2" spans="1:33">
      <c r="A2" s="10">
        <v>25599</v>
      </c>
      <c r="B2" s="6">
        <v>-7.4340000000000002</v>
      </c>
      <c r="C2" s="7">
        <v>-2.0960000000000001</v>
      </c>
      <c r="D2" s="1">
        <f t="shared" ref="D2:D65" si="1">RANK(B2,B$2:B$481,0)</f>
        <v>457</v>
      </c>
      <c r="E2" s="1">
        <f t="shared" ref="E2:E65" si="2">RANK(C2,C$2:C$481,0)</f>
        <v>372</v>
      </c>
      <c r="F2" s="1">
        <f t="shared" ref="F2:F65" si="3">D2-E2</f>
        <v>85</v>
      </c>
      <c r="G2" s="1">
        <f t="shared" ref="G2:G65" si="4">F2^2</f>
        <v>7225</v>
      </c>
      <c r="J2" s="4">
        <f>1-(6*SUM(G1:G481)/(481*(481^2-1)))</f>
        <v>0.56110675589410031</v>
      </c>
      <c r="K2" s="1" t="s">
        <v>6</v>
      </c>
      <c r="M2" s="1">
        <f t="shared" ref="M2:M65" si="5">IF(B2&lt;$I$9+$J$5*$I$10,1,0)</f>
        <v>0</v>
      </c>
      <c r="N2" s="1">
        <f t="shared" ref="N2:N65" si="6">IF(C2&lt;$J$9+$J$5*$J$10,1,0)</f>
        <v>0</v>
      </c>
      <c r="O2" s="1">
        <f t="shared" ref="O2:O65" si="7">IF(B2&lt;$I$9+$J$6*$I$10,1,0)</f>
        <v>0</v>
      </c>
      <c r="P2" s="1">
        <f t="shared" ref="P2:P65" si="8">IF(C2&lt;$J$9+$J$6*$J$10,1,0)</f>
        <v>0</v>
      </c>
      <c r="R2" s="3">
        <f ca="1">NORMINV(RAND(),0,1)</f>
        <v>1.1588799466745718</v>
      </c>
      <c r="S2" s="3">
        <f ca="1">NORMINV(RAND(),0,1)</f>
        <v>-0.32373831320891389</v>
      </c>
      <c r="U2" s="3">
        <f t="array" aca="1" ref="U2:V2" ca="1">MMULT(R2:S2,cholesky)</f>
        <v>5.3076701557695394</v>
      </c>
      <c r="V2" s="3">
        <f ca="1"/>
        <v>1.9266264602626584</v>
      </c>
      <c r="X2" s="13">
        <f t="shared" ref="X2:X65" ca="1" si="9">NORMDIST(U2,$I$9,$I$10,TRUE)</f>
        <v>0.83257067124697015</v>
      </c>
      <c r="Y2" s="13">
        <f t="shared" ref="Y2:Y65" ca="1" si="10">NORMDIST(V2,$I$9,$I$10,TRUE)</f>
        <v>0.58936614003693644</v>
      </c>
      <c r="AA2" s="13">
        <f t="shared" ref="AA2:AA65" ca="1" si="11">(IF(X2&gt;0.5,TINV((1-X2)*2,6),-TINV(2*X2,6)))*$I$10+$I$9</f>
        <v>5.6921597209954173</v>
      </c>
      <c r="AB2" s="13">
        <f t="shared" ref="AB2:AB65" ca="1" si="12">(IF(Y2&gt;0.5,TINV((1-Y2)*2,6),-TINV(2*Y2,6)))*$J$10+$J$9</f>
        <v>2.1770981988403926</v>
      </c>
      <c r="AC2" s="1">
        <f ca="1">0.5*AA2+0.5*AB2</f>
        <v>3.9346289599179052</v>
      </c>
      <c r="AD2" s="1">
        <f ca="1">RANK(AC2,$AC2:$AC481,0)</f>
        <v>95</v>
      </c>
      <c r="AF2" s="3">
        <v>-18.111455774560035</v>
      </c>
      <c r="AG2" s="1">
        <f t="shared" si="0"/>
        <v>479</v>
      </c>
    </row>
    <row r="3" spans="1:33">
      <c r="A3" s="10">
        <v>25627</v>
      </c>
      <c r="B3" s="6">
        <v>5.8570000000000002</v>
      </c>
      <c r="C3" s="7">
        <v>-1.2410000000000001</v>
      </c>
      <c r="D3" s="1">
        <f t="shared" si="1"/>
        <v>55</v>
      </c>
      <c r="E3" s="1">
        <f t="shared" si="2"/>
        <v>339</v>
      </c>
      <c r="F3" s="1">
        <f t="shared" si="3"/>
        <v>-284</v>
      </c>
      <c r="G3" s="1">
        <f t="shared" si="4"/>
        <v>80656</v>
      </c>
      <c r="J3" s="4">
        <f>CORREL(B2:B481,C2:C481)</f>
        <v>0.63189613120413435</v>
      </c>
      <c r="K3" s="1" t="s">
        <v>7</v>
      </c>
      <c r="M3" s="1">
        <f t="shared" si="5"/>
        <v>0</v>
      </c>
      <c r="N3" s="1">
        <f t="shared" si="6"/>
        <v>0</v>
      </c>
      <c r="O3" s="1">
        <f t="shared" si="7"/>
        <v>0</v>
      </c>
      <c r="P3" s="1">
        <f t="shared" si="8"/>
        <v>0</v>
      </c>
      <c r="R3" s="3">
        <f t="shared" ref="R3:S66" ca="1" si="13">NORMINV(RAND(),0,1)</f>
        <v>-0.28466944125655846</v>
      </c>
      <c r="S3" s="3">
        <f t="shared" ca="1" si="13"/>
        <v>-0.55070920351114983</v>
      </c>
      <c r="U3" s="3">
        <f t="array" aca="1" ref="U3:V3" ca="1">MMULT(R3:S3,cholesky)</f>
        <v>-1.3037860409550377</v>
      </c>
      <c r="V3" s="3">
        <f ca="1"/>
        <v>-3.1153224517040261</v>
      </c>
      <c r="X3" s="13">
        <f t="shared" ca="1" si="9"/>
        <v>0.31574010220812343</v>
      </c>
      <c r="Y3" s="13">
        <f t="shared" ca="1" si="10"/>
        <v>0.19070401956254002</v>
      </c>
      <c r="AA3" s="13">
        <f t="shared" ca="1" si="11"/>
        <v>-1.4204764494805613</v>
      </c>
      <c r="AB3" s="13">
        <f t="shared" ca="1" si="12"/>
        <v>-3.8006572735403226</v>
      </c>
      <c r="AC3" s="1">
        <f t="shared" ref="AC3:AC66" ca="1" si="14">0.5*AA3+0.5*AB3</f>
        <v>-2.610566861510442</v>
      </c>
      <c r="AD3" s="1">
        <f t="shared" ref="AD3:AD66" ca="1" si="15">RANK(AC3,$AC3:$AC482,0)</f>
        <v>339</v>
      </c>
      <c r="AF3" s="3">
        <v>-15.008235546284558</v>
      </c>
      <c r="AG3" s="1">
        <f t="shared" si="0"/>
        <v>478</v>
      </c>
    </row>
    <row r="4" spans="1:33">
      <c r="A4" s="10">
        <v>25658</v>
      </c>
      <c r="B4" s="6">
        <v>0.30199999999999999</v>
      </c>
      <c r="C4" s="7">
        <v>-0.01</v>
      </c>
      <c r="D4" s="1">
        <f t="shared" si="1"/>
        <v>278</v>
      </c>
      <c r="E4" s="1">
        <f t="shared" si="2"/>
        <v>290</v>
      </c>
      <c r="F4" s="1">
        <f t="shared" si="3"/>
        <v>-12</v>
      </c>
      <c r="G4" s="1">
        <f t="shared" si="4"/>
        <v>144</v>
      </c>
      <c r="M4" s="1">
        <f t="shared" si="5"/>
        <v>0</v>
      </c>
      <c r="N4" s="1">
        <f t="shared" si="6"/>
        <v>0</v>
      </c>
      <c r="O4" s="1">
        <f t="shared" si="7"/>
        <v>0</v>
      </c>
      <c r="P4" s="1">
        <f t="shared" si="8"/>
        <v>0</v>
      </c>
      <c r="R4" s="3">
        <f t="shared" ca="1" si="13"/>
        <v>1.1061344736887877</v>
      </c>
      <c r="S4" s="3">
        <f t="shared" ca="1" si="13"/>
        <v>-0.30563374144544675</v>
      </c>
      <c r="U4" s="3">
        <f t="array" aca="1" ref="U4:V4" ca="1">MMULT(R4:S4,cholesky)</f>
        <v>5.0660958894946475</v>
      </c>
      <c r="V4" s="3">
        <f ca="1"/>
        <v>1.8530648737569473</v>
      </c>
      <c r="X4" s="13">
        <f t="shared" ca="1" si="9"/>
        <v>0.81901323320974639</v>
      </c>
      <c r="Y4" s="13">
        <f t="shared" ca="1" si="10"/>
        <v>0.58310686940588252</v>
      </c>
      <c r="AA4" s="13">
        <f t="shared" ca="1" si="11"/>
        <v>5.4090745132689353</v>
      </c>
      <c r="AB4" s="13">
        <f t="shared" ca="1" si="12"/>
        <v>2.0917510840620461</v>
      </c>
      <c r="AC4" s="1">
        <f t="shared" ca="1" si="14"/>
        <v>3.7504127986654909</v>
      </c>
      <c r="AD4" s="1">
        <f t="shared" ca="1" si="15"/>
        <v>100</v>
      </c>
      <c r="AF4" s="3">
        <v>-13.599668350082517</v>
      </c>
      <c r="AG4" s="1">
        <f t="shared" si="0"/>
        <v>477</v>
      </c>
    </row>
    <row r="5" spans="1:33">
      <c r="A5" s="10">
        <v>25688</v>
      </c>
      <c r="B5" s="6">
        <v>-8.8919999999999995</v>
      </c>
      <c r="C5" s="7">
        <v>-10.448</v>
      </c>
      <c r="D5" s="1">
        <f t="shared" si="1"/>
        <v>467</v>
      </c>
      <c r="E5" s="1">
        <f t="shared" si="2"/>
        <v>471</v>
      </c>
      <c r="F5" s="1">
        <f t="shared" si="3"/>
        <v>-4</v>
      </c>
      <c r="G5" s="1">
        <f t="shared" si="4"/>
        <v>16</v>
      </c>
      <c r="J5" s="2">
        <f>-TINV(0.02,6)</f>
        <v>-3.1426684031300525</v>
      </c>
      <c r="K5" s="1" t="s">
        <v>10</v>
      </c>
      <c r="M5" s="1">
        <f t="shared" si="5"/>
        <v>0</v>
      </c>
      <c r="N5" s="1">
        <f t="shared" si="6"/>
        <v>0</v>
      </c>
      <c r="O5" s="1">
        <f t="shared" si="7"/>
        <v>0</v>
      </c>
      <c r="P5" s="1">
        <f t="shared" si="8"/>
        <v>0</v>
      </c>
      <c r="R5" s="3">
        <f t="shared" ca="1" si="13"/>
        <v>1.7759218073000045</v>
      </c>
      <c r="S5" s="3">
        <f t="shared" ca="1" si="13"/>
        <v>-0.74382643938569704</v>
      </c>
      <c r="U5" s="3">
        <f t="array" aca="1" ref="U5:V5" ca="1">MMULT(R5:S5,cholesky)</f>
        <v>8.1337218774340201</v>
      </c>
      <c r="V5" s="3">
        <f ca="1"/>
        <v>1.9139828339725744</v>
      </c>
      <c r="X5" s="13">
        <f t="shared" ca="1" si="9"/>
        <v>0.94313134690944067</v>
      </c>
      <c r="Y5" s="13">
        <f t="shared" ca="1" si="10"/>
        <v>0.58829187979764164</v>
      </c>
      <c r="AA5" s="13">
        <f t="shared" ca="1" si="11"/>
        <v>9.3640561095029344</v>
      </c>
      <c r="AB5" s="13">
        <f t="shared" ca="1" si="12"/>
        <v>2.1624231657837947</v>
      </c>
      <c r="AC5" s="1">
        <f t="shared" ca="1" si="14"/>
        <v>5.7632396376433643</v>
      </c>
      <c r="AD5" s="1">
        <f t="shared" ca="1" si="15"/>
        <v>50</v>
      </c>
      <c r="AF5" s="3">
        <v>-12.777753987804124</v>
      </c>
      <c r="AG5" s="1">
        <f t="shared" si="0"/>
        <v>476</v>
      </c>
    </row>
    <row r="6" spans="1:33">
      <c r="A6" s="10">
        <v>25719</v>
      </c>
      <c r="B6" s="6">
        <v>-5.4720000000000004</v>
      </c>
      <c r="C6" s="7">
        <v>-7.327</v>
      </c>
      <c r="D6" s="1">
        <f t="shared" si="1"/>
        <v>444</v>
      </c>
      <c r="E6" s="1">
        <f t="shared" si="2"/>
        <v>453</v>
      </c>
      <c r="F6" s="1">
        <f t="shared" si="3"/>
        <v>-9</v>
      </c>
      <c r="G6" s="1">
        <f t="shared" si="4"/>
        <v>81</v>
      </c>
      <c r="J6" s="2">
        <f>NORMSINV(0.01)</f>
        <v>-2.3263478740408488</v>
      </c>
      <c r="K6" s="1" t="s">
        <v>11</v>
      </c>
      <c r="M6" s="1">
        <f t="shared" si="5"/>
        <v>0</v>
      </c>
      <c r="N6" s="1">
        <f t="shared" si="6"/>
        <v>0</v>
      </c>
      <c r="O6" s="1">
        <f t="shared" si="7"/>
        <v>0</v>
      </c>
      <c r="P6" s="1">
        <f t="shared" si="8"/>
        <v>0</v>
      </c>
      <c r="R6" s="3">
        <f t="shared" ca="1" si="13"/>
        <v>0.32666473498602766</v>
      </c>
      <c r="S6" s="3">
        <f t="shared" ca="1" si="13"/>
        <v>-0.50604009029352115</v>
      </c>
      <c r="U6" s="3">
        <f t="array" aca="1" ref="U6:V6" ca="1">MMULT(R6:S6,cholesky)</f>
        <v>1.4961244862360068</v>
      </c>
      <c r="V6" s="3">
        <f ca="1"/>
        <v>-1.195784073472091</v>
      </c>
      <c r="X6" s="13">
        <f t="shared" ca="1" si="9"/>
        <v>0.55246362872236643</v>
      </c>
      <c r="Y6" s="13">
        <f t="shared" ca="1" si="10"/>
        <v>0.32417499153648532</v>
      </c>
      <c r="AA6" s="13">
        <f t="shared" ca="1" si="11"/>
        <v>1.5221874105777939</v>
      </c>
      <c r="AB6" s="13">
        <f t="shared" ca="1" si="12"/>
        <v>-1.4478412449851024</v>
      </c>
      <c r="AC6" s="1">
        <f t="shared" ca="1" si="14"/>
        <v>3.7173082796345791E-2</v>
      </c>
      <c r="AD6" s="1">
        <f t="shared" ca="1" si="15"/>
        <v>236</v>
      </c>
      <c r="AF6" s="3">
        <v>-12.774818745004087</v>
      </c>
      <c r="AG6" s="1">
        <f t="shared" si="0"/>
        <v>475</v>
      </c>
    </row>
    <row r="7" spans="1:33">
      <c r="A7" s="10">
        <v>25749</v>
      </c>
      <c r="B7" s="6">
        <v>-4.819</v>
      </c>
      <c r="C7" s="7">
        <v>1.1339999999999999</v>
      </c>
      <c r="D7" s="1">
        <f t="shared" si="1"/>
        <v>437</v>
      </c>
      <c r="E7" s="1">
        <f t="shared" si="2"/>
        <v>245</v>
      </c>
      <c r="F7" s="1">
        <f t="shared" si="3"/>
        <v>192</v>
      </c>
      <c r="G7" s="1">
        <f t="shared" si="4"/>
        <v>36864</v>
      </c>
      <c r="M7" s="1">
        <f t="shared" si="5"/>
        <v>0</v>
      </c>
      <c r="N7" s="1">
        <f t="shared" si="6"/>
        <v>0</v>
      </c>
      <c r="O7" s="1">
        <f t="shared" si="7"/>
        <v>0</v>
      </c>
      <c r="P7" s="1">
        <f t="shared" si="8"/>
        <v>0</v>
      </c>
      <c r="R7" s="3">
        <f t="shared" ca="1" si="13"/>
        <v>0.16144182197479251</v>
      </c>
      <c r="S7" s="3">
        <f t="shared" ca="1" si="13"/>
        <v>0.70777413467441019</v>
      </c>
      <c r="U7" s="3">
        <f t="array" aca="1" ref="U7:V7" ca="1">MMULT(R7:S7,cholesky)</f>
        <v>0.73940354464454972</v>
      </c>
      <c r="V7" s="3">
        <f ca="1"/>
        <v>3.424592274129834</v>
      </c>
      <c r="X7" s="13">
        <f t="shared" ca="1" si="9"/>
        <v>0.48668243646324882</v>
      </c>
      <c r="Y7" s="13">
        <f t="shared" ca="1" si="10"/>
        <v>0.70989832800517083</v>
      </c>
      <c r="AA7" s="13">
        <f t="shared" ca="1" si="11"/>
        <v>0.73292130372214781</v>
      </c>
      <c r="AB7" s="13">
        <f t="shared" ca="1" si="12"/>
        <v>3.9416072680617527</v>
      </c>
      <c r="AC7" s="1">
        <f t="shared" ca="1" si="14"/>
        <v>2.3372642858919503</v>
      </c>
      <c r="AD7" s="1">
        <f t="shared" ca="1" si="15"/>
        <v>141</v>
      </c>
      <c r="AF7" s="3">
        <v>-12.72496440291345</v>
      </c>
      <c r="AG7" s="1">
        <f t="shared" si="0"/>
        <v>474</v>
      </c>
    </row>
    <row r="8" spans="1:33">
      <c r="A8" s="10">
        <v>25780</v>
      </c>
      <c r="B8" s="6">
        <v>7.5229999999999988</v>
      </c>
      <c r="C8" s="7">
        <v>3.9940000000000002</v>
      </c>
      <c r="D8" s="1">
        <f t="shared" si="1"/>
        <v>26</v>
      </c>
      <c r="E8" s="1">
        <f t="shared" si="2"/>
        <v>120</v>
      </c>
      <c r="F8" s="1">
        <f t="shared" si="3"/>
        <v>-94</v>
      </c>
      <c r="G8" s="1">
        <f t="shared" si="4"/>
        <v>8836</v>
      </c>
      <c r="I8" s="18" t="s">
        <v>23</v>
      </c>
      <c r="J8" s="18" t="s">
        <v>24</v>
      </c>
      <c r="K8" s="18"/>
      <c r="M8" s="1">
        <f t="shared" si="5"/>
        <v>0</v>
      </c>
      <c r="N8" s="1">
        <f t="shared" si="6"/>
        <v>0</v>
      </c>
      <c r="O8" s="1">
        <f t="shared" si="7"/>
        <v>0</v>
      </c>
      <c r="P8" s="1">
        <f t="shared" si="8"/>
        <v>0</v>
      </c>
      <c r="R8" s="3">
        <f t="shared" ca="1" si="13"/>
        <v>-0.4633571082391621</v>
      </c>
      <c r="S8" s="3">
        <f t="shared" ca="1" si="13"/>
        <v>-0.18815442174855601</v>
      </c>
      <c r="U8" s="3">
        <f t="array" aca="1" ref="U8:V8" ca="1">MMULT(R8:S8,cholesky)</f>
        <v>-2.1221755557353625</v>
      </c>
      <c r="V8" s="3">
        <f ca="1"/>
        <v>-2.1017496687607862</v>
      </c>
      <c r="X8" s="13">
        <f t="shared" ca="1" si="9"/>
        <v>0.25514372353886361</v>
      </c>
      <c r="Y8" s="13">
        <f t="shared" ca="1" si="10"/>
        <v>0.25657879839666997</v>
      </c>
      <c r="AA8" s="13">
        <f t="shared" ca="1" si="11"/>
        <v>-2.3115526100975181</v>
      </c>
      <c r="AB8" s="13">
        <f t="shared" ca="1" si="12"/>
        <v>-2.5366598495829882</v>
      </c>
      <c r="AC8" s="1">
        <f t="shared" ca="1" si="14"/>
        <v>-2.4241062298402531</v>
      </c>
      <c r="AD8" s="1">
        <f t="shared" ca="1" si="15"/>
        <v>327</v>
      </c>
      <c r="AF8" s="3">
        <v>-12.567194748972845</v>
      </c>
      <c r="AG8" s="1">
        <f t="shared" si="0"/>
        <v>473</v>
      </c>
    </row>
    <row r="9" spans="1:33">
      <c r="A9" s="10">
        <v>25811</v>
      </c>
      <c r="B9" s="6">
        <v>5.0860000000000003</v>
      </c>
      <c r="C9" s="7">
        <v>2.0089999999999999</v>
      </c>
      <c r="D9" s="1">
        <f t="shared" si="1"/>
        <v>72</v>
      </c>
      <c r="E9" s="1">
        <f t="shared" si="2"/>
        <v>207</v>
      </c>
      <c r="F9" s="1">
        <f t="shared" si="3"/>
        <v>-135</v>
      </c>
      <c r="G9" s="1">
        <f t="shared" si="4"/>
        <v>18225</v>
      </c>
      <c r="I9" s="4">
        <f>AVERAGE(B2:B481)</f>
        <v>0.89227270833333328</v>
      </c>
      <c r="J9" s="4">
        <f>AVERAGE(C2:C481)</f>
        <v>0.98190729166666679</v>
      </c>
      <c r="K9" s="17" t="s">
        <v>26</v>
      </c>
      <c r="M9" s="1">
        <f t="shared" si="5"/>
        <v>0</v>
      </c>
      <c r="N9" s="1">
        <f t="shared" si="6"/>
        <v>0</v>
      </c>
      <c r="O9" s="1">
        <f t="shared" si="7"/>
        <v>0</v>
      </c>
      <c r="P9" s="1">
        <f t="shared" si="8"/>
        <v>0</v>
      </c>
      <c r="R9" s="3">
        <f t="shared" ca="1" si="13"/>
        <v>1.4899377631769801</v>
      </c>
      <c r="S9" s="3">
        <f t="shared" ca="1" si="13"/>
        <v>-0.45397099167086097</v>
      </c>
      <c r="U9" s="3">
        <f t="array" aca="1" ref="U9:V9" ca="1">MMULT(R9:S9,cholesky)</f>
        <v>6.8239149553505687</v>
      </c>
      <c r="V9" s="3">
        <f ca="1"/>
        <v>2.3187504544557078</v>
      </c>
      <c r="X9" s="13">
        <f t="shared" ca="1" si="9"/>
        <v>0.90243280378286173</v>
      </c>
      <c r="Y9" s="13">
        <f t="shared" ca="1" si="10"/>
        <v>0.6223122074964984</v>
      </c>
      <c r="AA9" s="13">
        <f t="shared" ca="1" si="11"/>
        <v>7.5673775036671582</v>
      </c>
      <c r="AB9" s="13">
        <f t="shared" ca="1" si="12"/>
        <v>2.6335898515008123</v>
      </c>
      <c r="AC9" s="1">
        <f t="shared" ca="1" si="14"/>
        <v>5.100483677583985</v>
      </c>
      <c r="AD9" s="1">
        <f t="shared" ca="1" si="15"/>
        <v>63</v>
      </c>
      <c r="AF9" s="3">
        <v>-12.43160733708671</v>
      </c>
      <c r="AG9" s="1">
        <f t="shared" si="0"/>
        <v>472</v>
      </c>
    </row>
    <row r="10" spans="1:33">
      <c r="A10" s="10">
        <v>25841</v>
      </c>
      <c r="B10" s="6">
        <v>3.472</v>
      </c>
      <c r="C10" s="7">
        <v>3.1339999999999999</v>
      </c>
      <c r="D10" s="1">
        <f t="shared" si="1"/>
        <v>140</v>
      </c>
      <c r="E10" s="1">
        <f t="shared" si="2"/>
        <v>156</v>
      </c>
      <c r="F10" s="1">
        <f t="shared" si="3"/>
        <v>-16</v>
      </c>
      <c r="G10" s="1">
        <f t="shared" si="4"/>
        <v>256</v>
      </c>
      <c r="I10" s="4">
        <f>STDEVP(B2:B481)</f>
        <v>4.578513438923272</v>
      </c>
      <c r="J10" s="4">
        <f>STDEVP(C2:C481)</f>
        <v>5.0639459020742237</v>
      </c>
      <c r="K10" s="16" t="s">
        <v>27</v>
      </c>
      <c r="M10" s="1">
        <f t="shared" si="5"/>
        <v>0</v>
      </c>
      <c r="N10" s="1">
        <f t="shared" si="6"/>
        <v>0</v>
      </c>
      <c r="O10" s="1">
        <f t="shared" si="7"/>
        <v>0</v>
      </c>
      <c r="P10" s="1">
        <f t="shared" si="8"/>
        <v>0</v>
      </c>
      <c r="R10" s="3">
        <f t="shared" ca="1" si="13"/>
        <v>0.16007538625840168</v>
      </c>
      <c r="S10" s="3">
        <f t="shared" ca="1" si="13"/>
        <v>-0.71418119376810862</v>
      </c>
      <c r="U10" s="3">
        <f t="array" aca="1" ref="U10:V10" ca="1">MMULT(R10:S10,cholesky)</f>
        <v>0.73314526906347965</v>
      </c>
      <c r="V10" s="3">
        <f ca="1"/>
        <v>-2.5404007860128575</v>
      </c>
      <c r="X10" s="13">
        <f t="shared" ca="1" si="9"/>
        <v>0.48613744695937022</v>
      </c>
      <c r="Y10" s="13">
        <f t="shared" ca="1" si="10"/>
        <v>0.22670704849621615</v>
      </c>
      <c r="AA10" s="13">
        <f t="shared" ca="1" si="11"/>
        <v>0.7263969641117326</v>
      </c>
      <c r="AB10" s="13">
        <f t="shared" ca="1" si="12"/>
        <v>-3.0767648492052886</v>
      </c>
      <c r="AC10" s="1">
        <f t="shared" ca="1" si="14"/>
        <v>-1.175183942546778</v>
      </c>
      <c r="AD10" s="1">
        <f t="shared" ca="1" si="15"/>
        <v>281</v>
      </c>
      <c r="AF10" s="3">
        <v>-12.406631237587691</v>
      </c>
      <c r="AG10" s="1">
        <f t="shared" si="0"/>
        <v>471</v>
      </c>
    </row>
    <row r="11" spans="1:33">
      <c r="A11" s="10">
        <v>25872</v>
      </c>
      <c r="B11" s="6">
        <v>-0.97400000000000009</v>
      </c>
      <c r="C11" s="7">
        <v>-2.6680000000000001</v>
      </c>
      <c r="D11" s="1">
        <f t="shared" si="1"/>
        <v>327</v>
      </c>
      <c r="E11" s="1">
        <f t="shared" si="2"/>
        <v>380</v>
      </c>
      <c r="F11" s="1">
        <f t="shared" si="3"/>
        <v>-53</v>
      </c>
      <c r="G11" s="1">
        <f t="shared" si="4"/>
        <v>2809</v>
      </c>
      <c r="I11" s="19">
        <f>I9+J6*I10</f>
        <v>-9.7589422965732755</v>
      </c>
      <c r="J11" s="19">
        <f>J9+J6*J10</f>
        <v>-10.798592491881571</v>
      </c>
      <c r="K11" s="18" t="s">
        <v>25</v>
      </c>
      <c r="M11" s="1">
        <f t="shared" si="5"/>
        <v>0</v>
      </c>
      <c r="N11" s="1">
        <f t="shared" si="6"/>
        <v>0</v>
      </c>
      <c r="O11" s="1">
        <f t="shared" si="7"/>
        <v>0</v>
      </c>
      <c r="P11" s="1">
        <f t="shared" si="8"/>
        <v>0</v>
      </c>
      <c r="R11" s="3">
        <f t="shared" ca="1" si="13"/>
        <v>1.0698726553288904</v>
      </c>
      <c r="S11" s="3">
        <f t="shared" ca="1" si="13"/>
        <v>9.1159316218733522E-2</v>
      </c>
      <c r="U11" s="3">
        <f t="array" aca="1" ref="U11:V11" ca="1">MMULT(R11:S11,cholesky)</f>
        <v>4.9000167614063184</v>
      </c>
      <c r="V11" s="3">
        <f ca="1"/>
        <v>3.4137492415921189</v>
      </c>
      <c r="X11" s="13">
        <f t="shared" ca="1" si="9"/>
        <v>0.80930482516669267</v>
      </c>
      <c r="Y11" s="13">
        <f t="shared" ca="1" si="10"/>
        <v>0.70908700509817135</v>
      </c>
      <c r="AA11" s="13">
        <f t="shared" ca="1" si="11"/>
        <v>5.2165500365706974</v>
      </c>
      <c r="AB11" s="13">
        <f t="shared" ca="1" si="12"/>
        <v>3.928587781512074</v>
      </c>
      <c r="AC11" s="1">
        <f t="shared" ca="1" si="14"/>
        <v>4.5725689090413857</v>
      </c>
      <c r="AD11" s="1">
        <f t="shared" ca="1" si="15"/>
        <v>77</v>
      </c>
      <c r="AF11" s="3">
        <v>-12.388192184140165</v>
      </c>
      <c r="AG11" s="1">
        <f t="shared" si="0"/>
        <v>470</v>
      </c>
    </row>
    <row r="12" spans="1:33">
      <c r="A12" s="10">
        <v>25902</v>
      </c>
      <c r="B12" s="6">
        <v>5.3570000000000002</v>
      </c>
      <c r="C12" s="7">
        <v>-3.3140000000000001</v>
      </c>
      <c r="D12" s="1">
        <f t="shared" si="1"/>
        <v>64</v>
      </c>
      <c r="E12" s="1">
        <f t="shared" si="2"/>
        <v>397</v>
      </c>
      <c r="F12" s="1">
        <f t="shared" si="3"/>
        <v>-333</v>
      </c>
      <c r="G12" s="1">
        <f t="shared" si="4"/>
        <v>110889</v>
      </c>
      <c r="M12" s="1">
        <f t="shared" si="5"/>
        <v>0</v>
      </c>
      <c r="N12" s="1">
        <f t="shared" si="6"/>
        <v>0</v>
      </c>
      <c r="O12" s="1">
        <f t="shared" si="7"/>
        <v>0</v>
      </c>
      <c r="P12" s="1">
        <f t="shared" si="8"/>
        <v>0</v>
      </c>
      <c r="R12" s="3">
        <f t="shared" ca="1" si="13"/>
        <v>0.44981363621092019</v>
      </c>
      <c r="S12" s="3">
        <f t="shared" ca="1" si="13"/>
        <v>2.3957529000975804</v>
      </c>
      <c r="U12" s="3">
        <f t="array" aca="1" ref="U12:V12" ca="1">MMULT(R12:S12,cholesky)</f>
        <v>2.0601464538460146</v>
      </c>
      <c r="V12" s="3">
        <f ca="1"/>
        <v>11.318067227356339</v>
      </c>
      <c r="X12" s="13">
        <f t="shared" ca="1" si="9"/>
        <v>0.60066820900264739</v>
      </c>
      <c r="Y12" s="13">
        <f t="shared" ca="1" si="10"/>
        <v>0.98861027405112023</v>
      </c>
      <c r="AA12" s="13">
        <f t="shared" ca="1" si="11"/>
        <v>2.1131489228138305</v>
      </c>
      <c r="AB12" s="13">
        <f t="shared" ca="1" si="12"/>
        <v>16.380353561728018</v>
      </c>
      <c r="AC12" s="1">
        <f t="shared" ca="1" si="14"/>
        <v>9.2467512422709248</v>
      </c>
      <c r="AD12" s="1">
        <f t="shared" ca="1" si="15"/>
        <v>15</v>
      </c>
      <c r="AF12" s="3">
        <v>-12.312980604270059</v>
      </c>
      <c r="AG12" s="1">
        <f t="shared" si="0"/>
        <v>469</v>
      </c>
    </row>
    <row r="13" spans="1:33">
      <c r="A13" s="10">
        <v>25933</v>
      </c>
      <c r="B13" s="6">
        <v>5.8369999999999997</v>
      </c>
      <c r="C13" s="7">
        <v>3.6440000000000001</v>
      </c>
      <c r="D13" s="1">
        <f t="shared" si="1"/>
        <v>56</v>
      </c>
      <c r="E13" s="1">
        <f t="shared" si="2"/>
        <v>135</v>
      </c>
      <c r="F13" s="1">
        <f t="shared" si="3"/>
        <v>-79</v>
      </c>
      <c r="G13" s="1">
        <f t="shared" si="4"/>
        <v>6241</v>
      </c>
      <c r="I13" s="18" t="s">
        <v>23</v>
      </c>
      <c r="J13" s="18" t="s">
        <v>24</v>
      </c>
      <c r="K13" s="18"/>
      <c r="M13" s="1">
        <f t="shared" si="5"/>
        <v>0</v>
      </c>
      <c r="N13" s="1">
        <f t="shared" si="6"/>
        <v>0</v>
      </c>
      <c r="O13" s="1">
        <f t="shared" si="7"/>
        <v>0</v>
      </c>
      <c r="P13" s="1">
        <f t="shared" si="8"/>
        <v>0</v>
      </c>
      <c r="R13" s="3">
        <f t="shared" ca="1" si="13"/>
        <v>-4.9720193264089205E-2</v>
      </c>
      <c r="S13" s="3">
        <f t="shared" ca="1" si="13"/>
        <v>-0.31307019919961343</v>
      </c>
      <c r="U13" s="3">
        <f t="array" aca="1" ref="U13:V13" ca="1">MMULT(R13:S13,cholesky)</f>
        <v>-0.22771848514952855</v>
      </c>
      <c r="V13" s="3">
        <f ca="1"/>
        <v>-1.4533400287177427</v>
      </c>
      <c r="X13" s="13">
        <f t="shared" ca="1" si="9"/>
        <v>0.40337574121618247</v>
      </c>
      <c r="Y13" s="13">
        <f t="shared" ca="1" si="10"/>
        <v>0.30421745281923063</v>
      </c>
      <c r="AA13" s="13">
        <f t="shared" ca="1" si="11"/>
        <v>-0.27827455184002381</v>
      </c>
      <c r="AB13" s="13">
        <f t="shared" ca="1" si="12"/>
        <v>-1.7542265306443627</v>
      </c>
      <c r="AC13" s="1">
        <f t="shared" ca="1" si="14"/>
        <v>-1.0162505412421932</v>
      </c>
      <c r="AD13" s="1">
        <f t="shared" ca="1" si="15"/>
        <v>271</v>
      </c>
      <c r="AF13" s="3">
        <v>-12.240325678600957</v>
      </c>
      <c r="AG13" s="1">
        <f t="shared" si="0"/>
        <v>468</v>
      </c>
    </row>
    <row r="14" spans="1:33">
      <c r="A14" s="10">
        <v>25964</v>
      </c>
      <c r="B14" s="6">
        <v>4.1900000000000004</v>
      </c>
      <c r="C14" s="7">
        <v>4.7560000000000002</v>
      </c>
      <c r="D14" s="1">
        <f t="shared" si="1"/>
        <v>106</v>
      </c>
      <c r="E14" s="1">
        <f t="shared" si="2"/>
        <v>99</v>
      </c>
      <c r="F14" s="1">
        <f t="shared" si="3"/>
        <v>7</v>
      </c>
      <c r="G14" s="1">
        <f t="shared" si="4"/>
        <v>49</v>
      </c>
      <c r="I14" s="1">
        <v>3</v>
      </c>
      <c r="J14" s="1">
        <v>4</v>
      </c>
      <c r="K14" s="1" t="s">
        <v>34</v>
      </c>
      <c r="M14" s="1">
        <f t="shared" si="5"/>
        <v>0</v>
      </c>
      <c r="N14" s="1">
        <f t="shared" si="6"/>
        <v>0</v>
      </c>
      <c r="O14" s="1">
        <f t="shared" si="7"/>
        <v>0</v>
      </c>
      <c r="P14" s="1">
        <f t="shared" si="8"/>
        <v>0</v>
      </c>
      <c r="R14" s="3">
        <f t="shared" ca="1" si="13"/>
        <v>-0.92544890706062821</v>
      </c>
      <c r="S14" s="3">
        <f t="shared" ca="1" si="13"/>
        <v>0.20806564974584801</v>
      </c>
      <c r="U14" s="3">
        <f t="array" aca="1" ref="U14:V14" ca="1">MMULT(R14:S14,cholesky)</f>
        <v>-4.2385559943376769</v>
      </c>
      <c r="V14" s="3">
        <f ca="1"/>
        <v>-1.7500992061824521</v>
      </c>
      <c r="X14" s="13">
        <f t="shared" ca="1" si="9"/>
        <v>0.13122226757619493</v>
      </c>
      <c r="Y14" s="13">
        <f t="shared" ca="1" si="10"/>
        <v>0.28192770435107062</v>
      </c>
      <c r="AA14" s="13">
        <f t="shared" ca="1" si="11"/>
        <v>-4.7694842793851127</v>
      </c>
      <c r="AB14" s="13">
        <f t="shared" ca="1" si="12"/>
        <v>-2.1101959999119293</v>
      </c>
      <c r="AC14" s="1">
        <f t="shared" ca="1" si="14"/>
        <v>-3.439840139648521</v>
      </c>
      <c r="AD14" s="1">
        <f t="shared" ca="1" si="15"/>
        <v>358</v>
      </c>
      <c r="AF14" s="3">
        <v>-12.175635614264163</v>
      </c>
      <c r="AG14" s="1">
        <f t="shared" si="0"/>
        <v>467</v>
      </c>
    </row>
    <row r="15" spans="1:33">
      <c r="A15" s="10">
        <v>25992</v>
      </c>
      <c r="B15" s="6">
        <v>1.407</v>
      </c>
      <c r="C15" s="7">
        <v>1.288</v>
      </c>
      <c r="D15" s="1">
        <f t="shared" si="1"/>
        <v>233</v>
      </c>
      <c r="E15" s="1">
        <f t="shared" si="2"/>
        <v>238</v>
      </c>
      <c r="F15" s="1">
        <f t="shared" si="3"/>
        <v>-5</v>
      </c>
      <c r="G15" s="1">
        <f t="shared" si="4"/>
        <v>25</v>
      </c>
      <c r="I15" s="21">
        <v>6.0000000000000001E-3</v>
      </c>
      <c r="J15" s="21">
        <v>8.0000000000000002E-3</v>
      </c>
      <c r="K15" s="18"/>
      <c r="M15" s="1">
        <f t="shared" si="5"/>
        <v>0</v>
      </c>
      <c r="N15" s="1">
        <f t="shared" si="6"/>
        <v>0</v>
      </c>
      <c r="O15" s="1">
        <f t="shared" si="7"/>
        <v>0</v>
      </c>
      <c r="P15" s="1">
        <f t="shared" si="8"/>
        <v>0</v>
      </c>
      <c r="R15" s="3">
        <f t="shared" ca="1" si="13"/>
        <v>2.9342017910074479E-2</v>
      </c>
      <c r="S15" s="3">
        <f t="shared" ca="1" si="13"/>
        <v>-1.0555946387579938</v>
      </c>
      <c r="U15" s="3">
        <f t="array" aca="1" ref="U15:V15" ca="1">MMULT(R15:S15,cholesky)</f>
        <v>0.13438644202814112</v>
      </c>
      <c r="V15" s="3">
        <f ca="1"/>
        <v>-4.3421203026512742</v>
      </c>
      <c r="X15" s="13">
        <f t="shared" ca="1" si="9"/>
        <v>0.43426299516224542</v>
      </c>
      <c r="Y15" s="13">
        <f t="shared" ca="1" si="10"/>
        <v>0.12646706307288014</v>
      </c>
      <c r="AA15" s="13">
        <f t="shared" ca="1" si="11"/>
        <v>0.10132212084912462</v>
      </c>
      <c r="AB15" s="13">
        <f t="shared" ca="1" si="12"/>
        <v>-5.4216578147787855</v>
      </c>
      <c r="AC15" s="1">
        <f t="shared" ca="1" si="14"/>
        <v>-2.6601678469648302</v>
      </c>
      <c r="AD15" s="1">
        <f t="shared" ca="1" si="15"/>
        <v>333</v>
      </c>
      <c r="AF15" s="3">
        <v>-12.152498850976336</v>
      </c>
      <c r="AG15" s="1">
        <f t="shared" si="0"/>
        <v>466</v>
      </c>
    </row>
    <row r="16" spans="1:33">
      <c r="A16" s="10">
        <v>26023</v>
      </c>
      <c r="B16" s="6">
        <v>3.8239999999999998</v>
      </c>
      <c r="C16" s="7">
        <v>5.194</v>
      </c>
      <c r="D16" s="1">
        <f t="shared" si="1"/>
        <v>128</v>
      </c>
      <c r="E16" s="1">
        <f t="shared" si="2"/>
        <v>89</v>
      </c>
      <c r="F16" s="1">
        <f t="shared" si="3"/>
        <v>39</v>
      </c>
      <c r="G16" s="1">
        <f t="shared" si="4"/>
        <v>1521</v>
      </c>
      <c r="I16" s="1">
        <v>8</v>
      </c>
      <c r="J16" s="1">
        <v>7</v>
      </c>
      <c r="K16" s="1" t="s">
        <v>35</v>
      </c>
      <c r="M16" s="1">
        <f t="shared" si="5"/>
        <v>0</v>
      </c>
      <c r="N16" s="1">
        <f t="shared" si="6"/>
        <v>0</v>
      </c>
      <c r="O16" s="1">
        <f t="shared" si="7"/>
        <v>0</v>
      </c>
      <c r="P16" s="1">
        <f t="shared" si="8"/>
        <v>0</v>
      </c>
      <c r="R16" s="3">
        <f t="shared" ca="1" si="13"/>
        <v>0.41283787593639287</v>
      </c>
      <c r="S16" s="3">
        <f t="shared" ca="1" si="13"/>
        <v>-0.5037987907575403</v>
      </c>
      <c r="U16" s="3">
        <f t="array" aca="1" ref="U16:V16" ca="1">MMULT(R16:S16,cholesky)</f>
        <v>1.8907974717886793</v>
      </c>
      <c r="V16" s="3">
        <f ca="1"/>
        <v>-0.94220788536039723</v>
      </c>
      <c r="X16" s="13">
        <f t="shared" ca="1" si="9"/>
        <v>0.58632023060021066</v>
      </c>
      <c r="Y16" s="13">
        <f t="shared" ca="1" si="10"/>
        <v>0.34433093820145599</v>
      </c>
      <c r="AA16" s="13">
        <f t="shared" ca="1" si="11"/>
        <v>1.9352985625694508</v>
      </c>
      <c r="AB16" s="13">
        <f t="shared" ca="1" si="12"/>
        <v>-1.1482339849793064</v>
      </c>
      <c r="AC16" s="1">
        <f t="shared" ca="1" si="14"/>
        <v>0.39353228879507218</v>
      </c>
      <c r="AD16" s="1">
        <f t="shared" ca="1" si="15"/>
        <v>213</v>
      </c>
      <c r="AF16" s="3">
        <v>-12.004407089337773</v>
      </c>
      <c r="AG16" s="1">
        <f t="shared" si="0"/>
        <v>465</v>
      </c>
    </row>
    <row r="17" spans="1:33">
      <c r="A17" s="10">
        <v>26053</v>
      </c>
      <c r="B17" s="6">
        <v>3.7679999999999998</v>
      </c>
      <c r="C17" s="7">
        <v>2.2349999999999999</v>
      </c>
      <c r="D17" s="1">
        <f t="shared" si="1"/>
        <v>129</v>
      </c>
      <c r="E17" s="1">
        <f t="shared" si="2"/>
        <v>196</v>
      </c>
      <c r="F17" s="1">
        <f t="shared" si="3"/>
        <v>-67</v>
      </c>
      <c r="G17" s="1">
        <f t="shared" si="4"/>
        <v>4489</v>
      </c>
      <c r="I17" s="21">
        <v>1.7000000000000001E-2</v>
      </c>
      <c r="J17" s="21">
        <v>1.4999999999999999E-2</v>
      </c>
      <c r="K17" s="18"/>
      <c r="M17" s="1">
        <f t="shared" si="5"/>
        <v>0</v>
      </c>
      <c r="N17" s="1">
        <f t="shared" si="6"/>
        <v>0</v>
      </c>
      <c r="O17" s="1">
        <f t="shared" si="7"/>
        <v>0</v>
      </c>
      <c r="P17" s="1">
        <f t="shared" si="8"/>
        <v>0</v>
      </c>
      <c r="R17" s="3">
        <f t="shared" ca="1" si="13"/>
        <v>-0.78546539546988048</v>
      </c>
      <c r="S17" s="3">
        <f t="shared" ca="1" si="13"/>
        <v>2.4201967635558717</v>
      </c>
      <c r="U17" s="3">
        <f t="array" aca="1" ref="U17:V17" ca="1">MMULT(R17:S17,cholesky)</f>
        <v>-3.5974315112520525</v>
      </c>
      <c r="V17" s="3">
        <f ca="1"/>
        <v>7.9202541275754719</v>
      </c>
      <c r="X17" s="13">
        <f t="shared" ca="1" si="9"/>
        <v>0.16339426608959573</v>
      </c>
      <c r="Y17" s="13">
        <f t="shared" ca="1" si="10"/>
        <v>0.93760710124668745</v>
      </c>
      <c r="AA17" s="13">
        <f t="shared" ca="1" si="11"/>
        <v>-3.9954488342287364</v>
      </c>
      <c r="AB17" s="13">
        <f t="shared" ca="1" si="12"/>
        <v>10.013010985606018</v>
      </c>
      <c r="AC17" s="1">
        <f t="shared" ca="1" si="14"/>
        <v>3.0087810756886406</v>
      </c>
      <c r="AD17" s="1">
        <f t="shared" ca="1" si="15"/>
        <v>121</v>
      </c>
      <c r="AF17" s="3">
        <v>-11.549103488791333</v>
      </c>
      <c r="AG17" s="1">
        <f t="shared" si="0"/>
        <v>464</v>
      </c>
    </row>
    <row r="18" spans="1:33">
      <c r="A18" s="10">
        <v>26084</v>
      </c>
      <c r="B18" s="6">
        <v>-3.6749999999999998</v>
      </c>
      <c r="C18" s="7">
        <v>0.87</v>
      </c>
      <c r="D18" s="1">
        <f t="shared" si="1"/>
        <v>418</v>
      </c>
      <c r="E18" s="1">
        <f t="shared" si="2"/>
        <v>257</v>
      </c>
      <c r="F18" s="1">
        <f t="shared" si="3"/>
        <v>161</v>
      </c>
      <c r="G18" s="1">
        <f t="shared" si="4"/>
        <v>25921</v>
      </c>
      <c r="M18" s="1">
        <f t="shared" si="5"/>
        <v>0</v>
      </c>
      <c r="N18" s="1">
        <f t="shared" si="6"/>
        <v>0</v>
      </c>
      <c r="O18" s="1">
        <f t="shared" si="7"/>
        <v>0</v>
      </c>
      <c r="P18" s="1">
        <f t="shared" si="8"/>
        <v>0</v>
      </c>
      <c r="R18" s="3">
        <f t="shared" ca="1" si="13"/>
        <v>-2.286211245341951</v>
      </c>
      <c r="S18" s="3">
        <f t="shared" ca="1" si="13"/>
        <v>-0.24458713155443373</v>
      </c>
      <c r="U18" s="3">
        <f t="array" aca="1" ref="U18:V18" ca="1">MMULT(R18:S18,cholesky)</f>
        <v>-10.470847503666135</v>
      </c>
      <c r="V18" s="3">
        <f ca="1"/>
        <v>-7.5035663577034502</v>
      </c>
      <c r="X18" s="13">
        <f t="shared" ca="1" si="9"/>
        <v>6.5353679119217745E-3</v>
      </c>
      <c r="Y18" s="13">
        <f t="shared" ca="1" si="10"/>
        <v>3.3345717835611133E-2</v>
      </c>
      <c r="AA18" s="13">
        <f t="shared" ca="1" si="11"/>
        <v>-15.061524768850727</v>
      </c>
      <c r="AB18" s="13">
        <f t="shared" ca="1" si="12"/>
        <v>-10.34226823681005</v>
      </c>
      <c r="AC18" s="1">
        <f t="shared" ca="1" si="14"/>
        <v>-12.701896502830389</v>
      </c>
      <c r="AD18" s="1">
        <f t="shared" ca="1" si="15"/>
        <v>455</v>
      </c>
      <c r="AF18" s="3">
        <v>-11.352066435926833</v>
      </c>
      <c r="AG18" s="1">
        <f t="shared" si="0"/>
        <v>463</v>
      </c>
    </row>
    <row r="19" spans="1:33">
      <c r="A19" s="10">
        <v>26114</v>
      </c>
      <c r="B19" s="6">
        <v>0.21199999999999999</v>
      </c>
      <c r="C19" s="7">
        <v>1.8110000000000002</v>
      </c>
      <c r="D19" s="1">
        <f t="shared" si="1"/>
        <v>280</v>
      </c>
      <c r="E19" s="1">
        <f t="shared" si="2"/>
        <v>217</v>
      </c>
      <c r="F19" s="1">
        <f t="shared" si="3"/>
        <v>63</v>
      </c>
      <c r="G19" s="1">
        <f t="shared" si="4"/>
        <v>3969</v>
      </c>
      <c r="M19" s="1">
        <f t="shared" si="5"/>
        <v>0</v>
      </c>
      <c r="N19" s="1">
        <f t="shared" si="6"/>
        <v>0</v>
      </c>
      <c r="O19" s="1">
        <f t="shared" si="7"/>
        <v>0</v>
      </c>
      <c r="P19" s="1">
        <f t="shared" si="8"/>
        <v>0</v>
      </c>
      <c r="R19" s="3">
        <f t="shared" ca="1" si="13"/>
        <v>-1.298157659327595</v>
      </c>
      <c r="S19" s="3">
        <f t="shared" ca="1" si="13"/>
        <v>-1.4528287091243728</v>
      </c>
      <c r="U19" s="3">
        <f t="array" aca="1" ref="U19:V19" ca="1">MMULT(R19:S19,cholesky)</f>
        <v>-5.9455620797203848</v>
      </c>
      <c r="V19" s="3">
        <f ca="1"/>
        <v>-9.7690080578618677</v>
      </c>
      <c r="X19" s="13">
        <f t="shared" ca="1" si="9"/>
        <v>6.7658177033810274E-2</v>
      </c>
      <c r="Y19" s="13">
        <f t="shared" ca="1" si="10"/>
        <v>9.9415554800150741E-3</v>
      </c>
      <c r="AA19" s="13">
        <f t="shared" ca="1" si="11"/>
        <v>-7.0049323738588845</v>
      </c>
      <c r="AB19" s="13">
        <f t="shared" ca="1" si="12"/>
        <v>-14.955774426841513</v>
      </c>
      <c r="AC19" s="1">
        <f t="shared" ca="1" si="14"/>
        <v>-10.980353400350198</v>
      </c>
      <c r="AD19" s="1">
        <f t="shared" ca="1" si="15"/>
        <v>449</v>
      </c>
      <c r="AF19" s="3">
        <v>-11.253394640073886</v>
      </c>
      <c r="AG19" s="1">
        <f t="shared" si="0"/>
        <v>462</v>
      </c>
    </row>
    <row r="20" spans="1:33">
      <c r="A20" s="10">
        <v>26145</v>
      </c>
      <c r="B20" s="6">
        <v>-3.9919999999999995</v>
      </c>
      <c r="C20" s="7">
        <v>2.6070000000000002</v>
      </c>
      <c r="D20" s="1">
        <f t="shared" si="1"/>
        <v>425</v>
      </c>
      <c r="E20" s="1">
        <f t="shared" si="2"/>
        <v>178</v>
      </c>
      <c r="F20" s="1">
        <f t="shared" si="3"/>
        <v>247</v>
      </c>
      <c r="G20" s="1">
        <f t="shared" si="4"/>
        <v>61009</v>
      </c>
      <c r="I20" s="1" t="s">
        <v>16</v>
      </c>
      <c r="J20" s="22">
        <v>4.58</v>
      </c>
      <c r="K20" s="23">
        <v>2.8336000000000001</v>
      </c>
      <c r="M20" s="1">
        <f t="shared" si="5"/>
        <v>0</v>
      </c>
      <c r="N20" s="1">
        <f t="shared" si="6"/>
        <v>0</v>
      </c>
      <c r="O20" s="1">
        <f t="shared" si="7"/>
        <v>0</v>
      </c>
      <c r="P20" s="1">
        <f t="shared" si="8"/>
        <v>0</v>
      </c>
      <c r="R20" s="3">
        <f t="shared" ca="1" si="13"/>
        <v>0.98165275850540201</v>
      </c>
      <c r="S20" s="3">
        <f t="shared" ca="1" si="13"/>
        <v>-0.98496867095413254</v>
      </c>
      <c r="U20" s="3">
        <f t="array" aca="1" ref="U20:V20" ca="1">MMULT(R20:S20,cholesky)</f>
        <v>4.4959696339547417</v>
      </c>
      <c r="V20" s="3">
        <f ca="1"/>
        <v>-1.347574405873007</v>
      </c>
      <c r="X20" s="13">
        <f t="shared" ca="1" si="9"/>
        <v>0.78438507507671074</v>
      </c>
      <c r="Y20" s="13">
        <f t="shared" ca="1" si="10"/>
        <v>0.31234709083452883</v>
      </c>
      <c r="AA20" s="13">
        <f t="shared" ca="1" si="11"/>
        <v>4.7547449715842376</v>
      </c>
      <c r="AB20" s="13">
        <f t="shared" ca="1" si="12"/>
        <v>-1.6281387059646164</v>
      </c>
      <c r="AC20" s="1">
        <f t="shared" ca="1" si="14"/>
        <v>1.5633031328098106</v>
      </c>
      <c r="AD20" s="1">
        <f t="shared" ca="1" si="15"/>
        <v>165</v>
      </c>
      <c r="AF20" s="3">
        <v>-10.709281727126848</v>
      </c>
      <c r="AG20" s="1">
        <f t="shared" si="0"/>
        <v>461</v>
      </c>
    </row>
    <row r="21" spans="1:33">
      <c r="A21" s="10">
        <v>26176</v>
      </c>
      <c r="B21" s="6">
        <v>4.1219999999999999</v>
      </c>
      <c r="C21" s="7">
        <v>-1.4890000000000001</v>
      </c>
      <c r="D21" s="1">
        <f t="shared" si="1"/>
        <v>112</v>
      </c>
      <c r="E21" s="1">
        <f t="shared" si="2"/>
        <v>352</v>
      </c>
      <c r="F21" s="1">
        <f t="shared" si="3"/>
        <v>-240</v>
      </c>
      <c r="G21" s="1">
        <f t="shared" si="4"/>
        <v>57600</v>
      </c>
      <c r="J21" s="24">
        <v>0</v>
      </c>
      <c r="K21" s="25">
        <v>4.1921999999999997</v>
      </c>
      <c r="M21" s="1">
        <f t="shared" si="5"/>
        <v>0</v>
      </c>
      <c r="N21" s="1">
        <f t="shared" si="6"/>
        <v>0</v>
      </c>
      <c r="O21" s="1">
        <f t="shared" si="7"/>
        <v>0</v>
      </c>
      <c r="P21" s="1">
        <f t="shared" si="8"/>
        <v>0</v>
      </c>
      <c r="R21" s="3">
        <f t="shared" ca="1" si="13"/>
        <v>-1.1075669577694698</v>
      </c>
      <c r="S21" s="3">
        <f t="shared" ca="1" si="13"/>
        <v>0.2908533169069043</v>
      </c>
      <c r="U21" s="3">
        <f t="array" aca="1" ref="U21:V21" ca="1">MMULT(R21:S21,cholesky)</f>
        <v>-5.0726566665841712</v>
      </c>
      <c r="V21" s="3">
        <f ca="1"/>
        <v>-1.9190864563984458</v>
      </c>
      <c r="X21" s="13">
        <f t="shared" ca="1" si="9"/>
        <v>9.6319956616513158E-2</v>
      </c>
      <c r="Y21" s="13">
        <f t="shared" ca="1" si="10"/>
        <v>0.26959670101402855</v>
      </c>
      <c r="AA21" s="13">
        <f t="shared" ca="1" si="11"/>
        <v>-5.8262145828927068</v>
      </c>
      <c r="AB21" s="13">
        <f t="shared" ca="1" si="12"/>
        <v>-2.3144656727489221</v>
      </c>
      <c r="AC21" s="1">
        <f t="shared" ca="1" si="14"/>
        <v>-4.0703401278208142</v>
      </c>
      <c r="AD21" s="1">
        <f t="shared" ca="1" si="15"/>
        <v>367</v>
      </c>
      <c r="AF21" s="3">
        <v>-10.506468551751691</v>
      </c>
      <c r="AG21" s="1">
        <f t="shared" si="0"/>
        <v>460</v>
      </c>
    </row>
    <row r="22" spans="1:33">
      <c r="A22" s="10">
        <v>26206</v>
      </c>
      <c r="B22" s="6">
        <v>-0.55500000000000005</v>
      </c>
      <c r="C22" s="7">
        <v>-0.20100000000000001</v>
      </c>
      <c r="D22" s="1">
        <f t="shared" si="1"/>
        <v>311</v>
      </c>
      <c r="E22" s="1">
        <f t="shared" si="2"/>
        <v>307</v>
      </c>
      <c r="F22" s="1">
        <f t="shared" si="3"/>
        <v>4</v>
      </c>
      <c r="G22" s="1">
        <f t="shared" si="4"/>
        <v>16</v>
      </c>
      <c r="M22" s="1">
        <f t="shared" si="5"/>
        <v>0</v>
      </c>
      <c r="N22" s="1">
        <f t="shared" si="6"/>
        <v>0</v>
      </c>
      <c r="O22" s="1">
        <f t="shared" si="7"/>
        <v>0</v>
      </c>
      <c r="P22" s="1">
        <f t="shared" si="8"/>
        <v>0</v>
      </c>
      <c r="R22" s="3">
        <f t="shared" ca="1" si="13"/>
        <v>0.98711380318818831</v>
      </c>
      <c r="S22" s="3">
        <f t="shared" ca="1" si="13"/>
        <v>0.80191471399102965</v>
      </c>
      <c r="U22" s="3">
        <f t="array" aca="1" ref="U22:V22" ca="1">MMULT(R22:S22,cholesky)</f>
        <v>4.5209812186019027</v>
      </c>
      <c r="V22" s="3">
        <f ca="1"/>
        <v>6.1588725367072445</v>
      </c>
      <c r="X22" s="13">
        <f t="shared" ca="1" si="9"/>
        <v>0.78598046425383217</v>
      </c>
      <c r="Y22" s="13">
        <f t="shared" ca="1" si="10"/>
        <v>0.87498694879773142</v>
      </c>
      <c r="AA22" s="13">
        <f t="shared" ca="1" si="11"/>
        <v>4.7830757358163476</v>
      </c>
      <c r="AB22" s="13">
        <f t="shared" ca="1" si="12"/>
        <v>7.4296804490916646</v>
      </c>
      <c r="AC22" s="1">
        <f t="shared" ca="1" si="14"/>
        <v>6.1063780924540065</v>
      </c>
      <c r="AD22" s="1">
        <f t="shared" ca="1" si="15"/>
        <v>43</v>
      </c>
      <c r="AF22" s="3">
        <v>-10.361693983155043</v>
      </c>
      <c r="AG22" s="1">
        <f t="shared" si="0"/>
        <v>459</v>
      </c>
    </row>
    <row r="23" spans="1:33">
      <c r="A23" s="10">
        <v>26237</v>
      </c>
      <c r="B23" s="6">
        <v>-4.0380000000000003</v>
      </c>
      <c r="C23" s="7">
        <v>-4.0519999999999996</v>
      </c>
      <c r="D23" s="1">
        <f t="shared" si="1"/>
        <v>426</v>
      </c>
      <c r="E23" s="1">
        <f t="shared" si="2"/>
        <v>413</v>
      </c>
      <c r="F23" s="1">
        <f t="shared" si="3"/>
        <v>13</v>
      </c>
      <c r="G23" s="1">
        <f t="shared" si="4"/>
        <v>169</v>
      </c>
      <c r="I23" s="1" t="s">
        <v>36</v>
      </c>
      <c r="J23" s="22">
        <v>20.976400000000002</v>
      </c>
      <c r="K23" s="23">
        <v>12.9779</v>
      </c>
      <c r="M23" s="1">
        <f t="shared" si="5"/>
        <v>0</v>
      </c>
      <c r="N23" s="1">
        <f t="shared" si="6"/>
        <v>0</v>
      </c>
      <c r="O23" s="1">
        <f t="shared" si="7"/>
        <v>0</v>
      </c>
      <c r="P23" s="1">
        <f t="shared" si="8"/>
        <v>0</v>
      </c>
      <c r="R23" s="3">
        <f t="shared" ca="1" si="13"/>
        <v>0.62345550626443846</v>
      </c>
      <c r="S23" s="3">
        <f t="shared" ca="1" si="13"/>
        <v>-0.32853234230076866</v>
      </c>
      <c r="U23" s="3">
        <f t="array" aca="1" ref="U23:V23" ca="1">MMULT(R23:S23,cholesky)</f>
        <v>2.8554262186911283</v>
      </c>
      <c r="V23" s="3">
        <f ca="1"/>
        <v>0.38935023715763051</v>
      </c>
      <c r="X23" s="13">
        <f t="shared" ca="1" si="9"/>
        <v>0.66595662510306486</v>
      </c>
      <c r="Y23" s="13">
        <f t="shared" ca="1" si="10"/>
        <v>0.456266526726817</v>
      </c>
      <c r="AA23" s="13">
        <f t="shared" ca="1" si="11"/>
        <v>2.9554599335525644</v>
      </c>
      <c r="AB23" s="13">
        <f t="shared" ca="1" si="12"/>
        <v>0.40179275316877194</v>
      </c>
      <c r="AC23" s="1">
        <f t="shared" ca="1" si="14"/>
        <v>1.6786263433606683</v>
      </c>
      <c r="AD23" s="1">
        <f t="shared" ca="1" si="15"/>
        <v>159</v>
      </c>
      <c r="AF23" s="3">
        <v>-10.236772676455011</v>
      </c>
      <c r="AG23" s="1">
        <f t="shared" si="0"/>
        <v>458</v>
      </c>
    </row>
    <row r="24" spans="1:33">
      <c r="A24" s="10">
        <v>26267</v>
      </c>
      <c r="B24" s="6">
        <v>0.26600000000000001</v>
      </c>
      <c r="C24" s="7">
        <v>1.9030000000000002</v>
      </c>
      <c r="D24" s="1">
        <f t="shared" si="1"/>
        <v>279</v>
      </c>
      <c r="E24" s="1">
        <f t="shared" si="2"/>
        <v>213</v>
      </c>
      <c r="F24" s="1">
        <f t="shared" si="3"/>
        <v>66</v>
      </c>
      <c r="G24" s="1">
        <f t="shared" si="4"/>
        <v>4356</v>
      </c>
      <c r="J24" s="24">
        <v>12.9779</v>
      </c>
      <c r="K24" s="25">
        <v>25.6036</v>
      </c>
      <c r="M24" s="1">
        <f t="shared" si="5"/>
        <v>0</v>
      </c>
      <c r="N24" s="1">
        <f t="shared" si="6"/>
        <v>0</v>
      </c>
      <c r="O24" s="1">
        <f t="shared" si="7"/>
        <v>0</v>
      </c>
      <c r="P24" s="1">
        <f t="shared" si="8"/>
        <v>0</v>
      </c>
      <c r="R24" s="3">
        <f t="shared" ca="1" si="13"/>
        <v>-0.59131114956165653</v>
      </c>
      <c r="S24" s="3">
        <f t="shared" ca="1" si="13"/>
        <v>1.2609126065694389</v>
      </c>
      <c r="U24" s="3">
        <f t="array" aca="1" ref="U24:V24" ca="1">MMULT(R24:S24,cholesky)</f>
        <v>-2.708205064992387</v>
      </c>
      <c r="V24" s="3">
        <f ca="1"/>
        <v>3.6104585558624915</v>
      </c>
      <c r="X24" s="13">
        <f t="shared" ca="1" si="9"/>
        <v>0.21582076151994101</v>
      </c>
      <c r="Y24" s="13">
        <f t="shared" ca="1" si="10"/>
        <v>0.72363794080547861</v>
      </c>
      <c r="AA24" s="13">
        <f t="shared" ca="1" si="11"/>
        <v>-2.9665555558245771</v>
      </c>
      <c r="AB24" s="13">
        <f t="shared" ca="1" si="12"/>
        <v>4.1655057538209386</v>
      </c>
      <c r="AC24" s="1">
        <f t="shared" ca="1" si="14"/>
        <v>0.59947509899818074</v>
      </c>
      <c r="AD24" s="1">
        <f t="shared" ca="1" si="15"/>
        <v>203</v>
      </c>
      <c r="AF24" s="3">
        <v>-10.084758081862324</v>
      </c>
      <c r="AG24" s="1">
        <f t="shared" si="0"/>
        <v>457</v>
      </c>
    </row>
    <row r="25" spans="1:33">
      <c r="A25" s="10">
        <v>26298</v>
      </c>
      <c r="B25" s="6">
        <v>8.7680000000000007</v>
      </c>
      <c r="C25" s="7">
        <v>15.326999999999998</v>
      </c>
      <c r="D25" s="1">
        <f t="shared" si="1"/>
        <v>12</v>
      </c>
      <c r="E25" s="1">
        <f t="shared" si="2"/>
        <v>2</v>
      </c>
      <c r="F25" s="1">
        <f t="shared" si="3"/>
        <v>10</v>
      </c>
      <c r="G25" s="1">
        <f t="shared" si="4"/>
        <v>100</v>
      </c>
      <c r="M25" s="1">
        <f t="shared" si="5"/>
        <v>0</v>
      </c>
      <c r="N25" s="1">
        <f t="shared" si="6"/>
        <v>0</v>
      </c>
      <c r="O25" s="1">
        <f t="shared" si="7"/>
        <v>0</v>
      </c>
      <c r="P25" s="1">
        <f t="shared" si="8"/>
        <v>0</v>
      </c>
      <c r="R25" s="3">
        <f t="shared" ca="1" si="13"/>
        <v>-0.43100024984202712</v>
      </c>
      <c r="S25" s="3">
        <f t="shared" ca="1" si="13"/>
        <v>-0.25520536688011208</v>
      </c>
      <c r="U25" s="3">
        <f t="array" aca="1" ref="U25:V25" ca="1">MMULT(R25:S25,cholesky)</f>
        <v>-1.9739811442764843</v>
      </c>
      <c r="V25" s="3">
        <f ca="1"/>
        <v>-2.2911542469871735</v>
      </c>
      <c r="X25" s="13">
        <f t="shared" ca="1" si="9"/>
        <v>0.26564998976300203</v>
      </c>
      <c r="Y25" s="13">
        <f t="shared" ca="1" si="10"/>
        <v>0.24343457666712731</v>
      </c>
      <c r="AA25" s="13">
        <f t="shared" ca="1" si="11"/>
        <v>-2.1483403597085511</v>
      </c>
      <c r="AB25" s="13">
        <f t="shared" ca="1" si="12"/>
        <v>-2.7686905130503234</v>
      </c>
      <c r="AC25" s="1">
        <f t="shared" ca="1" si="14"/>
        <v>-2.4585154363794373</v>
      </c>
      <c r="AD25" s="1">
        <f t="shared" ca="1" si="15"/>
        <v>316</v>
      </c>
      <c r="AF25" s="3">
        <v>-10.022149206734646</v>
      </c>
      <c r="AG25" s="1">
        <f t="shared" si="0"/>
        <v>456</v>
      </c>
    </row>
    <row r="26" spans="1:33">
      <c r="A26" s="10">
        <v>26329</v>
      </c>
      <c r="B26" s="6">
        <v>1.94</v>
      </c>
      <c r="C26" s="7">
        <v>7.3770000000000007</v>
      </c>
      <c r="D26" s="1">
        <f t="shared" si="1"/>
        <v>198</v>
      </c>
      <c r="E26" s="1">
        <f t="shared" si="2"/>
        <v>37</v>
      </c>
      <c r="F26" s="1">
        <f t="shared" si="3"/>
        <v>161</v>
      </c>
      <c r="G26" s="1">
        <f t="shared" si="4"/>
        <v>25921</v>
      </c>
      <c r="M26" s="1">
        <f t="shared" si="5"/>
        <v>0</v>
      </c>
      <c r="N26" s="1">
        <f t="shared" si="6"/>
        <v>0</v>
      </c>
      <c r="O26" s="1">
        <f t="shared" si="7"/>
        <v>0</v>
      </c>
      <c r="P26" s="1">
        <f t="shared" si="8"/>
        <v>0</v>
      </c>
      <c r="R26" s="3">
        <f t="shared" ca="1" si="13"/>
        <v>-0.44915337089177643</v>
      </c>
      <c r="S26" s="3">
        <f t="shared" ca="1" si="13"/>
        <v>-0.42062081576797961</v>
      </c>
      <c r="U26" s="3">
        <f t="array" aca="1" ref="U26:V26" ca="1">MMULT(R26:S26,cholesky)</f>
        <v>-2.0571224386843361</v>
      </c>
      <c r="V26" s="3">
        <f ca="1"/>
        <v>-3.0360475756214615</v>
      </c>
      <c r="X26" s="13">
        <f t="shared" ca="1" si="9"/>
        <v>0.25972876729425387</v>
      </c>
      <c r="Y26" s="13">
        <f t="shared" ca="1" si="10"/>
        <v>0.19544889987242109</v>
      </c>
      <c r="AA26" s="13">
        <f t="shared" ca="1" si="11"/>
        <v>-2.2397957674288635</v>
      </c>
      <c r="AB26" s="13">
        <f t="shared" ca="1" si="12"/>
        <v>-3.6996509340264372</v>
      </c>
      <c r="AC26" s="1">
        <f t="shared" ca="1" si="14"/>
        <v>-2.9697233507276506</v>
      </c>
      <c r="AD26" s="1">
        <f t="shared" ca="1" si="15"/>
        <v>332</v>
      </c>
      <c r="AF26" s="13">
        <v>-9.9932954421289395</v>
      </c>
      <c r="AG26" s="1">
        <f t="shared" si="0"/>
        <v>455</v>
      </c>
    </row>
    <row r="27" spans="1:33">
      <c r="A27" s="10">
        <v>26358</v>
      </c>
      <c r="B27" s="6">
        <v>2.9910000000000001</v>
      </c>
      <c r="C27" s="7">
        <v>6.1740000000000004</v>
      </c>
      <c r="D27" s="1">
        <f t="shared" si="1"/>
        <v>154</v>
      </c>
      <c r="E27" s="1">
        <f t="shared" si="2"/>
        <v>65</v>
      </c>
      <c r="F27" s="1">
        <f t="shared" si="3"/>
        <v>89</v>
      </c>
      <c r="G27" s="1">
        <f t="shared" si="4"/>
        <v>7921</v>
      </c>
      <c r="M27" s="1">
        <f t="shared" si="5"/>
        <v>0</v>
      </c>
      <c r="N27" s="1">
        <f t="shared" si="6"/>
        <v>0</v>
      </c>
      <c r="O27" s="1">
        <f t="shared" si="7"/>
        <v>0</v>
      </c>
      <c r="P27" s="1">
        <f t="shared" si="8"/>
        <v>0</v>
      </c>
      <c r="R27" s="3">
        <f t="shared" ca="1" si="13"/>
        <v>-0.18070919921754458</v>
      </c>
      <c r="S27" s="3">
        <f t="shared" ca="1" si="13"/>
        <v>1.2686721467393056</v>
      </c>
      <c r="U27" s="3">
        <f t="array" aca="1" ref="U27:V27" ca="1">MMULT(R27:S27,cholesky)</f>
        <v>-0.82764813241635415</v>
      </c>
      <c r="V27" s="3">
        <f ca="1"/>
        <v>4.806469786657682</v>
      </c>
      <c r="X27" s="13">
        <f t="shared" ca="1" si="9"/>
        <v>0.35358837287984302</v>
      </c>
      <c r="Y27" s="13">
        <f t="shared" ca="1" si="10"/>
        <v>0.80369831303641237</v>
      </c>
      <c r="AA27" s="13">
        <f t="shared" ca="1" si="11"/>
        <v>-0.91183048782884546</v>
      </c>
      <c r="AB27" s="13">
        <f t="shared" ca="1" si="12"/>
        <v>5.6455126777637661</v>
      </c>
      <c r="AC27" s="1">
        <f t="shared" ca="1" si="14"/>
        <v>2.3668410949674605</v>
      </c>
      <c r="AD27" s="1">
        <f t="shared" ca="1" si="15"/>
        <v>135</v>
      </c>
      <c r="AF27" s="13">
        <v>-9.8465172647311228</v>
      </c>
      <c r="AG27" s="1">
        <f t="shared" si="0"/>
        <v>454</v>
      </c>
    </row>
    <row r="28" spans="1:33">
      <c r="A28" s="10">
        <v>26389</v>
      </c>
      <c r="B28" s="6">
        <v>0.72299999999999998</v>
      </c>
      <c r="C28" s="7">
        <v>1.0940000000000001</v>
      </c>
      <c r="D28" s="1">
        <f t="shared" si="1"/>
        <v>263</v>
      </c>
      <c r="E28" s="1">
        <f t="shared" si="2"/>
        <v>251</v>
      </c>
      <c r="F28" s="1">
        <f t="shared" si="3"/>
        <v>12</v>
      </c>
      <c r="G28" s="1">
        <f t="shared" si="4"/>
        <v>144</v>
      </c>
      <c r="M28" s="1">
        <f t="shared" si="5"/>
        <v>0</v>
      </c>
      <c r="N28" s="1">
        <f t="shared" si="6"/>
        <v>0</v>
      </c>
      <c r="O28" s="1">
        <f t="shared" si="7"/>
        <v>0</v>
      </c>
      <c r="P28" s="1">
        <f t="shared" si="8"/>
        <v>0</v>
      </c>
      <c r="R28" s="3">
        <f t="shared" ca="1" si="13"/>
        <v>0.38806370706464433</v>
      </c>
      <c r="S28" s="3">
        <f t="shared" ca="1" si="13"/>
        <v>-1.2243590378384974</v>
      </c>
      <c r="U28" s="3">
        <f t="array" aca="1" ref="U28:V28" ca="1">MMULT(R28:S28,cholesky)</f>
        <v>1.7773317783560711</v>
      </c>
      <c r="V28" s="3">
        <f ca="1"/>
        <v>-4.033140638088172</v>
      </c>
      <c r="X28" s="13">
        <f t="shared" ca="1" si="9"/>
        <v>0.57664075961410832</v>
      </c>
      <c r="Y28" s="13">
        <f t="shared" ca="1" si="10"/>
        <v>0.14101575282305845</v>
      </c>
      <c r="AA28" s="13">
        <f t="shared" ca="1" si="11"/>
        <v>1.8163553063265243</v>
      </c>
      <c r="AB28" s="13">
        <f t="shared" ca="1" si="12"/>
        <v>-5.0021836929276917</v>
      </c>
      <c r="AC28" s="1">
        <f t="shared" ca="1" si="14"/>
        <v>-1.5929141933005837</v>
      </c>
      <c r="AD28" s="1">
        <f t="shared" ca="1" si="15"/>
        <v>282</v>
      </c>
      <c r="AF28" s="13">
        <v>-9.5385034714828745</v>
      </c>
      <c r="AG28" s="1">
        <f t="shared" si="0"/>
        <v>453</v>
      </c>
    </row>
    <row r="29" spans="1:33">
      <c r="A29" s="10">
        <v>26419</v>
      </c>
      <c r="B29" s="6">
        <v>0.56899999999999995</v>
      </c>
      <c r="C29" s="7">
        <v>3.9129999999999998</v>
      </c>
      <c r="D29" s="1">
        <f t="shared" si="1"/>
        <v>268</v>
      </c>
      <c r="E29" s="1">
        <f t="shared" si="2"/>
        <v>122</v>
      </c>
      <c r="F29" s="1">
        <f t="shared" si="3"/>
        <v>146</v>
      </c>
      <c r="G29" s="1">
        <f t="shared" si="4"/>
        <v>21316</v>
      </c>
      <c r="M29" s="1">
        <f t="shared" si="5"/>
        <v>0</v>
      </c>
      <c r="N29" s="1">
        <f t="shared" si="6"/>
        <v>0</v>
      </c>
      <c r="O29" s="1">
        <f t="shared" si="7"/>
        <v>0</v>
      </c>
      <c r="P29" s="1">
        <f t="shared" si="8"/>
        <v>0</v>
      </c>
      <c r="R29" s="3">
        <f t="shared" ca="1" si="13"/>
        <v>1.1240112579954582</v>
      </c>
      <c r="S29" s="3">
        <f t="shared" ca="1" si="13"/>
        <v>1.2048002329659089</v>
      </c>
      <c r="U29" s="3">
        <f t="array" aca="1" ref="U29:V29" ca="1">MMULT(R29:S29,cholesky)</f>
        <v>5.1479715616191983</v>
      </c>
      <c r="V29" s="3">
        <f ca="1"/>
        <v>8.2357618372956125</v>
      </c>
      <c r="X29" s="13">
        <f t="shared" ca="1" si="9"/>
        <v>0.82368332492802621</v>
      </c>
      <c r="Y29" s="13">
        <f t="shared" ca="1" si="10"/>
        <v>0.94563222662700142</v>
      </c>
      <c r="AA29" s="13">
        <f t="shared" ca="1" si="11"/>
        <v>5.5046055295875602</v>
      </c>
      <c r="AB29" s="13">
        <f t="shared" ca="1" si="12"/>
        <v>10.516189104691227</v>
      </c>
      <c r="AC29" s="1">
        <f t="shared" ca="1" si="14"/>
        <v>8.0103973171393932</v>
      </c>
      <c r="AD29" s="1">
        <f t="shared" ca="1" si="15"/>
        <v>25</v>
      </c>
      <c r="AF29" s="13">
        <v>-9.5369192834631171</v>
      </c>
      <c r="AG29" s="1">
        <f t="shared" si="0"/>
        <v>452</v>
      </c>
    </row>
    <row r="30" spans="1:33">
      <c r="A30" s="10">
        <v>26450</v>
      </c>
      <c r="B30" s="6">
        <v>2.1909999999999998</v>
      </c>
      <c r="C30" s="7">
        <v>6.883</v>
      </c>
      <c r="D30" s="1">
        <f t="shared" si="1"/>
        <v>186</v>
      </c>
      <c r="E30" s="1">
        <f t="shared" si="2"/>
        <v>47</v>
      </c>
      <c r="F30" s="1">
        <f t="shared" si="3"/>
        <v>139</v>
      </c>
      <c r="G30" s="1">
        <f t="shared" si="4"/>
        <v>19321</v>
      </c>
      <c r="M30" s="1">
        <f t="shared" si="5"/>
        <v>0</v>
      </c>
      <c r="N30" s="1">
        <f t="shared" si="6"/>
        <v>0</v>
      </c>
      <c r="O30" s="1">
        <f t="shared" si="7"/>
        <v>0</v>
      </c>
      <c r="P30" s="1">
        <f t="shared" si="8"/>
        <v>0</v>
      </c>
      <c r="R30" s="3">
        <f t="shared" ca="1" si="13"/>
        <v>0.38940460996119419</v>
      </c>
      <c r="S30" s="3">
        <f t="shared" ca="1" si="13"/>
        <v>0.71572605707960091</v>
      </c>
      <c r="U30" s="3">
        <f t="array" aca="1" ref="U30:V30" ca="1">MMULT(R30:S30,cholesky)</f>
        <v>1.7834731136222695</v>
      </c>
      <c r="V30" s="3">
        <f ca="1"/>
        <v>4.1038836792751425</v>
      </c>
      <c r="X30" s="13">
        <f t="shared" ca="1" si="9"/>
        <v>0.57716590272077628</v>
      </c>
      <c r="Y30" s="13">
        <f t="shared" ca="1" si="10"/>
        <v>0.75848975268602414</v>
      </c>
      <c r="AA30" s="13">
        <f t="shared" ca="1" si="11"/>
        <v>1.8227890391411905</v>
      </c>
      <c r="AB30" s="13">
        <f t="shared" ca="1" si="12"/>
        <v>4.7671814254824483</v>
      </c>
      <c r="AC30" s="1">
        <f t="shared" ca="1" si="14"/>
        <v>3.2949852323118192</v>
      </c>
      <c r="AD30" s="1">
        <f t="shared" ca="1" si="15"/>
        <v>109</v>
      </c>
      <c r="AF30" s="13">
        <v>-9.4410252647427679</v>
      </c>
      <c r="AG30" s="1">
        <f t="shared" si="0"/>
        <v>451</v>
      </c>
    </row>
    <row r="31" spans="1:33">
      <c r="A31" s="10">
        <v>26480</v>
      </c>
      <c r="B31" s="6">
        <v>-2.0539999999999998</v>
      </c>
      <c r="C31" s="7">
        <v>-3.3439999999999999</v>
      </c>
      <c r="D31" s="1">
        <f t="shared" si="1"/>
        <v>376</v>
      </c>
      <c r="E31" s="1">
        <f t="shared" si="2"/>
        <v>398</v>
      </c>
      <c r="F31" s="1">
        <f t="shared" si="3"/>
        <v>-22</v>
      </c>
      <c r="G31" s="1">
        <f t="shared" si="4"/>
        <v>484</v>
      </c>
      <c r="M31" s="1">
        <f t="shared" si="5"/>
        <v>0</v>
      </c>
      <c r="N31" s="1">
        <f t="shared" si="6"/>
        <v>0</v>
      </c>
      <c r="O31" s="1">
        <f t="shared" si="7"/>
        <v>0</v>
      </c>
      <c r="P31" s="1">
        <f t="shared" si="8"/>
        <v>0</v>
      </c>
      <c r="R31" s="3">
        <f t="shared" ca="1" si="13"/>
        <v>-9.8716941121203661E-2</v>
      </c>
      <c r="S31" s="3">
        <f t="shared" ca="1" si="13"/>
        <v>-0.73811909414154897</v>
      </c>
      <c r="U31" s="3">
        <f t="array" aca="1" ref="U31:V31" ca="1">MMULT(R31:S31,cholesky)</f>
        <v>-0.45212359033511279</v>
      </c>
      <c r="V31" s="3">
        <f ca="1"/>
        <v>-3.3740671908212443</v>
      </c>
      <c r="X31" s="13">
        <f t="shared" ca="1" si="9"/>
        <v>0.38451970716978356</v>
      </c>
      <c r="Y31" s="13">
        <f t="shared" ca="1" si="10"/>
        <v>0.17571537075502519</v>
      </c>
      <c r="AA31" s="13">
        <f t="shared" ca="1" si="11"/>
        <v>-0.51446668970361764</v>
      </c>
      <c r="AB31" s="13">
        <f t="shared" ca="1" si="12"/>
        <v>-4.1332097791256865</v>
      </c>
      <c r="AC31" s="1">
        <f t="shared" ca="1" si="14"/>
        <v>-2.323838234414652</v>
      </c>
      <c r="AD31" s="1">
        <f t="shared" ca="1" si="15"/>
        <v>308</v>
      </c>
      <c r="AF31" s="13">
        <v>-9.2985595121048537</v>
      </c>
      <c r="AG31" s="1">
        <f t="shared" si="0"/>
        <v>450</v>
      </c>
    </row>
    <row r="32" spans="1:33">
      <c r="A32" s="10">
        <v>26511</v>
      </c>
      <c r="B32" s="6">
        <v>0.36399999999999999</v>
      </c>
      <c r="C32" s="7">
        <v>6.31</v>
      </c>
      <c r="D32" s="1">
        <f t="shared" si="1"/>
        <v>276</v>
      </c>
      <c r="E32" s="1">
        <f t="shared" si="2"/>
        <v>58</v>
      </c>
      <c r="F32" s="1">
        <f t="shared" si="3"/>
        <v>218</v>
      </c>
      <c r="G32" s="1">
        <f t="shared" si="4"/>
        <v>47524</v>
      </c>
      <c r="M32" s="1">
        <f t="shared" si="5"/>
        <v>0</v>
      </c>
      <c r="N32" s="1">
        <f t="shared" si="6"/>
        <v>0</v>
      </c>
      <c r="O32" s="1">
        <f t="shared" si="7"/>
        <v>0</v>
      </c>
      <c r="P32" s="1">
        <f t="shared" si="8"/>
        <v>0</v>
      </c>
      <c r="R32" s="3">
        <f t="shared" ca="1" si="13"/>
        <v>1.2590772167964523</v>
      </c>
      <c r="S32" s="3">
        <f t="shared" ca="1" si="13"/>
        <v>-0.3898810865851442</v>
      </c>
      <c r="U32" s="3">
        <f t="array" aca="1" ref="U32:V32" ca="1">MMULT(R32:S32,cholesky)</f>
        <v>5.766573652927752</v>
      </c>
      <c r="V32" s="3">
        <f ca="1"/>
        <v>1.9332617103321861</v>
      </c>
      <c r="X32" s="13">
        <f t="shared" ca="1" si="9"/>
        <v>0.85647227825384853</v>
      </c>
      <c r="Y32" s="13">
        <f t="shared" ca="1" si="10"/>
        <v>0.58992963362221018</v>
      </c>
      <c r="AA32" s="13">
        <f t="shared" ca="1" si="11"/>
        <v>6.2406953008314616</v>
      </c>
      <c r="AB32" s="13">
        <f t="shared" ca="1" si="12"/>
        <v>2.1848004887666965</v>
      </c>
      <c r="AC32" s="1">
        <f t="shared" ca="1" si="14"/>
        <v>4.2127478947990795</v>
      </c>
      <c r="AD32" s="1">
        <f t="shared" ca="1" si="15"/>
        <v>81</v>
      </c>
      <c r="AF32" s="13">
        <v>-9.1808308819104756</v>
      </c>
      <c r="AG32" s="1">
        <f t="shared" si="0"/>
        <v>449</v>
      </c>
    </row>
    <row r="33" spans="1:33">
      <c r="A33" s="10">
        <v>26542</v>
      </c>
      <c r="B33" s="6">
        <v>3.91</v>
      </c>
      <c r="C33" s="7">
        <v>1.2749999999999999</v>
      </c>
      <c r="D33" s="1">
        <f t="shared" si="1"/>
        <v>122</v>
      </c>
      <c r="E33" s="1">
        <f t="shared" si="2"/>
        <v>241</v>
      </c>
      <c r="F33" s="1">
        <f t="shared" si="3"/>
        <v>-119</v>
      </c>
      <c r="G33" s="1">
        <f t="shared" si="4"/>
        <v>14161</v>
      </c>
      <c r="M33" s="1">
        <f t="shared" si="5"/>
        <v>0</v>
      </c>
      <c r="N33" s="1">
        <f t="shared" si="6"/>
        <v>0</v>
      </c>
      <c r="O33" s="1">
        <f t="shared" si="7"/>
        <v>0</v>
      </c>
      <c r="P33" s="1">
        <f t="shared" si="8"/>
        <v>0</v>
      </c>
      <c r="R33" s="3">
        <f t="shared" ca="1" si="13"/>
        <v>-1.296698024806862</v>
      </c>
      <c r="S33" s="3">
        <f t="shared" ca="1" si="13"/>
        <v>0.8658194671005095</v>
      </c>
      <c r="U33" s="3">
        <f t="array" aca="1" ref="U33:V33" ca="1">MMULT(R33:S33,cholesky)</f>
        <v>-5.938876953615428</v>
      </c>
      <c r="V33" s="3">
        <f ca="1"/>
        <v>-4.4635153113968595E-2</v>
      </c>
      <c r="X33" s="13">
        <f t="shared" ca="1" si="9"/>
        <v>6.7849354773863002E-2</v>
      </c>
      <c r="Y33" s="13">
        <f t="shared" ca="1" si="10"/>
        <v>0.41893003938521622</v>
      </c>
      <c r="AA33" s="13">
        <f t="shared" ca="1" si="11"/>
        <v>-6.9955831951458496</v>
      </c>
      <c r="AB33" s="13">
        <f t="shared" ca="1" si="12"/>
        <v>-0.10024244867346355</v>
      </c>
      <c r="AC33" s="1">
        <f t="shared" ca="1" si="14"/>
        <v>-3.5479128219096565</v>
      </c>
      <c r="AD33" s="1">
        <f t="shared" ca="1" si="15"/>
        <v>343</v>
      </c>
      <c r="AF33" s="13">
        <v>-9.1537216996693687</v>
      </c>
      <c r="AG33" s="1">
        <f t="shared" si="0"/>
        <v>448</v>
      </c>
    </row>
    <row r="34" spans="1:33">
      <c r="A34" s="10">
        <v>26572</v>
      </c>
      <c r="B34" s="6">
        <v>-0.36</v>
      </c>
      <c r="C34" s="7">
        <v>-4.7569999999999997</v>
      </c>
      <c r="D34" s="1">
        <f t="shared" si="1"/>
        <v>306</v>
      </c>
      <c r="E34" s="1">
        <f t="shared" si="2"/>
        <v>423</v>
      </c>
      <c r="F34" s="1">
        <f t="shared" si="3"/>
        <v>-117</v>
      </c>
      <c r="G34" s="1">
        <f t="shared" si="4"/>
        <v>13689</v>
      </c>
      <c r="M34" s="1">
        <f t="shared" si="5"/>
        <v>0</v>
      </c>
      <c r="N34" s="1">
        <f t="shared" si="6"/>
        <v>0</v>
      </c>
      <c r="O34" s="1">
        <f t="shared" si="7"/>
        <v>0</v>
      </c>
      <c r="P34" s="1">
        <f t="shared" si="8"/>
        <v>0</v>
      </c>
      <c r="R34" s="3">
        <f t="shared" ca="1" si="13"/>
        <v>0.25269838941755818</v>
      </c>
      <c r="S34" s="3">
        <f t="shared" ca="1" si="13"/>
        <v>1.8497221456876392</v>
      </c>
      <c r="U34" s="3">
        <f t="array" aca="1" ref="U34:V34" ca="1">MMULT(R34:S34,cholesky)</f>
        <v>1.1573586235324165</v>
      </c>
      <c r="V34" s="3">
        <f ca="1"/>
        <v>8.470451335405313</v>
      </c>
      <c r="X34" s="13">
        <f t="shared" ca="1" si="9"/>
        <v>0.52308498743807708</v>
      </c>
      <c r="Y34" s="13">
        <f t="shared" ca="1" si="10"/>
        <v>0.95105411668967577</v>
      </c>
      <c r="AA34" s="13">
        <f t="shared" ca="1" si="11"/>
        <v>1.1686268614950874</v>
      </c>
      <c r="AB34" s="13">
        <f t="shared" ca="1" si="12"/>
        <v>10.899897118438162</v>
      </c>
      <c r="AC34" s="1">
        <f t="shared" ca="1" si="14"/>
        <v>6.034261989966625</v>
      </c>
      <c r="AD34" s="1">
        <f t="shared" ca="1" si="15"/>
        <v>43</v>
      </c>
      <c r="AF34" s="13">
        <v>-8.7956833428246419</v>
      </c>
      <c r="AG34" s="1">
        <f t="shared" si="0"/>
        <v>447</v>
      </c>
    </row>
    <row r="35" spans="1:33">
      <c r="A35" s="10">
        <v>26603</v>
      </c>
      <c r="B35" s="6">
        <v>1.0669999999999999</v>
      </c>
      <c r="C35" s="7">
        <v>-0.104</v>
      </c>
      <c r="D35" s="1">
        <f t="shared" si="1"/>
        <v>249</v>
      </c>
      <c r="E35" s="1">
        <f t="shared" si="2"/>
        <v>300</v>
      </c>
      <c r="F35" s="1">
        <f t="shared" si="3"/>
        <v>-51</v>
      </c>
      <c r="G35" s="1">
        <f t="shared" si="4"/>
        <v>2601</v>
      </c>
      <c r="M35" s="1">
        <f t="shared" si="5"/>
        <v>0</v>
      </c>
      <c r="N35" s="1">
        <f t="shared" si="6"/>
        <v>0</v>
      </c>
      <c r="O35" s="1">
        <f t="shared" si="7"/>
        <v>0</v>
      </c>
      <c r="P35" s="1">
        <f t="shared" si="8"/>
        <v>0</v>
      </c>
      <c r="R35" s="3">
        <f t="shared" ca="1" si="13"/>
        <v>-0.75031367041174524</v>
      </c>
      <c r="S35" s="3">
        <f t="shared" ca="1" si="13"/>
        <v>0.59595580893871647</v>
      </c>
      <c r="U35" s="3">
        <f t="array" aca="1" ref="U35:V35" ca="1">MMULT(R35:S35,cholesky)</f>
        <v>-3.4364366104857931</v>
      </c>
      <c r="V35" s="3">
        <f ca="1"/>
        <v>0.37227712575416572</v>
      </c>
      <c r="X35" s="13">
        <f t="shared" ca="1" si="9"/>
        <v>0.17221716832625522</v>
      </c>
      <c r="Y35" s="13">
        <f t="shared" ca="1" si="10"/>
        <v>0.45478813929464901</v>
      </c>
      <c r="AA35" s="13">
        <f t="shared" ca="1" si="11"/>
        <v>-3.8056022968483125</v>
      </c>
      <c r="AB35" s="13">
        <f t="shared" ca="1" si="12"/>
        <v>0.38207684730502944</v>
      </c>
      <c r="AC35" s="1">
        <f t="shared" ca="1" si="14"/>
        <v>-1.7117627247716416</v>
      </c>
      <c r="AD35" s="1">
        <f t="shared" ca="1" si="15"/>
        <v>280</v>
      </c>
      <c r="AF35" s="13">
        <v>-8.7429906235081134</v>
      </c>
      <c r="AG35" s="1">
        <f t="shared" si="0"/>
        <v>446</v>
      </c>
    </row>
    <row r="36" spans="1:33">
      <c r="A36" s="10">
        <v>26633</v>
      </c>
      <c r="B36" s="6">
        <v>5.0460000000000003</v>
      </c>
      <c r="C36" s="7">
        <v>8.3339999999999996</v>
      </c>
      <c r="D36" s="1">
        <f t="shared" si="1"/>
        <v>75</v>
      </c>
      <c r="E36" s="1">
        <f t="shared" si="2"/>
        <v>31</v>
      </c>
      <c r="F36" s="1">
        <f t="shared" si="3"/>
        <v>44</v>
      </c>
      <c r="G36" s="1">
        <f t="shared" si="4"/>
        <v>1936</v>
      </c>
      <c r="M36" s="1">
        <f t="shared" si="5"/>
        <v>0</v>
      </c>
      <c r="N36" s="1">
        <f t="shared" si="6"/>
        <v>0</v>
      </c>
      <c r="O36" s="1">
        <f t="shared" si="7"/>
        <v>0</v>
      </c>
      <c r="P36" s="1">
        <f t="shared" si="8"/>
        <v>0</v>
      </c>
      <c r="R36" s="3">
        <f t="shared" ca="1" si="13"/>
        <v>-0.82210271287620196</v>
      </c>
      <c r="S36" s="3">
        <f t="shared" ca="1" si="13"/>
        <v>1.0603107114704393</v>
      </c>
      <c r="U36" s="3">
        <f t="array" aca="1" ref="U36:V36" ca="1">MMULT(R36:S36,cholesky)</f>
        <v>-3.7652304249730051</v>
      </c>
      <c r="V36" s="3">
        <f ca="1"/>
        <v>2.1155243174203697</v>
      </c>
      <c r="X36" s="13">
        <f t="shared" ca="1" si="9"/>
        <v>0.15451672095331581</v>
      </c>
      <c r="Y36" s="13">
        <f t="shared" ca="1" si="10"/>
        <v>0.60533171869963809</v>
      </c>
      <c r="AA36" s="13">
        <f t="shared" ca="1" si="11"/>
        <v>-4.1951698123936216</v>
      </c>
      <c r="AB36" s="13">
        <f t="shared" ca="1" si="12"/>
        <v>2.3966539396134792</v>
      </c>
      <c r="AC36" s="1">
        <f t="shared" ca="1" si="14"/>
        <v>-0.89925793639007123</v>
      </c>
      <c r="AD36" s="1">
        <f t="shared" ca="1" si="15"/>
        <v>255</v>
      </c>
      <c r="AF36" s="13">
        <v>-8.7053532788338455</v>
      </c>
      <c r="AG36" s="1">
        <f t="shared" si="0"/>
        <v>445</v>
      </c>
    </row>
    <row r="37" spans="1:33">
      <c r="A37" s="10">
        <v>26664</v>
      </c>
      <c r="B37" s="6">
        <v>1.3120000000000001</v>
      </c>
      <c r="C37" s="7">
        <v>2.2290000000000001</v>
      </c>
      <c r="D37" s="1">
        <f t="shared" si="1"/>
        <v>241</v>
      </c>
      <c r="E37" s="1">
        <f t="shared" si="2"/>
        <v>197</v>
      </c>
      <c r="F37" s="1">
        <f t="shared" si="3"/>
        <v>44</v>
      </c>
      <c r="G37" s="1">
        <f t="shared" si="4"/>
        <v>1936</v>
      </c>
      <c r="M37" s="1">
        <f t="shared" si="5"/>
        <v>0</v>
      </c>
      <c r="N37" s="1">
        <f t="shared" si="6"/>
        <v>0</v>
      </c>
      <c r="O37" s="1">
        <f t="shared" si="7"/>
        <v>0</v>
      </c>
      <c r="P37" s="1">
        <f t="shared" si="8"/>
        <v>0</v>
      </c>
      <c r="R37" s="3">
        <f t="shared" ca="1" si="13"/>
        <v>-0.17354414980884342</v>
      </c>
      <c r="S37" s="3">
        <f t="shared" ca="1" si="13"/>
        <v>-0.84511278083717545</v>
      </c>
      <c r="U37" s="3">
        <f t="array" aca="1" ref="U37:V37" ca="1">MMULT(R37:S37,cholesky)</f>
        <v>-0.79483220612450289</v>
      </c>
      <c r="V37" s="3">
        <f ca="1"/>
        <v>-4.034636502723945</v>
      </c>
      <c r="X37" s="13">
        <f t="shared" ca="1" si="9"/>
        <v>0.35625651489182042</v>
      </c>
      <c r="Y37" s="13">
        <f t="shared" ca="1" si="10"/>
        <v>0.14094268896857809</v>
      </c>
      <c r="AA37" s="13">
        <f t="shared" ca="1" si="11"/>
        <v>-0.87698585902954918</v>
      </c>
      <c r="AB37" s="13">
        <f t="shared" ca="1" si="12"/>
        <v>-5.0041948222100459</v>
      </c>
      <c r="AC37" s="1">
        <f t="shared" ca="1" si="14"/>
        <v>-2.9405903406197975</v>
      </c>
      <c r="AD37" s="1">
        <f t="shared" ca="1" si="15"/>
        <v>322</v>
      </c>
      <c r="AF37" s="13">
        <v>-8.6935287827052434</v>
      </c>
      <c r="AG37" s="1">
        <f t="shared" si="0"/>
        <v>444</v>
      </c>
    </row>
    <row r="38" spans="1:33">
      <c r="A38" s="10">
        <v>26695</v>
      </c>
      <c r="B38" s="6">
        <v>-1.593</v>
      </c>
      <c r="C38" s="7">
        <v>4.5999999999999996</v>
      </c>
      <c r="D38" s="1">
        <f t="shared" si="1"/>
        <v>354</v>
      </c>
      <c r="E38" s="1">
        <f t="shared" si="2"/>
        <v>101</v>
      </c>
      <c r="F38" s="1">
        <f t="shared" si="3"/>
        <v>253</v>
      </c>
      <c r="G38" s="1">
        <f t="shared" si="4"/>
        <v>64009</v>
      </c>
      <c r="M38" s="1">
        <f t="shared" si="5"/>
        <v>0</v>
      </c>
      <c r="N38" s="1">
        <f t="shared" si="6"/>
        <v>0</v>
      </c>
      <c r="O38" s="1">
        <f t="shared" si="7"/>
        <v>0</v>
      </c>
      <c r="P38" s="1">
        <f t="shared" si="8"/>
        <v>0</v>
      </c>
      <c r="R38" s="3">
        <f t="shared" ca="1" si="13"/>
        <v>-0.92343742677521234</v>
      </c>
      <c r="S38" s="3">
        <f t="shared" ca="1" si="13"/>
        <v>1.6259594555003987</v>
      </c>
      <c r="U38" s="3">
        <f t="array" aca="1" ref="U38:V38" ca="1">MMULT(R38:S38,cholesky)</f>
        <v>-4.2293434146304723</v>
      </c>
      <c r="V38" s="3">
        <f ca="1"/>
        <v>4.1996949368385286</v>
      </c>
      <c r="X38" s="13">
        <f t="shared" ca="1" si="9"/>
        <v>0.13165117075651844</v>
      </c>
      <c r="Y38" s="13">
        <f t="shared" ca="1" si="10"/>
        <v>0.76496927085619926</v>
      </c>
      <c r="AA38" s="13">
        <f t="shared" ca="1" si="11"/>
        <v>-4.7581432189741744</v>
      </c>
      <c r="AB38" s="13">
        <f t="shared" ca="1" si="12"/>
        <v>4.8853634779454715</v>
      </c>
      <c r="AC38" s="1">
        <f t="shared" ca="1" si="14"/>
        <v>6.3610129485648592E-2</v>
      </c>
      <c r="AD38" s="1">
        <f t="shared" ca="1" si="15"/>
        <v>219</v>
      </c>
      <c r="AF38" s="13">
        <v>-8.6875233587110987</v>
      </c>
      <c r="AG38" s="1">
        <f t="shared" si="0"/>
        <v>443</v>
      </c>
    </row>
    <row r="39" spans="1:33">
      <c r="A39" s="10">
        <v>26723</v>
      </c>
      <c r="B39" s="6">
        <v>-3.3279999999999998</v>
      </c>
      <c r="C39" s="7">
        <v>10.303000000000001</v>
      </c>
      <c r="D39" s="1">
        <f t="shared" si="1"/>
        <v>411</v>
      </c>
      <c r="E39" s="1">
        <f t="shared" si="2"/>
        <v>16</v>
      </c>
      <c r="F39" s="1">
        <f t="shared" si="3"/>
        <v>395</v>
      </c>
      <c r="G39" s="1">
        <f t="shared" si="4"/>
        <v>156025</v>
      </c>
      <c r="M39" s="1">
        <f t="shared" si="5"/>
        <v>0</v>
      </c>
      <c r="N39" s="1">
        <f t="shared" si="6"/>
        <v>0</v>
      </c>
      <c r="O39" s="1">
        <f t="shared" si="7"/>
        <v>0</v>
      </c>
      <c r="P39" s="1">
        <f t="shared" si="8"/>
        <v>0</v>
      </c>
      <c r="R39" s="3">
        <f t="shared" ca="1" si="13"/>
        <v>0.74670625142416047</v>
      </c>
      <c r="S39" s="3">
        <f t="shared" ca="1" si="13"/>
        <v>-2.0441705278900262</v>
      </c>
      <c r="U39" s="3">
        <f t="array" aca="1" ref="U39:V39" ca="1">MMULT(R39:S39,cholesky)</f>
        <v>3.419914631522655</v>
      </c>
      <c r="V39" s="3">
        <f ca="1"/>
        <v>-6.4537048529850658</v>
      </c>
      <c r="X39" s="13">
        <f t="shared" ca="1" si="9"/>
        <v>0.70954845648552056</v>
      </c>
      <c r="Y39" s="13">
        <f t="shared" ca="1" si="10"/>
        <v>5.4307889464689785E-2</v>
      </c>
      <c r="AA39" s="13">
        <f t="shared" ca="1" si="11"/>
        <v>3.5631756666021897</v>
      </c>
      <c r="AB39" s="13">
        <f t="shared" ca="1" si="12"/>
        <v>-8.55639987834736</v>
      </c>
      <c r="AC39" s="1">
        <f t="shared" ca="1" si="14"/>
        <v>-2.4966121058725852</v>
      </c>
      <c r="AD39" s="1">
        <f t="shared" ca="1" si="15"/>
        <v>307</v>
      </c>
      <c r="AF39" s="13">
        <v>-8.6517793313950904</v>
      </c>
      <c r="AG39" s="1">
        <f t="shared" si="0"/>
        <v>442</v>
      </c>
    </row>
    <row r="40" spans="1:33">
      <c r="A40" s="10">
        <v>26754</v>
      </c>
      <c r="B40" s="6">
        <v>-1.7000000000000001E-2</v>
      </c>
      <c r="C40" s="7">
        <v>2.2690000000000001</v>
      </c>
      <c r="D40" s="1">
        <f t="shared" si="1"/>
        <v>296</v>
      </c>
      <c r="E40" s="1">
        <f t="shared" si="2"/>
        <v>192</v>
      </c>
      <c r="F40" s="1">
        <f t="shared" si="3"/>
        <v>104</v>
      </c>
      <c r="G40" s="1">
        <f t="shared" si="4"/>
        <v>10816</v>
      </c>
      <c r="M40" s="1">
        <f t="shared" si="5"/>
        <v>0</v>
      </c>
      <c r="N40" s="1">
        <f t="shared" si="6"/>
        <v>0</v>
      </c>
      <c r="O40" s="1">
        <f t="shared" si="7"/>
        <v>0</v>
      </c>
      <c r="P40" s="1">
        <f t="shared" si="8"/>
        <v>0</v>
      </c>
      <c r="R40" s="3">
        <f t="shared" ca="1" si="13"/>
        <v>-1.7599948462630599</v>
      </c>
      <c r="S40" s="3">
        <f t="shared" ca="1" si="13"/>
        <v>0.72517353469271528</v>
      </c>
      <c r="U40" s="3">
        <f t="array" aca="1" ref="U40:V40" ca="1">MMULT(R40:S40,cholesky)</f>
        <v>-8.0607763958848153</v>
      </c>
      <c r="V40" s="3">
        <f ca="1"/>
        <v>-1.9470489042322057</v>
      </c>
      <c r="X40" s="13">
        <f t="shared" ca="1" si="9"/>
        <v>2.5265054120964026E-2</v>
      </c>
      <c r="Y40" s="13">
        <f t="shared" ca="1" si="10"/>
        <v>0.26758264518770991</v>
      </c>
      <c r="AA40" s="13">
        <f t="shared" ca="1" si="11"/>
        <v>-10.275402761361903</v>
      </c>
      <c r="AB40" s="13">
        <f t="shared" ca="1" si="12"/>
        <v>-2.3483833882836054</v>
      </c>
      <c r="AC40" s="1">
        <f t="shared" ca="1" si="14"/>
        <v>-6.3118930748227537</v>
      </c>
      <c r="AD40" s="1">
        <f t="shared" ca="1" si="15"/>
        <v>388</v>
      </c>
      <c r="AF40" s="13">
        <v>-8.5847173683445206</v>
      </c>
      <c r="AG40" s="1">
        <f t="shared" si="0"/>
        <v>441</v>
      </c>
    </row>
    <row r="41" spans="1:33">
      <c r="A41" s="10">
        <v>26784</v>
      </c>
      <c r="B41" s="6">
        <v>-3.9449999999999998</v>
      </c>
      <c r="C41" s="7">
        <v>-6.79</v>
      </c>
      <c r="D41" s="1">
        <f t="shared" si="1"/>
        <v>424</v>
      </c>
      <c r="E41" s="1">
        <f t="shared" si="2"/>
        <v>449</v>
      </c>
      <c r="F41" s="1">
        <f t="shared" si="3"/>
        <v>-25</v>
      </c>
      <c r="G41" s="1">
        <f t="shared" si="4"/>
        <v>625</v>
      </c>
      <c r="M41" s="1">
        <f t="shared" si="5"/>
        <v>0</v>
      </c>
      <c r="N41" s="1">
        <f t="shared" si="6"/>
        <v>0</v>
      </c>
      <c r="O41" s="1">
        <f t="shared" si="7"/>
        <v>0</v>
      </c>
      <c r="P41" s="1">
        <f t="shared" si="8"/>
        <v>0</v>
      </c>
      <c r="R41" s="3">
        <f t="shared" ca="1" si="13"/>
        <v>-0.67621553471177043</v>
      </c>
      <c r="S41" s="3">
        <f t="shared" ca="1" si="13"/>
        <v>-0.45733877488369001</v>
      </c>
      <c r="U41" s="3">
        <f t="array" aca="1" ref="U41:V41" ca="1">MMULT(R41:S41,cholesky)</f>
        <v>-3.0970671489799084</v>
      </c>
      <c r="V41" s="3">
        <f ca="1"/>
        <v>-3.8333799512266777</v>
      </c>
      <c r="X41" s="13">
        <f t="shared" ca="1" si="9"/>
        <v>0.19179035085044505</v>
      </c>
      <c r="Y41" s="13">
        <f t="shared" ca="1" si="10"/>
        <v>0.15100399529500408</v>
      </c>
      <c r="AA41" s="13">
        <f t="shared" ca="1" si="11"/>
        <v>-3.4107705820530398</v>
      </c>
      <c r="AB41" s="13">
        <f t="shared" ca="1" si="12"/>
        <v>-4.7352592544110657</v>
      </c>
      <c r="AC41" s="1">
        <f t="shared" ca="1" si="14"/>
        <v>-4.0730149182320528</v>
      </c>
      <c r="AD41" s="1">
        <f t="shared" ca="1" si="15"/>
        <v>349</v>
      </c>
      <c r="AF41" s="13">
        <v>-8.4625106462091111</v>
      </c>
      <c r="AG41" s="1">
        <f t="shared" si="0"/>
        <v>440</v>
      </c>
    </row>
    <row r="42" spans="1:33">
      <c r="A42" s="10">
        <v>26815</v>
      </c>
      <c r="B42" s="6">
        <v>-1.393</v>
      </c>
      <c r="C42" s="7">
        <v>1.7929999999999997</v>
      </c>
      <c r="D42" s="1">
        <f t="shared" si="1"/>
        <v>346</v>
      </c>
      <c r="E42" s="1">
        <f t="shared" si="2"/>
        <v>218</v>
      </c>
      <c r="F42" s="1">
        <f t="shared" si="3"/>
        <v>128</v>
      </c>
      <c r="G42" s="1">
        <f t="shared" si="4"/>
        <v>16384</v>
      </c>
      <c r="M42" s="1">
        <f t="shared" si="5"/>
        <v>0</v>
      </c>
      <c r="N42" s="1">
        <f t="shared" si="6"/>
        <v>0</v>
      </c>
      <c r="O42" s="1">
        <f t="shared" si="7"/>
        <v>0</v>
      </c>
      <c r="P42" s="1">
        <f t="shared" si="8"/>
        <v>0</v>
      </c>
      <c r="R42" s="3">
        <f t="shared" ca="1" si="13"/>
        <v>-1.2684332559610931</v>
      </c>
      <c r="S42" s="3">
        <f t="shared" ca="1" si="13"/>
        <v>0.43708903801070764</v>
      </c>
      <c r="U42" s="3">
        <f t="array" aca="1" ref="U42:V42" ca="1">MMULT(R42:S42,cholesky)</f>
        <v>-5.8094243123018066</v>
      </c>
      <c r="V42" s="3">
        <f ca="1"/>
        <v>-1.7618678089428652</v>
      </c>
      <c r="X42" s="13">
        <f t="shared" ca="1" si="9"/>
        <v>7.1634179681008714E-2</v>
      </c>
      <c r="Y42" s="13">
        <f t="shared" ca="1" si="10"/>
        <v>0.28106021906346712</v>
      </c>
      <c r="AA42" s="13">
        <f t="shared" ca="1" si="11"/>
        <v>-6.8155778493204249</v>
      </c>
      <c r="AB42" s="13">
        <f t="shared" ca="1" si="12"/>
        <v>-2.1243833645420458</v>
      </c>
      <c r="AC42" s="1">
        <f t="shared" ca="1" si="14"/>
        <v>-4.4699806069312356</v>
      </c>
      <c r="AD42" s="1">
        <f t="shared" ca="1" si="15"/>
        <v>358</v>
      </c>
      <c r="AF42" s="13">
        <v>-8.4366155912495593</v>
      </c>
      <c r="AG42" s="1">
        <f t="shared" si="0"/>
        <v>439</v>
      </c>
    </row>
    <row r="43" spans="1:33">
      <c r="A43" s="10">
        <v>26845</v>
      </c>
      <c r="B43" s="6">
        <v>-0.51500000000000001</v>
      </c>
      <c r="C43" s="7">
        <v>1.444</v>
      </c>
      <c r="D43" s="1">
        <f t="shared" si="1"/>
        <v>310</v>
      </c>
      <c r="E43" s="1">
        <f t="shared" si="2"/>
        <v>231</v>
      </c>
      <c r="F43" s="1">
        <f t="shared" si="3"/>
        <v>79</v>
      </c>
      <c r="G43" s="1">
        <f t="shared" si="4"/>
        <v>6241</v>
      </c>
      <c r="M43" s="1">
        <f t="shared" si="5"/>
        <v>0</v>
      </c>
      <c r="N43" s="1">
        <f t="shared" si="6"/>
        <v>0</v>
      </c>
      <c r="O43" s="1">
        <f t="shared" si="7"/>
        <v>0</v>
      </c>
      <c r="P43" s="1">
        <f t="shared" si="8"/>
        <v>0</v>
      </c>
      <c r="R43" s="3">
        <f t="shared" ca="1" si="13"/>
        <v>-0.32091095401931691</v>
      </c>
      <c r="S43" s="3">
        <f t="shared" ca="1" si="13"/>
        <v>0.96500687253024386</v>
      </c>
      <c r="U43" s="3">
        <f t="array" aca="1" ref="U43:V43" ca="1">MMULT(R43:S43,cholesky)</f>
        <v>-1.4697721694084716</v>
      </c>
      <c r="V43" s="3">
        <f ca="1"/>
        <v>3.1361685317121517</v>
      </c>
      <c r="X43" s="13">
        <f t="shared" ca="1" si="9"/>
        <v>0.30296290547757132</v>
      </c>
      <c r="Y43" s="13">
        <f t="shared" ca="1" si="10"/>
        <v>0.68796583357106189</v>
      </c>
      <c r="AA43" s="13">
        <f t="shared" ca="1" si="11"/>
        <v>-1.5993174394395766</v>
      </c>
      <c r="AB43" s="13">
        <f t="shared" ca="1" si="12"/>
        <v>3.5967728253813998</v>
      </c>
      <c r="AC43" s="1">
        <f t="shared" ca="1" si="14"/>
        <v>0.99872769297091157</v>
      </c>
      <c r="AD43" s="1">
        <f t="shared" ca="1" si="15"/>
        <v>174</v>
      </c>
      <c r="AF43" s="13">
        <v>-8.0548949107783514</v>
      </c>
      <c r="AG43" s="1">
        <f t="shared" si="0"/>
        <v>438</v>
      </c>
    </row>
    <row r="44" spans="1:33">
      <c r="A44" s="10">
        <v>26876</v>
      </c>
      <c r="B44" s="6">
        <v>3.9409999999999998</v>
      </c>
      <c r="C44" s="7">
        <v>0.115</v>
      </c>
      <c r="D44" s="1">
        <f t="shared" si="1"/>
        <v>120</v>
      </c>
      <c r="E44" s="1">
        <f t="shared" si="2"/>
        <v>286</v>
      </c>
      <c r="F44" s="1">
        <f t="shared" si="3"/>
        <v>-166</v>
      </c>
      <c r="G44" s="1">
        <f t="shared" si="4"/>
        <v>27556</v>
      </c>
      <c r="M44" s="1">
        <f t="shared" si="5"/>
        <v>0</v>
      </c>
      <c r="N44" s="1">
        <f t="shared" si="6"/>
        <v>0</v>
      </c>
      <c r="O44" s="1">
        <f t="shared" si="7"/>
        <v>0</v>
      </c>
      <c r="P44" s="1">
        <f t="shared" si="8"/>
        <v>0</v>
      </c>
      <c r="R44" s="3">
        <f t="shared" ca="1" si="13"/>
        <v>0.8080690492301823</v>
      </c>
      <c r="S44" s="3">
        <f t="shared" ca="1" si="13"/>
        <v>1.1929990775287842</v>
      </c>
      <c r="U44" s="3">
        <f t="array" aca="1" ref="U44:V44" ca="1">MMULT(R44:S44,cholesky)</f>
        <v>3.7009562454742349</v>
      </c>
      <c r="V44" s="3">
        <f ca="1"/>
        <v>7.2910351907148137</v>
      </c>
      <c r="X44" s="13">
        <f t="shared" ca="1" si="9"/>
        <v>0.73021018370223889</v>
      </c>
      <c r="Y44" s="13">
        <f t="shared" ca="1" si="10"/>
        <v>0.91887788151676264</v>
      </c>
      <c r="AA44" s="13">
        <f t="shared" ca="1" si="11"/>
        <v>3.8697209178700822</v>
      </c>
      <c r="AB44" s="13">
        <f t="shared" ca="1" si="12"/>
        <v>9.0493131867271845</v>
      </c>
      <c r="AC44" s="1">
        <f t="shared" ca="1" si="14"/>
        <v>6.4595170522986329</v>
      </c>
      <c r="AD44" s="1">
        <f t="shared" ca="1" si="15"/>
        <v>38</v>
      </c>
      <c r="AF44" s="13">
        <v>-7.9978774256101701</v>
      </c>
      <c r="AG44" s="1">
        <f t="shared" si="0"/>
        <v>437</v>
      </c>
    </row>
    <row r="45" spans="1:33">
      <c r="A45" s="10">
        <v>26907</v>
      </c>
      <c r="B45" s="6">
        <v>-3.1780000000000004</v>
      </c>
      <c r="C45" s="7">
        <v>-5.3630000000000004</v>
      </c>
      <c r="D45" s="1">
        <f t="shared" si="1"/>
        <v>408</v>
      </c>
      <c r="E45" s="1">
        <f t="shared" si="2"/>
        <v>438</v>
      </c>
      <c r="F45" s="1">
        <f t="shared" si="3"/>
        <v>-30</v>
      </c>
      <c r="G45" s="1">
        <f t="shared" si="4"/>
        <v>900</v>
      </c>
      <c r="M45" s="1">
        <f t="shared" si="5"/>
        <v>0</v>
      </c>
      <c r="N45" s="1">
        <f t="shared" si="6"/>
        <v>0</v>
      </c>
      <c r="O45" s="1">
        <f t="shared" si="7"/>
        <v>0</v>
      </c>
      <c r="P45" s="1">
        <f t="shared" si="8"/>
        <v>0</v>
      </c>
      <c r="R45" s="3">
        <f t="shared" ca="1" si="13"/>
        <v>0.14087068965285082</v>
      </c>
      <c r="S45" s="3">
        <f t="shared" ca="1" si="13"/>
        <v>-0.53112287207101128</v>
      </c>
      <c r="U45" s="3">
        <f t="array" aca="1" ref="U45:V45" ca="1">MMULT(R45:S45,cholesky)</f>
        <v>0.64518775861005673</v>
      </c>
      <c r="V45" s="3">
        <f ca="1"/>
        <v>-1.8274021180957751</v>
      </c>
      <c r="X45" s="13">
        <f t="shared" ca="1" si="9"/>
        <v>0.47848104867093211</v>
      </c>
      <c r="Y45" s="13">
        <f t="shared" ca="1" si="10"/>
        <v>0.27625329234208329</v>
      </c>
      <c r="AA45" s="13">
        <f t="shared" ca="1" si="11"/>
        <v>0.63468975608472222</v>
      </c>
      <c r="AB45" s="13">
        <f t="shared" ca="1" si="12"/>
        <v>-2.2034905059193979</v>
      </c>
      <c r="AC45" s="1">
        <f t="shared" ca="1" si="14"/>
        <v>-0.78440037491733783</v>
      </c>
      <c r="AD45" s="1">
        <f t="shared" ca="1" si="15"/>
        <v>247</v>
      </c>
      <c r="AF45" s="13">
        <v>-7.9312091065460795</v>
      </c>
      <c r="AG45" s="1">
        <f t="shared" si="0"/>
        <v>436</v>
      </c>
    </row>
    <row r="46" spans="1:33">
      <c r="A46" s="10">
        <v>26937</v>
      </c>
      <c r="B46" s="6">
        <v>4.1520000000000001</v>
      </c>
      <c r="C46" s="7">
        <v>1.895</v>
      </c>
      <c r="D46" s="1">
        <f t="shared" si="1"/>
        <v>108</v>
      </c>
      <c r="E46" s="1">
        <f t="shared" si="2"/>
        <v>214</v>
      </c>
      <c r="F46" s="1">
        <f t="shared" si="3"/>
        <v>-106</v>
      </c>
      <c r="G46" s="1">
        <f t="shared" si="4"/>
        <v>11236</v>
      </c>
      <c r="M46" s="1">
        <f t="shared" si="5"/>
        <v>0</v>
      </c>
      <c r="N46" s="1">
        <f t="shared" si="6"/>
        <v>0</v>
      </c>
      <c r="O46" s="1">
        <f t="shared" si="7"/>
        <v>0</v>
      </c>
      <c r="P46" s="1">
        <f t="shared" si="8"/>
        <v>0</v>
      </c>
      <c r="R46" s="3">
        <f t="shared" ca="1" si="13"/>
        <v>-0.39068070326279147</v>
      </c>
      <c r="S46" s="3">
        <f t="shared" ca="1" si="13"/>
        <v>1.3659509672293932</v>
      </c>
      <c r="U46" s="3">
        <f t="array" aca="1" ref="U46:V46" ca="1">MMULT(R46:S46,cholesky)</f>
        <v>-1.789317620943585</v>
      </c>
      <c r="V46" s="3">
        <f ca="1"/>
        <v>4.6193068040536156</v>
      </c>
      <c r="X46" s="13">
        <f t="shared" ca="1" si="9"/>
        <v>0.27904186944766696</v>
      </c>
      <c r="Y46" s="13">
        <f t="shared" ca="1" si="10"/>
        <v>0.79218529180054253</v>
      </c>
      <c r="AA46" s="13">
        <f t="shared" ca="1" si="11"/>
        <v>-1.9461864771218333</v>
      </c>
      <c r="AB46" s="13">
        <f t="shared" ca="1" si="12"/>
        <v>5.4087631809371493</v>
      </c>
      <c r="AC46" s="1">
        <f t="shared" ca="1" si="14"/>
        <v>1.7312883519076578</v>
      </c>
      <c r="AD46" s="1">
        <f t="shared" ca="1" si="15"/>
        <v>149</v>
      </c>
      <c r="AF46" s="1">
        <v>-7.8356169735538623</v>
      </c>
      <c r="AG46" s="1">
        <f t="shared" si="0"/>
        <v>435</v>
      </c>
    </row>
    <row r="47" spans="1:33">
      <c r="A47" s="10">
        <v>26968</v>
      </c>
      <c r="B47" s="6">
        <v>2.9000000000000001E-2</v>
      </c>
      <c r="C47" s="7">
        <v>1.958</v>
      </c>
      <c r="D47" s="1">
        <f t="shared" si="1"/>
        <v>291</v>
      </c>
      <c r="E47" s="1">
        <f t="shared" si="2"/>
        <v>212</v>
      </c>
      <c r="F47" s="1">
        <f t="shared" si="3"/>
        <v>79</v>
      </c>
      <c r="G47" s="1">
        <f t="shared" si="4"/>
        <v>6241</v>
      </c>
      <c r="M47" s="1">
        <f t="shared" si="5"/>
        <v>0</v>
      </c>
      <c r="N47" s="1">
        <f t="shared" si="6"/>
        <v>0</v>
      </c>
      <c r="O47" s="1">
        <f t="shared" si="7"/>
        <v>0</v>
      </c>
      <c r="P47" s="1">
        <f t="shared" si="8"/>
        <v>0</v>
      </c>
      <c r="R47" s="3">
        <f t="shared" ca="1" si="13"/>
        <v>0.9683981266167776</v>
      </c>
      <c r="S47" s="3">
        <f t="shared" ca="1" si="13"/>
        <v>-2.4537597645454969</v>
      </c>
      <c r="U47" s="3">
        <f t="array" aca="1" ref="U47:V47" ca="1">MMULT(R47:S47,cholesky)</f>
        <v>4.4352634199048415</v>
      </c>
      <c r="V47" s="3">
        <f ca="1"/>
        <v>-7.542598753346331</v>
      </c>
      <c r="X47" s="13">
        <f t="shared" ca="1" si="9"/>
        <v>0.78048431327108303</v>
      </c>
      <c r="Y47" s="13">
        <f t="shared" ca="1" si="10"/>
        <v>3.271761717326449E-2</v>
      </c>
      <c r="AA47" s="13">
        <f t="shared" ca="1" si="11"/>
        <v>4.6861166083886072</v>
      </c>
      <c r="AB47" s="13">
        <f t="shared" ca="1" si="12"/>
        <v>-10.412307022007399</v>
      </c>
      <c r="AC47" s="1">
        <f t="shared" ca="1" si="14"/>
        <v>-2.8630952068093958</v>
      </c>
      <c r="AD47" s="1">
        <f t="shared" ca="1" si="15"/>
        <v>314</v>
      </c>
      <c r="AF47" s="1">
        <v>-7.7677901183766007</v>
      </c>
      <c r="AG47" s="1">
        <f t="shared" si="0"/>
        <v>434</v>
      </c>
    </row>
    <row r="48" spans="1:33">
      <c r="A48" s="10">
        <v>26998</v>
      </c>
      <c r="B48" s="6">
        <v>-10.824</v>
      </c>
      <c r="C48" s="7">
        <v>-16.321000000000002</v>
      </c>
      <c r="D48" s="1">
        <f t="shared" si="1"/>
        <v>475</v>
      </c>
      <c r="E48" s="1">
        <f t="shared" si="2"/>
        <v>478</v>
      </c>
      <c r="F48" s="1">
        <f t="shared" si="3"/>
        <v>-3</v>
      </c>
      <c r="G48" s="1">
        <f t="shared" si="4"/>
        <v>9</v>
      </c>
      <c r="M48" s="1">
        <f t="shared" si="5"/>
        <v>0</v>
      </c>
      <c r="N48" s="1">
        <f t="shared" si="6"/>
        <v>1</v>
      </c>
      <c r="O48" s="1">
        <f t="shared" si="7"/>
        <v>1</v>
      </c>
      <c r="P48" s="1">
        <f t="shared" si="8"/>
        <v>1</v>
      </c>
      <c r="R48" s="3">
        <f t="shared" ca="1" si="13"/>
        <v>0.3550980728618609</v>
      </c>
      <c r="S48" s="3">
        <f t="shared" ca="1" si="13"/>
        <v>0.22244700458259531</v>
      </c>
      <c r="U48" s="3">
        <f t="array" aca="1" ref="U48:V48" ca="1">MMULT(R48:S48,cholesky)</f>
        <v>1.626349173707323</v>
      </c>
      <c r="V48" s="3">
        <f ca="1"/>
        <v>1.9387482318725251</v>
      </c>
      <c r="X48" s="13">
        <f t="shared" ca="1" si="9"/>
        <v>0.56368972897919001</v>
      </c>
      <c r="Y48" s="13">
        <f t="shared" ca="1" si="10"/>
        <v>0.59039543214263612</v>
      </c>
      <c r="AA48" s="13">
        <f t="shared" ca="1" si="11"/>
        <v>1.6583168064453475</v>
      </c>
      <c r="AB48" s="13">
        <f t="shared" ca="1" si="12"/>
        <v>2.1911698311610697</v>
      </c>
      <c r="AC48" s="1">
        <f t="shared" ca="1" si="14"/>
        <v>1.9247433188032086</v>
      </c>
      <c r="AD48" s="1">
        <f t="shared" ca="1" si="15"/>
        <v>140</v>
      </c>
      <c r="AF48" s="1">
        <v>-7.5763671240215631</v>
      </c>
      <c r="AG48" s="1">
        <f t="shared" si="0"/>
        <v>433</v>
      </c>
    </row>
    <row r="49" spans="1:33">
      <c r="A49" s="10">
        <v>27029</v>
      </c>
      <c r="B49" s="6">
        <v>1.8340000000000003</v>
      </c>
      <c r="C49" s="7">
        <v>-4.508</v>
      </c>
      <c r="D49" s="1">
        <f t="shared" si="1"/>
        <v>204</v>
      </c>
      <c r="E49" s="1">
        <f t="shared" si="2"/>
        <v>421</v>
      </c>
      <c r="F49" s="1">
        <f t="shared" si="3"/>
        <v>-217</v>
      </c>
      <c r="G49" s="1">
        <f t="shared" si="4"/>
        <v>47089</v>
      </c>
      <c r="M49" s="1">
        <f t="shared" si="5"/>
        <v>0</v>
      </c>
      <c r="N49" s="1">
        <f t="shared" si="6"/>
        <v>0</v>
      </c>
      <c r="O49" s="1">
        <f t="shared" si="7"/>
        <v>0</v>
      </c>
      <c r="P49" s="1">
        <f t="shared" si="8"/>
        <v>0</v>
      </c>
      <c r="R49" s="3">
        <f t="shared" ca="1" si="13"/>
        <v>0.79749067034838617</v>
      </c>
      <c r="S49" s="3">
        <f t="shared" ca="1" si="13"/>
        <v>-0.53065368504814692</v>
      </c>
      <c r="U49" s="3">
        <f t="array" aca="1" ref="U49:V49" ca="1">MMULT(R49:S49,cholesky)</f>
        <v>3.6525072701956085</v>
      </c>
      <c r="V49" s="3">
        <f ca="1"/>
        <v>3.516318504034599E-2</v>
      </c>
      <c r="X49" s="13">
        <f t="shared" ca="1" si="9"/>
        <v>0.72670140741882494</v>
      </c>
      <c r="Y49" s="13">
        <f t="shared" ca="1" si="10"/>
        <v>0.42575090145754713</v>
      </c>
      <c r="AA49" s="13">
        <f t="shared" ca="1" si="11"/>
        <v>3.8166643445460977</v>
      </c>
      <c r="AB49" s="13">
        <f t="shared" ca="1" si="12"/>
        <v>-7.7717769393942371E-3</v>
      </c>
      <c r="AC49" s="1">
        <f t="shared" ca="1" si="14"/>
        <v>1.9044462838033518</v>
      </c>
      <c r="AD49" s="1">
        <f t="shared" ca="1" si="15"/>
        <v>140</v>
      </c>
      <c r="AF49" s="1">
        <v>-7.3659739040553243</v>
      </c>
      <c r="AG49" s="1">
        <f t="shared" si="0"/>
        <v>432</v>
      </c>
    </row>
    <row r="50" spans="1:33">
      <c r="A50" s="10">
        <v>27060</v>
      </c>
      <c r="B50" s="6">
        <v>-0.85099999999999998</v>
      </c>
      <c r="C50" s="7">
        <v>4.5830000000000002</v>
      </c>
      <c r="D50" s="1">
        <f t="shared" si="1"/>
        <v>323</v>
      </c>
      <c r="E50" s="1">
        <f t="shared" si="2"/>
        <v>103</v>
      </c>
      <c r="F50" s="1">
        <f t="shared" si="3"/>
        <v>220</v>
      </c>
      <c r="G50" s="1">
        <f t="shared" si="4"/>
        <v>48400</v>
      </c>
      <c r="M50" s="1">
        <f t="shared" si="5"/>
        <v>0</v>
      </c>
      <c r="N50" s="1">
        <f t="shared" si="6"/>
        <v>0</v>
      </c>
      <c r="O50" s="1">
        <f t="shared" si="7"/>
        <v>0</v>
      </c>
      <c r="P50" s="1">
        <f t="shared" si="8"/>
        <v>0</v>
      </c>
      <c r="R50" s="3">
        <f t="shared" ca="1" si="13"/>
        <v>-4.1441712518313981E-2</v>
      </c>
      <c r="S50" s="3">
        <f t="shared" ca="1" si="13"/>
        <v>1.8810782037635492</v>
      </c>
      <c r="U50" s="3">
        <f t="array" aca="1" ref="U50:V50" ca="1">MMULT(R50:S50,cholesky)</f>
        <v>-0.18980304333387804</v>
      </c>
      <c r="V50" s="3">
        <f ca="1"/>
        <v>7.7684268092256561</v>
      </c>
      <c r="X50" s="13">
        <f t="shared" ca="1" si="9"/>
        <v>0.40658528224826984</v>
      </c>
      <c r="Y50" s="13">
        <f t="shared" ca="1" si="10"/>
        <v>0.93342963926006339</v>
      </c>
      <c r="AA50" s="13">
        <f t="shared" ca="1" si="11"/>
        <v>-0.23844643238670815</v>
      </c>
      <c r="AB50" s="13">
        <f t="shared" ca="1" si="12"/>
        <v>9.7757908924015062</v>
      </c>
      <c r="AC50" s="1">
        <f t="shared" ca="1" si="14"/>
        <v>4.7686722300073994</v>
      </c>
      <c r="AD50" s="1">
        <f t="shared" ca="1" si="15"/>
        <v>66</v>
      </c>
      <c r="AF50" s="1">
        <v>-7.2741874628646581</v>
      </c>
      <c r="AG50" s="1">
        <f t="shared" si="0"/>
        <v>431</v>
      </c>
    </row>
    <row r="51" spans="1:33">
      <c r="A51" s="10">
        <v>27088</v>
      </c>
      <c r="B51" s="6">
        <v>0.186</v>
      </c>
      <c r="C51" s="7">
        <v>4.0979999999999999</v>
      </c>
      <c r="D51" s="1">
        <f t="shared" si="1"/>
        <v>283</v>
      </c>
      <c r="E51" s="1">
        <f t="shared" si="2"/>
        <v>114</v>
      </c>
      <c r="F51" s="1">
        <f t="shared" si="3"/>
        <v>169</v>
      </c>
      <c r="G51" s="1">
        <f t="shared" si="4"/>
        <v>28561</v>
      </c>
      <c r="M51" s="1">
        <f t="shared" si="5"/>
        <v>0</v>
      </c>
      <c r="N51" s="1">
        <f t="shared" si="6"/>
        <v>0</v>
      </c>
      <c r="O51" s="1">
        <f t="shared" si="7"/>
        <v>0</v>
      </c>
      <c r="P51" s="1">
        <f t="shared" si="8"/>
        <v>0</v>
      </c>
      <c r="R51" s="3">
        <f t="shared" ca="1" si="13"/>
        <v>-1.3482041885635283</v>
      </c>
      <c r="S51" s="3">
        <f t="shared" ca="1" si="13"/>
        <v>0.44284460542740678</v>
      </c>
      <c r="U51" s="3">
        <f t="array" aca="1" ref="U51:V51" ca="1">MMULT(R51:S51,cholesky)</f>
        <v>-6.1747751836209597</v>
      </c>
      <c r="V51" s="3">
        <f ca="1"/>
        <v>-1.9637782338408396</v>
      </c>
      <c r="X51" s="13">
        <f t="shared" ca="1" si="9"/>
        <v>6.1351777905282789E-2</v>
      </c>
      <c r="Y51" s="13">
        <f t="shared" ca="1" si="10"/>
        <v>0.26638131617757188</v>
      </c>
      <c r="AA51" s="13">
        <f t="shared" ca="1" si="11"/>
        <v>-7.3287500873695279</v>
      </c>
      <c r="AB51" s="13">
        <f t="shared" ca="1" si="12"/>
        <v>-2.3686919645027285</v>
      </c>
      <c r="AC51" s="1">
        <f t="shared" ca="1" si="14"/>
        <v>-4.8487210259361282</v>
      </c>
      <c r="AD51" s="1">
        <f t="shared" ca="1" si="15"/>
        <v>356</v>
      </c>
      <c r="AF51" s="1">
        <v>-7.1278802733490076</v>
      </c>
      <c r="AG51" s="1">
        <f t="shared" si="0"/>
        <v>430</v>
      </c>
    </row>
    <row r="52" spans="1:33">
      <c r="A52" s="10">
        <v>27119</v>
      </c>
      <c r="B52" s="6">
        <v>-2.1720000000000002</v>
      </c>
      <c r="C52" s="7">
        <v>-2.5710000000000002</v>
      </c>
      <c r="D52" s="1">
        <f t="shared" si="1"/>
        <v>381</v>
      </c>
      <c r="E52" s="1">
        <f t="shared" si="2"/>
        <v>379</v>
      </c>
      <c r="F52" s="1">
        <f t="shared" si="3"/>
        <v>2</v>
      </c>
      <c r="G52" s="1">
        <f t="shared" si="4"/>
        <v>4</v>
      </c>
      <c r="M52" s="1">
        <f t="shared" si="5"/>
        <v>0</v>
      </c>
      <c r="N52" s="1">
        <f t="shared" si="6"/>
        <v>0</v>
      </c>
      <c r="O52" s="1">
        <f t="shared" si="7"/>
        <v>0</v>
      </c>
      <c r="P52" s="1">
        <f t="shared" si="8"/>
        <v>0</v>
      </c>
      <c r="R52" s="3">
        <f t="shared" ca="1" si="13"/>
        <v>0.41967492011518537</v>
      </c>
      <c r="S52" s="3">
        <f t="shared" ca="1" si="13"/>
        <v>0.98976065647490397</v>
      </c>
      <c r="U52" s="3">
        <f t="array" aca="1" ref="U52:V52" ca="1">MMULT(R52:S52,cholesky)</f>
        <v>1.922111134127549</v>
      </c>
      <c r="V52" s="3">
        <f ca="1"/>
        <v>5.3384654777124814</v>
      </c>
      <c r="X52" s="13">
        <f t="shared" ca="1" si="9"/>
        <v>0.58898257381081409</v>
      </c>
      <c r="Y52" s="13">
        <f t="shared" ca="1" si="10"/>
        <v>0.83425066939561865</v>
      </c>
      <c r="AA52" s="13">
        <f t="shared" ca="1" si="11"/>
        <v>1.9681533436527439</v>
      </c>
      <c r="AB52" s="13">
        <f t="shared" ca="1" si="12"/>
        <v>6.3309096823849522</v>
      </c>
      <c r="AC52" s="1">
        <f t="shared" ca="1" si="14"/>
        <v>4.1495315130188484</v>
      </c>
      <c r="AD52" s="1">
        <f t="shared" ca="1" si="15"/>
        <v>80</v>
      </c>
      <c r="AF52" s="1">
        <v>-7.098581674886189</v>
      </c>
      <c r="AG52" s="1">
        <f t="shared" si="0"/>
        <v>429</v>
      </c>
    </row>
    <row r="53" spans="1:33">
      <c r="A53" s="10">
        <v>27149</v>
      </c>
      <c r="B53" s="6">
        <v>-3.734</v>
      </c>
      <c r="C53" s="7">
        <v>1.6890000000000003</v>
      </c>
      <c r="D53" s="1">
        <f t="shared" si="1"/>
        <v>419</v>
      </c>
      <c r="E53" s="1">
        <f t="shared" si="2"/>
        <v>222</v>
      </c>
      <c r="F53" s="1">
        <f t="shared" si="3"/>
        <v>197</v>
      </c>
      <c r="G53" s="1">
        <f t="shared" si="4"/>
        <v>38809</v>
      </c>
      <c r="M53" s="1">
        <f t="shared" si="5"/>
        <v>0</v>
      </c>
      <c r="N53" s="1">
        <f t="shared" si="6"/>
        <v>0</v>
      </c>
      <c r="O53" s="1">
        <f t="shared" si="7"/>
        <v>0</v>
      </c>
      <c r="P53" s="1">
        <f t="shared" si="8"/>
        <v>0</v>
      </c>
      <c r="R53" s="3">
        <f t="shared" ca="1" si="13"/>
        <v>-0.64758504979526688</v>
      </c>
      <c r="S53" s="3">
        <f t="shared" ca="1" si="13"/>
        <v>-1.3880981857983259</v>
      </c>
      <c r="U53" s="3">
        <f t="array" aca="1" ref="U53:V53" ca="1">MMULT(R53:S53,cholesky)</f>
        <v>-2.9659395280623224</v>
      </c>
      <c r="V53" s="3">
        <f ca="1"/>
        <v>-7.6541822116036098</v>
      </c>
      <c r="X53" s="13">
        <f t="shared" ca="1" si="9"/>
        <v>0.19970429624112973</v>
      </c>
      <c r="Y53" s="13">
        <f t="shared" ca="1" si="10"/>
        <v>3.0975655117214229E-2</v>
      </c>
      <c r="AA53" s="13">
        <f t="shared" ca="1" si="11"/>
        <v>-3.2600445424150744</v>
      </c>
      <c r="AB53" s="13">
        <f t="shared" ca="1" si="12"/>
        <v>-10.614095877665109</v>
      </c>
      <c r="AC53" s="1">
        <f t="shared" ca="1" si="14"/>
        <v>-6.9370702100400923</v>
      </c>
      <c r="AD53" s="1">
        <f t="shared" ca="1" si="15"/>
        <v>385</v>
      </c>
      <c r="AF53" s="1">
        <v>-7.0703535111063029</v>
      </c>
      <c r="AG53" s="1">
        <f t="shared" si="0"/>
        <v>428</v>
      </c>
    </row>
    <row r="54" spans="1:33">
      <c r="A54" s="10">
        <v>27180</v>
      </c>
      <c r="B54" s="6">
        <v>-2.7250000000000001</v>
      </c>
      <c r="C54" s="7">
        <v>-5.242</v>
      </c>
      <c r="D54" s="1">
        <f t="shared" si="1"/>
        <v>397</v>
      </c>
      <c r="E54" s="1">
        <f t="shared" si="2"/>
        <v>434</v>
      </c>
      <c r="F54" s="1">
        <f t="shared" si="3"/>
        <v>-37</v>
      </c>
      <c r="G54" s="1">
        <f t="shared" si="4"/>
        <v>1369</v>
      </c>
      <c r="M54" s="1">
        <f t="shared" si="5"/>
        <v>0</v>
      </c>
      <c r="N54" s="1">
        <f t="shared" si="6"/>
        <v>0</v>
      </c>
      <c r="O54" s="1">
        <f t="shared" si="7"/>
        <v>0</v>
      </c>
      <c r="P54" s="1">
        <f t="shared" si="8"/>
        <v>0</v>
      </c>
      <c r="R54" s="3">
        <f t="shared" ca="1" si="13"/>
        <v>-0.36045638931953483</v>
      </c>
      <c r="S54" s="3">
        <f t="shared" ca="1" si="13"/>
        <v>0.84286151662932252</v>
      </c>
      <c r="U54" s="3">
        <f t="array" aca="1" ref="U54:V54" ca="1">MMULT(R54:S54,cholesky)</f>
        <v>-1.6508902630834696</v>
      </c>
      <c r="V54" s="3">
        <f ca="1"/>
        <v>2.5120548252376116</v>
      </c>
      <c r="X54" s="13">
        <f t="shared" ca="1" si="9"/>
        <v>0.28929138323900927</v>
      </c>
      <c r="Y54" s="13">
        <f t="shared" ca="1" si="10"/>
        <v>0.63824776097684877</v>
      </c>
      <c r="AA54" s="13">
        <f t="shared" ca="1" si="11"/>
        <v>-1.7954848509657182</v>
      </c>
      <c r="AB54" s="13">
        <f t="shared" ca="1" si="12"/>
        <v>2.8597704254080463</v>
      </c>
      <c r="AC54" s="1">
        <f t="shared" ca="1" si="14"/>
        <v>0.53214278722116404</v>
      </c>
      <c r="AD54" s="1">
        <f t="shared" ca="1" si="15"/>
        <v>192</v>
      </c>
      <c r="AF54" s="1">
        <v>-7.0331526828097868</v>
      </c>
      <c r="AG54" s="1">
        <f t="shared" si="0"/>
        <v>427</v>
      </c>
    </row>
    <row r="55" spans="1:33">
      <c r="A55" s="10">
        <v>27210</v>
      </c>
      <c r="B55" s="6">
        <v>-1.2849999999999999</v>
      </c>
      <c r="C55" s="7">
        <v>-5.0759999999999996</v>
      </c>
      <c r="D55" s="1">
        <f t="shared" si="1"/>
        <v>342</v>
      </c>
      <c r="E55" s="1">
        <f t="shared" si="2"/>
        <v>432</v>
      </c>
      <c r="F55" s="1">
        <f t="shared" si="3"/>
        <v>-90</v>
      </c>
      <c r="G55" s="1">
        <f t="shared" si="4"/>
        <v>8100</v>
      </c>
      <c r="M55" s="1">
        <f t="shared" si="5"/>
        <v>0</v>
      </c>
      <c r="N55" s="1">
        <f t="shared" si="6"/>
        <v>0</v>
      </c>
      <c r="O55" s="1">
        <f t="shared" si="7"/>
        <v>0</v>
      </c>
      <c r="P55" s="1">
        <f t="shared" si="8"/>
        <v>0</v>
      </c>
      <c r="R55" s="3">
        <f t="shared" ca="1" si="13"/>
        <v>-0.59696440747860202</v>
      </c>
      <c r="S55" s="3">
        <f t="shared" ca="1" si="13"/>
        <v>1.0691415743199815</v>
      </c>
      <c r="U55" s="3">
        <f t="array" aca="1" ref="U55:V55" ca="1">MMULT(R55:S55,cholesky)</f>
        <v>-2.7340969862519975</v>
      </c>
      <c r="V55" s="3">
        <f ca="1"/>
        <v>2.7904969628328589</v>
      </c>
      <c r="X55" s="13">
        <f t="shared" ca="1" si="9"/>
        <v>0.21416842762084332</v>
      </c>
      <c r="Y55" s="13">
        <f t="shared" ca="1" si="10"/>
        <v>0.66078043368645401</v>
      </c>
      <c r="AA55" s="13">
        <f t="shared" ca="1" si="11"/>
        <v>-2.9958797525668874</v>
      </c>
      <c r="AB55" s="13">
        <f t="shared" ca="1" si="12"/>
        <v>3.1871869107710644</v>
      </c>
      <c r="AC55" s="1">
        <f t="shared" ca="1" si="14"/>
        <v>9.5653579102088493E-2</v>
      </c>
      <c r="AD55" s="1">
        <f t="shared" ca="1" si="15"/>
        <v>207</v>
      </c>
      <c r="AF55" s="1">
        <v>-6.9013346826954107</v>
      </c>
      <c r="AG55" s="1">
        <f t="shared" si="0"/>
        <v>426</v>
      </c>
    </row>
    <row r="56" spans="1:33">
      <c r="A56" s="10">
        <v>27241</v>
      </c>
      <c r="B56" s="6">
        <v>-7.5910000000000002</v>
      </c>
      <c r="C56" s="7">
        <v>-2.7949999999999999</v>
      </c>
      <c r="D56" s="1">
        <f t="shared" si="1"/>
        <v>459</v>
      </c>
      <c r="E56" s="1">
        <f t="shared" si="2"/>
        <v>383</v>
      </c>
      <c r="F56" s="1">
        <f t="shared" si="3"/>
        <v>76</v>
      </c>
      <c r="G56" s="1">
        <f t="shared" si="4"/>
        <v>5776</v>
      </c>
      <c r="M56" s="1">
        <f t="shared" si="5"/>
        <v>0</v>
      </c>
      <c r="N56" s="1">
        <f t="shared" si="6"/>
        <v>0</v>
      </c>
      <c r="O56" s="1">
        <f t="shared" si="7"/>
        <v>0</v>
      </c>
      <c r="P56" s="1">
        <f t="shared" si="8"/>
        <v>0</v>
      </c>
      <c r="R56" s="3">
        <f t="shared" ca="1" si="13"/>
        <v>0.7682661508872568</v>
      </c>
      <c r="S56" s="3">
        <f t="shared" ca="1" si="13"/>
        <v>0.68168847112430697</v>
      </c>
      <c r="U56" s="3">
        <f t="array" aca="1" ref="U56:V56" ca="1">MMULT(R56:S56,cholesky)</f>
        <v>3.518658971063636</v>
      </c>
      <c r="V56" s="3">
        <f ca="1"/>
        <v>5.0347333738014504</v>
      </c>
      <c r="X56" s="13">
        <f t="shared" ca="1" si="9"/>
        <v>0.71689190198862407</v>
      </c>
      <c r="Y56" s="13">
        <f t="shared" ca="1" si="10"/>
        <v>0.81720400701166018</v>
      </c>
      <c r="AA56" s="13">
        <f t="shared" ca="1" si="11"/>
        <v>3.6705497104486886</v>
      </c>
      <c r="AB56" s="13">
        <f t="shared" ca="1" si="12"/>
        <v>5.9372468037994395</v>
      </c>
      <c r="AC56" s="1">
        <f t="shared" ca="1" si="14"/>
        <v>4.8038982571240645</v>
      </c>
      <c r="AD56" s="1">
        <f t="shared" ca="1" si="15"/>
        <v>63</v>
      </c>
      <c r="AF56" s="1">
        <v>-6.6919992975249656</v>
      </c>
      <c r="AG56" s="1">
        <f t="shared" si="0"/>
        <v>425</v>
      </c>
    </row>
    <row r="57" spans="1:33">
      <c r="A57" s="10">
        <v>27272</v>
      </c>
      <c r="B57" s="6">
        <v>-8.2829999999999995</v>
      </c>
      <c r="C57" s="7">
        <v>-10.374000000000001</v>
      </c>
      <c r="D57" s="1">
        <f t="shared" si="1"/>
        <v>464</v>
      </c>
      <c r="E57" s="1">
        <f t="shared" si="2"/>
        <v>469</v>
      </c>
      <c r="F57" s="1">
        <f t="shared" si="3"/>
        <v>-5</v>
      </c>
      <c r="G57" s="1">
        <f t="shared" si="4"/>
        <v>25</v>
      </c>
      <c r="M57" s="1">
        <f t="shared" si="5"/>
        <v>0</v>
      </c>
      <c r="N57" s="1">
        <f t="shared" si="6"/>
        <v>0</v>
      </c>
      <c r="O57" s="1">
        <f t="shared" si="7"/>
        <v>0</v>
      </c>
      <c r="P57" s="1">
        <f t="shared" si="8"/>
        <v>0</v>
      </c>
      <c r="R57" s="3">
        <f t="shared" ca="1" si="13"/>
        <v>0.28061775725568772</v>
      </c>
      <c r="S57" s="3">
        <f t="shared" ca="1" si="13"/>
        <v>-1.0626845158754317</v>
      </c>
      <c r="U57" s="3">
        <f t="array" aca="1" ref="U57:V57" ca="1">MMULT(R57:S57,cholesky)</f>
        <v>1.2852293282310499</v>
      </c>
      <c r="V57" s="3">
        <f ca="1"/>
        <v>-3.6598275504932678</v>
      </c>
      <c r="X57" s="13">
        <f t="shared" ca="1" si="9"/>
        <v>0.53419772884595917</v>
      </c>
      <c r="Y57" s="13">
        <f t="shared" ca="1" si="10"/>
        <v>0.16005519554727876</v>
      </c>
      <c r="AA57" s="13">
        <f t="shared" ca="1" si="11"/>
        <v>1.3020064289147422</v>
      </c>
      <c r="AB57" s="13">
        <f t="shared" ca="1" si="12"/>
        <v>-4.5059214330088535</v>
      </c>
      <c r="AC57" s="1">
        <f t="shared" ca="1" si="14"/>
        <v>-1.6019575020470556</v>
      </c>
      <c r="AD57" s="1">
        <f t="shared" ca="1" si="15"/>
        <v>265</v>
      </c>
      <c r="AF57" s="1">
        <v>-6.61273865237842</v>
      </c>
      <c r="AG57" s="1">
        <f t="shared" si="0"/>
        <v>424</v>
      </c>
    </row>
    <row r="58" spans="1:33">
      <c r="A58" s="10">
        <v>27302</v>
      </c>
      <c r="B58" s="6">
        <v>-11.698</v>
      </c>
      <c r="C58" s="7">
        <v>-5.7350000000000003</v>
      </c>
      <c r="D58" s="1">
        <f t="shared" si="1"/>
        <v>476</v>
      </c>
      <c r="E58" s="1">
        <f t="shared" si="2"/>
        <v>439</v>
      </c>
      <c r="F58" s="1">
        <f t="shared" si="3"/>
        <v>37</v>
      </c>
      <c r="G58" s="1">
        <f t="shared" si="4"/>
        <v>1369</v>
      </c>
      <c r="M58" s="1">
        <f t="shared" si="5"/>
        <v>0</v>
      </c>
      <c r="N58" s="1">
        <f t="shared" si="6"/>
        <v>0</v>
      </c>
      <c r="O58" s="1">
        <f t="shared" si="7"/>
        <v>1</v>
      </c>
      <c r="P58" s="1">
        <f t="shared" si="8"/>
        <v>0</v>
      </c>
      <c r="R58" s="3">
        <f t="shared" ca="1" si="13"/>
        <v>1.2830512903512235</v>
      </c>
      <c r="S58" s="3">
        <f t="shared" ca="1" si="13"/>
        <v>-0.49984650113576756</v>
      </c>
      <c r="U58" s="3">
        <f t="array" aca="1" ref="U58:V58" ca="1">MMULT(R58:S58,cholesky)</f>
        <v>5.8763749098086038</v>
      </c>
      <c r="V58" s="3">
        <f ca="1"/>
        <v>1.5401976342778623</v>
      </c>
      <c r="X58" s="13">
        <f t="shared" ca="1" si="9"/>
        <v>0.86183158815866534</v>
      </c>
      <c r="Y58" s="13">
        <f t="shared" ca="1" si="10"/>
        <v>0.55626815090476978</v>
      </c>
      <c r="AA58" s="13">
        <f t="shared" ca="1" si="11"/>
        <v>6.3741936133110357</v>
      </c>
      <c r="AB58" s="13">
        <f t="shared" ca="1" si="12"/>
        <v>1.7295457740454299</v>
      </c>
      <c r="AC58" s="1">
        <f t="shared" ca="1" si="14"/>
        <v>4.051869693678233</v>
      </c>
      <c r="AD58" s="1">
        <f t="shared" ca="1" si="15"/>
        <v>81</v>
      </c>
      <c r="AF58" s="1">
        <v>-6.5187779978465485</v>
      </c>
      <c r="AG58" s="1">
        <f t="shared" si="0"/>
        <v>423</v>
      </c>
    </row>
    <row r="59" spans="1:33">
      <c r="A59" s="10">
        <v>27333</v>
      </c>
      <c r="B59" s="6">
        <v>16.571999999999999</v>
      </c>
      <c r="C59" s="7">
        <v>-5.5E-2</v>
      </c>
      <c r="D59" s="1">
        <f t="shared" si="1"/>
        <v>1</v>
      </c>
      <c r="E59" s="1">
        <f t="shared" si="2"/>
        <v>293</v>
      </c>
      <c r="F59" s="1">
        <f t="shared" si="3"/>
        <v>-292</v>
      </c>
      <c r="G59" s="1">
        <f t="shared" si="4"/>
        <v>85264</v>
      </c>
      <c r="M59" s="1">
        <f t="shared" si="5"/>
        <v>0</v>
      </c>
      <c r="N59" s="1">
        <f t="shared" si="6"/>
        <v>0</v>
      </c>
      <c r="O59" s="1">
        <f t="shared" si="7"/>
        <v>0</v>
      </c>
      <c r="P59" s="1">
        <f t="shared" si="8"/>
        <v>0</v>
      </c>
      <c r="R59" s="3">
        <f t="shared" ca="1" si="13"/>
        <v>2.0374242311798527</v>
      </c>
      <c r="S59" s="3">
        <f t="shared" ca="1" si="13"/>
        <v>-0.13074893054432379</v>
      </c>
      <c r="U59" s="3">
        <f t="array" aca="1" ref="U59:V59" ca="1">MMULT(R59:S59,cholesky)</f>
        <v>9.3314029788037249</v>
      </c>
      <c r="V59" s="3">
        <f ca="1"/>
        <v>5.2251196348433169</v>
      </c>
      <c r="X59" s="13">
        <f t="shared" ca="1" si="9"/>
        <v>0.96735032046647373</v>
      </c>
      <c r="Y59" s="13">
        <f t="shared" ca="1" si="10"/>
        <v>0.82801332099517022</v>
      </c>
      <c r="AA59" s="13">
        <f t="shared" ca="1" si="11"/>
        <v>11.201156531234336</v>
      </c>
      <c r="AB59" s="13">
        <f t="shared" ca="1" si="12"/>
        <v>6.1832429840204295</v>
      </c>
      <c r="AC59" s="1">
        <f t="shared" ca="1" si="14"/>
        <v>8.6921997576273817</v>
      </c>
      <c r="AD59" s="1">
        <f t="shared" ca="1" si="15"/>
        <v>19</v>
      </c>
      <c r="AF59" s="1">
        <v>-6.2468527632960047</v>
      </c>
      <c r="AG59" s="1">
        <f t="shared" si="0"/>
        <v>422</v>
      </c>
    </row>
    <row r="60" spans="1:33">
      <c r="A60" s="10">
        <v>27363</v>
      </c>
      <c r="B60" s="6">
        <v>-4.4790000000000001</v>
      </c>
      <c r="C60" s="7">
        <v>3.29</v>
      </c>
      <c r="D60" s="1">
        <f t="shared" si="1"/>
        <v>432</v>
      </c>
      <c r="E60" s="1">
        <f t="shared" si="2"/>
        <v>149</v>
      </c>
      <c r="F60" s="1">
        <f t="shared" si="3"/>
        <v>283</v>
      </c>
      <c r="G60" s="1">
        <f t="shared" si="4"/>
        <v>80089</v>
      </c>
      <c r="M60" s="1">
        <f t="shared" si="5"/>
        <v>0</v>
      </c>
      <c r="N60" s="1">
        <f t="shared" si="6"/>
        <v>0</v>
      </c>
      <c r="O60" s="1">
        <f t="shared" si="7"/>
        <v>0</v>
      </c>
      <c r="P60" s="1">
        <f t="shared" si="8"/>
        <v>0</v>
      </c>
      <c r="R60" s="3">
        <f t="shared" ca="1" si="13"/>
        <v>0.32546696130091823</v>
      </c>
      <c r="S60" s="3">
        <f t="shared" ca="1" si="13"/>
        <v>1.2160184472047915</v>
      </c>
      <c r="U60" s="3">
        <f t="array" aca="1" ref="U60:V60" ca="1">MMULT(R60:S60,cholesky)</f>
        <v>1.4906386827582054</v>
      </c>
      <c r="V60" s="3">
        <f ca="1"/>
        <v>6.0200357159142079</v>
      </c>
      <c r="X60" s="13">
        <f t="shared" ca="1" si="9"/>
        <v>0.55198973291842046</v>
      </c>
      <c r="Y60" s="13">
        <f t="shared" ca="1" si="10"/>
        <v>0.86863511241912983</v>
      </c>
      <c r="AA60" s="13">
        <f t="shared" ca="1" si="11"/>
        <v>1.5164560716381428</v>
      </c>
      <c r="AB60" s="13">
        <f t="shared" ca="1" si="12"/>
        <v>7.2397716372303336</v>
      </c>
      <c r="AC60" s="1">
        <f t="shared" ca="1" si="14"/>
        <v>4.378113854434238</v>
      </c>
      <c r="AD60" s="1">
        <f t="shared" ca="1" si="15"/>
        <v>72</v>
      </c>
      <c r="AF60" s="1">
        <v>-6.213396887863798</v>
      </c>
      <c r="AG60" s="1">
        <f t="shared" si="0"/>
        <v>421</v>
      </c>
    </row>
    <row r="61" spans="1:33">
      <c r="A61" s="10">
        <v>27394</v>
      </c>
      <c r="B61" s="6">
        <v>-1.7709999999999999</v>
      </c>
      <c r="C61" s="7">
        <v>-0.94799999999999984</v>
      </c>
      <c r="D61" s="1">
        <f t="shared" si="1"/>
        <v>365</v>
      </c>
      <c r="E61" s="1">
        <f t="shared" si="2"/>
        <v>329</v>
      </c>
      <c r="F61" s="1">
        <f t="shared" si="3"/>
        <v>36</v>
      </c>
      <c r="G61" s="1">
        <f t="shared" si="4"/>
        <v>1296</v>
      </c>
      <c r="M61" s="1">
        <f t="shared" si="5"/>
        <v>0</v>
      </c>
      <c r="N61" s="1">
        <f t="shared" si="6"/>
        <v>0</v>
      </c>
      <c r="O61" s="1">
        <f t="shared" si="7"/>
        <v>0</v>
      </c>
      <c r="P61" s="1">
        <f t="shared" si="8"/>
        <v>0</v>
      </c>
      <c r="R61" s="3">
        <f t="shared" ca="1" si="13"/>
        <v>0.4178020216740107</v>
      </c>
      <c r="S61" s="3">
        <f t="shared" ca="1" si="13"/>
        <v>0.77867393818395181</v>
      </c>
      <c r="U61" s="3">
        <f t="array" aca="1" ref="U61:V61" ca="1">MMULT(R61:S61,cholesky)</f>
        <v>1.9135332592669692</v>
      </c>
      <c r="V61" s="3">
        <f ca="1"/>
        <v>4.4482406922702395</v>
      </c>
      <c r="X61" s="13">
        <f t="shared" ca="1" si="9"/>
        <v>0.58825366963933556</v>
      </c>
      <c r="Y61" s="13">
        <f t="shared" ca="1" si="10"/>
        <v>0.7813215758573161</v>
      </c>
      <c r="AA61" s="13">
        <f t="shared" ca="1" si="11"/>
        <v>1.9591519772957728</v>
      </c>
      <c r="AB61" s="13">
        <f t="shared" ca="1" si="12"/>
        <v>5.1941985938275526</v>
      </c>
      <c r="AC61" s="1">
        <f t="shared" ca="1" si="14"/>
        <v>3.5766752855616626</v>
      </c>
      <c r="AD61" s="1">
        <f t="shared" ca="1" si="15"/>
        <v>89</v>
      </c>
      <c r="AF61" s="1">
        <v>-6.1783728634395789</v>
      </c>
      <c r="AG61" s="1">
        <f t="shared" si="0"/>
        <v>420</v>
      </c>
    </row>
    <row r="62" spans="1:33">
      <c r="A62" s="10">
        <v>27425</v>
      </c>
      <c r="B62" s="6">
        <v>12.513</v>
      </c>
      <c r="C62" s="7">
        <v>16.913</v>
      </c>
      <c r="D62" s="1">
        <f t="shared" si="1"/>
        <v>3</v>
      </c>
      <c r="E62" s="1">
        <f t="shared" si="2"/>
        <v>1</v>
      </c>
      <c r="F62" s="1">
        <f t="shared" si="3"/>
        <v>2</v>
      </c>
      <c r="G62" s="1">
        <f t="shared" si="4"/>
        <v>4</v>
      </c>
      <c r="M62" s="1">
        <f t="shared" si="5"/>
        <v>0</v>
      </c>
      <c r="N62" s="1">
        <f t="shared" si="6"/>
        <v>0</v>
      </c>
      <c r="O62" s="1">
        <f t="shared" si="7"/>
        <v>0</v>
      </c>
      <c r="P62" s="1">
        <f t="shared" si="8"/>
        <v>0</v>
      </c>
      <c r="R62" s="3">
        <f t="shared" ca="1" si="13"/>
        <v>-0.37592350975292288</v>
      </c>
      <c r="S62" s="3">
        <f t="shared" ca="1" si="13"/>
        <v>0.8567241389881548</v>
      </c>
      <c r="U62" s="3">
        <f t="array" aca="1" ref="U62:V62" ca="1">MMULT(R62:S62,cholesky)</f>
        <v>-1.7217296746683868</v>
      </c>
      <c r="V62" s="3">
        <f ca="1"/>
        <v>2.5263420782302601</v>
      </c>
      <c r="X62" s="13">
        <f t="shared" ca="1" si="9"/>
        <v>0.2840241611090939</v>
      </c>
      <c r="Y62" s="13">
        <f t="shared" ca="1" si="10"/>
        <v>0.63941649540308543</v>
      </c>
      <c r="AA62" s="13">
        <f t="shared" ca="1" si="11"/>
        <v>-1.8725189838730654</v>
      </c>
      <c r="AB62" s="13">
        <f t="shared" ca="1" si="12"/>
        <v>2.8765221090696063</v>
      </c>
      <c r="AC62" s="1">
        <f t="shared" ca="1" si="14"/>
        <v>0.50200156259827045</v>
      </c>
      <c r="AD62" s="1">
        <f t="shared" ca="1" si="15"/>
        <v>188</v>
      </c>
      <c r="AF62" s="1">
        <v>-5.8412468633814703</v>
      </c>
      <c r="AG62" s="1">
        <f t="shared" si="0"/>
        <v>419</v>
      </c>
    </row>
    <row r="63" spans="1:33">
      <c r="A63" s="10">
        <v>27453</v>
      </c>
      <c r="B63" s="6">
        <v>6.7419999999999991</v>
      </c>
      <c r="C63" s="7">
        <v>12.228999999999999</v>
      </c>
      <c r="D63" s="1">
        <f t="shared" si="1"/>
        <v>39</v>
      </c>
      <c r="E63" s="1">
        <f t="shared" si="2"/>
        <v>8</v>
      </c>
      <c r="F63" s="1">
        <f t="shared" si="3"/>
        <v>31</v>
      </c>
      <c r="G63" s="1">
        <f t="shared" si="4"/>
        <v>961</v>
      </c>
      <c r="M63" s="1">
        <f t="shared" si="5"/>
        <v>0</v>
      </c>
      <c r="N63" s="1">
        <f t="shared" si="6"/>
        <v>0</v>
      </c>
      <c r="O63" s="1">
        <f t="shared" si="7"/>
        <v>0</v>
      </c>
      <c r="P63" s="1">
        <f t="shared" si="8"/>
        <v>0</v>
      </c>
      <c r="R63" s="3">
        <f t="shared" ca="1" si="13"/>
        <v>5.1487670064573485E-2</v>
      </c>
      <c r="S63" s="3">
        <f t="shared" ca="1" si="13"/>
        <v>-1.2350343031295368</v>
      </c>
      <c r="U63" s="3">
        <f t="array" aca="1" ref="U63:V63" ca="1">MMULT(R63:S63,cholesky)</f>
        <v>0.23581352889574655</v>
      </c>
      <c r="V63" s="3">
        <f ca="1"/>
        <v>-5.0316153436846687</v>
      </c>
      <c r="X63" s="13">
        <f t="shared" ca="1" si="9"/>
        <v>0.44299573534638315</v>
      </c>
      <c r="Y63" s="13">
        <f t="shared" ca="1" si="10"/>
        <v>9.7859432492252152E-2</v>
      </c>
      <c r="AA63" s="13">
        <f t="shared" ca="1" si="11"/>
        <v>0.20738336020657033</v>
      </c>
      <c r="AB63" s="13">
        <f t="shared" ca="1" si="12"/>
        <v>-6.3897586849293271</v>
      </c>
      <c r="AC63" s="1">
        <f t="shared" ca="1" si="14"/>
        <v>-3.0911876623613783</v>
      </c>
      <c r="AD63" s="1">
        <f t="shared" ca="1" si="15"/>
        <v>305</v>
      </c>
      <c r="AF63" s="1">
        <v>-5.7849200870443962</v>
      </c>
      <c r="AG63" s="1">
        <f t="shared" si="0"/>
        <v>418</v>
      </c>
    </row>
    <row r="64" spans="1:33">
      <c r="A64" s="10">
        <v>27484</v>
      </c>
      <c r="B64" s="6">
        <v>2.3660000000000001</v>
      </c>
      <c r="C64" s="7">
        <v>-1.081</v>
      </c>
      <c r="D64" s="1">
        <f t="shared" si="1"/>
        <v>176</v>
      </c>
      <c r="E64" s="1">
        <f t="shared" si="2"/>
        <v>336</v>
      </c>
      <c r="F64" s="1">
        <f t="shared" si="3"/>
        <v>-160</v>
      </c>
      <c r="G64" s="1">
        <f t="shared" si="4"/>
        <v>25600</v>
      </c>
      <c r="M64" s="1">
        <f t="shared" si="5"/>
        <v>0</v>
      </c>
      <c r="N64" s="1">
        <f t="shared" si="6"/>
        <v>0</v>
      </c>
      <c r="O64" s="1">
        <f t="shared" si="7"/>
        <v>0</v>
      </c>
      <c r="P64" s="1">
        <f t="shared" si="8"/>
        <v>0</v>
      </c>
      <c r="R64" s="3">
        <f t="shared" ca="1" si="13"/>
        <v>0.85623552939148362</v>
      </c>
      <c r="S64" s="3">
        <f t="shared" ca="1" si="13"/>
        <v>5.4952385074056601E-2</v>
      </c>
      <c r="U64" s="3">
        <f t="array" aca="1" ref="U64:V64" ca="1">MMULT(R64:S64,cholesky)</f>
        <v>3.921558724612995</v>
      </c>
      <c r="V64" s="3">
        <f ca="1"/>
        <v>2.6566003847911679</v>
      </c>
      <c r="X64" s="13">
        <f t="shared" ca="1" si="9"/>
        <v>0.74589610377054028</v>
      </c>
      <c r="Y64" s="13">
        <f t="shared" ca="1" si="10"/>
        <v>0.65001073874671877</v>
      </c>
      <c r="AA64" s="13">
        <f t="shared" ca="1" si="11"/>
        <v>4.1124897046757551</v>
      </c>
      <c r="AB64" s="13">
        <f t="shared" ca="1" si="12"/>
        <v>3.0294843836475684</v>
      </c>
      <c r="AC64" s="1">
        <f t="shared" ca="1" si="14"/>
        <v>3.5709870441616616</v>
      </c>
      <c r="AD64" s="1">
        <f t="shared" ca="1" si="15"/>
        <v>89</v>
      </c>
      <c r="AF64" s="1">
        <v>-5.7382922790761723</v>
      </c>
      <c r="AG64" s="1">
        <f t="shared" si="0"/>
        <v>417</v>
      </c>
    </row>
    <row r="65" spans="1:33">
      <c r="A65" s="10">
        <v>27514</v>
      </c>
      <c r="B65" s="6">
        <v>4.93</v>
      </c>
      <c r="C65" s="7">
        <v>3.8849999999999998</v>
      </c>
      <c r="D65" s="1">
        <f t="shared" si="1"/>
        <v>81</v>
      </c>
      <c r="E65" s="1">
        <f t="shared" si="2"/>
        <v>125</v>
      </c>
      <c r="F65" s="1">
        <f t="shared" si="3"/>
        <v>-44</v>
      </c>
      <c r="G65" s="1">
        <f t="shared" si="4"/>
        <v>1936</v>
      </c>
      <c r="M65" s="1">
        <f t="shared" si="5"/>
        <v>0</v>
      </c>
      <c r="N65" s="1">
        <f t="shared" si="6"/>
        <v>0</v>
      </c>
      <c r="O65" s="1">
        <f t="shared" si="7"/>
        <v>0</v>
      </c>
      <c r="P65" s="1">
        <f t="shared" si="8"/>
        <v>0</v>
      </c>
      <c r="R65" s="3">
        <f t="shared" ca="1" si="13"/>
        <v>-0.88847698091342742</v>
      </c>
      <c r="S65" s="3">
        <f t="shared" ca="1" si="13"/>
        <v>1.5954698604074986</v>
      </c>
      <c r="U65" s="3">
        <f t="array" aca="1" ref="U65:V65" ca="1">MMULT(R65:S65,cholesky)</f>
        <v>-4.0692245725834972</v>
      </c>
      <c r="V65" s="3">
        <f ca="1"/>
        <v>4.1709403756840269</v>
      </c>
      <c r="X65" s="13">
        <f t="shared" ca="1" si="9"/>
        <v>0.13926043292360313</v>
      </c>
      <c r="Y65" s="13">
        <f t="shared" ca="1" si="10"/>
        <v>0.76303480660769718</v>
      </c>
      <c r="AA65" s="13">
        <f t="shared" ca="1" si="11"/>
        <v>-4.5620902416846434</v>
      </c>
      <c r="AB65" s="13">
        <f t="shared" ca="1" si="12"/>
        <v>4.8498457999209865</v>
      </c>
      <c r="AC65" s="1">
        <f t="shared" ca="1" si="14"/>
        <v>0.14387777911817157</v>
      </c>
      <c r="AD65" s="1">
        <f t="shared" ca="1" si="15"/>
        <v>196</v>
      </c>
      <c r="AF65" s="1">
        <v>-5.6471321441865436</v>
      </c>
      <c r="AG65" s="1">
        <f t="shared" ref="AG65:AG128" si="16">RANK(AF65,$AF65:$AF544,0)</f>
        <v>416</v>
      </c>
    </row>
    <row r="66" spans="1:33">
      <c r="A66" s="10">
        <v>27545</v>
      </c>
      <c r="B66" s="6">
        <v>5.0860000000000003</v>
      </c>
      <c r="C66" s="7">
        <v>-0.17199999999999999</v>
      </c>
      <c r="D66" s="1">
        <f t="shared" ref="D66:D129" si="17">RANK(B66,B$2:B$481,0)</f>
        <v>72</v>
      </c>
      <c r="E66" s="1">
        <f t="shared" ref="E66:E129" si="18">RANK(C66,C$2:C$481,0)</f>
        <v>306</v>
      </c>
      <c r="F66" s="1">
        <f t="shared" ref="F66:F129" si="19">D66-E66</f>
        <v>-234</v>
      </c>
      <c r="G66" s="1">
        <f t="shared" ref="G66:G129" si="20">F66^2</f>
        <v>54756</v>
      </c>
      <c r="M66" s="1">
        <f t="shared" ref="M66:M129" si="21">IF(B66&lt;$I$9+$J$5*$I$10,1,0)</f>
        <v>0</v>
      </c>
      <c r="N66" s="1">
        <f t="shared" ref="N66:N129" si="22">IF(C66&lt;$J$9+$J$5*$J$10,1,0)</f>
        <v>0</v>
      </c>
      <c r="O66" s="1">
        <f t="shared" ref="O66:O129" si="23">IF(B66&lt;$I$9+$J$6*$I$10,1,0)</f>
        <v>0</v>
      </c>
      <c r="P66" s="1">
        <f t="shared" ref="P66:P129" si="24">IF(C66&lt;$J$9+$J$6*$J$10,1,0)</f>
        <v>0</v>
      </c>
      <c r="R66" s="3">
        <f t="shared" ca="1" si="13"/>
        <v>0.53730140278085359</v>
      </c>
      <c r="S66" s="3">
        <f t="shared" ca="1" si="13"/>
        <v>1.4710904612095494</v>
      </c>
      <c r="U66" s="3">
        <f t="array" aca="1" ref="U66:V66" ca="1">MMULT(R66:S66,cholesky)</f>
        <v>2.4608404247363094</v>
      </c>
      <c r="V66" s="3">
        <f ca="1"/>
        <v>7.6896026864025</v>
      </c>
      <c r="X66" s="13">
        <f t="shared" ref="X66:X129" ca="1" si="25">NORMDIST(U66,$I$9,$I$10,TRUE)</f>
        <v>0.63404775278712577</v>
      </c>
      <c r="Y66" s="13">
        <f t="shared" ref="Y66:Y129" ca="1" si="26">NORMDIST(V66,$I$9,$I$10,TRUE)</f>
        <v>0.93117708737319704</v>
      </c>
      <c r="AA66" s="13">
        <f t="shared" ref="AA66:AA129" ca="1" si="27">(IF(X66&gt;0.5,TINV((1-X66)*2,6),-TINV(2*X66,6)))*$I$10+$I$9</f>
        <v>2.5358671501522512</v>
      </c>
      <c r="AB66" s="13">
        <f t="shared" ref="AB66:AB129" ca="1" si="28">(IF(Y66&gt;0.5,TINV((1-Y66)*2,6),-TINV(2*Y66,6)))*$J$10+$J$9</f>
        <v>9.6538434918606217</v>
      </c>
      <c r="AC66" s="1">
        <f t="shared" ca="1" si="14"/>
        <v>6.0948553210064365</v>
      </c>
      <c r="AD66" s="1">
        <f t="shared" ca="1" si="15"/>
        <v>40</v>
      </c>
      <c r="AF66" s="1">
        <v>-5.6068540309908625</v>
      </c>
      <c r="AG66" s="1">
        <f t="shared" si="16"/>
        <v>415</v>
      </c>
    </row>
    <row r="67" spans="1:33">
      <c r="A67" s="10">
        <v>27575</v>
      </c>
      <c r="B67" s="6">
        <v>4.6189999999999998</v>
      </c>
      <c r="C67" s="7">
        <v>-3.1</v>
      </c>
      <c r="D67" s="1">
        <f t="shared" si="17"/>
        <v>90</v>
      </c>
      <c r="E67" s="1">
        <f t="shared" si="18"/>
        <v>393</v>
      </c>
      <c r="F67" s="1">
        <f t="shared" si="19"/>
        <v>-303</v>
      </c>
      <c r="G67" s="1">
        <f t="shared" si="20"/>
        <v>91809</v>
      </c>
      <c r="M67" s="1">
        <f t="shared" si="21"/>
        <v>0</v>
      </c>
      <c r="N67" s="1">
        <f t="shared" si="22"/>
        <v>0</v>
      </c>
      <c r="O67" s="1">
        <f t="shared" si="23"/>
        <v>0</v>
      </c>
      <c r="P67" s="1">
        <f t="shared" si="24"/>
        <v>0</v>
      </c>
      <c r="R67" s="3">
        <f t="shared" ref="R67:S130" ca="1" si="29">NORMINV(RAND(),0,1)</f>
        <v>1.5832569382510018</v>
      </c>
      <c r="S67" s="3">
        <f t="shared" ca="1" si="29"/>
        <v>-0.58653138998018184</v>
      </c>
      <c r="U67" s="3">
        <f t="array" aca="1" ref="U67:V67" ca="1">MMULT(R67:S67,cholesky)</f>
        <v>7.2513167771895883</v>
      </c>
      <c r="V67" s="3">
        <f ca="1"/>
        <v>2.0274599671531206</v>
      </c>
      <c r="X67" s="13">
        <f t="shared" ca="1" si="25"/>
        <v>0.91756665127568215</v>
      </c>
      <c r="Y67" s="13">
        <f t="shared" ca="1" si="26"/>
        <v>0.59790879362631899</v>
      </c>
      <c r="AA67" s="13">
        <f t="shared" ca="1" si="27"/>
        <v>8.1328262929802548</v>
      </c>
      <c r="AB67" s="13">
        <f t="shared" ca="1" si="28"/>
        <v>2.2942224154909878</v>
      </c>
      <c r="AC67" s="1">
        <f t="shared" ref="AC67:AC130" ca="1" si="30">0.5*AA67+0.5*AB67</f>
        <v>5.2135243542356218</v>
      </c>
      <c r="AD67" s="1">
        <f t="shared" ref="AD67:AD130" ca="1" si="31">RANK(AC67,$AC67:$AC546,0)</f>
        <v>52</v>
      </c>
      <c r="AF67" s="1">
        <v>-5.5503035889996779</v>
      </c>
      <c r="AG67" s="1">
        <f t="shared" si="16"/>
        <v>414</v>
      </c>
    </row>
    <row r="68" spans="1:33">
      <c r="A68" s="10">
        <v>27606</v>
      </c>
      <c r="B68" s="6">
        <v>-6.5869999999999997</v>
      </c>
      <c r="C68" s="7">
        <v>-3.7220000000000004</v>
      </c>
      <c r="D68" s="1">
        <f t="shared" si="17"/>
        <v>453</v>
      </c>
      <c r="E68" s="1">
        <f t="shared" si="18"/>
        <v>405</v>
      </c>
      <c r="F68" s="1">
        <f t="shared" si="19"/>
        <v>48</v>
      </c>
      <c r="G68" s="1">
        <f t="shared" si="20"/>
        <v>2304</v>
      </c>
      <c r="M68" s="1">
        <f t="shared" si="21"/>
        <v>0</v>
      </c>
      <c r="N68" s="1">
        <f t="shared" si="22"/>
        <v>0</v>
      </c>
      <c r="O68" s="1">
        <f t="shared" si="23"/>
        <v>0</v>
      </c>
      <c r="P68" s="1">
        <f t="shared" si="24"/>
        <v>0</v>
      </c>
      <c r="R68" s="3">
        <f t="shared" ca="1" si="29"/>
        <v>1.2686097194182038</v>
      </c>
      <c r="S68" s="3">
        <f t="shared" ca="1" si="29"/>
        <v>0.55197205098888191</v>
      </c>
      <c r="U68" s="3">
        <f t="array" aca="1" ref="U68:V68" ca="1">MMULT(R68:S68,cholesky)</f>
        <v>5.8102325149353735</v>
      </c>
      <c r="V68" s="3">
        <f ca="1"/>
        <v>5.9087097330990126</v>
      </c>
      <c r="X68" s="13">
        <f t="shared" ca="1" si="25"/>
        <v>0.85861980440914687</v>
      </c>
      <c r="Y68" s="13">
        <f t="shared" ca="1" si="26"/>
        <v>0.86338347755368638</v>
      </c>
      <c r="AA68" s="13">
        <f t="shared" ca="1" si="27"/>
        <v>6.2936677930119069</v>
      </c>
      <c r="AB68" s="13">
        <f t="shared" ca="1" si="28"/>
        <v>7.0887179854130604</v>
      </c>
      <c r="AC68" s="1">
        <f t="shared" ca="1" si="30"/>
        <v>6.6911928892124841</v>
      </c>
      <c r="AD68" s="1">
        <f t="shared" ca="1" si="31"/>
        <v>34</v>
      </c>
      <c r="AF68" s="1">
        <v>-5.5452397438871444</v>
      </c>
      <c r="AG68" s="1">
        <f t="shared" si="16"/>
        <v>413</v>
      </c>
    </row>
    <row r="69" spans="1:33">
      <c r="A69" s="10">
        <v>27637</v>
      </c>
      <c r="B69" s="6">
        <v>-1.4430000000000001</v>
      </c>
      <c r="C69" s="7">
        <v>-0.46899999999999997</v>
      </c>
      <c r="D69" s="1">
        <f t="shared" si="17"/>
        <v>348</v>
      </c>
      <c r="E69" s="1">
        <f t="shared" si="18"/>
        <v>318</v>
      </c>
      <c r="F69" s="1">
        <f t="shared" si="19"/>
        <v>30</v>
      </c>
      <c r="G69" s="1">
        <f t="shared" si="20"/>
        <v>900</v>
      </c>
      <c r="M69" s="1">
        <f t="shared" si="21"/>
        <v>0</v>
      </c>
      <c r="N69" s="1">
        <f t="shared" si="22"/>
        <v>0</v>
      </c>
      <c r="O69" s="1">
        <f t="shared" si="23"/>
        <v>0</v>
      </c>
      <c r="P69" s="1">
        <f t="shared" si="24"/>
        <v>0</v>
      </c>
      <c r="R69" s="3">
        <f t="shared" ca="1" si="29"/>
        <v>0.27859310579162599</v>
      </c>
      <c r="S69" s="3">
        <f t="shared" ca="1" si="29"/>
        <v>-1.38518965200528</v>
      </c>
      <c r="U69" s="3">
        <f t="array" aca="1" ref="U69:V69" ca="1">MMULT(R69:S69,cholesky)</f>
        <v>1.2759564245256472</v>
      </c>
      <c r="V69" s="3">
        <f ca="1"/>
        <v>-5.0175706345653825</v>
      </c>
      <c r="X69" s="13">
        <f t="shared" ca="1" si="25"/>
        <v>0.53339264848314016</v>
      </c>
      <c r="Y69" s="13">
        <f t="shared" ca="1" si="26"/>
        <v>9.8390375054804302E-2</v>
      </c>
      <c r="AA69" s="13">
        <f t="shared" ca="1" si="27"/>
        <v>1.2923314922580618</v>
      </c>
      <c r="AB69" s="13">
        <f t="shared" ca="1" si="28"/>
        <v>-6.3695608984515113</v>
      </c>
      <c r="AC69" s="1">
        <f t="shared" ca="1" si="30"/>
        <v>-2.5386147030967248</v>
      </c>
      <c r="AD69" s="1">
        <f t="shared" ca="1" si="31"/>
        <v>285</v>
      </c>
      <c r="AF69" s="1">
        <v>-5.4508037841627335</v>
      </c>
      <c r="AG69" s="1">
        <f t="shared" si="16"/>
        <v>412</v>
      </c>
    </row>
    <row r="70" spans="1:33">
      <c r="A70" s="10">
        <v>27667</v>
      </c>
      <c r="B70" s="6">
        <v>-3.28</v>
      </c>
      <c r="C70" s="7">
        <v>-4.9180000000000001</v>
      </c>
      <c r="D70" s="1">
        <f t="shared" si="17"/>
        <v>410</v>
      </c>
      <c r="E70" s="1">
        <f t="shared" si="18"/>
        <v>426</v>
      </c>
      <c r="F70" s="1">
        <f t="shared" si="19"/>
        <v>-16</v>
      </c>
      <c r="G70" s="1">
        <f t="shared" si="20"/>
        <v>256</v>
      </c>
      <c r="M70" s="1">
        <f t="shared" si="21"/>
        <v>0</v>
      </c>
      <c r="N70" s="1">
        <f t="shared" si="22"/>
        <v>0</v>
      </c>
      <c r="O70" s="1">
        <f t="shared" si="23"/>
        <v>0</v>
      </c>
      <c r="P70" s="1">
        <f t="shared" si="24"/>
        <v>0</v>
      </c>
      <c r="R70" s="3">
        <f t="shared" ca="1" si="29"/>
        <v>0.73469333284330429</v>
      </c>
      <c r="S70" s="3">
        <f t="shared" ca="1" si="29"/>
        <v>0.3745261661685183</v>
      </c>
      <c r="U70" s="3">
        <f t="array" aca="1" ref="U70:V70" ca="1">MMULT(R70:S70,cholesky)</f>
        <v>3.3648954644223337</v>
      </c>
      <c r="V70" s="3">
        <f ca="1"/>
        <v>3.6519156217564492</v>
      </c>
      <c r="X70" s="13">
        <f t="shared" ca="1" si="25"/>
        <v>0.70541846639357297</v>
      </c>
      <c r="Y70" s="13">
        <f t="shared" ca="1" si="26"/>
        <v>0.72665841970471312</v>
      </c>
      <c r="AA70" s="13">
        <f t="shared" ca="1" si="27"/>
        <v>3.5034966382191506</v>
      </c>
      <c r="AB70" s="13">
        <f t="shared" ca="1" si="28"/>
        <v>4.2156387348139734</v>
      </c>
      <c r="AC70" s="1">
        <f t="shared" ca="1" si="30"/>
        <v>3.859567686516562</v>
      </c>
      <c r="AD70" s="1">
        <f t="shared" ca="1" si="31"/>
        <v>80</v>
      </c>
      <c r="AF70" s="1">
        <v>-5.4382873037432198</v>
      </c>
      <c r="AG70" s="1">
        <f t="shared" si="16"/>
        <v>411</v>
      </c>
    </row>
    <row r="71" spans="1:33">
      <c r="A71" s="10">
        <v>27698</v>
      </c>
      <c r="B71" s="6">
        <v>6.3659999999999997</v>
      </c>
      <c r="C71" s="7">
        <v>7.1150000000000002</v>
      </c>
      <c r="D71" s="1">
        <f t="shared" si="17"/>
        <v>44</v>
      </c>
      <c r="E71" s="1">
        <f t="shared" si="18"/>
        <v>43</v>
      </c>
      <c r="F71" s="1">
        <f t="shared" si="19"/>
        <v>1</v>
      </c>
      <c r="G71" s="1">
        <f t="shared" si="20"/>
        <v>1</v>
      </c>
      <c r="M71" s="1">
        <f t="shared" si="21"/>
        <v>0</v>
      </c>
      <c r="N71" s="1">
        <f t="shared" si="22"/>
        <v>0</v>
      </c>
      <c r="O71" s="1">
        <f t="shared" si="23"/>
        <v>0</v>
      </c>
      <c r="P71" s="1">
        <f t="shared" si="24"/>
        <v>0</v>
      </c>
      <c r="R71" s="3">
        <f t="shared" ca="1" si="29"/>
        <v>-0.17923013499777612</v>
      </c>
      <c r="S71" s="3">
        <f t="shared" ca="1" si="29"/>
        <v>-0.73268556887767611</v>
      </c>
      <c r="U71" s="3">
        <f t="array" aca="1" ref="U71:V71" ca="1">MMULT(R71:S71,cholesky)</f>
        <v>-0.82087401828981466</v>
      </c>
      <c r="V71" s="3">
        <f ca="1"/>
        <v>-3.5794309523786918</v>
      </c>
      <c r="X71" s="13">
        <f t="shared" ca="1" si="25"/>
        <v>0.35413856739271732</v>
      </c>
      <c r="Y71" s="13">
        <f t="shared" ca="1" si="26"/>
        <v>0.16436590057742151</v>
      </c>
      <c r="AA71" s="13">
        <f t="shared" ca="1" si="27"/>
        <v>-0.90463555651786764</v>
      </c>
      <c r="AB71" s="13">
        <f t="shared" ca="1" si="28"/>
        <v>-4.4004593855366894</v>
      </c>
      <c r="AC71" s="1">
        <f t="shared" ca="1" si="30"/>
        <v>-2.6525474710272787</v>
      </c>
      <c r="AD71" s="1">
        <f t="shared" ca="1" si="31"/>
        <v>289</v>
      </c>
      <c r="AF71" s="1">
        <v>-5.1852823313729317</v>
      </c>
      <c r="AG71" s="1">
        <f t="shared" si="16"/>
        <v>410</v>
      </c>
    </row>
    <row r="72" spans="1:33">
      <c r="A72" s="10">
        <v>27728</v>
      </c>
      <c r="B72" s="6">
        <v>3.1339999999999999</v>
      </c>
      <c r="C72" s="7">
        <v>2.5369999999999999</v>
      </c>
      <c r="D72" s="1">
        <f t="shared" si="17"/>
        <v>149</v>
      </c>
      <c r="E72" s="1">
        <f t="shared" si="18"/>
        <v>180</v>
      </c>
      <c r="F72" s="1">
        <f t="shared" si="19"/>
        <v>-31</v>
      </c>
      <c r="G72" s="1">
        <f t="shared" si="20"/>
        <v>961</v>
      </c>
      <c r="M72" s="1">
        <f t="shared" si="21"/>
        <v>0</v>
      </c>
      <c r="N72" s="1">
        <f t="shared" si="22"/>
        <v>0</v>
      </c>
      <c r="O72" s="1">
        <f t="shared" si="23"/>
        <v>0</v>
      </c>
      <c r="P72" s="1">
        <f t="shared" si="24"/>
        <v>0</v>
      </c>
      <c r="R72" s="3">
        <f t="shared" ca="1" si="29"/>
        <v>-0.34333717383861939</v>
      </c>
      <c r="S72" s="3">
        <f t="shared" ca="1" si="29"/>
        <v>-1.0195711958466784</v>
      </c>
      <c r="U72" s="3">
        <f t="array" aca="1" ref="U72:V72" ca="1">MMULT(R72:S72,cholesky)</f>
        <v>-1.5724842561808767</v>
      </c>
      <c r="V72" s="3">
        <f ca="1"/>
        <v>-5.2471265830175566</v>
      </c>
      <c r="X72" s="13">
        <f t="shared" ca="1" si="25"/>
        <v>0.29517418265324191</v>
      </c>
      <c r="Y72" s="13">
        <f t="shared" ca="1" si="26"/>
        <v>8.9973956842587022E-2</v>
      </c>
      <c r="AA72" s="13">
        <f t="shared" ca="1" si="27"/>
        <v>-1.7104277205196847</v>
      </c>
      <c r="AB72" s="13">
        <f t="shared" ca="1" si="28"/>
        <v>-6.7023631855512269</v>
      </c>
      <c r="AC72" s="1">
        <f t="shared" ca="1" si="30"/>
        <v>-4.2063954530354559</v>
      </c>
      <c r="AD72" s="1">
        <f t="shared" ca="1" si="31"/>
        <v>326</v>
      </c>
      <c r="AF72" s="1">
        <v>-5.1805360722010159</v>
      </c>
      <c r="AG72" s="1">
        <f t="shared" si="16"/>
        <v>409</v>
      </c>
    </row>
    <row r="73" spans="1:33">
      <c r="A73" s="10">
        <v>27759</v>
      </c>
      <c r="B73" s="6">
        <v>-0.96399999999999997</v>
      </c>
      <c r="C73" s="7">
        <v>1.714</v>
      </c>
      <c r="D73" s="1">
        <f t="shared" si="17"/>
        <v>326</v>
      </c>
      <c r="E73" s="1">
        <f t="shared" si="18"/>
        <v>219</v>
      </c>
      <c r="F73" s="1">
        <f t="shared" si="19"/>
        <v>107</v>
      </c>
      <c r="G73" s="1">
        <f t="shared" si="20"/>
        <v>11449</v>
      </c>
      <c r="M73" s="1">
        <f t="shared" si="21"/>
        <v>0</v>
      </c>
      <c r="N73" s="1">
        <f t="shared" si="22"/>
        <v>0</v>
      </c>
      <c r="O73" s="1">
        <f t="shared" si="23"/>
        <v>0</v>
      </c>
      <c r="P73" s="1">
        <f t="shared" si="24"/>
        <v>0</v>
      </c>
      <c r="R73" s="3">
        <f t="shared" ca="1" si="29"/>
        <v>-9.903773768983945E-2</v>
      </c>
      <c r="S73" s="3">
        <f t="shared" ca="1" si="29"/>
        <v>0.88517592844876014</v>
      </c>
      <c r="U73" s="3">
        <f t="array" aca="1" ref="U73:V73" ca="1">MMULT(R73:S73,cholesky)</f>
        <v>-0.4535928386194647</v>
      </c>
      <c r="V73" s="3">
        <f ca="1"/>
        <v>3.430201193724963</v>
      </c>
      <c r="X73" s="13">
        <f t="shared" ca="1" si="25"/>
        <v>0.38439709376159659</v>
      </c>
      <c r="Y73" s="13">
        <f t="shared" ca="1" si="26"/>
        <v>0.71031759522252114</v>
      </c>
      <c r="AA73" s="13">
        <f t="shared" ca="1" si="27"/>
        <v>-0.51601594166863696</v>
      </c>
      <c r="AB73" s="13">
        <f t="shared" ca="1" si="28"/>
        <v>3.9483438137157112</v>
      </c>
      <c r="AC73" s="1">
        <f t="shared" ca="1" si="30"/>
        <v>1.7161639360235372</v>
      </c>
      <c r="AD73" s="1">
        <f t="shared" ca="1" si="31"/>
        <v>136</v>
      </c>
      <c r="AF73" s="1">
        <v>-5.0950603947354649</v>
      </c>
      <c r="AG73" s="1">
        <f t="shared" si="16"/>
        <v>408</v>
      </c>
    </row>
    <row r="74" spans="1:33">
      <c r="A74" s="10">
        <v>27790</v>
      </c>
      <c r="B74" s="6">
        <v>11.993</v>
      </c>
      <c r="C74" s="7">
        <v>5.5460000000000003</v>
      </c>
      <c r="D74" s="1">
        <f t="shared" si="17"/>
        <v>4</v>
      </c>
      <c r="E74" s="1">
        <f t="shared" si="18"/>
        <v>80</v>
      </c>
      <c r="F74" s="1">
        <f t="shared" si="19"/>
        <v>-76</v>
      </c>
      <c r="G74" s="1">
        <f t="shared" si="20"/>
        <v>5776</v>
      </c>
      <c r="M74" s="1">
        <f t="shared" si="21"/>
        <v>0</v>
      </c>
      <c r="N74" s="1">
        <f t="shared" si="22"/>
        <v>0</v>
      </c>
      <c r="O74" s="1">
        <f t="shared" si="23"/>
        <v>0</v>
      </c>
      <c r="P74" s="1">
        <f t="shared" si="24"/>
        <v>0</v>
      </c>
      <c r="R74" s="3">
        <f t="shared" ca="1" si="29"/>
        <v>1.0960333449553801</v>
      </c>
      <c r="S74" s="3">
        <f t="shared" ca="1" si="29"/>
        <v>-0.2495514552895946</v>
      </c>
      <c r="U74" s="3">
        <f t="array" aca="1" ref="U74:V74" ca="1">MMULT(R74:S74,cholesky)</f>
        <v>5.0198327198956409</v>
      </c>
      <c r="V74" s="3">
        <f ca="1"/>
        <v>2.0595504754005267</v>
      </c>
      <c r="X74" s="13">
        <f t="shared" ca="1" si="25"/>
        <v>0.81634048270669668</v>
      </c>
      <c r="Y74" s="13">
        <f t="shared" ca="1" si="26"/>
        <v>0.60061794063302898</v>
      </c>
      <c r="AA74" s="13">
        <f t="shared" ca="1" si="27"/>
        <v>5.3552780415725625</v>
      </c>
      <c r="AB74" s="13">
        <f t="shared" ca="1" si="28"/>
        <v>2.33153264196419</v>
      </c>
      <c r="AC74" s="1">
        <f t="shared" ca="1" si="30"/>
        <v>3.843405341768376</v>
      </c>
      <c r="AD74" s="1">
        <f t="shared" ca="1" si="31"/>
        <v>80</v>
      </c>
      <c r="AF74" s="1">
        <v>-5.0795686210665298</v>
      </c>
      <c r="AG74" s="1">
        <f t="shared" si="16"/>
        <v>407</v>
      </c>
    </row>
    <row r="75" spans="1:33">
      <c r="A75" s="10">
        <v>27819</v>
      </c>
      <c r="B75" s="6">
        <v>-0.57999999999999996</v>
      </c>
      <c r="C75" s="7">
        <v>-0.16900000000000001</v>
      </c>
      <c r="D75" s="1">
        <f t="shared" si="17"/>
        <v>312</v>
      </c>
      <c r="E75" s="1">
        <f t="shared" si="18"/>
        <v>305</v>
      </c>
      <c r="F75" s="1">
        <f t="shared" si="19"/>
        <v>7</v>
      </c>
      <c r="G75" s="1">
        <f t="shared" si="20"/>
        <v>49</v>
      </c>
      <c r="M75" s="1">
        <f t="shared" si="21"/>
        <v>0</v>
      </c>
      <c r="N75" s="1">
        <f t="shared" si="22"/>
        <v>0</v>
      </c>
      <c r="O75" s="1">
        <f t="shared" si="23"/>
        <v>0</v>
      </c>
      <c r="P75" s="1">
        <f t="shared" si="24"/>
        <v>0</v>
      </c>
      <c r="R75" s="3">
        <f t="shared" ca="1" si="29"/>
        <v>-1.2071305548346185</v>
      </c>
      <c r="S75" s="3">
        <f t="shared" ca="1" si="29"/>
        <v>-1.3172199256881978</v>
      </c>
      <c r="U75" s="3">
        <f t="array" aca="1" ref="U75:V75" ca="1">MMULT(R75:S75,cholesky)</f>
        <v>-5.5286579411425532</v>
      </c>
      <c r="V75" s="3">
        <f ca="1"/>
        <v>-8.942574512649438</v>
      </c>
      <c r="X75" s="13">
        <f t="shared" ca="1" si="25"/>
        <v>8.0397153937234789E-2</v>
      </c>
      <c r="Y75" s="13">
        <f t="shared" ca="1" si="26"/>
        <v>1.5855139661477002E-2</v>
      </c>
      <c r="AA75" s="13">
        <f t="shared" ca="1" si="27"/>
        <v>-6.4317249676013173</v>
      </c>
      <c r="AB75" s="13">
        <f t="shared" ca="1" si="28"/>
        <v>-13.130398170462984</v>
      </c>
      <c r="AC75" s="1">
        <f t="shared" ca="1" si="30"/>
        <v>-9.7810615690321505</v>
      </c>
      <c r="AD75" s="1">
        <f t="shared" ca="1" si="31"/>
        <v>388</v>
      </c>
      <c r="AF75" s="1">
        <v>-5.0628382633523694</v>
      </c>
      <c r="AG75" s="1">
        <f t="shared" si="16"/>
        <v>406</v>
      </c>
    </row>
    <row r="76" spans="1:33">
      <c r="A76" s="10">
        <v>27850</v>
      </c>
      <c r="B76" s="6">
        <v>3.258</v>
      </c>
      <c r="C76" s="7">
        <v>-1.83</v>
      </c>
      <c r="D76" s="1">
        <f t="shared" si="17"/>
        <v>146</v>
      </c>
      <c r="E76" s="1">
        <f t="shared" si="18"/>
        <v>363</v>
      </c>
      <c r="F76" s="1">
        <f t="shared" si="19"/>
        <v>-217</v>
      </c>
      <c r="G76" s="1">
        <f t="shared" si="20"/>
        <v>47089</v>
      </c>
      <c r="M76" s="1">
        <f t="shared" si="21"/>
        <v>0</v>
      </c>
      <c r="N76" s="1">
        <f t="shared" si="22"/>
        <v>0</v>
      </c>
      <c r="O76" s="1">
        <f t="shared" si="23"/>
        <v>0</v>
      </c>
      <c r="P76" s="1">
        <f t="shared" si="24"/>
        <v>0</v>
      </c>
      <c r="R76" s="3">
        <f t="shared" ca="1" si="29"/>
        <v>0.34588233764117637</v>
      </c>
      <c r="S76" s="3">
        <f t="shared" ca="1" si="29"/>
        <v>1.251855187733677</v>
      </c>
      <c r="U76" s="3">
        <f t="array" aca="1" ref="U76:V76" ca="1">MMULT(R76:S76,cholesky)</f>
        <v>1.5841411063965878</v>
      </c>
      <c r="V76" s="3">
        <f ca="1"/>
        <v>6.2281195099571578</v>
      </c>
      <c r="X76" s="13">
        <f t="shared" ca="1" si="25"/>
        <v>0.56005632319853382</v>
      </c>
      <c r="Y76" s="13">
        <f t="shared" ca="1" si="26"/>
        <v>0.87807352858097554</v>
      </c>
      <c r="AA76" s="13">
        <f t="shared" ca="1" si="27"/>
        <v>1.6141781550950882</v>
      </c>
      <c r="AB76" s="13">
        <f t="shared" ca="1" si="28"/>
        <v>7.5250509761221842</v>
      </c>
      <c r="AC76" s="1">
        <f t="shared" ca="1" si="30"/>
        <v>4.569614565608636</v>
      </c>
      <c r="AD76" s="1">
        <f t="shared" ca="1" si="31"/>
        <v>66</v>
      </c>
      <c r="AF76" s="1">
        <v>-4.9731112595106275</v>
      </c>
      <c r="AG76" s="1">
        <f t="shared" si="16"/>
        <v>405</v>
      </c>
    </row>
    <row r="77" spans="1:33">
      <c r="A77" s="10">
        <v>27880</v>
      </c>
      <c r="B77" s="6">
        <v>-0.98899999999999999</v>
      </c>
      <c r="C77" s="7">
        <v>-9.4E-2</v>
      </c>
      <c r="D77" s="1">
        <f t="shared" si="17"/>
        <v>328</v>
      </c>
      <c r="E77" s="1">
        <f t="shared" si="18"/>
        <v>299</v>
      </c>
      <c r="F77" s="1">
        <f t="shared" si="19"/>
        <v>29</v>
      </c>
      <c r="G77" s="1">
        <f t="shared" si="20"/>
        <v>841</v>
      </c>
      <c r="M77" s="1">
        <f t="shared" si="21"/>
        <v>0</v>
      </c>
      <c r="N77" s="1">
        <f t="shared" si="22"/>
        <v>0</v>
      </c>
      <c r="O77" s="1">
        <f t="shared" si="23"/>
        <v>0</v>
      </c>
      <c r="P77" s="1">
        <f t="shared" si="24"/>
        <v>0</v>
      </c>
      <c r="R77" s="3">
        <f t="shared" ca="1" si="29"/>
        <v>8.9495903114730713E-2</v>
      </c>
      <c r="S77" s="3">
        <f t="shared" ca="1" si="29"/>
        <v>8.6708744266219578E-2</v>
      </c>
      <c r="U77" s="3">
        <f t="array" aca="1" ref="U77:V77" ca="1">MMULT(R77:S77,cholesky)</f>
        <v>0.4098912362654667</v>
      </c>
      <c r="V77" s="3">
        <f ca="1"/>
        <v>0.61709598877874661</v>
      </c>
      <c r="X77" s="13">
        <f t="shared" ca="1" si="25"/>
        <v>0.45804600486795677</v>
      </c>
      <c r="Y77" s="13">
        <f t="shared" ca="1" si="26"/>
        <v>0.47603729378986603</v>
      </c>
      <c r="AA77" s="13">
        <f t="shared" ca="1" si="27"/>
        <v>0.38921239440427025</v>
      </c>
      <c r="AB77" s="13">
        <f t="shared" ca="1" si="28"/>
        <v>0.66461418758394109</v>
      </c>
      <c r="AC77" s="1">
        <f t="shared" ca="1" si="30"/>
        <v>0.52691329099410567</v>
      </c>
      <c r="AD77" s="1">
        <f t="shared" ca="1" si="31"/>
        <v>179</v>
      </c>
      <c r="AF77" s="1">
        <v>-4.9313283515776947</v>
      </c>
      <c r="AG77" s="1">
        <f t="shared" si="16"/>
        <v>404</v>
      </c>
    </row>
    <row r="78" spans="1:33">
      <c r="A78" s="10">
        <v>27911</v>
      </c>
      <c r="B78" s="6">
        <v>-0.73099999999999998</v>
      </c>
      <c r="C78" s="7">
        <v>-2.347</v>
      </c>
      <c r="D78" s="1">
        <f t="shared" si="17"/>
        <v>318</v>
      </c>
      <c r="E78" s="1">
        <f t="shared" si="18"/>
        <v>376</v>
      </c>
      <c r="F78" s="1">
        <f t="shared" si="19"/>
        <v>-58</v>
      </c>
      <c r="G78" s="1">
        <f t="shared" si="20"/>
        <v>3364</v>
      </c>
      <c r="M78" s="1">
        <f t="shared" si="21"/>
        <v>0</v>
      </c>
      <c r="N78" s="1">
        <f t="shared" si="22"/>
        <v>0</v>
      </c>
      <c r="O78" s="1">
        <f t="shared" si="23"/>
        <v>0</v>
      </c>
      <c r="P78" s="1">
        <f t="shared" si="24"/>
        <v>0</v>
      </c>
      <c r="R78" s="3">
        <f t="shared" ca="1" si="29"/>
        <v>0.18046908060737438</v>
      </c>
      <c r="S78" s="3">
        <f t="shared" ca="1" si="29"/>
        <v>-8.5351893229906016E-3</v>
      </c>
      <c r="U78" s="3">
        <f t="array" aca="1" ref="U78:V78" ca="1">MMULT(R78:S78,cholesky)</f>
        <v>0.82654838918177465</v>
      </c>
      <c r="V78" s="3">
        <f ca="1"/>
        <v>0.4755959661292149</v>
      </c>
      <c r="X78" s="13">
        <f t="shared" ca="1" si="25"/>
        <v>0.49427340126252162</v>
      </c>
      <c r="Y78" s="13">
        <f t="shared" ca="1" si="26"/>
        <v>0.46374351710454542</v>
      </c>
      <c r="AA78" s="13">
        <f t="shared" ca="1" si="27"/>
        <v>0.82376420156330443</v>
      </c>
      <c r="AB78" s="13">
        <f t="shared" ca="1" si="28"/>
        <v>0.50135719425038627</v>
      </c>
      <c r="AC78" s="1">
        <f t="shared" ca="1" si="30"/>
        <v>0.66256069790684535</v>
      </c>
      <c r="AD78" s="1">
        <f t="shared" ca="1" si="31"/>
        <v>174</v>
      </c>
      <c r="AF78" s="1">
        <v>-4.9265740342881621</v>
      </c>
      <c r="AG78" s="1">
        <f t="shared" si="16"/>
        <v>403</v>
      </c>
    </row>
    <row r="79" spans="1:33">
      <c r="A79" s="10">
        <v>27941</v>
      </c>
      <c r="B79" s="6">
        <v>4.2729999999999997</v>
      </c>
      <c r="C79" s="7">
        <v>1.2689999999999999</v>
      </c>
      <c r="D79" s="1">
        <f t="shared" si="17"/>
        <v>102</v>
      </c>
      <c r="E79" s="1">
        <f t="shared" si="18"/>
        <v>242</v>
      </c>
      <c r="F79" s="1">
        <f t="shared" si="19"/>
        <v>-140</v>
      </c>
      <c r="G79" s="1">
        <f t="shared" si="20"/>
        <v>19600</v>
      </c>
      <c r="M79" s="1">
        <f t="shared" si="21"/>
        <v>0</v>
      </c>
      <c r="N79" s="1">
        <f t="shared" si="22"/>
        <v>0</v>
      </c>
      <c r="O79" s="1">
        <f t="shared" si="23"/>
        <v>0</v>
      </c>
      <c r="P79" s="1">
        <f t="shared" si="24"/>
        <v>0</v>
      </c>
      <c r="R79" s="3">
        <f t="shared" ca="1" si="29"/>
        <v>-0.13463170550173398</v>
      </c>
      <c r="S79" s="3">
        <f t="shared" ca="1" si="29"/>
        <v>2.0277289880102369</v>
      </c>
      <c r="U79" s="3">
        <f t="array" aca="1" ref="U79:V79" ca="1">MMULT(R79:S79,cholesky)</f>
        <v>-0.61661321119794166</v>
      </c>
      <c r="V79" s="3">
        <f ca="1"/>
        <v>8.1191530628268005</v>
      </c>
      <c r="X79" s="13">
        <f t="shared" ca="1" si="25"/>
        <v>0.3708669656474991</v>
      </c>
      <c r="Y79" s="13">
        <f t="shared" ca="1" si="26"/>
        <v>0.94276700705832783</v>
      </c>
      <c r="AA79" s="13">
        <f t="shared" ca="1" si="27"/>
        <v>-0.68816565911700578</v>
      </c>
      <c r="AB79" s="13">
        <f t="shared" ca="1" si="28"/>
        <v>10.328570084537054</v>
      </c>
      <c r="AC79" s="1">
        <f t="shared" ca="1" si="30"/>
        <v>4.8202022127100239</v>
      </c>
      <c r="AD79" s="1">
        <f t="shared" ca="1" si="31"/>
        <v>58</v>
      </c>
      <c r="AF79" s="1">
        <v>-4.7063146544575707</v>
      </c>
      <c r="AG79" s="1">
        <f t="shared" si="16"/>
        <v>402</v>
      </c>
    </row>
    <row r="80" spans="1:33">
      <c r="A80" s="10">
        <v>27972</v>
      </c>
      <c r="B80" s="6">
        <v>-0.68500000000000005</v>
      </c>
      <c r="C80" s="7">
        <v>-1.34</v>
      </c>
      <c r="D80" s="1">
        <f t="shared" si="17"/>
        <v>317</v>
      </c>
      <c r="E80" s="1">
        <f t="shared" si="18"/>
        <v>344</v>
      </c>
      <c r="F80" s="1">
        <f t="shared" si="19"/>
        <v>-27</v>
      </c>
      <c r="G80" s="1">
        <f t="shared" si="20"/>
        <v>729</v>
      </c>
      <c r="M80" s="1">
        <f t="shared" si="21"/>
        <v>0</v>
      </c>
      <c r="N80" s="1">
        <f t="shared" si="22"/>
        <v>0</v>
      </c>
      <c r="O80" s="1">
        <f t="shared" si="23"/>
        <v>0</v>
      </c>
      <c r="P80" s="1">
        <f t="shared" si="24"/>
        <v>0</v>
      </c>
      <c r="R80" s="3">
        <f t="shared" ca="1" si="29"/>
        <v>-0.18974171344556434</v>
      </c>
      <c r="S80" s="3">
        <f t="shared" ca="1" si="29"/>
        <v>0.8465084326873451</v>
      </c>
      <c r="U80" s="3">
        <f t="array" aca="1" ref="U80:V80" ca="1">MMULT(R80:S80,cholesky)</f>
        <v>-0.86901704758068465</v>
      </c>
      <c r="V80" s="3">
        <f ca="1"/>
        <v>3.0110805322925365</v>
      </c>
      <c r="X80" s="13">
        <f t="shared" ca="1" si="25"/>
        <v>0.35023505587009651</v>
      </c>
      <c r="Y80" s="13">
        <f t="shared" ca="1" si="26"/>
        <v>0.67823609857973344</v>
      </c>
      <c r="AA80" s="13">
        <f t="shared" ca="1" si="27"/>
        <v>-0.95579263720497232</v>
      </c>
      <c r="AB80" s="13">
        <f t="shared" ca="1" si="28"/>
        <v>3.4481216591309609</v>
      </c>
      <c r="AC80" s="1">
        <f t="shared" ca="1" si="30"/>
        <v>1.2461645109629944</v>
      </c>
      <c r="AD80" s="1">
        <f t="shared" ca="1" si="31"/>
        <v>147</v>
      </c>
      <c r="AF80" s="1">
        <v>-4.6632839750821251</v>
      </c>
      <c r="AG80" s="1">
        <f t="shared" si="16"/>
        <v>401</v>
      </c>
    </row>
    <row r="81" spans="1:33">
      <c r="A81" s="10">
        <v>28003</v>
      </c>
      <c r="B81" s="6">
        <v>0.14099999999999999</v>
      </c>
      <c r="C81" s="7">
        <v>-0.26400000000000001</v>
      </c>
      <c r="D81" s="1">
        <f t="shared" si="17"/>
        <v>285</v>
      </c>
      <c r="E81" s="1">
        <f t="shared" si="18"/>
        <v>313</v>
      </c>
      <c r="F81" s="1">
        <f t="shared" si="19"/>
        <v>-28</v>
      </c>
      <c r="G81" s="1">
        <f t="shared" si="20"/>
        <v>784</v>
      </c>
      <c r="M81" s="1">
        <f t="shared" si="21"/>
        <v>0</v>
      </c>
      <c r="N81" s="1">
        <f t="shared" si="22"/>
        <v>0</v>
      </c>
      <c r="O81" s="1">
        <f t="shared" si="23"/>
        <v>0</v>
      </c>
      <c r="P81" s="1">
        <f t="shared" si="24"/>
        <v>0</v>
      </c>
      <c r="R81" s="3">
        <f t="shared" ca="1" si="29"/>
        <v>1.0435774168076386</v>
      </c>
      <c r="S81" s="3">
        <f t="shared" ca="1" si="29"/>
        <v>-2.4962911691387479E-2</v>
      </c>
      <c r="U81" s="3">
        <f t="array" aca="1" ref="U81:V81" ca="1">MMULT(R81:S81,cholesky)</f>
        <v>4.7795845689789846</v>
      </c>
      <c r="V81" s="3">
        <f ca="1"/>
        <v>2.8524314498734906</v>
      </c>
      <c r="X81" s="13">
        <f t="shared" ca="1" si="25"/>
        <v>0.80206870882056225</v>
      </c>
      <c r="Y81" s="13">
        <f t="shared" ca="1" si="26"/>
        <v>0.66571856445977884</v>
      </c>
      <c r="AA81" s="13">
        <f t="shared" ca="1" si="27"/>
        <v>5.0779544737058062</v>
      </c>
      <c r="AB81" s="13">
        <f t="shared" ca="1" si="28"/>
        <v>3.2603036386430126</v>
      </c>
      <c r="AC81" s="1">
        <f t="shared" ca="1" si="30"/>
        <v>4.169129056174409</v>
      </c>
      <c r="AD81" s="1">
        <f t="shared" ca="1" si="31"/>
        <v>71</v>
      </c>
      <c r="AF81" s="1">
        <v>-4.6104750335719924</v>
      </c>
      <c r="AG81" s="1">
        <f t="shared" si="16"/>
        <v>400</v>
      </c>
    </row>
    <row r="82" spans="1:33">
      <c r="A82" s="10">
        <v>28033</v>
      </c>
      <c r="B82" s="6">
        <v>2.4649999999999999</v>
      </c>
      <c r="C82" s="7">
        <v>-1.5349999999999999</v>
      </c>
      <c r="D82" s="1">
        <f t="shared" si="17"/>
        <v>174</v>
      </c>
      <c r="E82" s="1">
        <f t="shared" si="18"/>
        <v>353</v>
      </c>
      <c r="F82" s="1">
        <f t="shared" si="19"/>
        <v>-179</v>
      </c>
      <c r="G82" s="1">
        <f t="shared" si="20"/>
        <v>32041</v>
      </c>
      <c r="M82" s="1">
        <f t="shared" si="21"/>
        <v>0</v>
      </c>
      <c r="N82" s="1">
        <f t="shared" si="22"/>
        <v>0</v>
      </c>
      <c r="O82" s="1">
        <f t="shared" si="23"/>
        <v>0</v>
      </c>
      <c r="P82" s="1">
        <f t="shared" si="24"/>
        <v>0</v>
      </c>
      <c r="R82" s="3">
        <f t="shared" ca="1" si="29"/>
        <v>-0.70451037545250839</v>
      </c>
      <c r="S82" s="3">
        <f t="shared" ca="1" si="29"/>
        <v>-0.38444421944382412</v>
      </c>
      <c r="U82" s="3">
        <f t="array" aca="1" ref="U82:V82" ca="1">MMULT(R82:S82,cholesky)</f>
        <v>-3.2266575195724885</v>
      </c>
      <c r="V82" s="3">
        <f ca="1"/>
        <v>-3.607967656634627</v>
      </c>
      <c r="X82" s="13">
        <f t="shared" ca="1" si="25"/>
        <v>0.18416079180562339</v>
      </c>
      <c r="Y82" s="13">
        <f t="shared" ca="1" si="26"/>
        <v>0.16282728042824601</v>
      </c>
      <c r="AA82" s="13">
        <f t="shared" ca="1" si="27"/>
        <v>-3.5607119994355543</v>
      </c>
      <c r="AB82" s="13">
        <f t="shared" ca="1" si="28"/>
        <v>-4.4378378944886396</v>
      </c>
      <c r="AC82" s="1">
        <f t="shared" ca="1" si="30"/>
        <v>-3.999274946962097</v>
      </c>
      <c r="AD82" s="1">
        <f t="shared" ca="1" si="31"/>
        <v>312</v>
      </c>
      <c r="AF82" s="1">
        <v>-4.5485554911063462</v>
      </c>
      <c r="AG82" s="1">
        <f t="shared" si="16"/>
        <v>399</v>
      </c>
    </row>
    <row r="83" spans="1:33">
      <c r="A83" s="10">
        <v>28064</v>
      </c>
      <c r="B83" s="6">
        <v>-2.0550000000000002</v>
      </c>
      <c r="C83" s="7">
        <v>-5.9059999999999997</v>
      </c>
      <c r="D83" s="1">
        <f t="shared" si="17"/>
        <v>377</v>
      </c>
      <c r="E83" s="1">
        <f t="shared" si="18"/>
        <v>440</v>
      </c>
      <c r="F83" s="1">
        <f t="shared" si="19"/>
        <v>-63</v>
      </c>
      <c r="G83" s="1">
        <f t="shared" si="20"/>
        <v>3969</v>
      </c>
      <c r="M83" s="1">
        <f t="shared" si="21"/>
        <v>0</v>
      </c>
      <c r="N83" s="1">
        <f t="shared" si="22"/>
        <v>0</v>
      </c>
      <c r="O83" s="1">
        <f t="shared" si="23"/>
        <v>0</v>
      </c>
      <c r="P83" s="1">
        <f t="shared" si="24"/>
        <v>0</v>
      </c>
      <c r="R83" s="3">
        <f t="shared" ca="1" si="29"/>
        <v>0.61956586836553607</v>
      </c>
      <c r="S83" s="3">
        <f t="shared" ca="1" si="29"/>
        <v>-5.3340879857551621E-2</v>
      </c>
      <c r="U83" s="3">
        <f t="array" aca="1" ref="U83:V83" ca="1">MMULT(R83:S83,cholesky)</f>
        <v>2.8376116771141553</v>
      </c>
      <c r="V83" s="3">
        <f ca="1"/>
        <v>1.5319862080617552</v>
      </c>
      <c r="X83" s="13">
        <f t="shared" ca="1" si="25"/>
        <v>0.66453952899315971</v>
      </c>
      <c r="Y83" s="13">
        <f t="shared" ca="1" si="26"/>
        <v>0.55555969896203672</v>
      </c>
      <c r="AA83" s="13">
        <f t="shared" ca="1" si="27"/>
        <v>2.9364332753664666</v>
      </c>
      <c r="AB83" s="13">
        <f t="shared" ca="1" si="28"/>
        <v>1.7200540225461971</v>
      </c>
      <c r="AC83" s="1">
        <f t="shared" ca="1" si="30"/>
        <v>2.3282436489563318</v>
      </c>
      <c r="AD83" s="1">
        <f t="shared" ca="1" si="31"/>
        <v>114</v>
      </c>
      <c r="AF83" s="1">
        <v>-4.4829661879186737</v>
      </c>
      <c r="AG83" s="1">
        <f t="shared" si="16"/>
        <v>398</v>
      </c>
    </row>
    <row r="84" spans="1:33">
      <c r="A84" s="10">
        <v>28094</v>
      </c>
      <c r="B84" s="6">
        <v>-9.0999999999999998E-2</v>
      </c>
      <c r="C84" s="7">
        <v>-0.16300000000000001</v>
      </c>
      <c r="D84" s="1">
        <f t="shared" si="17"/>
        <v>297</v>
      </c>
      <c r="E84" s="1">
        <f t="shared" si="18"/>
        <v>304</v>
      </c>
      <c r="F84" s="1">
        <f t="shared" si="19"/>
        <v>-7</v>
      </c>
      <c r="G84" s="1">
        <f t="shared" si="20"/>
        <v>49</v>
      </c>
      <c r="M84" s="1">
        <f t="shared" si="21"/>
        <v>0</v>
      </c>
      <c r="N84" s="1">
        <f t="shared" si="22"/>
        <v>0</v>
      </c>
      <c r="O84" s="1">
        <f t="shared" si="23"/>
        <v>0</v>
      </c>
      <c r="P84" s="1">
        <f t="shared" si="24"/>
        <v>0</v>
      </c>
      <c r="R84" s="3">
        <f t="shared" ca="1" si="29"/>
        <v>0.60749513287201351</v>
      </c>
      <c r="S84" s="3">
        <f t="shared" ca="1" si="29"/>
        <v>2.2287514255431731</v>
      </c>
      <c r="U84" s="3">
        <f t="array" aca="1" ref="U84:V84" ca="1">MMULT(R84:S84,cholesky)</f>
        <v>2.7823277085538218</v>
      </c>
      <c r="V84" s="3">
        <f ca="1"/>
        <v>11.064769934668227</v>
      </c>
      <c r="X84" s="13">
        <f t="shared" ca="1" si="25"/>
        <v>0.66012699724309742</v>
      </c>
      <c r="Y84" s="13">
        <f t="shared" ca="1" si="26"/>
        <v>0.98685126325509331</v>
      </c>
      <c r="AA84" s="13">
        <f t="shared" ca="1" si="27"/>
        <v>2.8774408333106685</v>
      </c>
      <c r="AB84" s="13">
        <f t="shared" ca="1" si="28"/>
        <v>15.817728538288813</v>
      </c>
      <c r="AC84" s="1">
        <f t="shared" ca="1" si="30"/>
        <v>9.3475846857997418</v>
      </c>
      <c r="AD84" s="1">
        <f t="shared" ca="1" si="31"/>
        <v>14</v>
      </c>
      <c r="AF84" s="1">
        <v>-4.4486835459252179</v>
      </c>
      <c r="AG84" s="1">
        <f t="shared" si="16"/>
        <v>397</v>
      </c>
    </row>
    <row r="85" spans="1:33">
      <c r="A85" s="10">
        <v>28125</v>
      </c>
      <c r="B85" s="6">
        <v>5.3959999999999999</v>
      </c>
      <c r="C85" s="7">
        <v>11.323</v>
      </c>
      <c r="D85" s="1">
        <f t="shared" si="17"/>
        <v>63</v>
      </c>
      <c r="E85" s="1">
        <f t="shared" si="18"/>
        <v>9</v>
      </c>
      <c r="F85" s="1">
        <f t="shared" si="19"/>
        <v>54</v>
      </c>
      <c r="G85" s="1">
        <f t="shared" si="20"/>
        <v>2916</v>
      </c>
      <c r="M85" s="1">
        <f t="shared" si="21"/>
        <v>0</v>
      </c>
      <c r="N85" s="1">
        <f t="shared" si="22"/>
        <v>0</v>
      </c>
      <c r="O85" s="1">
        <f t="shared" si="23"/>
        <v>0</v>
      </c>
      <c r="P85" s="1">
        <f t="shared" si="24"/>
        <v>0</v>
      </c>
      <c r="R85" s="3">
        <f t="shared" ca="1" si="29"/>
        <v>-0.35162541576570894</v>
      </c>
      <c r="S85" s="3">
        <f t="shared" ca="1" si="29"/>
        <v>0.3779886502976485</v>
      </c>
      <c r="U85" s="3">
        <f t="array" aca="1" ref="U85:V85" ca="1">MMULT(R85:S85,cholesky)</f>
        <v>-1.610444404206947</v>
      </c>
      <c r="V85" s="3">
        <f ca="1"/>
        <v>0.58823824166408911</v>
      </c>
      <c r="X85" s="13">
        <f t="shared" ca="1" si="25"/>
        <v>0.29231915524266827</v>
      </c>
      <c r="Y85" s="13">
        <f t="shared" ca="1" si="26"/>
        <v>0.47352784417055116</v>
      </c>
      <c r="AA85" s="13">
        <f t="shared" ca="1" si="27"/>
        <v>-1.7515814884914851</v>
      </c>
      <c r="AB85" s="13">
        <f t="shared" ca="1" si="28"/>
        <v>0.63132723307080152</v>
      </c>
      <c r="AC85" s="1">
        <f t="shared" ca="1" si="30"/>
        <v>-0.56012712771034179</v>
      </c>
      <c r="AD85" s="1">
        <f t="shared" ca="1" si="31"/>
        <v>207</v>
      </c>
      <c r="AF85" s="1">
        <v>-4.3843458312205694</v>
      </c>
      <c r="AG85" s="1">
        <f t="shared" si="16"/>
        <v>396</v>
      </c>
    </row>
    <row r="86" spans="1:33">
      <c r="A86" s="10">
        <v>28156</v>
      </c>
      <c r="B86" s="6">
        <v>-4.8940000000000001</v>
      </c>
      <c r="C86" s="7">
        <v>-0.84899999999999998</v>
      </c>
      <c r="D86" s="1">
        <f t="shared" si="17"/>
        <v>438</v>
      </c>
      <c r="E86" s="1">
        <f t="shared" si="18"/>
        <v>325</v>
      </c>
      <c r="F86" s="1">
        <f t="shared" si="19"/>
        <v>113</v>
      </c>
      <c r="G86" s="1">
        <f t="shared" si="20"/>
        <v>12769</v>
      </c>
      <c r="M86" s="1">
        <f t="shared" si="21"/>
        <v>0</v>
      </c>
      <c r="N86" s="1">
        <f t="shared" si="22"/>
        <v>0</v>
      </c>
      <c r="O86" s="1">
        <f t="shared" si="23"/>
        <v>0</v>
      </c>
      <c r="P86" s="1">
        <f t="shared" si="24"/>
        <v>0</v>
      </c>
      <c r="R86" s="3">
        <f t="shared" ca="1" si="29"/>
        <v>-1.235055417603423</v>
      </c>
      <c r="S86" s="3">
        <f t="shared" ca="1" si="29"/>
        <v>-0.19443439325864165</v>
      </c>
      <c r="U86" s="3">
        <f t="array" aca="1" ref="U86:V86" ca="1">MMULT(R86:S86,cholesky)</f>
        <v>-5.6565538126236774</v>
      </c>
      <c r="V86" s="3">
        <f ca="1"/>
        <v>-4.314760894739937</v>
      </c>
      <c r="X86" s="13">
        <f t="shared" ca="1" si="25"/>
        <v>7.6309867418831834E-2</v>
      </c>
      <c r="Y86" s="13">
        <f t="shared" ca="1" si="26"/>
        <v>0.1277114552333547</v>
      </c>
      <c r="AA86" s="13">
        <f t="shared" ca="1" si="27"/>
        <v>-6.6054898061131073</v>
      </c>
      <c r="AB86" s="13">
        <f t="shared" ca="1" si="28"/>
        <v>-5.3841769124304362</v>
      </c>
      <c r="AC86" s="1">
        <f t="shared" ca="1" si="30"/>
        <v>-5.9948333592717713</v>
      </c>
      <c r="AD86" s="1">
        <f t="shared" ca="1" si="31"/>
        <v>342</v>
      </c>
      <c r="AF86" s="1">
        <v>-4.3539251629249494</v>
      </c>
      <c r="AG86" s="1">
        <f t="shared" si="16"/>
        <v>395</v>
      </c>
    </row>
    <row r="87" spans="1:33">
      <c r="A87" s="10">
        <v>28184</v>
      </c>
      <c r="B87" s="6">
        <v>-1.5109999999999999</v>
      </c>
      <c r="C87" s="7">
        <v>2.1</v>
      </c>
      <c r="D87" s="1">
        <f t="shared" si="17"/>
        <v>351</v>
      </c>
      <c r="E87" s="1">
        <f t="shared" si="18"/>
        <v>204</v>
      </c>
      <c r="F87" s="1">
        <f t="shared" si="19"/>
        <v>147</v>
      </c>
      <c r="G87" s="1">
        <f t="shared" si="20"/>
        <v>21609</v>
      </c>
      <c r="M87" s="1">
        <f t="shared" si="21"/>
        <v>0</v>
      </c>
      <c r="N87" s="1">
        <f t="shared" si="22"/>
        <v>0</v>
      </c>
      <c r="O87" s="1">
        <f t="shared" si="23"/>
        <v>0</v>
      </c>
      <c r="P87" s="1">
        <f t="shared" si="24"/>
        <v>0</v>
      </c>
      <c r="R87" s="3">
        <f t="shared" ca="1" si="29"/>
        <v>0.59910552539243911</v>
      </c>
      <c r="S87" s="3">
        <f t="shared" ca="1" si="29"/>
        <v>-0.19617861768549916</v>
      </c>
      <c r="U87" s="3">
        <f t="array" aca="1" ref="U87:V87" ca="1">MMULT(R87:S87,cholesky)</f>
        <v>2.743903306297371</v>
      </c>
      <c r="V87" s="3">
        <f ca="1"/>
        <v>0.87520541569086596</v>
      </c>
      <c r="X87" s="13">
        <f t="shared" ca="1" si="25"/>
        <v>0.65704710424704749</v>
      </c>
      <c r="Y87" s="13">
        <f t="shared" ca="1" si="26"/>
        <v>0.49851286908536108</v>
      </c>
      <c r="AA87" s="13">
        <f t="shared" ca="1" si="27"/>
        <v>2.8364852646439624</v>
      </c>
      <c r="AB87" s="13">
        <f t="shared" ca="1" si="28"/>
        <v>0.96223097138741742</v>
      </c>
      <c r="AC87" s="1">
        <f t="shared" ca="1" si="30"/>
        <v>1.89935811801569</v>
      </c>
      <c r="AD87" s="1">
        <f t="shared" ca="1" si="31"/>
        <v>122</v>
      </c>
      <c r="AF87" s="1">
        <v>-4.3112258942848269</v>
      </c>
      <c r="AG87" s="1">
        <f t="shared" si="16"/>
        <v>394</v>
      </c>
    </row>
    <row r="88" spans="1:33">
      <c r="A88" s="10">
        <v>28215</v>
      </c>
      <c r="B88" s="6">
        <v>-1.1890000000000001</v>
      </c>
      <c r="C88" s="7">
        <v>0.28299999999999997</v>
      </c>
      <c r="D88" s="1">
        <f t="shared" si="17"/>
        <v>339</v>
      </c>
      <c r="E88" s="1">
        <f t="shared" si="18"/>
        <v>282</v>
      </c>
      <c r="F88" s="1">
        <f t="shared" si="19"/>
        <v>57</v>
      </c>
      <c r="G88" s="1">
        <f t="shared" si="20"/>
        <v>3249</v>
      </c>
      <c r="M88" s="1">
        <f t="shared" si="21"/>
        <v>0</v>
      </c>
      <c r="N88" s="1">
        <f t="shared" si="22"/>
        <v>0</v>
      </c>
      <c r="O88" s="1">
        <f t="shared" si="23"/>
        <v>0</v>
      </c>
      <c r="P88" s="1">
        <f t="shared" si="24"/>
        <v>0</v>
      </c>
      <c r="R88" s="3">
        <f t="shared" ca="1" si="29"/>
        <v>-0.93167915455972938</v>
      </c>
      <c r="S88" s="3">
        <f t="shared" ca="1" si="29"/>
        <v>0.80892328891671372</v>
      </c>
      <c r="U88" s="3">
        <f t="array" aca="1" ref="U88:V88" ca="1">MMULT(R88:S88,cholesky)</f>
        <v>-4.2670905278835605</v>
      </c>
      <c r="V88" s="3">
        <f ca="1"/>
        <v>0.75116215943619746</v>
      </c>
      <c r="X88" s="13">
        <f t="shared" ca="1" si="25"/>
        <v>0.12989993452791815</v>
      </c>
      <c r="Y88" s="13">
        <f t="shared" ca="1" si="26"/>
        <v>0.4877064785508326</v>
      </c>
      <c r="AA88" s="13">
        <f t="shared" ca="1" si="27"/>
        <v>-4.8046542635646325</v>
      </c>
      <c r="AB88" s="13">
        <f t="shared" ca="1" si="28"/>
        <v>0.81921879061208192</v>
      </c>
      <c r="AC88" s="1">
        <f t="shared" ca="1" si="30"/>
        <v>-1.9927177364762754</v>
      </c>
      <c r="AD88" s="1">
        <f t="shared" ca="1" si="31"/>
        <v>255</v>
      </c>
      <c r="AF88" s="1">
        <v>-4.2551437877992582</v>
      </c>
      <c r="AG88" s="1">
        <f t="shared" si="16"/>
        <v>393</v>
      </c>
    </row>
    <row r="89" spans="1:33">
      <c r="A89" s="10">
        <v>28245</v>
      </c>
      <c r="B89" s="6">
        <v>0.13700000000000001</v>
      </c>
      <c r="C89" s="7">
        <v>2.3620000000000001</v>
      </c>
      <c r="D89" s="1">
        <f t="shared" si="17"/>
        <v>286</v>
      </c>
      <c r="E89" s="1">
        <f t="shared" si="18"/>
        <v>187</v>
      </c>
      <c r="F89" s="1">
        <f t="shared" si="19"/>
        <v>99</v>
      </c>
      <c r="G89" s="1">
        <f t="shared" si="20"/>
        <v>9801</v>
      </c>
      <c r="M89" s="1">
        <f t="shared" si="21"/>
        <v>0</v>
      </c>
      <c r="N89" s="1">
        <f t="shared" si="22"/>
        <v>0</v>
      </c>
      <c r="O89" s="1">
        <f t="shared" si="23"/>
        <v>0</v>
      </c>
      <c r="P89" s="1">
        <f t="shared" si="24"/>
        <v>0</v>
      </c>
      <c r="R89" s="3">
        <f t="shared" ca="1" si="29"/>
        <v>0.15727549290015314</v>
      </c>
      <c r="S89" s="3">
        <f t="shared" ca="1" si="29"/>
        <v>0.77724291626832454</v>
      </c>
      <c r="U89" s="3">
        <f t="array" aca="1" ref="U89:V89" ca="1">MMULT(R89:S89,cholesky)</f>
        <v>0.72032175748270133</v>
      </c>
      <c r="V89" s="3">
        <f ca="1"/>
        <v>3.704013590261944</v>
      </c>
      <c r="X89" s="13">
        <f t="shared" ca="1" si="25"/>
        <v>0.48502081889897175</v>
      </c>
      <c r="Y89" s="13">
        <f t="shared" ca="1" si="26"/>
        <v>0.73043084404405845</v>
      </c>
      <c r="AA89" s="13">
        <f t="shared" ca="1" si="27"/>
        <v>0.71302801173293429</v>
      </c>
      <c r="AB89" s="13">
        <f t="shared" ca="1" si="28"/>
        <v>4.2787430402701983</v>
      </c>
      <c r="AC89" s="1">
        <f t="shared" ca="1" si="30"/>
        <v>2.4958855260015662</v>
      </c>
      <c r="AD89" s="1">
        <f t="shared" ca="1" si="31"/>
        <v>111</v>
      </c>
      <c r="AF89" s="1">
        <v>-4.2328725196815604</v>
      </c>
      <c r="AG89" s="1">
        <f t="shared" si="16"/>
        <v>392</v>
      </c>
    </row>
    <row r="90" spans="1:33">
      <c r="A90" s="10">
        <v>28276</v>
      </c>
      <c r="B90" s="6">
        <v>-1.4970000000000001</v>
      </c>
      <c r="C90" s="7">
        <v>-0.49100000000000005</v>
      </c>
      <c r="D90" s="1">
        <f t="shared" si="17"/>
        <v>349</v>
      </c>
      <c r="E90" s="1">
        <f t="shared" si="18"/>
        <v>320</v>
      </c>
      <c r="F90" s="1">
        <f t="shared" si="19"/>
        <v>29</v>
      </c>
      <c r="G90" s="1">
        <f t="shared" si="20"/>
        <v>841</v>
      </c>
      <c r="M90" s="1">
        <f t="shared" si="21"/>
        <v>0</v>
      </c>
      <c r="N90" s="1">
        <f t="shared" si="22"/>
        <v>0</v>
      </c>
      <c r="O90" s="1">
        <f t="shared" si="23"/>
        <v>0</v>
      </c>
      <c r="P90" s="1">
        <f t="shared" si="24"/>
        <v>0</v>
      </c>
      <c r="R90" s="3">
        <f t="shared" ca="1" si="29"/>
        <v>0.43104433032671741</v>
      </c>
      <c r="S90" s="3">
        <f t="shared" ca="1" si="29"/>
        <v>-0.38271167129418493</v>
      </c>
      <c r="U90" s="3">
        <f t="array" aca="1" ref="U90:V90" ca="1">MMULT(R90:S90,cholesky)</f>
        <v>1.9741830328963657</v>
      </c>
      <c r="V90" s="3">
        <f ca="1"/>
        <v>-0.38299665398569549</v>
      </c>
      <c r="X90" s="13">
        <f t="shared" ca="1" si="25"/>
        <v>0.59340070042439219</v>
      </c>
      <c r="Y90" s="13">
        <f t="shared" ca="1" si="26"/>
        <v>0.39030142727492445</v>
      </c>
      <c r="AA90" s="13">
        <f t="shared" ca="1" si="27"/>
        <v>2.0228181230282587</v>
      </c>
      <c r="AB90" s="13">
        <f t="shared" ca="1" si="28"/>
        <v>-0.49340898977749681</v>
      </c>
      <c r="AC90" s="1">
        <f t="shared" ca="1" si="30"/>
        <v>0.76470456662538089</v>
      </c>
      <c r="AD90" s="1">
        <f t="shared" ca="1" si="31"/>
        <v>161</v>
      </c>
      <c r="AF90" s="1">
        <v>-4.2212810216178669</v>
      </c>
      <c r="AG90" s="1">
        <f t="shared" si="16"/>
        <v>391</v>
      </c>
    </row>
    <row r="91" spans="1:33">
      <c r="A91" s="10">
        <v>28306</v>
      </c>
      <c r="B91" s="6">
        <v>4.7469999999999999</v>
      </c>
      <c r="C91" s="7">
        <v>2.4300000000000002</v>
      </c>
      <c r="D91" s="1">
        <f t="shared" si="17"/>
        <v>84</v>
      </c>
      <c r="E91" s="1">
        <f t="shared" si="18"/>
        <v>183</v>
      </c>
      <c r="F91" s="1">
        <f t="shared" si="19"/>
        <v>-99</v>
      </c>
      <c r="G91" s="1">
        <f t="shared" si="20"/>
        <v>9801</v>
      </c>
      <c r="M91" s="1">
        <f t="shared" si="21"/>
        <v>0</v>
      </c>
      <c r="N91" s="1">
        <f t="shared" si="22"/>
        <v>0</v>
      </c>
      <c r="O91" s="1">
        <f t="shared" si="23"/>
        <v>0</v>
      </c>
      <c r="P91" s="1">
        <f t="shared" si="24"/>
        <v>0</v>
      </c>
      <c r="R91" s="3">
        <f t="shared" ca="1" si="29"/>
        <v>0.23845824525264486</v>
      </c>
      <c r="S91" s="3">
        <f t="shared" ca="1" si="29"/>
        <v>-9.6953806369004664E-2</v>
      </c>
      <c r="U91" s="3">
        <f t="array" aca="1" ref="U91:V91" ca="1">MMULT(R91:S91,cholesky)</f>
        <v>1.0921387632571136</v>
      </c>
      <c r="V91" s="3">
        <f ca="1"/>
        <v>0.26924553668775325</v>
      </c>
      <c r="X91" s="13">
        <f t="shared" ca="1" si="25"/>
        <v>0.51740951606641739</v>
      </c>
      <c r="Y91" s="13">
        <f t="shared" ca="1" si="26"/>
        <v>0.44588048125629021</v>
      </c>
      <c r="AA91" s="13">
        <f t="shared" ca="1" si="27"/>
        <v>1.1006212013304995</v>
      </c>
      <c r="AB91" s="13">
        <f t="shared" ca="1" si="28"/>
        <v>0.26304666910568431</v>
      </c>
      <c r="AC91" s="1">
        <f t="shared" ca="1" si="30"/>
        <v>0.68183393521809188</v>
      </c>
      <c r="AD91" s="1">
        <f t="shared" ca="1" si="31"/>
        <v>164</v>
      </c>
      <c r="AF91" s="1">
        <v>-4.2153352665526924</v>
      </c>
      <c r="AG91" s="1">
        <f t="shared" si="16"/>
        <v>390</v>
      </c>
    </row>
    <row r="92" spans="1:33">
      <c r="A92" s="10">
        <v>28337</v>
      </c>
      <c r="B92" s="6">
        <v>-1.51</v>
      </c>
      <c r="C92" s="7">
        <v>-1.32</v>
      </c>
      <c r="D92" s="1">
        <f t="shared" si="17"/>
        <v>350</v>
      </c>
      <c r="E92" s="1">
        <f t="shared" si="18"/>
        <v>342</v>
      </c>
      <c r="F92" s="1">
        <f t="shared" si="19"/>
        <v>8</v>
      </c>
      <c r="G92" s="1">
        <f t="shared" si="20"/>
        <v>64</v>
      </c>
      <c r="M92" s="1">
        <f t="shared" si="21"/>
        <v>0</v>
      </c>
      <c r="N92" s="1">
        <f t="shared" si="22"/>
        <v>0</v>
      </c>
      <c r="O92" s="1">
        <f t="shared" si="23"/>
        <v>0</v>
      </c>
      <c r="P92" s="1">
        <f t="shared" si="24"/>
        <v>0</v>
      </c>
      <c r="R92" s="3">
        <f t="shared" ca="1" si="29"/>
        <v>-0.47784564463545287</v>
      </c>
      <c r="S92" s="3">
        <f t="shared" ca="1" si="29"/>
        <v>-0.51554657187972386</v>
      </c>
      <c r="U92" s="3">
        <f t="array" aca="1" ref="U92:V92" ca="1">MMULT(R92:S92,cholesky)</f>
        <v>-2.1885330524303743</v>
      </c>
      <c r="V92" s="3">
        <f ca="1"/>
        <v>-3.5152977572731974</v>
      </c>
      <c r="X92" s="13">
        <f t="shared" ca="1" si="25"/>
        <v>0.25051073193787854</v>
      </c>
      <c r="Y92" s="13">
        <f t="shared" ca="1" si="26"/>
        <v>0.1678580620603275</v>
      </c>
      <c r="AA92" s="13">
        <f t="shared" ca="1" si="27"/>
        <v>-2.3849325409960729</v>
      </c>
      <c r="AB92" s="13">
        <f t="shared" ca="1" si="28"/>
        <v>-4.316673772991102</v>
      </c>
      <c r="AC92" s="1">
        <f t="shared" ca="1" si="30"/>
        <v>-3.3508031569935874</v>
      </c>
      <c r="AD92" s="1">
        <f t="shared" ca="1" si="31"/>
        <v>290</v>
      </c>
      <c r="AF92" s="1">
        <v>-4.189723088730843</v>
      </c>
      <c r="AG92" s="1">
        <f t="shared" si="16"/>
        <v>389</v>
      </c>
    </row>
    <row r="93" spans="1:33">
      <c r="A93" s="10">
        <v>28368</v>
      </c>
      <c r="B93" s="6">
        <v>-1.3240000000000001</v>
      </c>
      <c r="C93" s="7">
        <v>3.6709999999999998</v>
      </c>
      <c r="D93" s="1">
        <f t="shared" si="17"/>
        <v>344</v>
      </c>
      <c r="E93" s="1">
        <f t="shared" si="18"/>
        <v>134</v>
      </c>
      <c r="F93" s="1">
        <f t="shared" si="19"/>
        <v>210</v>
      </c>
      <c r="G93" s="1">
        <f t="shared" si="20"/>
        <v>44100</v>
      </c>
      <c r="M93" s="1">
        <f t="shared" si="21"/>
        <v>0</v>
      </c>
      <c r="N93" s="1">
        <f t="shared" si="22"/>
        <v>0</v>
      </c>
      <c r="O93" s="1">
        <f t="shared" si="23"/>
        <v>0</v>
      </c>
      <c r="P93" s="1">
        <f t="shared" si="24"/>
        <v>0</v>
      </c>
      <c r="R93" s="3">
        <f t="shared" ca="1" si="29"/>
        <v>-0.70931654866853866</v>
      </c>
      <c r="S93" s="3">
        <f t="shared" ca="1" si="29"/>
        <v>5.8854978365307883E-2</v>
      </c>
      <c r="U93" s="3">
        <f t="array" aca="1" ref="U93:V93" ca="1">MMULT(R93:S93,cholesky)</f>
        <v>-3.2486697929019073</v>
      </c>
      <c r="V93" s="3">
        <f ca="1"/>
        <v>-1.7631875320041277</v>
      </c>
      <c r="X93" s="13">
        <f t="shared" ca="1" si="25"/>
        <v>0.18288385767168069</v>
      </c>
      <c r="Y93" s="13">
        <f t="shared" ca="1" si="26"/>
        <v>0.28096302032923415</v>
      </c>
      <c r="AA93" s="13">
        <f t="shared" ca="1" si="27"/>
        <v>-3.5862808627459888</v>
      </c>
      <c r="AB93" s="13">
        <f t="shared" ca="1" si="28"/>
        <v>-2.1259746766964551</v>
      </c>
      <c r="AC93" s="1">
        <f t="shared" ca="1" si="30"/>
        <v>-2.8561277697212217</v>
      </c>
      <c r="AD93" s="1">
        <f t="shared" ca="1" si="31"/>
        <v>276</v>
      </c>
      <c r="AF93" s="1">
        <v>-4.1663947624053925</v>
      </c>
      <c r="AG93" s="1">
        <f t="shared" si="16"/>
        <v>388</v>
      </c>
    </row>
    <row r="94" spans="1:33">
      <c r="A94" s="10">
        <v>28398</v>
      </c>
      <c r="B94" s="6">
        <v>1E-3</v>
      </c>
      <c r="C94" s="7">
        <v>2.976</v>
      </c>
      <c r="D94" s="1">
        <f t="shared" si="17"/>
        <v>292</v>
      </c>
      <c r="E94" s="1">
        <f t="shared" si="18"/>
        <v>165</v>
      </c>
      <c r="F94" s="1">
        <f t="shared" si="19"/>
        <v>127</v>
      </c>
      <c r="G94" s="1">
        <f t="shared" si="20"/>
        <v>16129</v>
      </c>
      <c r="M94" s="1">
        <f t="shared" si="21"/>
        <v>0</v>
      </c>
      <c r="N94" s="1">
        <f t="shared" si="22"/>
        <v>0</v>
      </c>
      <c r="O94" s="1">
        <f t="shared" si="23"/>
        <v>0</v>
      </c>
      <c r="P94" s="1">
        <f t="shared" si="24"/>
        <v>0</v>
      </c>
      <c r="R94" s="3">
        <f t="shared" ca="1" si="29"/>
        <v>-0.53510804195459527</v>
      </c>
      <c r="S94" s="3">
        <f t="shared" ca="1" si="29"/>
        <v>0.7974848934291292</v>
      </c>
      <c r="U94" s="3">
        <f t="array" aca="1" ref="U94:V94" ca="1">MMULT(R94:S94,cholesky)</f>
        <v>-2.4507948321520465</v>
      </c>
      <c r="V94" s="3">
        <f ca="1"/>
        <v>1.826934022551054</v>
      </c>
      <c r="X94" s="13">
        <f t="shared" ca="1" si="25"/>
        <v>0.23264484867058677</v>
      </c>
      <c r="Y94" s="13">
        <f t="shared" ca="1" si="26"/>
        <v>0.58087825709750596</v>
      </c>
      <c r="AA94" s="13">
        <f t="shared" ca="1" si="27"/>
        <v>-2.6768584756912794</v>
      </c>
      <c r="AB94" s="13">
        <f t="shared" ca="1" si="28"/>
        <v>2.0614525514395567</v>
      </c>
      <c r="AC94" s="1">
        <f t="shared" ca="1" si="30"/>
        <v>-0.30770296212586135</v>
      </c>
      <c r="AD94" s="1">
        <f t="shared" ca="1" si="31"/>
        <v>195</v>
      </c>
      <c r="AF94" s="1">
        <v>-4.1303048425944349</v>
      </c>
      <c r="AG94" s="1">
        <f t="shared" si="16"/>
        <v>387</v>
      </c>
    </row>
    <row r="95" spans="1:33">
      <c r="A95" s="10">
        <v>28429</v>
      </c>
      <c r="B95" s="6">
        <v>-4.1529999999999996</v>
      </c>
      <c r="C95" s="7">
        <v>1.59</v>
      </c>
      <c r="D95" s="1">
        <f t="shared" si="17"/>
        <v>430</v>
      </c>
      <c r="E95" s="1">
        <f t="shared" si="18"/>
        <v>224</v>
      </c>
      <c r="F95" s="1">
        <f t="shared" si="19"/>
        <v>206</v>
      </c>
      <c r="G95" s="1">
        <f t="shared" si="20"/>
        <v>42436</v>
      </c>
      <c r="M95" s="1">
        <f t="shared" si="21"/>
        <v>0</v>
      </c>
      <c r="N95" s="1">
        <f t="shared" si="22"/>
        <v>0</v>
      </c>
      <c r="O95" s="1">
        <f t="shared" si="23"/>
        <v>0</v>
      </c>
      <c r="P95" s="1">
        <f t="shared" si="24"/>
        <v>0</v>
      </c>
      <c r="R95" s="3">
        <f t="shared" ca="1" si="29"/>
        <v>4.9368468388609019E-2</v>
      </c>
      <c r="S95" s="3">
        <f t="shared" ca="1" si="29"/>
        <v>-0.46370320476897708</v>
      </c>
      <c r="U95" s="3">
        <f t="array" aca="1" ref="U95:V95" ca="1">MMULT(R95:S95,cholesky)</f>
        <v>0.22610758521982932</v>
      </c>
      <c r="V95" s="3">
        <f ca="1"/>
        <v>-1.804046083006543</v>
      </c>
      <c r="X95" s="13">
        <f t="shared" ca="1" si="25"/>
        <v>0.44215879780342515</v>
      </c>
      <c r="Y95" s="13">
        <f t="shared" ca="1" si="26"/>
        <v>0.2779618178606249</v>
      </c>
      <c r="AA95" s="13">
        <f t="shared" ca="1" si="27"/>
        <v>0.19723807551280348</v>
      </c>
      <c r="AB95" s="13">
        <f t="shared" ca="1" si="28"/>
        <v>-2.1752768663714042</v>
      </c>
      <c r="AC95" s="1">
        <f t="shared" ca="1" si="30"/>
        <v>-0.98901939542930029</v>
      </c>
      <c r="AD95" s="1">
        <f t="shared" ca="1" si="31"/>
        <v>217</v>
      </c>
      <c r="AF95" s="1">
        <v>-4.0984292430220446</v>
      </c>
      <c r="AG95" s="1">
        <f t="shared" si="16"/>
        <v>386</v>
      </c>
    </row>
    <row r="96" spans="1:33">
      <c r="A96" s="10">
        <v>28459</v>
      </c>
      <c r="B96" s="6">
        <v>3.6989999999999994</v>
      </c>
      <c r="C96" s="7">
        <v>-0.214</v>
      </c>
      <c r="D96" s="1">
        <f t="shared" si="17"/>
        <v>130</v>
      </c>
      <c r="E96" s="1">
        <f t="shared" si="18"/>
        <v>309</v>
      </c>
      <c r="F96" s="1">
        <f t="shared" si="19"/>
        <v>-179</v>
      </c>
      <c r="G96" s="1">
        <f t="shared" si="20"/>
        <v>32041</v>
      </c>
      <c r="M96" s="1">
        <f t="shared" si="21"/>
        <v>0</v>
      </c>
      <c r="N96" s="1">
        <f t="shared" si="22"/>
        <v>0</v>
      </c>
      <c r="O96" s="1">
        <f t="shared" si="23"/>
        <v>0</v>
      </c>
      <c r="P96" s="1">
        <f t="shared" si="24"/>
        <v>0</v>
      </c>
      <c r="R96" s="3">
        <f t="shared" ca="1" si="29"/>
        <v>1.903745420739964</v>
      </c>
      <c r="S96" s="3">
        <f t="shared" ca="1" si="29"/>
        <v>0.23508400881966268</v>
      </c>
      <c r="U96" s="3">
        <f t="array" aca="1" ref="U96:V96" ca="1">MMULT(R96:S96,cholesky)</f>
        <v>8.7191540269890346</v>
      </c>
      <c r="V96" s="3">
        <f ca="1"/>
        <v>6.3799722059825523</v>
      </c>
      <c r="X96" s="13">
        <f t="shared" ca="1" si="25"/>
        <v>0.95631904753167363</v>
      </c>
      <c r="Y96" s="13">
        <f t="shared" ca="1" si="26"/>
        <v>0.88465370738598392</v>
      </c>
      <c r="AA96" s="13">
        <f t="shared" ca="1" si="27"/>
        <v>10.235560976807582</v>
      </c>
      <c r="AB96" s="13">
        <f t="shared" ca="1" si="28"/>
        <v>7.7357523190979016</v>
      </c>
      <c r="AC96" s="1">
        <f t="shared" ca="1" si="30"/>
        <v>8.9856566479527409</v>
      </c>
      <c r="AD96" s="1">
        <f t="shared" ca="1" si="31"/>
        <v>17</v>
      </c>
      <c r="AF96" s="1">
        <v>-4.0407136013756855</v>
      </c>
      <c r="AG96" s="1">
        <f t="shared" si="16"/>
        <v>385</v>
      </c>
    </row>
    <row r="97" spans="1:33">
      <c r="A97" s="10">
        <v>28490</v>
      </c>
      <c r="B97" s="6">
        <v>0.47899999999999998</v>
      </c>
      <c r="C97" s="7">
        <v>3.891</v>
      </c>
      <c r="D97" s="1">
        <f t="shared" si="17"/>
        <v>271</v>
      </c>
      <c r="E97" s="1">
        <f t="shared" si="18"/>
        <v>123</v>
      </c>
      <c r="F97" s="1">
        <f t="shared" si="19"/>
        <v>148</v>
      </c>
      <c r="G97" s="1">
        <f t="shared" si="20"/>
        <v>21904</v>
      </c>
      <c r="M97" s="1">
        <f t="shared" si="21"/>
        <v>0</v>
      </c>
      <c r="N97" s="1">
        <f t="shared" si="22"/>
        <v>0</v>
      </c>
      <c r="O97" s="1">
        <f t="shared" si="23"/>
        <v>0</v>
      </c>
      <c r="P97" s="1">
        <f t="shared" si="24"/>
        <v>0</v>
      </c>
      <c r="R97" s="3">
        <f t="shared" ca="1" si="29"/>
        <v>-0.10084601190638262</v>
      </c>
      <c r="S97" s="3">
        <f t="shared" ca="1" si="29"/>
        <v>-1.3877637542896237</v>
      </c>
      <c r="U97" s="3">
        <f t="array" aca="1" ref="U97:V97" ca="1">MMULT(R97:S97,cholesky)</f>
        <v>-0.4618747345312324</v>
      </c>
      <c r="V97" s="3">
        <f ca="1"/>
        <v>-6.103540470070886</v>
      </c>
      <c r="X97" s="13">
        <f t="shared" ca="1" si="25"/>
        <v>0.38370616006943359</v>
      </c>
      <c r="Y97" s="13">
        <f t="shared" ca="1" si="26"/>
        <v>6.3260481418212278E-2</v>
      </c>
      <c r="AA97" s="13">
        <f t="shared" ca="1" si="27"/>
        <v>-0.5247495362719643</v>
      </c>
      <c r="AB97" s="13">
        <f t="shared" ca="1" si="28"/>
        <v>-7.9986756931003216</v>
      </c>
      <c r="AC97" s="1">
        <f t="shared" ca="1" si="30"/>
        <v>-4.261712614686143</v>
      </c>
      <c r="AD97" s="1">
        <f t="shared" ca="1" si="31"/>
        <v>305</v>
      </c>
      <c r="AF97" s="1">
        <v>-3.9922696780275864</v>
      </c>
      <c r="AG97" s="1">
        <f t="shared" si="16"/>
        <v>384</v>
      </c>
    </row>
    <row r="98" spans="1:33">
      <c r="A98" s="10">
        <v>28521</v>
      </c>
      <c r="B98" s="6">
        <v>-5.9649999999999999</v>
      </c>
      <c r="C98" s="7">
        <v>0.71809999999999996</v>
      </c>
      <c r="D98" s="1">
        <f t="shared" si="17"/>
        <v>449</v>
      </c>
      <c r="E98" s="1">
        <f t="shared" si="18"/>
        <v>263</v>
      </c>
      <c r="F98" s="1">
        <f t="shared" si="19"/>
        <v>186</v>
      </c>
      <c r="G98" s="1">
        <f t="shared" si="20"/>
        <v>34596</v>
      </c>
      <c r="M98" s="1">
        <f t="shared" si="21"/>
        <v>0</v>
      </c>
      <c r="N98" s="1">
        <f t="shared" si="22"/>
        <v>0</v>
      </c>
      <c r="O98" s="1">
        <f t="shared" si="23"/>
        <v>0</v>
      </c>
      <c r="P98" s="1">
        <f t="shared" si="24"/>
        <v>0</v>
      </c>
      <c r="R98" s="3">
        <f t="shared" ca="1" si="29"/>
        <v>1.01870299879117</v>
      </c>
      <c r="S98" s="3">
        <f t="shared" ca="1" si="29"/>
        <v>0.96017917454361279</v>
      </c>
      <c r="U98" s="3">
        <f t="array" aca="1" ref="U98:V98" ca="1">MMULT(R98:S98,cholesky)</f>
        <v>4.6656597344635582</v>
      </c>
      <c r="V98" s="3">
        <f ca="1"/>
        <v>6.9118599528963927</v>
      </c>
      <c r="X98" s="13">
        <f t="shared" ca="1" si="25"/>
        <v>0.79507315459119954</v>
      </c>
      <c r="Y98" s="13">
        <f t="shared" ca="1" si="26"/>
        <v>0.90570254349355106</v>
      </c>
      <c r="AA98" s="13">
        <f t="shared" ca="1" si="27"/>
        <v>4.9476012866208396</v>
      </c>
      <c r="AB98" s="13">
        <f t="shared" ca="1" si="28"/>
        <v>8.4917617638121019</v>
      </c>
      <c r="AC98" s="1">
        <f t="shared" ca="1" si="30"/>
        <v>6.7196815252164708</v>
      </c>
      <c r="AD98" s="1">
        <f t="shared" ca="1" si="31"/>
        <v>31</v>
      </c>
      <c r="AF98" s="1">
        <v>-3.9740594344947193</v>
      </c>
      <c r="AG98" s="1">
        <f t="shared" si="16"/>
        <v>383</v>
      </c>
    </row>
    <row r="99" spans="1:33">
      <c r="A99" s="10">
        <v>28549</v>
      </c>
      <c r="B99" s="6">
        <v>-1.6140000000000001</v>
      </c>
      <c r="C99" s="7">
        <v>1.0643</v>
      </c>
      <c r="D99" s="1">
        <f t="shared" si="17"/>
        <v>355</v>
      </c>
      <c r="E99" s="1">
        <f t="shared" si="18"/>
        <v>253</v>
      </c>
      <c r="F99" s="1">
        <f t="shared" si="19"/>
        <v>102</v>
      </c>
      <c r="G99" s="1">
        <f t="shared" si="20"/>
        <v>10404</v>
      </c>
      <c r="M99" s="1">
        <f t="shared" si="21"/>
        <v>0</v>
      </c>
      <c r="N99" s="1">
        <f t="shared" si="22"/>
        <v>0</v>
      </c>
      <c r="O99" s="1">
        <f t="shared" si="23"/>
        <v>0</v>
      </c>
      <c r="P99" s="1">
        <f t="shared" si="24"/>
        <v>0</v>
      </c>
      <c r="R99" s="3">
        <f t="shared" ca="1" si="29"/>
        <v>-1.1766779489469874</v>
      </c>
      <c r="S99" s="3">
        <f t="shared" ca="1" si="29"/>
        <v>-1.3741133306527225</v>
      </c>
      <c r="U99" s="3">
        <f t="array" aca="1" ref="U99:V99" ca="1">MMULT(R99:S99,cholesky)</f>
        <v>-5.3891850061772022</v>
      </c>
      <c r="V99" s="3">
        <f ca="1"/>
        <v>-9.094792540898526</v>
      </c>
      <c r="X99" s="13">
        <f t="shared" ca="1" si="25"/>
        <v>8.5040650879835811E-2</v>
      </c>
      <c r="Y99" s="13">
        <f t="shared" ca="1" si="26"/>
        <v>1.4580989462780081E-2</v>
      </c>
      <c r="AA99" s="13">
        <f t="shared" ca="1" si="27"/>
        <v>-6.2442438552711304</v>
      </c>
      <c r="AB99" s="13">
        <f t="shared" ca="1" si="28"/>
        <v>-13.452938874207137</v>
      </c>
      <c r="AC99" s="1">
        <f t="shared" ca="1" si="30"/>
        <v>-9.8485913647391339</v>
      </c>
      <c r="AD99" s="1">
        <f t="shared" ca="1" si="31"/>
        <v>366</v>
      </c>
      <c r="AF99" s="1">
        <v>-3.9222047933181079</v>
      </c>
      <c r="AG99" s="1">
        <f t="shared" si="16"/>
        <v>382</v>
      </c>
    </row>
    <row r="100" spans="1:33">
      <c r="A100" s="10">
        <v>28580</v>
      </c>
      <c r="B100" s="6">
        <v>2.76</v>
      </c>
      <c r="C100" s="7">
        <v>7.0027000000000008</v>
      </c>
      <c r="D100" s="1">
        <f t="shared" si="17"/>
        <v>164</v>
      </c>
      <c r="E100" s="1">
        <f t="shared" si="18"/>
        <v>45</v>
      </c>
      <c r="F100" s="1">
        <f t="shared" si="19"/>
        <v>119</v>
      </c>
      <c r="G100" s="1">
        <f t="shared" si="20"/>
        <v>14161</v>
      </c>
      <c r="M100" s="1">
        <f t="shared" si="21"/>
        <v>0</v>
      </c>
      <c r="N100" s="1">
        <f t="shared" si="22"/>
        <v>0</v>
      </c>
      <c r="O100" s="1">
        <f t="shared" si="23"/>
        <v>0</v>
      </c>
      <c r="P100" s="1">
        <f t="shared" si="24"/>
        <v>0</v>
      </c>
      <c r="R100" s="3">
        <f t="shared" ca="1" si="29"/>
        <v>0.55121592841663647</v>
      </c>
      <c r="S100" s="3">
        <f t="shared" ca="1" si="29"/>
        <v>-0.26159752996845942</v>
      </c>
      <c r="U100" s="3">
        <f t="array" aca="1" ref="U100:V100" ca="1">MMULT(R100:S100,cholesky)</f>
        <v>2.5245689521481949</v>
      </c>
      <c r="V100" s="3">
        <f ca="1"/>
        <v>0.46525628962760579</v>
      </c>
      <c r="X100" s="13">
        <f t="shared" ca="1" si="25"/>
        <v>0.63927151958525374</v>
      </c>
      <c r="Y100" s="13">
        <f t="shared" ca="1" si="26"/>
        <v>0.46284640017112288</v>
      </c>
      <c r="AA100" s="13">
        <f t="shared" ca="1" si="27"/>
        <v>2.6033888453633098</v>
      </c>
      <c r="AB100" s="13">
        <f t="shared" ca="1" si="28"/>
        <v>0.48942338256581913</v>
      </c>
      <c r="AC100" s="1">
        <f t="shared" ca="1" si="30"/>
        <v>1.5464061139645644</v>
      </c>
      <c r="AD100" s="1">
        <f t="shared" ca="1" si="31"/>
        <v>131</v>
      </c>
      <c r="AF100" s="1">
        <v>-3.9150559382983312</v>
      </c>
      <c r="AG100" s="1">
        <f t="shared" si="16"/>
        <v>381</v>
      </c>
    </row>
    <row r="101" spans="1:33">
      <c r="A101" s="10">
        <v>28610</v>
      </c>
      <c r="B101" s="6">
        <v>8.7010000000000005</v>
      </c>
      <c r="C101" s="7">
        <v>-0.56830000000000003</v>
      </c>
      <c r="D101" s="1">
        <f t="shared" si="17"/>
        <v>14</v>
      </c>
      <c r="E101" s="1">
        <f t="shared" si="18"/>
        <v>322</v>
      </c>
      <c r="F101" s="1">
        <f t="shared" si="19"/>
        <v>-308</v>
      </c>
      <c r="G101" s="1">
        <f t="shared" si="20"/>
        <v>94864</v>
      </c>
      <c r="M101" s="1">
        <f t="shared" si="21"/>
        <v>0</v>
      </c>
      <c r="N101" s="1">
        <f t="shared" si="22"/>
        <v>0</v>
      </c>
      <c r="O101" s="1">
        <f t="shared" si="23"/>
        <v>0</v>
      </c>
      <c r="P101" s="1">
        <f t="shared" si="24"/>
        <v>0</v>
      </c>
      <c r="R101" s="3">
        <f t="shared" ca="1" si="29"/>
        <v>0.45743904099564359</v>
      </c>
      <c r="S101" s="3">
        <f t="shared" ca="1" si="29"/>
        <v>-0.74861744068570069</v>
      </c>
      <c r="U101" s="3">
        <f t="array" aca="1" ref="U101:V101" ca="1">MMULT(R101:S101,cholesky)</f>
        <v>2.0950708077600475</v>
      </c>
      <c r="V101" s="3">
        <f ca="1"/>
        <v>-1.8421547682773385</v>
      </c>
      <c r="X101" s="13">
        <f t="shared" ca="1" si="25"/>
        <v>0.60361099563611442</v>
      </c>
      <c r="Y101" s="13">
        <f t="shared" ca="1" si="26"/>
        <v>0.27517677800075369</v>
      </c>
      <c r="AA101" s="13">
        <f t="shared" ca="1" si="27"/>
        <v>2.1498801837278139</v>
      </c>
      <c r="AB101" s="13">
        <f t="shared" ca="1" si="28"/>
        <v>-2.2213231490676741</v>
      </c>
      <c r="AC101" s="1">
        <f t="shared" ca="1" si="30"/>
        <v>-3.5721482669930138E-2</v>
      </c>
      <c r="AD101" s="1">
        <f t="shared" ca="1" si="31"/>
        <v>183</v>
      </c>
      <c r="AF101" s="1">
        <v>-3.8474681309765306</v>
      </c>
      <c r="AG101" s="1">
        <f t="shared" si="16"/>
        <v>380</v>
      </c>
    </row>
    <row r="102" spans="1:33">
      <c r="A102" s="10">
        <v>28641</v>
      </c>
      <c r="B102" s="6">
        <v>1.3640000000000001</v>
      </c>
      <c r="C102" s="7">
        <v>2.4192999999999998</v>
      </c>
      <c r="D102" s="1">
        <f t="shared" si="17"/>
        <v>236</v>
      </c>
      <c r="E102" s="1">
        <f t="shared" si="18"/>
        <v>184</v>
      </c>
      <c r="F102" s="1">
        <f t="shared" si="19"/>
        <v>52</v>
      </c>
      <c r="G102" s="1">
        <f t="shared" si="20"/>
        <v>2704</v>
      </c>
      <c r="M102" s="1">
        <f t="shared" si="21"/>
        <v>0</v>
      </c>
      <c r="N102" s="1">
        <f t="shared" si="22"/>
        <v>0</v>
      </c>
      <c r="O102" s="1">
        <f t="shared" si="23"/>
        <v>0</v>
      </c>
      <c r="P102" s="1">
        <f t="shared" si="24"/>
        <v>0</v>
      </c>
      <c r="R102" s="3">
        <f t="shared" ca="1" si="29"/>
        <v>0.96943005459683618</v>
      </c>
      <c r="S102" s="3">
        <f t="shared" ca="1" si="29"/>
        <v>-0.50231415945315661</v>
      </c>
      <c r="U102" s="3">
        <f t="array" aca="1" ref="U102:V102" ca="1">MMULT(R102:S102,cholesky)</f>
        <v>4.4399896500535094</v>
      </c>
      <c r="V102" s="3">
        <f ca="1"/>
        <v>0.64117558344607195</v>
      </c>
      <c r="X102" s="13">
        <f t="shared" ca="1" si="25"/>
        <v>0.78078945133034039</v>
      </c>
      <c r="Y102" s="13">
        <f t="shared" ca="1" si="26"/>
        <v>0.47813197047377509</v>
      </c>
      <c r="AA102" s="13">
        <f t="shared" ca="1" si="27"/>
        <v>4.6914528606932384</v>
      </c>
      <c r="AB102" s="13">
        <f t="shared" ca="1" si="28"/>
        <v>0.69238702185041223</v>
      </c>
      <c r="AC102" s="1">
        <f t="shared" ca="1" si="30"/>
        <v>2.6919199412718253</v>
      </c>
      <c r="AD102" s="1">
        <f t="shared" ca="1" si="31"/>
        <v>105</v>
      </c>
      <c r="AF102" s="1">
        <v>-3.8303192675231825</v>
      </c>
      <c r="AG102" s="1">
        <f t="shared" si="16"/>
        <v>379</v>
      </c>
    </row>
    <row r="103" spans="1:33">
      <c r="A103" s="10">
        <v>28671</v>
      </c>
      <c r="B103" s="6">
        <v>-1.5249999999999999</v>
      </c>
      <c r="C103" s="7">
        <v>4.0959000000000003</v>
      </c>
      <c r="D103" s="1">
        <f t="shared" si="17"/>
        <v>352</v>
      </c>
      <c r="E103" s="1">
        <f t="shared" si="18"/>
        <v>115</v>
      </c>
      <c r="F103" s="1">
        <f t="shared" si="19"/>
        <v>237</v>
      </c>
      <c r="G103" s="1">
        <f t="shared" si="20"/>
        <v>56169</v>
      </c>
      <c r="M103" s="1">
        <f t="shared" si="21"/>
        <v>0</v>
      </c>
      <c r="N103" s="1">
        <f t="shared" si="22"/>
        <v>0</v>
      </c>
      <c r="O103" s="1">
        <f t="shared" si="23"/>
        <v>0</v>
      </c>
      <c r="P103" s="1">
        <f t="shared" si="24"/>
        <v>0</v>
      </c>
      <c r="R103" s="3">
        <f t="shared" ca="1" si="29"/>
        <v>0.95395756586373248</v>
      </c>
      <c r="S103" s="3">
        <f t="shared" ca="1" si="29"/>
        <v>-0.91412811156511209</v>
      </c>
      <c r="U103" s="3">
        <f t="array" aca="1" ref="U103:V103" ca="1">MMULT(R103:S103,cholesky)</f>
        <v>4.3691256516558949</v>
      </c>
      <c r="V103" s="3">
        <f ca="1"/>
        <v>-1.1290737106717903</v>
      </c>
      <c r="X103" s="13">
        <f t="shared" ca="1" si="25"/>
        <v>0.77618876113328172</v>
      </c>
      <c r="Y103" s="13">
        <f t="shared" ca="1" si="26"/>
        <v>0.32943084748841012</v>
      </c>
      <c r="AA103" s="13">
        <f t="shared" ca="1" si="27"/>
        <v>4.6115602828265194</v>
      </c>
      <c r="AB103" s="13">
        <f t="shared" ca="1" si="28"/>
        <v>-1.3688352120026321</v>
      </c>
      <c r="AC103" s="1">
        <f t="shared" ca="1" si="30"/>
        <v>1.6213625354119436</v>
      </c>
      <c r="AD103" s="1">
        <f t="shared" ca="1" si="31"/>
        <v>128</v>
      </c>
      <c r="AF103" s="1">
        <v>-3.8117648558296215</v>
      </c>
      <c r="AG103" s="1">
        <f t="shared" si="16"/>
        <v>378</v>
      </c>
    </row>
    <row r="104" spans="1:33">
      <c r="A104" s="10">
        <v>28702</v>
      </c>
      <c r="B104" s="6">
        <v>5.5960000000000001</v>
      </c>
      <c r="C104" s="7">
        <v>8.6298999999999992</v>
      </c>
      <c r="D104" s="1">
        <f t="shared" si="17"/>
        <v>59</v>
      </c>
      <c r="E104" s="1">
        <f t="shared" si="18"/>
        <v>25</v>
      </c>
      <c r="F104" s="1">
        <f t="shared" si="19"/>
        <v>34</v>
      </c>
      <c r="G104" s="1">
        <f t="shared" si="20"/>
        <v>1156</v>
      </c>
      <c r="M104" s="1">
        <f t="shared" si="21"/>
        <v>0</v>
      </c>
      <c r="N104" s="1">
        <f t="shared" si="22"/>
        <v>0</v>
      </c>
      <c r="O104" s="1">
        <f t="shared" si="23"/>
        <v>0</v>
      </c>
      <c r="P104" s="1">
        <f t="shared" si="24"/>
        <v>0</v>
      </c>
      <c r="R104" s="3">
        <f t="shared" ca="1" si="29"/>
        <v>0.15345133441370723</v>
      </c>
      <c r="S104" s="3">
        <f t="shared" ca="1" si="29"/>
        <v>-0.17536370781540289</v>
      </c>
      <c r="U104" s="3">
        <f t="array" aca="1" ref="U104:V104" ca="1">MMULT(R104:S104,cholesky)</f>
        <v>0.70280711161477916</v>
      </c>
      <c r="V104" s="3">
        <f ca="1"/>
        <v>-0.30034003470905113</v>
      </c>
      <c r="X104" s="13">
        <f t="shared" ca="1" si="25"/>
        <v>0.48349589419384953</v>
      </c>
      <c r="Y104" s="13">
        <f t="shared" ca="1" si="26"/>
        <v>0.39724663873709587</v>
      </c>
      <c r="AA104" s="13">
        <f t="shared" ca="1" si="27"/>
        <v>0.69476777685940438</v>
      </c>
      <c r="AB104" s="13">
        <f t="shared" ca="1" si="28"/>
        <v>-0.39718649352488644</v>
      </c>
      <c r="AC104" s="1">
        <f t="shared" ca="1" si="30"/>
        <v>0.14879064166725897</v>
      </c>
      <c r="AD104" s="1">
        <f t="shared" ca="1" si="31"/>
        <v>172</v>
      </c>
      <c r="AF104" s="1">
        <v>-3.7894444418111579</v>
      </c>
      <c r="AG104" s="1">
        <f t="shared" si="16"/>
        <v>377</v>
      </c>
    </row>
    <row r="105" spans="1:33">
      <c r="A105" s="10">
        <v>28733</v>
      </c>
      <c r="B105" s="6">
        <v>3.4</v>
      </c>
      <c r="C105" s="7">
        <v>2.0908000000000002</v>
      </c>
      <c r="D105" s="1">
        <f t="shared" si="17"/>
        <v>143</v>
      </c>
      <c r="E105" s="1">
        <f t="shared" si="18"/>
        <v>205</v>
      </c>
      <c r="F105" s="1">
        <f t="shared" si="19"/>
        <v>-62</v>
      </c>
      <c r="G105" s="1">
        <f t="shared" si="20"/>
        <v>3844</v>
      </c>
      <c r="M105" s="1">
        <f t="shared" si="21"/>
        <v>0</v>
      </c>
      <c r="N105" s="1">
        <f t="shared" si="22"/>
        <v>0</v>
      </c>
      <c r="O105" s="1">
        <f t="shared" si="23"/>
        <v>0</v>
      </c>
      <c r="P105" s="1">
        <f t="shared" si="24"/>
        <v>0</v>
      </c>
      <c r="R105" s="3">
        <f t="shared" ca="1" si="29"/>
        <v>-1.0341642712744781</v>
      </c>
      <c r="S105" s="3">
        <f t="shared" ca="1" si="29"/>
        <v>-1.049381506656625</v>
      </c>
      <c r="U105" s="3">
        <f t="array" aca="1" ref="U105:V105" ca="1">MMULT(R105:S105,cholesky)</f>
        <v>-4.7364723624371097</v>
      </c>
      <c r="V105" s="3">
        <f ca="1"/>
        <v>-7.3296250312892646</v>
      </c>
      <c r="X105" s="13">
        <f t="shared" ca="1" si="25"/>
        <v>0.10946418257447221</v>
      </c>
      <c r="Y105" s="13">
        <f t="shared" ca="1" si="26"/>
        <v>3.6266582931950175E-2</v>
      </c>
      <c r="AA105" s="13">
        <f t="shared" ca="1" si="27"/>
        <v>-5.3928808516154501</v>
      </c>
      <c r="AB105" s="13">
        <f t="shared" ca="1" si="28"/>
        <v>-10.033526309879377</v>
      </c>
      <c r="AC105" s="1">
        <f t="shared" ca="1" si="30"/>
        <v>-7.7132035807474137</v>
      </c>
      <c r="AD105" s="1">
        <f t="shared" ca="1" si="31"/>
        <v>340</v>
      </c>
      <c r="AF105" s="1">
        <v>-3.7870764321287593</v>
      </c>
      <c r="AG105" s="1">
        <f t="shared" si="16"/>
        <v>376</v>
      </c>
    </row>
    <row r="106" spans="1:33">
      <c r="A106" s="10">
        <v>28763</v>
      </c>
      <c r="B106" s="6">
        <v>-0.48299999999999998</v>
      </c>
      <c r="C106" s="7">
        <v>3.0005999999999999</v>
      </c>
      <c r="D106" s="1">
        <f t="shared" si="17"/>
        <v>308</v>
      </c>
      <c r="E106" s="1">
        <f t="shared" si="18"/>
        <v>163</v>
      </c>
      <c r="F106" s="1">
        <f t="shared" si="19"/>
        <v>145</v>
      </c>
      <c r="G106" s="1">
        <f t="shared" si="20"/>
        <v>21025</v>
      </c>
      <c r="M106" s="1">
        <f t="shared" si="21"/>
        <v>0</v>
      </c>
      <c r="N106" s="1">
        <f t="shared" si="22"/>
        <v>0</v>
      </c>
      <c r="O106" s="1">
        <f t="shared" si="23"/>
        <v>0</v>
      </c>
      <c r="P106" s="1">
        <f t="shared" si="24"/>
        <v>0</v>
      </c>
      <c r="R106" s="3">
        <f t="shared" ca="1" si="29"/>
        <v>0.18488957281814694</v>
      </c>
      <c r="S106" s="3">
        <f t="shared" ca="1" si="29"/>
        <v>1.2639510254477258</v>
      </c>
      <c r="U106" s="3">
        <f t="array" aca="1" ref="U106:V106" ca="1">MMULT(R106:S106,cholesky)</f>
        <v>0.84679424350711296</v>
      </c>
      <c r="V106" s="3">
        <f ca="1"/>
        <v>5.8226385824194562</v>
      </c>
      <c r="X106" s="13">
        <f t="shared" ca="1" si="25"/>
        <v>0.49603736357606865</v>
      </c>
      <c r="Y106" s="13">
        <f t="shared" ca="1" si="26"/>
        <v>0.85922604967216309</v>
      </c>
      <c r="AA106" s="13">
        <f t="shared" ca="1" si="27"/>
        <v>0.84486792981893699</v>
      </c>
      <c r="AB106" s="13">
        <f t="shared" ca="1" si="28"/>
        <v>6.9726574619521848</v>
      </c>
      <c r="AC106" s="1">
        <f t="shared" ca="1" si="30"/>
        <v>3.908762695885561</v>
      </c>
      <c r="AD106" s="1">
        <f t="shared" ca="1" si="31"/>
        <v>72</v>
      </c>
      <c r="AF106" s="1">
        <v>-3.6966670682902887</v>
      </c>
      <c r="AG106" s="1">
        <f t="shared" si="16"/>
        <v>375</v>
      </c>
    </row>
    <row r="107" spans="1:33">
      <c r="A107" s="10">
        <v>28794</v>
      </c>
      <c r="B107" s="6">
        <v>-8.9060000000000006</v>
      </c>
      <c r="C107" s="7">
        <v>4.9208999999999996</v>
      </c>
      <c r="D107" s="1">
        <f t="shared" si="17"/>
        <v>468</v>
      </c>
      <c r="E107" s="1">
        <f t="shared" si="18"/>
        <v>93</v>
      </c>
      <c r="F107" s="1">
        <f t="shared" si="19"/>
        <v>375</v>
      </c>
      <c r="G107" s="1">
        <f t="shared" si="20"/>
        <v>140625</v>
      </c>
      <c r="M107" s="1">
        <f t="shared" si="21"/>
        <v>0</v>
      </c>
      <c r="N107" s="1">
        <f t="shared" si="22"/>
        <v>0</v>
      </c>
      <c r="O107" s="1">
        <f t="shared" si="23"/>
        <v>0</v>
      </c>
      <c r="P107" s="1">
        <f t="shared" si="24"/>
        <v>0</v>
      </c>
      <c r="R107" s="3">
        <f t="shared" ca="1" si="29"/>
        <v>-0.27094852369374356</v>
      </c>
      <c r="S107" s="3">
        <f t="shared" ca="1" si="29"/>
        <v>8.4713653853154075E-2</v>
      </c>
      <c r="U107" s="3">
        <f t="array" aca="1" ref="U107:V107" ca="1">MMULT(R107:S107,cholesky)</f>
        <v>-1.2409442385173455</v>
      </c>
      <c r="V107" s="3">
        <f ca="1"/>
        <v>-0.41262315705539926</v>
      </c>
      <c r="X107" s="13">
        <f t="shared" ca="1" si="25"/>
        <v>0.32063669777555692</v>
      </c>
      <c r="Y107" s="13">
        <f t="shared" ca="1" si="26"/>
        <v>0.38782043652803855</v>
      </c>
      <c r="AA107" s="13">
        <f t="shared" ca="1" si="27"/>
        <v>-1.3529874267458093</v>
      </c>
      <c r="AB107" s="13">
        <f t="shared" ca="1" si="28"/>
        <v>-0.52792895622351332</v>
      </c>
      <c r="AC107" s="1">
        <f t="shared" ca="1" si="30"/>
        <v>-0.94045819148466125</v>
      </c>
      <c r="AD107" s="1">
        <f t="shared" ca="1" si="31"/>
        <v>208</v>
      </c>
      <c r="AF107" s="1">
        <v>-3.6941098839660085</v>
      </c>
      <c r="AG107" s="1">
        <f t="shared" si="16"/>
        <v>374</v>
      </c>
    </row>
    <row r="108" spans="1:33">
      <c r="A108" s="10">
        <v>28824</v>
      </c>
      <c r="B108" s="6">
        <v>2.6</v>
      </c>
      <c r="C108" s="7">
        <v>-8.3033999999999999</v>
      </c>
      <c r="D108" s="1">
        <f t="shared" si="17"/>
        <v>167</v>
      </c>
      <c r="E108" s="1">
        <f t="shared" si="18"/>
        <v>461</v>
      </c>
      <c r="F108" s="1">
        <f t="shared" si="19"/>
        <v>-294</v>
      </c>
      <c r="G108" s="1">
        <f t="shared" si="20"/>
        <v>86436</v>
      </c>
      <c r="M108" s="1">
        <f t="shared" si="21"/>
        <v>0</v>
      </c>
      <c r="N108" s="1">
        <f t="shared" si="22"/>
        <v>0</v>
      </c>
      <c r="O108" s="1">
        <f t="shared" si="23"/>
        <v>0</v>
      </c>
      <c r="P108" s="1">
        <f t="shared" si="24"/>
        <v>0</v>
      </c>
      <c r="R108" s="3">
        <f t="shared" ca="1" si="29"/>
        <v>0.19031195576617621</v>
      </c>
      <c r="S108" s="3">
        <f t="shared" ca="1" si="29"/>
        <v>-1.7670392238259822</v>
      </c>
      <c r="U108" s="3">
        <f t="array" aca="1" ref="U108:V108" ca="1">MMULT(R108:S108,cholesky)</f>
        <v>0.87162875740908707</v>
      </c>
      <c r="V108" s="3">
        <f ca="1"/>
        <v>-6.8685138762642453</v>
      </c>
      <c r="X108" s="13">
        <f t="shared" ca="1" si="25"/>
        <v>0.49820122468509476</v>
      </c>
      <c r="Y108" s="13">
        <f t="shared" ca="1" si="26"/>
        <v>4.5033436626405132E-2</v>
      </c>
      <c r="AA108" s="13">
        <f t="shared" ca="1" si="27"/>
        <v>0.87075442476387876</v>
      </c>
      <c r="AB108" s="13">
        <f t="shared" ca="1" si="28"/>
        <v>-9.2405010572812731</v>
      </c>
      <c r="AC108" s="1">
        <f t="shared" ca="1" si="30"/>
        <v>-4.1848733162586971</v>
      </c>
      <c r="AD108" s="1">
        <f t="shared" ca="1" si="31"/>
        <v>295</v>
      </c>
      <c r="AF108" s="1">
        <v>-3.6783073353065414</v>
      </c>
      <c r="AG108" s="1">
        <f t="shared" si="16"/>
        <v>373</v>
      </c>
    </row>
    <row r="109" spans="1:33">
      <c r="A109" s="10">
        <v>28855</v>
      </c>
      <c r="B109" s="6">
        <v>1.7190000000000001</v>
      </c>
      <c r="C109" s="7">
        <v>4.8921999999999999</v>
      </c>
      <c r="D109" s="1">
        <f t="shared" si="17"/>
        <v>211</v>
      </c>
      <c r="E109" s="1">
        <f t="shared" si="18"/>
        <v>94</v>
      </c>
      <c r="F109" s="1">
        <f t="shared" si="19"/>
        <v>117</v>
      </c>
      <c r="G109" s="1">
        <f t="shared" si="20"/>
        <v>13689</v>
      </c>
      <c r="M109" s="1">
        <f t="shared" si="21"/>
        <v>0</v>
      </c>
      <c r="N109" s="1">
        <f t="shared" si="22"/>
        <v>0</v>
      </c>
      <c r="O109" s="1">
        <f t="shared" si="23"/>
        <v>0</v>
      </c>
      <c r="P109" s="1">
        <f t="shared" si="24"/>
        <v>0</v>
      </c>
      <c r="R109" s="3">
        <f t="shared" ca="1" si="29"/>
        <v>-1.1549036334604841</v>
      </c>
      <c r="S109" s="3">
        <f t="shared" ca="1" si="29"/>
        <v>1.7194988386666439</v>
      </c>
      <c r="U109" s="3">
        <f t="array" aca="1" ref="U109:V109" ca="1">MMULT(R109:S109,cholesky)</f>
        <v>-5.2894586412490172</v>
      </c>
      <c r="V109" s="3">
        <f ca="1"/>
        <v>3.935948095684676</v>
      </c>
      <c r="X109" s="13">
        <f t="shared" ca="1" si="25"/>
        <v>8.8482135181352617E-2</v>
      </c>
      <c r="Y109" s="13">
        <f t="shared" ca="1" si="26"/>
        <v>0.74690238142055376</v>
      </c>
      <c r="AA109" s="13">
        <f t="shared" ca="1" si="27"/>
        <v>-6.1114425516939752</v>
      </c>
      <c r="AB109" s="13">
        <f t="shared" ca="1" si="28"/>
        <v>4.5611362979168364</v>
      </c>
      <c r="AC109" s="1">
        <f t="shared" ca="1" si="30"/>
        <v>-0.77515312688856941</v>
      </c>
      <c r="AD109" s="1">
        <f t="shared" ca="1" si="31"/>
        <v>203</v>
      </c>
      <c r="AF109" s="1">
        <v>-3.6590746595163952</v>
      </c>
      <c r="AG109" s="1">
        <f t="shared" si="16"/>
        <v>372</v>
      </c>
    </row>
    <row r="110" spans="1:33">
      <c r="A110" s="10">
        <v>28886</v>
      </c>
      <c r="B110" s="6">
        <v>4.8959999999999999</v>
      </c>
      <c r="C110" s="7">
        <v>0.83299999999999985</v>
      </c>
      <c r="D110" s="1">
        <f t="shared" si="17"/>
        <v>83</v>
      </c>
      <c r="E110" s="1">
        <f t="shared" si="18"/>
        <v>258</v>
      </c>
      <c r="F110" s="1">
        <f t="shared" si="19"/>
        <v>-175</v>
      </c>
      <c r="G110" s="1">
        <f t="shared" si="20"/>
        <v>30625</v>
      </c>
      <c r="M110" s="1">
        <f t="shared" si="21"/>
        <v>0</v>
      </c>
      <c r="N110" s="1">
        <f t="shared" si="22"/>
        <v>0</v>
      </c>
      <c r="O110" s="1">
        <f t="shared" si="23"/>
        <v>0</v>
      </c>
      <c r="P110" s="1">
        <f t="shared" si="24"/>
        <v>0</v>
      </c>
      <c r="R110" s="3">
        <f t="shared" ca="1" si="29"/>
        <v>0.27862060257274202</v>
      </c>
      <c r="S110" s="3">
        <f t="shared" ca="1" si="29"/>
        <v>-1.5967959917557817</v>
      </c>
      <c r="U110" s="3">
        <f t="array" aca="1" ref="U110:V110" ca="1">MMULT(R110:S110,cholesky)</f>
        <v>1.2760823597831585</v>
      </c>
      <c r="V110" s="3">
        <f ca="1"/>
        <v>-5.9045888171884657</v>
      </c>
      <c r="X110" s="13">
        <f t="shared" ca="1" si="25"/>
        <v>0.53340358319815973</v>
      </c>
      <c r="Y110" s="13">
        <f t="shared" ca="1" si="26"/>
        <v>6.8836473069471493E-2</v>
      </c>
      <c r="AA110" s="13">
        <f t="shared" ca="1" si="27"/>
        <v>1.2924628845561976</v>
      </c>
      <c r="AB110" s="13">
        <f t="shared" ca="1" si="28"/>
        <v>-7.6893066040078653</v>
      </c>
      <c r="AC110" s="1">
        <f t="shared" ca="1" si="30"/>
        <v>-3.1984218597258338</v>
      </c>
      <c r="AD110" s="1">
        <f t="shared" ca="1" si="31"/>
        <v>271</v>
      </c>
      <c r="AF110" s="1">
        <v>-3.6068234487619653</v>
      </c>
      <c r="AG110" s="1">
        <f t="shared" si="16"/>
        <v>371</v>
      </c>
    </row>
    <row r="111" spans="1:33">
      <c r="A111" s="10">
        <v>28914</v>
      </c>
      <c r="B111" s="6">
        <v>-2.7650000000000001</v>
      </c>
      <c r="C111" s="7">
        <v>-0.122</v>
      </c>
      <c r="D111" s="1">
        <f t="shared" si="17"/>
        <v>399</v>
      </c>
      <c r="E111" s="1">
        <f t="shared" si="18"/>
        <v>303</v>
      </c>
      <c r="F111" s="1">
        <f t="shared" si="19"/>
        <v>96</v>
      </c>
      <c r="G111" s="1">
        <f t="shared" si="20"/>
        <v>9216</v>
      </c>
      <c r="M111" s="1">
        <f t="shared" si="21"/>
        <v>0</v>
      </c>
      <c r="N111" s="1">
        <f t="shared" si="22"/>
        <v>0</v>
      </c>
      <c r="O111" s="1">
        <f t="shared" si="23"/>
        <v>0</v>
      </c>
      <c r="P111" s="1">
        <f t="shared" si="24"/>
        <v>0</v>
      </c>
      <c r="R111" s="3">
        <f t="shared" ca="1" si="29"/>
        <v>0.8044426604663939</v>
      </c>
      <c r="S111" s="3">
        <f t="shared" ca="1" si="29"/>
        <v>0.93076816097801296</v>
      </c>
      <c r="U111" s="3">
        <f t="array" aca="1" ref="U111:V111" ca="1">MMULT(R111:S111,cholesky)</f>
        <v>3.6843473849360842</v>
      </c>
      <c r="V111" s="3">
        <f ca="1"/>
        <v>6.1814350071495996</v>
      </c>
      <c r="X111" s="13">
        <f t="shared" ca="1" si="25"/>
        <v>0.72900988027215452</v>
      </c>
      <c r="Y111" s="13">
        <f t="shared" ca="1" si="26"/>
        <v>0.87599857501474587</v>
      </c>
      <c r="AA111" s="13">
        <f t="shared" ca="1" si="27"/>
        <v>3.8515222668876881</v>
      </c>
      <c r="AB111" s="13">
        <f t="shared" ca="1" si="28"/>
        <v>7.4607064528513414</v>
      </c>
      <c r="AC111" s="1">
        <f t="shared" ca="1" si="30"/>
        <v>5.6561143598695143</v>
      </c>
      <c r="AD111" s="1">
        <f t="shared" ca="1" si="31"/>
        <v>42</v>
      </c>
      <c r="AF111" s="1">
        <v>-3.6042299298858795</v>
      </c>
      <c r="AG111" s="1">
        <f t="shared" si="16"/>
        <v>370</v>
      </c>
    </row>
    <row r="112" spans="1:33">
      <c r="A112" s="10">
        <v>28945</v>
      </c>
      <c r="B112" s="6">
        <v>6.6110000000000007</v>
      </c>
      <c r="C112" s="7">
        <v>2.8639999999999999</v>
      </c>
      <c r="D112" s="1">
        <f t="shared" si="17"/>
        <v>41</v>
      </c>
      <c r="E112" s="1">
        <f t="shared" si="18"/>
        <v>170</v>
      </c>
      <c r="F112" s="1">
        <f t="shared" si="19"/>
        <v>-129</v>
      </c>
      <c r="G112" s="1">
        <f t="shared" si="20"/>
        <v>16641</v>
      </c>
      <c r="M112" s="1">
        <f t="shared" si="21"/>
        <v>0</v>
      </c>
      <c r="N112" s="1">
        <f t="shared" si="22"/>
        <v>0</v>
      </c>
      <c r="O112" s="1">
        <f t="shared" si="23"/>
        <v>0</v>
      </c>
      <c r="P112" s="1">
        <f t="shared" si="24"/>
        <v>0</v>
      </c>
      <c r="R112" s="3">
        <f t="shared" ca="1" si="29"/>
        <v>0.52152230404220878</v>
      </c>
      <c r="S112" s="3">
        <f t="shared" ca="1" si="29"/>
        <v>0.57275629358501767</v>
      </c>
      <c r="U112" s="3">
        <f t="array" aca="1" ref="U112:V112" ca="1">MMULT(R112:S112,cholesky)</f>
        <v>2.3885721525133161</v>
      </c>
      <c r="V112" s="3">
        <f ca="1"/>
        <v>3.8788945347011139</v>
      </c>
      <c r="X112" s="13">
        <f t="shared" ca="1" si="25"/>
        <v>0.62809382783657386</v>
      </c>
      <c r="Y112" s="13">
        <f t="shared" ca="1" si="26"/>
        <v>0.74290022070289985</v>
      </c>
      <c r="AA112" s="13">
        <f t="shared" ca="1" si="27"/>
        <v>2.4594012496505497</v>
      </c>
      <c r="AB112" s="13">
        <f t="shared" ca="1" si="28"/>
        <v>4.4914429084612939</v>
      </c>
      <c r="AC112" s="1">
        <f t="shared" ca="1" si="30"/>
        <v>3.4754220790559218</v>
      </c>
      <c r="AD112" s="1">
        <f t="shared" ca="1" si="31"/>
        <v>77</v>
      </c>
      <c r="AF112" s="1">
        <v>-3.5913768499148064</v>
      </c>
      <c r="AG112" s="1">
        <f t="shared" si="16"/>
        <v>369</v>
      </c>
    </row>
    <row r="113" spans="1:33">
      <c r="A113" s="10">
        <v>28975</v>
      </c>
      <c r="B113" s="6">
        <v>0.73099999999999998</v>
      </c>
      <c r="C113" s="7">
        <v>-8.8999999999999996E-2</v>
      </c>
      <c r="D113" s="1">
        <f t="shared" si="17"/>
        <v>262</v>
      </c>
      <c r="E113" s="1">
        <f t="shared" si="18"/>
        <v>298</v>
      </c>
      <c r="F113" s="1">
        <f t="shared" si="19"/>
        <v>-36</v>
      </c>
      <c r="G113" s="1">
        <f t="shared" si="20"/>
        <v>1296</v>
      </c>
      <c r="M113" s="1">
        <f t="shared" si="21"/>
        <v>0</v>
      </c>
      <c r="N113" s="1">
        <f t="shared" si="22"/>
        <v>0</v>
      </c>
      <c r="O113" s="1">
        <f t="shared" si="23"/>
        <v>0</v>
      </c>
      <c r="P113" s="1">
        <f t="shared" si="24"/>
        <v>0</v>
      </c>
      <c r="R113" s="3">
        <f t="shared" ca="1" si="29"/>
        <v>0.10348569083715189</v>
      </c>
      <c r="S113" s="3">
        <f t="shared" ca="1" si="29"/>
        <v>-9.2465395470899242E-2</v>
      </c>
      <c r="U113" s="3">
        <f t="array" aca="1" ref="U113:V113" ca="1">MMULT(R113:S113,cholesky)</f>
        <v>0.47396446403415571</v>
      </c>
      <c r="V113" s="3">
        <f ca="1"/>
        <v>-9.439637733695011E-2</v>
      </c>
      <c r="X113" s="13">
        <f t="shared" ca="1" si="25"/>
        <v>0.46360194826094625</v>
      </c>
      <c r="Y113" s="13">
        <f t="shared" ca="1" si="26"/>
        <v>0.41468880374167505</v>
      </c>
      <c r="AA113" s="13">
        <f t="shared" ca="1" si="27"/>
        <v>0.45608589857016241</v>
      </c>
      <c r="AB113" s="13">
        <f t="shared" ca="1" si="28"/>
        <v>-0.15795016627556746</v>
      </c>
      <c r="AC113" s="1">
        <f t="shared" ca="1" si="30"/>
        <v>0.14906786614729747</v>
      </c>
      <c r="AD113" s="1">
        <f t="shared" ca="1" si="31"/>
        <v>168</v>
      </c>
      <c r="AF113" s="1">
        <v>-3.580066563165603</v>
      </c>
      <c r="AG113" s="1">
        <f t="shared" si="16"/>
        <v>368</v>
      </c>
    </row>
    <row r="114" spans="1:33">
      <c r="A114" s="10">
        <v>29006</v>
      </c>
      <c r="B114" s="6">
        <v>-1.3660000000000001</v>
      </c>
      <c r="C114" s="7">
        <v>-1.33</v>
      </c>
      <c r="D114" s="1">
        <f t="shared" si="17"/>
        <v>345</v>
      </c>
      <c r="E114" s="1">
        <f t="shared" si="18"/>
        <v>343</v>
      </c>
      <c r="F114" s="1">
        <f t="shared" si="19"/>
        <v>2</v>
      </c>
      <c r="G114" s="1">
        <f t="shared" si="20"/>
        <v>4</v>
      </c>
      <c r="M114" s="1">
        <f t="shared" si="21"/>
        <v>0</v>
      </c>
      <c r="N114" s="1">
        <f t="shared" si="22"/>
        <v>0</v>
      </c>
      <c r="O114" s="1">
        <f t="shared" si="23"/>
        <v>0</v>
      </c>
      <c r="P114" s="1">
        <f t="shared" si="24"/>
        <v>0</v>
      </c>
      <c r="R114" s="3">
        <f t="shared" ca="1" si="29"/>
        <v>-0.35298919275071972</v>
      </c>
      <c r="S114" s="3">
        <f t="shared" ca="1" si="29"/>
        <v>0.6206939831501681</v>
      </c>
      <c r="U114" s="3">
        <f t="array" aca="1" ref="U114:V114" ca="1">MMULT(R114:S114,cholesky)</f>
        <v>-1.6166905027982963</v>
      </c>
      <c r="V114" s="3">
        <f ca="1"/>
        <v>1.6018431395836952</v>
      </c>
      <c r="X114" s="13">
        <f t="shared" ca="1" si="25"/>
        <v>0.29185061201789941</v>
      </c>
      <c r="Y114" s="13">
        <f t="shared" ca="1" si="26"/>
        <v>0.56158080504338237</v>
      </c>
      <c r="AA114" s="13">
        <f t="shared" ca="1" si="27"/>
        <v>-1.7583578213012407</v>
      </c>
      <c r="AB114" s="13">
        <f t="shared" ca="1" si="28"/>
        <v>1.8008241929035904</v>
      </c>
      <c r="AC114" s="1">
        <f t="shared" ca="1" si="30"/>
        <v>2.1233185801174836E-2</v>
      </c>
      <c r="AD114" s="1">
        <f t="shared" ca="1" si="31"/>
        <v>175</v>
      </c>
      <c r="AF114" s="1">
        <v>-3.5403167035724503</v>
      </c>
      <c r="AG114" s="1">
        <f t="shared" si="16"/>
        <v>367</v>
      </c>
    </row>
    <row r="115" spans="1:33">
      <c r="A115" s="10">
        <v>29036</v>
      </c>
      <c r="B115" s="6">
        <v>4.6849999999999996</v>
      </c>
      <c r="C115" s="7">
        <v>2.149</v>
      </c>
      <c r="D115" s="1">
        <f t="shared" si="17"/>
        <v>87</v>
      </c>
      <c r="E115" s="1">
        <f t="shared" si="18"/>
        <v>202</v>
      </c>
      <c r="F115" s="1">
        <f t="shared" si="19"/>
        <v>-115</v>
      </c>
      <c r="G115" s="1">
        <f t="shared" si="20"/>
        <v>13225</v>
      </c>
      <c r="M115" s="1">
        <f t="shared" si="21"/>
        <v>0</v>
      </c>
      <c r="N115" s="1">
        <f t="shared" si="22"/>
        <v>0</v>
      </c>
      <c r="O115" s="1">
        <f t="shared" si="23"/>
        <v>0</v>
      </c>
      <c r="P115" s="1">
        <f t="shared" si="24"/>
        <v>0</v>
      </c>
      <c r="R115" s="3">
        <f t="shared" ca="1" si="29"/>
        <v>-0.9305797337509969</v>
      </c>
      <c r="S115" s="3">
        <f t="shared" ca="1" si="29"/>
        <v>-1.7308413719632822</v>
      </c>
      <c r="U115" s="3">
        <f t="array" aca="1" ref="U115:V115" ca="1">MMULT(R115:S115,cholesky)</f>
        <v>-4.2620551805795657</v>
      </c>
      <c r="V115" s="3">
        <f ca="1"/>
        <v>-9.8929239331012955</v>
      </c>
      <c r="X115" s="13">
        <f t="shared" ca="1" si="25"/>
        <v>0.13013260725044395</v>
      </c>
      <c r="Y115" s="13">
        <f t="shared" ca="1" si="26"/>
        <v>9.2461355318791405E-3</v>
      </c>
      <c r="AA115" s="13">
        <f t="shared" ca="1" si="27"/>
        <v>-4.798443275032886</v>
      </c>
      <c r="AB115" s="13">
        <f t="shared" ca="1" si="28"/>
        <v>-15.246056041442907</v>
      </c>
      <c r="AC115" s="1">
        <f t="shared" ca="1" si="30"/>
        <v>-10.022249658237897</v>
      </c>
      <c r="AD115" s="1">
        <f t="shared" ca="1" si="31"/>
        <v>352</v>
      </c>
      <c r="AF115" s="1">
        <v>-3.5172201531049083</v>
      </c>
      <c r="AG115" s="1">
        <f t="shared" si="16"/>
        <v>366</v>
      </c>
    </row>
    <row r="116" spans="1:33">
      <c r="A116" s="10">
        <v>29067</v>
      </c>
      <c r="B116" s="6">
        <v>1.5029999999999999</v>
      </c>
      <c r="C116" s="7">
        <v>0.60899999999999999</v>
      </c>
      <c r="D116" s="1">
        <f t="shared" si="17"/>
        <v>226</v>
      </c>
      <c r="E116" s="1">
        <f t="shared" si="18"/>
        <v>270</v>
      </c>
      <c r="F116" s="1">
        <f t="shared" si="19"/>
        <v>-44</v>
      </c>
      <c r="G116" s="1">
        <f t="shared" si="20"/>
        <v>1936</v>
      </c>
      <c r="M116" s="1">
        <f t="shared" si="21"/>
        <v>0</v>
      </c>
      <c r="N116" s="1">
        <f t="shared" si="22"/>
        <v>0</v>
      </c>
      <c r="O116" s="1">
        <f t="shared" si="23"/>
        <v>0</v>
      </c>
      <c r="P116" s="1">
        <f t="shared" si="24"/>
        <v>0</v>
      </c>
      <c r="R116" s="3">
        <f t="shared" ca="1" si="29"/>
        <v>-0.56494551581565933</v>
      </c>
      <c r="S116" s="3">
        <f t="shared" ca="1" si="29"/>
        <v>-1.3596849259623145</v>
      </c>
      <c r="U116" s="3">
        <f t="array" aca="1" ref="U116:V116" ca="1">MMULT(R116:S116,cholesky)</f>
        <v>-2.58745046243572</v>
      </c>
      <c r="V116" s="3">
        <f ca="1"/>
        <v>-7.300900760234466</v>
      </c>
      <c r="X116" s="13">
        <f t="shared" ca="1" si="25"/>
        <v>0.22362383555740539</v>
      </c>
      <c r="Y116" s="13">
        <f t="shared" ca="1" si="26"/>
        <v>3.676850501341411E-2</v>
      </c>
      <c r="AA116" s="13">
        <f t="shared" ca="1" si="27"/>
        <v>-2.8302459031406331</v>
      </c>
      <c r="AB116" s="13">
        <f t="shared" ca="1" si="28"/>
        <v>-9.9830626254621357</v>
      </c>
      <c r="AC116" s="1">
        <f t="shared" ca="1" si="30"/>
        <v>-6.406654264301384</v>
      </c>
      <c r="AD116" s="1">
        <f t="shared" ca="1" si="31"/>
        <v>319</v>
      </c>
      <c r="AF116" s="1">
        <v>-3.5167814989609751</v>
      </c>
      <c r="AG116" s="1">
        <f t="shared" si="16"/>
        <v>365</v>
      </c>
    </row>
    <row r="117" spans="1:33">
      <c r="A117" s="10">
        <v>29098</v>
      </c>
      <c r="B117" s="6">
        <v>6.55</v>
      </c>
      <c r="C117" s="7">
        <v>3.3039999999999998</v>
      </c>
      <c r="D117" s="1">
        <f t="shared" si="17"/>
        <v>42</v>
      </c>
      <c r="E117" s="1">
        <f t="shared" si="18"/>
        <v>147</v>
      </c>
      <c r="F117" s="1">
        <f t="shared" si="19"/>
        <v>-105</v>
      </c>
      <c r="G117" s="1">
        <f t="shared" si="20"/>
        <v>11025</v>
      </c>
      <c r="M117" s="1">
        <f t="shared" si="21"/>
        <v>0</v>
      </c>
      <c r="N117" s="1">
        <f t="shared" si="22"/>
        <v>0</v>
      </c>
      <c r="O117" s="1">
        <f t="shared" si="23"/>
        <v>0</v>
      </c>
      <c r="P117" s="1">
        <f t="shared" si="24"/>
        <v>0</v>
      </c>
      <c r="R117" s="3">
        <f t="shared" ca="1" si="29"/>
        <v>-1.3094604603904032</v>
      </c>
      <c r="S117" s="3">
        <f t="shared" ca="1" si="29"/>
        <v>-0.79795838636845007</v>
      </c>
      <c r="U117" s="3">
        <f t="array" aca="1" ref="U117:V117" ca="1">MMULT(R117:S117,cholesky)</f>
        <v>-5.997328908588047</v>
      </c>
      <c r="V117" s="3">
        <f ca="1"/>
        <v>-7.0556883078960624</v>
      </c>
      <c r="X117" s="13">
        <f t="shared" ca="1" si="25"/>
        <v>6.6191835691204903E-2</v>
      </c>
      <c r="Y117" s="13">
        <f t="shared" ca="1" si="26"/>
        <v>4.1288450351156802E-2</v>
      </c>
      <c r="AA117" s="13">
        <f t="shared" ca="1" si="27"/>
        <v>-7.0775086744279108</v>
      </c>
      <c r="AB117" s="13">
        <f t="shared" ca="1" si="28"/>
        <v>-9.5580927105815654</v>
      </c>
      <c r="AC117" s="1">
        <f t="shared" ca="1" si="30"/>
        <v>-8.3178006925047381</v>
      </c>
      <c r="AD117" s="1">
        <f t="shared" ca="1" si="31"/>
        <v>338</v>
      </c>
      <c r="AF117" s="1">
        <v>-3.4835443368373675</v>
      </c>
      <c r="AG117" s="1">
        <f t="shared" si="16"/>
        <v>364</v>
      </c>
    </row>
    <row r="118" spans="1:33">
      <c r="A118" s="10">
        <v>29128</v>
      </c>
      <c r="B118" s="6">
        <v>0.21099999999999999</v>
      </c>
      <c r="C118" s="7">
        <v>4.88</v>
      </c>
      <c r="D118" s="1">
        <f t="shared" si="17"/>
        <v>281</v>
      </c>
      <c r="E118" s="1">
        <f t="shared" si="18"/>
        <v>95</v>
      </c>
      <c r="F118" s="1">
        <f t="shared" si="19"/>
        <v>186</v>
      </c>
      <c r="G118" s="1">
        <f t="shared" si="20"/>
        <v>34596</v>
      </c>
      <c r="M118" s="1">
        <f t="shared" si="21"/>
        <v>0</v>
      </c>
      <c r="N118" s="1">
        <f t="shared" si="22"/>
        <v>0</v>
      </c>
      <c r="O118" s="1">
        <f t="shared" si="23"/>
        <v>0</v>
      </c>
      <c r="P118" s="1">
        <f t="shared" si="24"/>
        <v>0</v>
      </c>
      <c r="R118" s="3">
        <f t="shared" ca="1" si="29"/>
        <v>0.44209105308420948</v>
      </c>
      <c r="S118" s="3">
        <f t="shared" ca="1" si="29"/>
        <v>-0.61378337503527836</v>
      </c>
      <c r="U118" s="3">
        <f t="array" aca="1" ref="U118:V118" ca="1">MMULT(R118:S118,cholesky)</f>
        <v>2.0247770231256794</v>
      </c>
      <c r="V118" s="3">
        <f ca="1"/>
        <v>-1.3203934568034776</v>
      </c>
      <c r="X118" s="13">
        <f t="shared" ca="1" si="25"/>
        <v>0.59768207877659019</v>
      </c>
      <c r="Y118" s="13">
        <f t="shared" ca="1" si="26"/>
        <v>0.31445140079957212</v>
      </c>
      <c r="AA118" s="13">
        <f t="shared" ca="1" si="27"/>
        <v>2.0759690246344746</v>
      </c>
      <c r="AB118" s="13">
        <f t="shared" ca="1" si="28"/>
        <v>-1.5957971694339883</v>
      </c>
      <c r="AC118" s="1">
        <f t="shared" ca="1" si="30"/>
        <v>0.24008592760024317</v>
      </c>
      <c r="AD118" s="1">
        <f t="shared" ca="1" si="31"/>
        <v>164</v>
      </c>
      <c r="AF118" s="1">
        <v>-3.4592331070525368</v>
      </c>
      <c r="AG118" s="1">
        <f t="shared" si="16"/>
        <v>363</v>
      </c>
    </row>
    <row r="119" spans="1:33">
      <c r="A119" s="10">
        <v>29159</v>
      </c>
      <c r="B119" s="6">
        <v>-7.234</v>
      </c>
      <c r="C119" s="7">
        <v>-8.2219999999999995</v>
      </c>
      <c r="D119" s="1">
        <f t="shared" si="17"/>
        <v>455</v>
      </c>
      <c r="E119" s="1">
        <f t="shared" si="18"/>
        <v>459</v>
      </c>
      <c r="F119" s="1">
        <f t="shared" si="19"/>
        <v>-4</v>
      </c>
      <c r="G119" s="1">
        <f t="shared" si="20"/>
        <v>16</v>
      </c>
      <c r="M119" s="1">
        <f t="shared" si="21"/>
        <v>0</v>
      </c>
      <c r="N119" s="1">
        <f t="shared" si="22"/>
        <v>0</v>
      </c>
      <c r="O119" s="1">
        <f t="shared" si="23"/>
        <v>0</v>
      </c>
      <c r="P119" s="1">
        <f t="shared" si="24"/>
        <v>0</v>
      </c>
      <c r="R119" s="3">
        <f t="shared" ca="1" si="29"/>
        <v>-0.96868283624939644</v>
      </c>
      <c r="S119" s="3">
        <f t="shared" ca="1" si="29"/>
        <v>-0.15434762888946085</v>
      </c>
      <c r="U119" s="3">
        <f t="array" aca="1" ref="U119:V119" ca="1">MMULT(R119:S119,cholesky)</f>
        <v>-4.436567390022236</v>
      </c>
      <c r="V119" s="3">
        <f ca="1"/>
        <v>-3.3919158146266875</v>
      </c>
      <c r="X119" s="13">
        <f t="shared" ca="1" si="25"/>
        <v>0.1222363283118848</v>
      </c>
      <c r="Y119" s="13">
        <f t="shared" ca="1" si="26"/>
        <v>0.17470970161503252</v>
      </c>
      <c r="AA119" s="13">
        <f t="shared" ca="1" si="27"/>
        <v>-5.0148988062675031</v>
      </c>
      <c r="AB119" s="13">
        <f t="shared" ca="1" si="28"/>
        <v>-4.156317936959776</v>
      </c>
      <c r="AC119" s="1">
        <f t="shared" ca="1" si="30"/>
        <v>-4.58560837161364</v>
      </c>
      <c r="AD119" s="1">
        <f t="shared" ca="1" si="31"/>
        <v>294</v>
      </c>
      <c r="AF119" s="1">
        <v>-3.4546821614223648</v>
      </c>
      <c r="AG119" s="1">
        <f t="shared" si="16"/>
        <v>362</v>
      </c>
    </row>
    <row r="120" spans="1:33">
      <c r="A120" s="10">
        <v>29189</v>
      </c>
      <c r="B120" s="6">
        <v>6.19</v>
      </c>
      <c r="C120" s="7">
        <v>2.2719999999999998</v>
      </c>
      <c r="D120" s="1">
        <f t="shared" si="17"/>
        <v>48</v>
      </c>
      <c r="E120" s="1">
        <f t="shared" si="18"/>
        <v>191</v>
      </c>
      <c r="F120" s="1">
        <f t="shared" si="19"/>
        <v>-143</v>
      </c>
      <c r="G120" s="1">
        <f t="shared" si="20"/>
        <v>20449</v>
      </c>
      <c r="M120" s="1">
        <f t="shared" si="21"/>
        <v>0</v>
      </c>
      <c r="N120" s="1">
        <f t="shared" si="22"/>
        <v>0</v>
      </c>
      <c r="O120" s="1">
        <f t="shared" si="23"/>
        <v>0</v>
      </c>
      <c r="P120" s="1">
        <f t="shared" si="24"/>
        <v>0</v>
      </c>
      <c r="R120" s="3">
        <f t="shared" ca="1" si="29"/>
        <v>-2.0526118191411937</v>
      </c>
      <c r="S120" s="3">
        <f t="shared" ca="1" si="29"/>
        <v>-1.0514359539194928</v>
      </c>
      <c r="U120" s="3">
        <f t="array" aca="1" ref="U120:V120" ca="1">MMULT(R120:S120,cholesky)</f>
        <v>-9.4009621316666667</v>
      </c>
      <c r="V120" s="3">
        <f ca="1"/>
        <v>-10.224110656739784</v>
      </c>
      <c r="X120" s="13">
        <f t="shared" ca="1" si="25"/>
        <v>1.2282966326734757E-2</v>
      </c>
      <c r="Y120" s="13">
        <f t="shared" ca="1" si="26"/>
        <v>7.5923020921671025E-3</v>
      </c>
      <c r="AA120" s="13">
        <f t="shared" ca="1" si="27"/>
        <v>-12.761872255333685</v>
      </c>
      <c r="AB120" s="13">
        <f t="shared" ca="1" si="28"/>
        <v>-16.045069375161361</v>
      </c>
      <c r="AC120" s="1">
        <f t="shared" ca="1" si="30"/>
        <v>-14.403470815247523</v>
      </c>
      <c r="AD120" s="1">
        <f t="shared" ca="1" si="31"/>
        <v>356</v>
      </c>
      <c r="AF120" s="1">
        <v>-3.4442362471159358</v>
      </c>
      <c r="AG120" s="1">
        <f t="shared" si="16"/>
        <v>361</v>
      </c>
    </row>
    <row r="121" spans="1:33">
      <c r="A121" s="10">
        <v>29220</v>
      </c>
      <c r="B121" s="6">
        <v>2.7850000000000001</v>
      </c>
      <c r="C121" s="7">
        <v>3.9409999999999998</v>
      </c>
      <c r="D121" s="1">
        <f t="shared" si="17"/>
        <v>163</v>
      </c>
      <c r="E121" s="1">
        <f t="shared" si="18"/>
        <v>121</v>
      </c>
      <c r="F121" s="1">
        <f t="shared" si="19"/>
        <v>42</v>
      </c>
      <c r="G121" s="1">
        <f t="shared" si="20"/>
        <v>1764</v>
      </c>
      <c r="M121" s="1">
        <f t="shared" si="21"/>
        <v>0</v>
      </c>
      <c r="N121" s="1">
        <f t="shared" si="22"/>
        <v>0</v>
      </c>
      <c r="O121" s="1">
        <f t="shared" si="23"/>
        <v>0</v>
      </c>
      <c r="P121" s="1">
        <f t="shared" si="24"/>
        <v>0</v>
      </c>
      <c r="R121" s="3">
        <f t="shared" ca="1" si="29"/>
        <v>-0.18942503115809245</v>
      </c>
      <c r="S121" s="3">
        <f t="shared" ca="1" si="29"/>
        <v>-1.2885967869283848</v>
      </c>
      <c r="U121" s="3">
        <f t="array" aca="1" ref="U121:V121" ca="1">MMULT(R121:S121,cholesky)</f>
        <v>-0.86756664270406347</v>
      </c>
      <c r="V121" s="3">
        <f ca="1"/>
        <v>-5.9388102184507447</v>
      </c>
      <c r="X121" s="13">
        <f t="shared" ca="1" si="25"/>
        <v>0.35035242857665982</v>
      </c>
      <c r="Y121" s="13">
        <f t="shared" ca="1" si="26"/>
        <v>6.7851265332179889E-2</v>
      </c>
      <c r="AA121" s="13">
        <f t="shared" ca="1" si="27"/>
        <v>-0.95425062801474603</v>
      </c>
      <c r="AB121" s="13">
        <f t="shared" ca="1" si="28"/>
        <v>-7.7421477169105293</v>
      </c>
      <c r="AC121" s="1">
        <f t="shared" ca="1" si="30"/>
        <v>-4.3481991724626372</v>
      </c>
      <c r="AD121" s="1">
        <f t="shared" ca="1" si="31"/>
        <v>289</v>
      </c>
      <c r="AF121" s="1">
        <v>-3.4242354395881929</v>
      </c>
      <c r="AG121" s="1">
        <f t="shared" si="16"/>
        <v>360</v>
      </c>
    </row>
    <row r="122" spans="1:33">
      <c r="A122" s="10">
        <v>29251</v>
      </c>
      <c r="B122" s="6">
        <v>6.3560000000000008</v>
      </c>
      <c r="C122" s="7">
        <v>6.2469999999999999</v>
      </c>
      <c r="D122" s="1">
        <f t="shared" si="17"/>
        <v>45</v>
      </c>
      <c r="E122" s="1">
        <f t="shared" si="18"/>
        <v>62</v>
      </c>
      <c r="F122" s="1">
        <f t="shared" si="19"/>
        <v>-17</v>
      </c>
      <c r="G122" s="1">
        <f t="shared" si="20"/>
        <v>289</v>
      </c>
      <c r="M122" s="1">
        <f t="shared" si="21"/>
        <v>0</v>
      </c>
      <c r="N122" s="1">
        <f t="shared" si="22"/>
        <v>0</v>
      </c>
      <c r="O122" s="1">
        <f t="shared" si="23"/>
        <v>0</v>
      </c>
      <c r="P122" s="1">
        <f t="shared" si="24"/>
        <v>0</v>
      </c>
      <c r="R122" s="3">
        <f t="shared" ca="1" si="29"/>
        <v>-0.56594230177308202</v>
      </c>
      <c r="S122" s="3">
        <f t="shared" ca="1" si="29"/>
        <v>1.2276956835982458</v>
      </c>
      <c r="U122" s="3">
        <f t="array" aca="1" ref="U122:V122" ca="1">MMULT(R122:S122,cholesky)</f>
        <v>-2.5920157421207155</v>
      </c>
      <c r="V122" s="3">
        <f ca="1"/>
        <v>3.5430917384763605</v>
      </c>
      <c r="X122" s="13">
        <f t="shared" ca="1" si="25"/>
        <v>0.22332594257079474</v>
      </c>
      <c r="Y122" s="13">
        <f t="shared" ca="1" si="26"/>
        <v>0.71869507869280447</v>
      </c>
      <c r="AA122" s="13">
        <f t="shared" ca="1" si="27"/>
        <v>-2.83538591600131</v>
      </c>
      <c r="AB122" s="13">
        <f t="shared" ca="1" si="28"/>
        <v>4.0841932370720988</v>
      </c>
      <c r="AC122" s="1">
        <f t="shared" ca="1" si="30"/>
        <v>0.62440366053539442</v>
      </c>
      <c r="AD122" s="1">
        <f t="shared" ca="1" si="31"/>
        <v>158</v>
      </c>
      <c r="AF122" s="1">
        <v>-3.3669537379551775</v>
      </c>
      <c r="AG122" s="1">
        <f t="shared" si="16"/>
        <v>359</v>
      </c>
    </row>
    <row r="123" spans="1:33">
      <c r="A123" s="10">
        <v>29280</v>
      </c>
      <c r="B123" s="6">
        <v>0</v>
      </c>
      <c r="C123" s="7">
        <v>1.2869999999999999</v>
      </c>
      <c r="D123" s="1">
        <f t="shared" si="17"/>
        <v>293</v>
      </c>
      <c r="E123" s="1">
        <f t="shared" si="18"/>
        <v>239</v>
      </c>
      <c r="F123" s="1">
        <f t="shared" si="19"/>
        <v>54</v>
      </c>
      <c r="G123" s="1">
        <f t="shared" si="20"/>
        <v>2916</v>
      </c>
      <c r="M123" s="1">
        <f t="shared" si="21"/>
        <v>0</v>
      </c>
      <c r="N123" s="1">
        <f t="shared" si="22"/>
        <v>0</v>
      </c>
      <c r="O123" s="1">
        <f t="shared" si="23"/>
        <v>0</v>
      </c>
      <c r="P123" s="1">
        <f t="shared" si="24"/>
        <v>0</v>
      </c>
      <c r="R123" s="3">
        <f t="shared" ca="1" si="29"/>
        <v>-0.82381157692060891</v>
      </c>
      <c r="S123" s="3">
        <f t="shared" ca="1" si="29"/>
        <v>0.44103827781047755</v>
      </c>
      <c r="U123" s="3">
        <f t="array" aca="1" ref="U123:V123" ca="1">MMULT(R123:S123,cholesky)</f>
        <v>-3.7730570222963888</v>
      </c>
      <c r="V123" s="3">
        <f ca="1"/>
        <v>-0.48543181612515363</v>
      </c>
      <c r="X123" s="13">
        <f t="shared" ca="1" si="25"/>
        <v>0.15411058038404724</v>
      </c>
      <c r="Y123" s="13">
        <f t="shared" ca="1" si="26"/>
        <v>0.38174289095133385</v>
      </c>
      <c r="AA123" s="13">
        <f t="shared" ca="1" si="27"/>
        <v>-4.2045328851786854</v>
      </c>
      <c r="AB123" s="13">
        <f t="shared" ca="1" si="28"/>
        <v>-0.6128366832772919</v>
      </c>
      <c r="AC123" s="1">
        <f t="shared" ca="1" si="30"/>
        <v>-2.4086847842279888</v>
      </c>
      <c r="AD123" s="1">
        <f t="shared" ca="1" si="31"/>
        <v>248</v>
      </c>
      <c r="AF123" s="1">
        <v>-3.3475275920116037</v>
      </c>
      <c r="AG123" s="1">
        <f t="shared" si="16"/>
        <v>358</v>
      </c>
    </row>
    <row r="124" spans="1:33">
      <c r="A124" s="10">
        <v>29311</v>
      </c>
      <c r="B124" s="6">
        <v>-11.91</v>
      </c>
      <c r="C124" s="7">
        <v>-12.372</v>
      </c>
      <c r="D124" s="1">
        <f t="shared" si="17"/>
        <v>477</v>
      </c>
      <c r="E124" s="1">
        <f t="shared" si="18"/>
        <v>474</v>
      </c>
      <c r="F124" s="1">
        <f t="shared" si="19"/>
        <v>3</v>
      </c>
      <c r="G124" s="1">
        <f t="shared" si="20"/>
        <v>9</v>
      </c>
      <c r="M124" s="1">
        <f t="shared" si="21"/>
        <v>0</v>
      </c>
      <c r="N124" s="1">
        <f t="shared" si="22"/>
        <v>0</v>
      </c>
      <c r="O124" s="1">
        <f t="shared" si="23"/>
        <v>1</v>
      </c>
      <c r="P124" s="1">
        <f t="shared" si="24"/>
        <v>1</v>
      </c>
      <c r="R124" s="3">
        <f t="shared" ca="1" si="29"/>
        <v>-1.1788764455283927</v>
      </c>
      <c r="S124" s="3">
        <f t="shared" ca="1" si="29"/>
        <v>-1.3883373226402362</v>
      </c>
      <c r="U124" s="3">
        <f t="array" aca="1" ref="U124:V124" ca="1">MMULT(R124:S124,cholesky)</f>
        <v>-5.3992541205200384</v>
      </c>
      <c r="V124" s="3">
        <f ca="1"/>
        <v>-9.1606520200216508</v>
      </c>
      <c r="X124" s="13">
        <f t="shared" ca="1" si="25"/>
        <v>8.4698827956594114E-2</v>
      </c>
      <c r="Y124" s="13">
        <f t="shared" ca="1" si="26"/>
        <v>1.4057628539239531E-2</v>
      </c>
      <c r="AA124" s="13">
        <f t="shared" ca="1" si="27"/>
        <v>-6.2577099112385905</v>
      </c>
      <c r="AB124" s="13">
        <f t="shared" ca="1" si="28"/>
        <v>-13.594323681422056</v>
      </c>
      <c r="AC124" s="1">
        <f t="shared" ca="1" si="30"/>
        <v>-9.9260167963303232</v>
      </c>
      <c r="AD124" s="1">
        <f t="shared" ca="1" si="31"/>
        <v>344</v>
      </c>
      <c r="AF124" s="1">
        <v>-3.3363640328119466</v>
      </c>
      <c r="AG124" s="1">
        <f t="shared" si="16"/>
        <v>357</v>
      </c>
    </row>
    <row r="125" spans="1:33">
      <c r="A125" s="10">
        <v>29341</v>
      </c>
      <c r="B125" s="6">
        <v>5.0209999999999999</v>
      </c>
      <c r="C125" s="7">
        <v>9.0020000000000007</v>
      </c>
      <c r="D125" s="1">
        <f t="shared" si="17"/>
        <v>76</v>
      </c>
      <c r="E125" s="1">
        <f t="shared" si="18"/>
        <v>24</v>
      </c>
      <c r="F125" s="1">
        <f t="shared" si="19"/>
        <v>52</v>
      </c>
      <c r="G125" s="1">
        <f t="shared" si="20"/>
        <v>2704</v>
      </c>
      <c r="M125" s="1">
        <f t="shared" si="21"/>
        <v>0</v>
      </c>
      <c r="N125" s="1">
        <f t="shared" si="22"/>
        <v>0</v>
      </c>
      <c r="O125" s="1">
        <f t="shared" si="23"/>
        <v>0</v>
      </c>
      <c r="P125" s="1">
        <f t="shared" si="24"/>
        <v>0</v>
      </c>
      <c r="R125" s="3">
        <f t="shared" ca="1" si="29"/>
        <v>1.1206319149307236</v>
      </c>
      <c r="S125" s="3">
        <f t="shared" ca="1" si="29"/>
        <v>-0.53366750499312232</v>
      </c>
      <c r="U125" s="3">
        <f t="array" aca="1" ref="U125:V125" ca="1">MMULT(R125:S125,cholesky)</f>
        <v>5.1324941703827136</v>
      </c>
      <c r="V125" s="3">
        <f ca="1"/>
        <v>0.93818167971553112</v>
      </c>
      <c r="X125" s="13">
        <f t="shared" ca="1" si="25"/>
        <v>0.82280640726651377</v>
      </c>
      <c r="Y125" s="13">
        <f t="shared" ca="1" si="26"/>
        <v>0.50400014613456223</v>
      </c>
      <c r="AA125" s="13">
        <f t="shared" ca="1" si="27"/>
        <v>5.4865148113363329</v>
      </c>
      <c r="AB125" s="13">
        <f t="shared" ca="1" si="28"/>
        <v>1.0348344391695126</v>
      </c>
      <c r="AC125" s="1">
        <f t="shared" ca="1" si="30"/>
        <v>3.2606746252529226</v>
      </c>
      <c r="AD125" s="1">
        <f t="shared" ca="1" si="31"/>
        <v>84</v>
      </c>
      <c r="AF125" s="1">
        <v>-3.3072248355471747</v>
      </c>
      <c r="AG125" s="1">
        <f t="shared" si="16"/>
        <v>356</v>
      </c>
    </row>
    <row r="126" spans="1:33">
      <c r="A126" s="10">
        <v>29372</v>
      </c>
      <c r="B126" s="6">
        <v>6.0970000000000004</v>
      </c>
      <c r="C126" s="7">
        <v>5.2839999999999998</v>
      </c>
      <c r="D126" s="1">
        <f t="shared" si="17"/>
        <v>50</v>
      </c>
      <c r="E126" s="1">
        <f t="shared" si="18"/>
        <v>85</v>
      </c>
      <c r="F126" s="1">
        <f t="shared" si="19"/>
        <v>-35</v>
      </c>
      <c r="G126" s="1">
        <f t="shared" si="20"/>
        <v>1225</v>
      </c>
      <c r="M126" s="1">
        <f t="shared" si="21"/>
        <v>0</v>
      </c>
      <c r="N126" s="1">
        <f t="shared" si="22"/>
        <v>0</v>
      </c>
      <c r="O126" s="1">
        <f t="shared" si="23"/>
        <v>0</v>
      </c>
      <c r="P126" s="1">
        <f t="shared" si="24"/>
        <v>0</v>
      </c>
      <c r="R126" s="3">
        <f t="shared" ca="1" si="29"/>
        <v>1.2353697876711256</v>
      </c>
      <c r="S126" s="3">
        <f t="shared" ca="1" si="29"/>
        <v>2.6970451843173059E-2</v>
      </c>
      <c r="U126" s="3">
        <f t="array" aca="1" ref="U126:V126" ca="1">MMULT(R126:S126,cholesky)</f>
        <v>5.657993627533755</v>
      </c>
      <c r="V126" s="3">
        <f ca="1"/>
        <v>3.6136093585618516</v>
      </c>
      <c r="X126" s="13">
        <f t="shared" ca="1" si="25"/>
        <v>0.85103629614212717</v>
      </c>
      <c r="Y126" s="13">
        <f t="shared" ca="1" si="26"/>
        <v>0.7238680756660909</v>
      </c>
      <c r="AA126" s="13">
        <f t="shared" ca="1" si="27"/>
        <v>6.1095628944619467</v>
      </c>
      <c r="AB126" s="13">
        <f t="shared" ca="1" si="28"/>
        <v>4.1693134059936536</v>
      </c>
      <c r="AC126" s="1">
        <f t="shared" ca="1" si="30"/>
        <v>5.1394381502278002</v>
      </c>
      <c r="AD126" s="1">
        <f t="shared" ca="1" si="31"/>
        <v>48</v>
      </c>
      <c r="AF126" s="1">
        <v>-3.1928676552508621</v>
      </c>
      <c r="AG126" s="1">
        <f t="shared" si="16"/>
        <v>355</v>
      </c>
    </row>
    <row r="127" spans="1:33">
      <c r="A127" s="10">
        <v>29402</v>
      </c>
      <c r="B127" s="6">
        <v>3.5790000000000002</v>
      </c>
      <c r="C127" s="7">
        <v>6.4950000000000001</v>
      </c>
      <c r="D127" s="1">
        <f t="shared" si="17"/>
        <v>136</v>
      </c>
      <c r="E127" s="1">
        <f t="shared" si="18"/>
        <v>54</v>
      </c>
      <c r="F127" s="1">
        <f t="shared" si="19"/>
        <v>82</v>
      </c>
      <c r="G127" s="1">
        <f t="shared" si="20"/>
        <v>6724</v>
      </c>
      <c r="M127" s="1">
        <f t="shared" si="21"/>
        <v>0</v>
      </c>
      <c r="N127" s="1">
        <f t="shared" si="22"/>
        <v>0</v>
      </c>
      <c r="O127" s="1">
        <f t="shared" si="23"/>
        <v>0</v>
      </c>
      <c r="P127" s="1">
        <f t="shared" si="24"/>
        <v>0</v>
      </c>
      <c r="R127" s="3">
        <f t="shared" ca="1" si="29"/>
        <v>2.657379272986951</v>
      </c>
      <c r="S127" s="3">
        <f t="shared" ca="1" si="29"/>
        <v>1.3630331414873798</v>
      </c>
      <c r="U127" s="3">
        <f t="array" aca="1" ref="U127:V127" ca="1">MMULT(R127:S127,cholesky)</f>
        <v>12.170797070280235</v>
      </c>
      <c r="V127" s="3">
        <f ca="1"/>
        <v>13.244057443679218</v>
      </c>
      <c r="X127" s="13">
        <f t="shared" ca="1" si="25"/>
        <v>0.99311790763888264</v>
      </c>
      <c r="Y127" s="13">
        <f t="shared" ca="1" si="26"/>
        <v>0.99650973697482126</v>
      </c>
      <c r="AA127" s="13">
        <f t="shared" ca="1" si="27"/>
        <v>16.652327126918909</v>
      </c>
      <c r="AB127" s="13">
        <f t="shared" ca="1" si="28"/>
        <v>21.325102912450877</v>
      </c>
      <c r="AC127" s="1">
        <f t="shared" ca="1" si="30"/>
        <v>18.988715019684893</v>
      </c>
      <c r="AD127" s="1">
        <f t="shared" ca="1" si="31"/>
        <v>2</v>
      </c>
      <c r="AF127" s="1">
        <v>-3.1440776552658947</v>
      </c>
      <c r="AG127" s="1">
        <f t="shared" si="16"/>
        <v>354</v>
      </c>
    </row>
    <row r="128" spans="1:33">
      <c r="A128" s="10">
        <v>29433</v>
      </c>
      <c r="B128" s="6">
        <v>7.0350000000000001</v>
      </c>
      <c r="C128" s="7">
        <v>6.3E-2</v>
      </c>
      <c r="D128" s="1">
        <f t="shared" si="17"/>
        <v>34</v>
      </c>
      <c r="E128" s="1">
        <f t="shared" si="18"/>
        <v>288</v>
      </c>
      <c r="F128" s="1">
        <f t="shared" si="19"/>
        <v>-254</v>
      </c>
      <c r="G128" s="1">
        <f t="shared" si="20"/>
        <v>64516</v>
      </c>
      <c r="M128" s="1">
        <f t="shared" si="21"/>
        <v>0</v>
      </c>
      <c r="N128" s="1">
        <f t="shared" si="22"/>
        <v>0</v>
      </c>
      <c r="O128" s="1">
        <f t="shared" si="23"/>
        <v>0</v>
      </c>
      <c r="P128" s="1">
        <f t="shared" si="24"/>
        <v>0</v>
      </c>
      <c r="R128" s="3">
        <f t="shared" ca="1" si="29"/>
        <v>1.6089921096132436</v>
      </c>
      <c r="S128" s="3">
        <f t="shared" ca="1" si="29"/>
        <v>0.75915865328178378</v>
      </c>
      <c r="U128" s="3">
        <f t="array" aca="1" ref="U128:V128" ca="1">MMULT(R128:S128,cholesky)</f>
        <v>7.3691838620286561</v>
      </c>
      <c r="V128" s="3">
        <f ca="1"/>
        <v>7.7417849480879806</v>
      </c>
      <c r="X128" s="13">
        <f t="shared" ca="1" si="25"/>
        <v>0.92141177428815557</v>
      </c>
      <c r="Y128" s="13">
        <f t="shared" ca="1" si="26"/>
        <v>0.93267476989882314</v>
      </c>
      <c r="AA128" s="13">
        <f t="shared" ca="1" si="27"/>
        <v>8.2921073705357387</v>
      </c>
      <c r="AB128" s="13">
        <f t="shared" ca="1" si="28"/>
        <v>9.7344824336917366</v>
      </c>
      <c r="AC128" s="1">
        <f t="shared" ca="1" si="30"/>
        <v>9.0132949021137385</v>
      </c>
      <c r="AD128" s="1">
        <f t="shared" ca="1" si="31"/>
        <v>15</v>
      </c>
      <c r="AF128" s="1">
        <v>-3.1160623108001912</v>
      </c>
      <c r="AG128" s="1">
        <f t="shared" si="16"/>
        <v>353</v>
      </c>
    </row>
    <row r="129" spans="1:33">
      <c r="A129" s="10">
        <v>29464</v>
      </c>
      <c r="B129" s="6">
        <v>2.2509999999999999</v>
      </c>
      <c r="C129" s="7">
        <v>3.4319999999999995</v>
      </c>
      <c r="D129" s="1">
        <f t="shared" si="17"/>
        <v>181</v>
      </c>
      <c r="E129" s="1">
        <f t="shared" si="18"/>
        <v>142</v>
      </c>
      <c r="F129" s="1">
        <f t="shared" si="19"/>
        <v>39</v>
      </c>
      <c r="G129" s="1">
        <f t="shared" si="20"/>
        <v>1521</v>
      </c>
      <c r="M129" s="1">
        <f t="shared" si="21"/>
        <v>0</v>
      </c>
      <c r="N129" s="1">
        <f t="shared" si="22"/>
        <v>0</v>
      </c>
      <c r="O129" s="1">
        <f t="shared" si="23"/>
        <v>0</v>
      </c>
      <c r="P129" s="1">
        <f t="shared" si="24"/>
        <v>0</v>
      </c>
      <c r="R129" s="3">
        <f t="shared" ca="1" si="29"/>
        <v>1.1404952299524065</v>
      </c>
      <c r="S129" s="3">
        <f t="shared" ca="1" si="29"/>
        <v>0.21106528775158423</v>
      </c>
      <c r="U129" s="3">
        <f t="array" aca="1" ref="U129:V129" ca="1">MMULT(R129:S129,cholesky)</f>
        <v>5.2234681531820222</v>
      </c>
      <c r="V129" s="3">
        <f ca="1"/>
        <v>4.1165351829053307</v>
      </c>
      <c r="X129" s="13">
        <f t="shared" ca="1" si="25"/>
        <v>0.82792134728438449</v>
      </c>
      <c r="Y129" s="13">
        <f t="shared" ca="1" si="26"/>
        <v>0.75935086952334052</v>
      </c>
      <c r="AA129" s="13">
        <f t="shared" ca="1" si="27"/>
        <v>5.5930665440039746</v>
      </c>
      <c r="AB129" s="13">
        <f t="shared" ca="1" si="28"/>
        <v>4.7827601907361448</v>
      </c>
      <c r="AC129" s="1">
        <f t="shared" ca="1" si="30"/>
        <v>5.1879133673700597</v>
      </c>
      <c r="AD129" s="1">
        <f t="shared" ca="1" si="31"/>
        <v>45</v>
      </c>
      <c r="AF129" s="1">
        <v>-3.0735115854011634</v>
      </c>
      <c r="AG129" s="1">
        <f t="shared" ref="AG129:AG192" si="32">RANK(AF129,$AF129:$AF608,0)</f>
        <v>352</v>
      </c>
    </row>
    <row r="130" spans="1:33">
      <c r="A130" s="10">
        <v>29494</v>
      </c>
      <c r="B130" s="6">
        <v>2.956</v>
      </c>
      <c r="C130" s="7">
        <v>3.6960000000000002</v>
      </c>
      <c r="D130" s="1">
        <f t="shared" ref="D130:D193" si="33">RANK(B130,B$2:B$481,0)</f>
        <v>156</v>
      </c>
      <c r="E130" s="1">
        <f t="shared" ref="E130:E193" si="34">RANK(C130,C$2:C$481,0)</f>
        <v>132</v>
      </c>
      <c r="F130" s="1">
        <f t="shared" ref="F130:F193" si="35">D130-E130</f>
        <v>24</v>
      </c>
      <c r="G130" s="1">
        <f t="shared" ref="G130:G193" si="36">F130^2</f>
        <v>576</v>
      </c>
      <c r="M130" s="1">
        <f t="shared" ref="M130:M193" si="37">IF(B130&lt;$I$9+$J$5*$I$10,1,0)</f>
        <v>0</v>
      </c>
      <c r="N130" s="1">
        <f t="shared" ref="N130:N193" si="38">IF(C130&lt;$J$9+$J$5*$J$10,1,0)</f>
        <v>0</v>
      </c>
      <c r="O130" s="1">
        <f t="shared" ref="O130:O193" si="39">IF(B130&lt;$I$9+$J$6*$I$10,1,0)</f>
        <v>0</v>
      </c>
      <c r="P130" s="1">
        <f t="shared" ref="P130:P193" si="40">IF(C130&lt;$J$9+$J$6*$J$10,1,0)</f>
        <v>0</v>
      </c>
      <c r="R130" s="3">
        <f t="shared" ca="1" si="29"/>
        <v>-2.4326258395992761</v>
      </c>
      <c r="S130" s="3">
        <f t="shared" ca="1" si="29"/>
        <v>-0.63009048571223825</v>
      </c>
      <c r="U130" s="3">
        <f t="array" aca="1" ref="U130:V130" ca="1">MMULT(R130:S130,cholesky)</f>
        <v>-11.141426345364685</v>
      </c>
      <c r="V130" s="3">
        <f ca="1"/>
        <v>-9.5345539132913544</v>
      </c>
      <c r="X130" s="13">
        <f t="shared" ref="X130:X193" ca="1" si="41">NORMDIST(U130,$I$9,$I$10,TRUE)</f>
        <v>4.2906615228812672E-3</v>
      </c>
      <c r="Y130" s="13">
        <f t="shared" ref="Y130:Y193" ca="1" si="42">NORMDIST(V130,$I$9,$I$10,TRUE)</f>
        <v>1.1382998735626537E-2</v>
      </c>
      <c r="AA130" s="13">
        <f t="shared" ref="AA130:AA193" ca="1" si="43">(IF(X130&gt;0.5,TINV((1-X130)*2,6),-TINV(2*X130,6)))*$I$10+$I$9</f>
        <v>-16.678935314350188</v>
      </c>
      <c r="AB130" s="13">
        <f t="shared" ref="AB130:AB193" ca="1" si="44">(IF(Y130&gt;0.5,TINV((1-Y130)*2,6),-TINV(2*Y130,6)))*$J$10+$J$9</f>
        <v>-14.418867769905326</v>
      </c>
      <c r="AC130" s="1">
        <f t="shared" ca="1" si="30"/>
        <v>-15.548901542127757</v>
      </c>
      <c r="AD130" s="1">
        <f t="shared" ca="1" si="31"/>
        <v>347</v>
      </c>
      <c r="AF130" s="1">
        <v>-3.0287444959872403</v>
      </c>
      <c r="AG130" s="1">
        <f t="shared" si="32"/>
        <v>351</v>
      </c>
    </row>
    <row r="131" spans="1:33">
      <c r="A131" s="10">
        <v>29525</v>
      </c>
      <c r="B131" s="6">
        <v>2.2599999999999998</v>
      </c>
      <c r="C131" s="7">
        <v>3.508</v>
      </c>
      <c r="D131" s="1">
        <f t="shared" si="33"/>
        <v>180</v>
      </c>
      <c r="E131" s="1">
        <f t="shared" si="34"/>
        <v>137</v>
      </c>
      <c r="F131" s="1">
        <f t="shared" si="35"/>
        <v>43</v>
      </c>
      <c r="G131" s="1">
        <f t="shared" si="36"/>
        <v>1849</v>
      </c>
      <c r="M131" s="1">
        <f t="shared" si="37"/>
        <v>0</v>
      </c>
      <c r="N131" s="1">
        <f t="shared" si="38"/>
        <v>0</v>
      </c>
      <c r="O131" s="1">
        <f t="shared" si="39"/>
        <v>0</v>
      </c>
      <c r="P131" s="1">
        <f t="shared" si="40"/>
        <v>0</v>
      </c>
      <c r="R131" s="3">
        <f t="shared" ref="R131:S194" ca="1" si="45">NORMINV(RAND(),0,1)</f>
        <v>0.14766010396303453</v>
      </c>
      <c r="S131" s="3">
        <f t="shared" ca="1" si="45"/>
        <v>-0.55483001052074288</v>
      </c>
      <c r="U131" s="3">
        <f t="array" aca="1" ref="U131:V131" ca="1">MMULT(R131:S131,cholesky)</f>
        <v>0.67628327615069816</v>
      </c>
      <c r="V131" s="3">
        <f ca="1"/>
        <v>-1.9075486995154034</v>
      </c>
      <c r="X131" s="13">
        <f t="shared" ca="1" si="41"/>
        <v>0.48118704501125775</v>
      </c>
      <c r="Y131" s="13">
        <f t="shared" ca="1" si="42"/>
        <v>0.27042994090500805</v>
      </c>
      <c r="AA131" s="13">
        <f t="shared" ca="1" si="43"/>
        <v>0.66711334012541557</v>
      </c>
      <c r="AB131" s="13">
        <f t="shared" ca="1" si="44"/>
        <v>-2.3004805636944097</v>
      </c>
      <c r="AC131" s="1">
        <f t="shared" ref="AC131:AC194" ca="1" si="46">0.5*AA131+0.5*AB131</f>
        <v>-0.81668361178449711</v>
      </c>
      <c r="AD131" s="1">
        <f t="shared" ref="AD131:AD194" ca="1" si="47">RANK(AC131,$AC131:$AC610,0)</f>
        <v>192</v>
      </c>
      <c r="AF131" s="1">
        <v>-3.0161957249778704</v>
      </c>
      <c r="AG131" s="1">
        <f t="shared" si="32"/>
        <v>350</v>
      </c>
    </row>
    <row r="132" spans="1:33">
      <c r="A132" s="10">
        <v>29555</v>
      </c>
      <c r="B132" s="6">
        <v>10.37</v>
      </c>
      <c r="C132" s="7">
        <v>-1.4179999999999999</v>
      </c>
      <c r="D132" s="1">
        <f t="shared" si="33"/>
        <v>10</v>
      </c>
      <c r="E132" s="1">
        <f t="shared" si="34"/>
        <v>349</v>
      </c>
      <c r="F132" s="1">
        <f t="shared" si="35"/>
        <v>-339</v>
      </c>
      <c r="G132" s="1">
        <f t="shared" si="36"/>
        <v>114921</v>
      </c>
      <c r="M132" s="1">
        <f t="shared" si="37"/>
        <v>0</v>
      </c>
      <c r="N132" s="1">
        <f t="shared" si="38"/>
        <v>0</v>
      </c>
      <c r="O132" s="1">
        <f t="shared" si="39"/>
        <v>0</v>
      </c>
      <c r="P132" s="1">
        <f t="shared" si="40"/>
        <v>0</v>
      </c>
      <c r="R132" s="3">
        <f t="shared" ca="1" si="45"/>
        <v>0.26544460363068068</v>
      </c>
      <c r="S132" s="3">
        <f t="shared" ca="1" si="45"/>
        <v>-0.12521692621813529</v>
      </c>
      <c r="U132" s="3">
        <f t="array" aca="1" ref="U132:V132" ca="1">MMULT(R132:S132,cholesky)</f>
        <v>1.2157362846285176</v>
      </c>
      <c r="V132" s="3">
        <f ca="1"/>
        <v>0.22722943075623003</v>
      </c>
      <c r="X132" s="13">
        <f t="shared" ca="1" si="41"/>
        <v>0.5281611122835369</v>
      </c>
      <c r="Y132" s="13">
        <f t="shared" ca="1" si="42"/>
        <v>0.44225552073053198</v>
      </c>
      <c r="AA132" s="13">
        <f t="shared" ca="1" si="43"/>
        <v>1.2295106848894377</v>
      </c>
      <c r="AB132" s="13">
        <f t="shared" ca="1" si="44"/>
        <v>0.21447928316681841</v>
      </c>
      <c r="AC132" s="1">
        <f t="shared" ca="1" si="46"/>
        <v>0.72199498402812812</v>
      </c>
      <c r="AD132" s="1">
        <f t="shared" ca="1" si="47"/>
        <v>150</v>
      </c>
      <c r="AF132" s="1">
        <v>-3.0152086893572063</v>
      </c>
      <c r="AG132" s="1">
        <f t="shared" si="32"/>
        <v>349</v>
      </c>
    </row>
    <row r="133" spans="1:33">
      <c r="A133" s="10">
        <v>29586</v>
      </c>
      <c r="B133" s="6">
        <v>-3.637</v>
      </c>
      <c r="C133" s="7">
        <v>-0.61099999999999999</v>
      </c>
      <c r="D133" s="1">
        <f t="shared" si="33"/>
        <v>416</v>
      </c>
      <c r="E133" s="1">
        <f t="shared" si="34"/>
        <v>323</v>
      </c>
      <c r="F133" s="1">
        <f t="shared" si="35"/>
        <v>93</v>
      </c>
      <c r="G133" s="1">
        <f t="shared" si="36"/>
        <v>8649</v>
      </c>
      <c r="M133" s="1">
        <f t="shared" si="37"/>
        <v>0</v>
      </c>
      <c r="N133" s="1">
        <f t="shared" si="38"/>
        <v>0</v>
      </c>
      <c r="O133" s="1">
        <f t="shared" si="39"/>
        <v>0</v>
      </c>
      <c r="P133" s="1">
        <f t="shared" si="40"/>
        <v>0</v>
      </c>
      <c r="R133" s="3">
        <f t="shared" ca="1" si="45"/>
        <v>-1.3623110348006802</v>
      </c>
      <c r="S133" s="3">
        <f t="shared" ca="1" si="45"/>
        <v>-0.62010773684767506</v>
      </c>
      <c r="U133" s="3">
        <f t="array" aca="1" ref="U133:V133" ca="1">MMULT(R133:S133,cholesky)</f>
        <v>-6.2393845393871157</v>
      </c>
      <c r="V133" s="3">
        <f ca="1"/>
        <v>-6.4598602026240304</v>
      </c>
      <c r="X133" s="13">
        <f t="shared" ca="1" si="41"/>
        <v>5.9659782745084433E-2</v>
      </c>
      <c r="Y133" s="13">
        <f t="shared" ca="1" si="42"/>
        <v>5.4159985696669466E-2</v>
      </c>
      <c r="AA133" s="13">
        <f t="shared" ca="1" si="43"/>
        <v>-7.4211971093882028</v>
      </c>
      <c r="AB133" s="13">
        <f t="shared" ca="1" si="44"/>
        <v>-8.5663608488007839</v>
      </c>
      <c r="AC133" s="1">
        <f t="shared" ca="1" si="46"/>
        <v>-7.9937789790944933</v>
      </c>
      <c r="AD133" s="1">
        <f t="shared" ca="1" si="47"/>
        <v>320</v>
      </c>
      <c r="AF133" s="1">
        <v>-2.9470752354359218</v>
      </c>
      <c r="AG133" s="1">
        <f t="shared" si="32"/>
        <v>348</v>
      </c>
    </row>
    <row r="134" spans="1:33">
      <c r="A134" s="10">
        <v>29617</v>
      </c>
      <c r="B134" s="6">
        <v>-4.0439999999999996</v>
      </c>
      <c r="C134" s="7">
        <v>-1.867</v>
      </c>
      <c r="D134" s="1">
        <f t="shared" si="33"/>
        <v>427</v>
      </c>
      <c r="E134" s="1">
        <f t="shared" si="34"/>
        <v>364</v>
      </c>
      <c r="F134" s="1">
        <f t="shared" si="35"/>
        <v>63</v>
      </c>
      <c r="G134" s="1">
        <f t="shared" si="36"/>
        <v>3969</v>
      </c>
      <c r="M134" s="1">
        <f t="shared" si="37"/>
        <v>0</v>
      </c>
      <c r="N134" s="1">
        <f t="shared" si="38"/>
        <v>0</v>
      </c>
      <c r="O134" s="1">
        <f t="shared" si="39"/>
        <v>0</v>
      </c>
      <c r="P134" s="1">
        <f t="shared" si="40"/>
        <v>0</v>
      </c>
      <c r="R134" s="3">
        <f t="shared" ca="1" si="45"/>
        <v>1.0070223668496854</v>
      </c>
      <c r="S134" s="3">
        <f t="shared" ca="1" si="45"/>
        <v>-1.2243388170117888</v>
      </c>
      <c r="U134" s="3">
        <f t="array" aca="1" ref="U134:V134" ca="1">MMULT(R134:S134,cholesky)</f>
        <v>4.6121624401715593</v>
      </c>
      <c r="V134" s="3">
        <f ca="1"/>
        <v>-2.2791746099715517</v>
      </c>
      <c r="X134" s="13">
        <f t="shared" ca="1" si="41"/>
        <v>0.79173805829111732</v>
      </c>
      <c r="Y134" s="13">
        <f t="shared" ca="1" si="42"/>
        <v>0.24425501625658375</v>
      </c>
      <c r="AA134" s="13">
        <f t="shared" ca="1" si="43"/>
        <v>4.8866350240554901</v>
      </c>
      <c r="AB134" s="13">
        <f t="shared" ca="1" si="44"/>
        <v>-2.7539632827006497</v>
      </c>
      <c r="AC134" s="1">
        <f t="shared" ca="1" si="46"/>
        <v>1.0663358706774202</v>
      </c>
      <c r="AD134" s="1">
        <f t="shared" ca="1" si="47"/>
        <v>134</v>
      </c>
      <c r="AF134" s="1">
        <v>-2.9229332866605646</v>
      </c>
      <c r="AG134" s="1">
        <f t="shared" si="32"/>
        <v>347</v>
      </c>
    </row>
    <row r="135" spans="1:33">
      <c r="A135" s="10">
        <v>29645</v>
      </c>
      <c r="B135" s="6">
        <v>1.627</v>
      </c>
      <c r="C135" s="7">
        <v>-1.286</v>
      </c>
      <c r="D135" s="1">
        <f t="shared" si="33"/>
        <v>220</v>
      </c>
      <c r="E135" s="1">
        <f t="shared" si="34"/>
        <v>341</v>
      </c>
      <c r="F135" s="1">
        <f t="shared" si="35"/>
        <v>-121</v>
      </c>
      <c r="G135" s="1">
        <f t="shared" si="36"/>
        <v>14641</v>
      </c>
      <c r="M135" s="1">
        <f t="shared" si="37"/>
        <v>0</v>
      </c>
      <c r="N135" s="1">
        <f t="shared" si="38"/>
        <v>0</v>
      </c>
      <c r="O135" s="1">
        <f t="shared" si="39"/>
        <v>0</v>
      </c>
      <c r="P135" s="1">
        <f t="shared" si="40"/>
        <v>0</v>
      </c>
      <c r="R135" s="3">
        <f t="shared" ca="1" si="45"/>
        <v>1.1878105592668806</v>
      </c>
      <c r="S135" s="3">
        <f t="shared" ca="1" si="45"/>
        <v>-0.11476657683372662</v>
      </c>
      <c r="U135" s="3">
        <f t="array" aca="1" ref="U135:V135" ca="1">MMULT(R135:S135,cholesky)</f>
        <v>5.440172361442313</v>
      </c>
      <c r="V135" s="3">
        <f ca="1"/>
        <v>2.8846555573362842</v>
      </c>
      <c r="X135" s="13">
        <f t="shared" ca="1" si="41"/>
        <v>0.83972142332833077</v>
      </c>
      <c r="Y135" s="13">
        <f t="shared" ca="1" si="42"/>
        <v>0.6682766102580262</v>
      </c>
      <c r="AA135" s="13">
        <f t="shared" ca="1" si="43"/>
        <v>5.8490424872006068</v>
      </c>
      <c r="AB135" s="13">
        <f t="shared" ca="1" si="44"/>
        <v>3.2983902982200748</v>
      </c>
      <c r="AC135" s="1">
        <f t="shared" ca="1" si="46"/>
        <v>4.5737163927103408</v>
      </c>
      <c r="AD135" s="1">
        <f t="shared" ca="1" si="47"/>
        <v>56</v>
      </c>
      <c r="AF135" s="1">
        <v>-2.9167210699615613</v>
      </c>
      <c r="AG135" s="1">
        <f t="shared" si="32"/>
        <v>346</v>
      </c>
    </row>
    <row r="136" spans="1:33">
      <c r="A136" s="10">
        <v>29676</v>
      </c>
      <c r="B136" s="6">
        <v>4.423</v>
      </c>
      <c r="C136" s="7">
        <v>4.0279999999999996</v>
      </c>
      <c r="D136" s="1">
        <f t="shared" si="33"/>
        <v>97</v>
      </c>
      <c r="E136" s="1">
        <f t="shared" si="34"/>
        <v>118</v>
      </c>
      <c r="F136" s="1">
        <f t="shared" si="35"/>
        <v>-21</v>
      </c>
      <c r="G136" s="1">
        <f t="shared" si="36"/>
        <v>441</v>
      </c>
      <c r="M136" s="1">
        <f t="shared" si="37"/>
        <v>0</v>
      </c>
      <c r="N136" s="1">
        <f t="shared" si="38"/>
        <v>0</v>
      </c>
      <c r="O136" s="1">
        <f t="shared" si="39"/>
        <v>0</v>
      </c>
      <c r="P136" s="1">
        <f t="shared" si="40"/>
        <v>0</v>
      </c>
      <c r="R136" s="3">
        <f t="shared" ca="1" si="45"/>
        <v>1.3324750108738694</v>
      </c>
      <c r="S136" s="3">
        <f t="shared" ca="1" si="45"/>
        <v>1.2316944811605177</v>
      </c>
      <c r="U136" s="3">
        <f t="array" aca="1" ref="U136:V136" ca="1">MMULT(R136:S136,cholesky)</f>
        <v>6.1027355498023219</v>
      </c>
      <c r="V136" s="3">
        <f ca="1"/>
        <v>8.9392107947333184</v>
      </c>
      <c r="X136" s="13">
        <f t="shared" ca="1" si="41"/>
        <v>0.87244498221180411</v>
      </c>
      <c r="Y136" s="13">
        <f t="shared" ca="1" si="42"/>
        <v>0.96058742182103429</v>
      </c>
      <c r="AA136" s="13">
        <f t="shared" ca="1" si="43"/>
        <v>6.6523450025619164</v>
      </c>
      <c r="AB136" s="13">
        <f t="shared" ca="1" si="44"/>
        <v>11.69220131515959</v>
      </c>
      <c r="AC136" s="1">
        <f t="shared" ca="1" si="46"/>
        <v>9.1722731588607527</v>
      </c>
      <c r="AD136" s="1">
        <f t="shared" ca="1" si="47"/>
        <v>13</v>
      </c>
      <c r="AF136" s="1">
        <v>-2.8814287007023518</v>
      </c>
      <c r="AG136" s="1">
        <f t="shared" si="32"/>
        <v>345</v>
      </c>
    </row>
    <row r="137" spans="1:33">
      <c r="A137" s="10">
        <v>29706</v>
      </c>
      <c r="B137" s="6">
        <v>-1.2909999999999999</v>
      </c>
      <c r="C137" s="7">
        <v>2.1800000000000002</v>
      </c>
      <c r="D137" s="1">
        <f t="shared" si="33"/>
        <v>343</v>
      </c>
      <c r="E137" s="1">
        <f t="shared" si="34"/>
        <v>199</v>
      </c>
      <c r="F137" s="1">
        <f t="shared" si="35"/>
        <v>144</v>
      </c>
      <c r="G137" s="1">
        <f t="shared" si="36"/>
        <v>20736</v>
      </c>
      <c r="M137" s="1">
        <f t="shared" si="37"/>
        <v>0</v>
      </c>
      <c r="N137" s="1">
        <f t="shared" si="38"/>
        <v>0</v>
      </c>
      <c r="O137" s="1">
        <f t="shared" si="39"/>
        <v>0</v>
      </c>
      <c r="P137" s="1">
        <f t="shared" si="40"/>
        <v>0</v>
      </c>
      <c r="R137" s="3">
        <f t="shared" ca="1" si="45"/>
        <v>-0.73768074678425921</v>
      </c>
      <c r="S137" s="3">
        <f t="shared" ca="1" si="45"/>
        <v>0.56009949382110391</v>
      </c>
      <c r="U137" s="3">
        <f t="array" aca="1" ref="U137:V137" ca="1">MMULT(R137:S137,cholesky)</f>
        <v>-3.3785778202719072</v>
      </c>
      <c r="V137" s="3">
        <f ca="1"/>
        <v>0.25775693390895471</v>
      </c>
      <c r="X137" s="13">
        <f t="shared" ca="1" si="41"/>
        <v>0.17546087660734089</v>
      </c>
      <c r="Y137" s="13">
        <f t="shared" ca="1" si="42"/>
        <v>0.4448888337480319</v>
      </c>
      <c r="AA137" s="13">
        <f t="shared" ca="1" si="43"/>
        <v>-3.7377846960928025</v>
      </c>
      <c r="AB137" s="13">
        <f t="shared" ca="1" si="44"/>
        <v>0.24976838587946304</v>
      </c>
      <c r="AC137" s="1">
        <f t="shared" ca="1" si="46"/>
        <v>-1.7440081551066697</v>
      </c>
      <c r="AD137" s="1">
        <f t="shared" ca="1" si="47"/>
        <v>212</v>
      </c>
      <c r="AF137" s="1">
        <v>-2.8464840799546653</v>
      </c>
      <c r="AG137" s="1">
        <f t="shared" si="32"/>
        <v>344</v>
      </c>
    </row>
    <row r="138" spans="1:33">
      <c r="A138" s="10">
        <v>29737</v>
      </c>
      <c r="B138" s="6">
        <v>1.129</v>
      </c>
      <c r="C138" s="7">
        <v>-3.3860000000000001</v>
      </c>
      <c r="D138" s="1">
        <f t="shared" si="33"/>
        <v>245</v>
      </c>
      <c r="E138" s="1">
        <f t="shared" si="34"/>
        <v>399</v>
      </c>
      <c r="F138" s="1">
        <f t="shared" si="35"/>
        <v>-154</v>
      </c>
      <c r="G138" s="1">
        <f t="shared" si="36"/>
        <v>23716</v>
      </c>
      <c r="M138" s="1">
        <f t="shared" si="37"/>
        <v>0</v>
      </c>
      <c r="N138" s="1">
        <f t="shared" si="38"/>
        <v>0</v>
      </c>
      <c r="O138" s="1">
        <f t="shared" si="39"/>
        <v>0</v>
      </c>
      <c r="P138" s="1">
        <f t="shared" si="40"/>
        <v>0</v>
      </c>
      <c r="R138" s="3">
        <f t="shared" ca="1" si="45"/>
        <v>-0.13834235225519392</v>
      </c>
      <c r="S138" s="3">
        <f t="shared" ca="1" si="45"/>
        <v>-1.0694059729901442</v>
      </c>
      <c r="U138" s="3">
        <f t="array" aca="1" ref="U138:V138" ca="1">MMULT(R138:S138,cholesky)</f>
        <v>-0.63360797332878815</v>
      </c>
      <c r="V138" s="3">
        <f ca="1"/>
        <v>-4.875170609319599</v>
      </c>
      <c r="X138" s="13">
        <f t="shared" ca="1" si="41"/>
        <v>0.3694652819362052</v>
      </c>
      <c r="Y138" s="13">
        <f t="shared" ca="1" si="42"/>
        <v>0.10389314028482399</v>
      </c>
      <c r="AA138" s="13">
        <f t="shared" ca="1" si="43"/>
        <v>-0.70614223657385855</v>
      </c>
      <c r="AB138" s="13">
        <f t="shared" ca="1" si="44"/>
        <v>-6.165945045091517</v>
      </c>
      <c r="AC138" s="1">
        <f t="shared" ca="1" si="46"/>
        <v>-3.436043640832688</v>
      </c>
      <c r="AD138" s="1">
        <f t="shared" ca="1" si="47"/>
        <v>260</v>
      </c>
      <c r="AF138" s="1">
        <v>-2.8339390176839903</v>
      </c>
      <c r="AG138" s="1">
        <f t="shared" si="32"/>
        <v>343</v>
      </c>
    </row>
    <row r="139" spans="1:33">
      <c r="A139" s="10">
        <v>29767</v>
      </c>
      <c r="B139" s="6">
        <v>-1.05</v>
      </c>
      <c r="C139" s="7">
        <v>9.1999999999999998E-2</v>
      </c>
      <c r="D139" s="1">
        <f t="shared" si="33"/>
        <v>331</v>
      </c>
      <c r="E139" s="1">
        <f t="shared" si="34"/>
        <v>287</v>
      </c>
      <c r="F139" s="1">
        <f t="shared" si="35"/>
        <v>44</v>
      </c>
      <c r="G139" s="1">
        <f t="shared" si="36"/>
        <v>1936</v>
      </c>
      <c r="M139" s="1">
        <f t="shared" si="37"/>
        <v>0</v>
      </c>
      <c r="N139" s="1">
        <f t="shared" si="38"/>
        <v>0</v>
      </c>
      <c r="O139" s="1">
        <f t="shared" si="39"/>
        <v>0</v>
      </c>
      <c r="P139" s="1">
        <f t="shared" si="40"/>
        <v>0</v>
      </c>
      <c r="R139" s="3">
        <f t="shared" ca="1" si="45"/>
        <v>-0.64178368933570207</v>
      </c>
      <c r="S139" s="3">
        <f t="shared" ca="1" si="45"/>
        <v>0.65590134588935989</v>
      </c>
      <c r="U139" s="3">
        <f t="array" aca="1" ref="U139:V139" ca="1">MMULT(R139:S139,cholesky)</f>
        <v>-2.9393692971575156</v>
      </c>
      <c r="V139" s="3">
        <f ca="1"/>
        <v>0.93111136013572904</v>
      </c>
      <c r="X139" s="13">
        <f t="shared" ca="1" si="41"/>
        <v>0.20133150480481432</v>
      </c>
      <c r="Y139" s="13">
        <f t="shared" ca="1" si="42"/>
        <v>0.50338411030179631</v>
      </c>
      <c r="AA139" s="13">
        <f t="shared" ca="1" si="43"/>
        <v>-3.2296214990999257</v>
      </c>
      <c r="AB139" s="13">
        <f t="shared" ca="1" si="44"/>
        <v>1.0266832117207865</v>
      </c>
      <c r="AC139" s="1">
        <f t="shared" ca="1" si="46"/>
        <v>-1.1014691436895696</v>
      </c>
      <c r="AD139" s="1">
        <f t="shared" ca="1" si="47"/>
        <v>195</v>
      </c>
      <c r="AF139" s="1">
        <v>-2.8222653338643502</v>
      </c>
      <c r="AG139" s="1">
        <f t="shared" si="32"/>
        <v>342</v>
      </c>
    </row>
    <row r="140" spans="1:33">
      <c r="A140" s="10">
        <v>29798</v>
      </c>
      <c r="B140" s="6">
        <v>-0.21199999999999999</v>
      </c>
      <c r="C140" s="7">
        <v>-4.0039999999999996</v>
      </c>
      <c r="D140" s="1">
        <f t="shared" si="33"/>
        <v>300</v>
      </c>
      <c r="E140" s="1">
        <f t="shared" si="34"/>
        <v>411</v>
      </c>
      <c r="F140" s="1">
        <f t="shared" si="35"/>
        <v>-111</v>
      </c>
      <c r="G140" s="1">
        <f t="shared" si="36"/>
        <v>12321</v>
      </c>
      <c r="M140" s="1">
        <f t="shared" si="37"/>
        <v>0</v>
      </c>
      <c r="N140" s="1">
        <f t="shared" si="38"/>
        <v>0</v>
      </c>
      <c r="O140" s="1">
        <f t="shared" si="39"/>
        <v>0</v>
      </c>
      <c r="P140" s="1">
        <f t="shared" si="40"/>
        <v>0</v>
      </c>
      <c r="R140" s="3">
        <f t="shared" ca="1" si="45"/>
        <v>0.11051416760130364</v>
      </c>
      <c r="S140" s="3">
        <f t="shared" ca="1" si="45"/>
        <v>-0.12242462858972844</v>
      </c>
      <c r="U140" s="3">
        <f t="array" aca="1" ref="U140:V140" ca="1">MMULT(R140:S140,cholesky)</f>
        <v>0.50615488761397065</v>
      </c>
      <c r="V140" s="3">
        <f ca="1"/>
        <v>-0.20007558265880554</v>
      </c>
      <c r="X140" s="13">
        <f t="shared" ca="1" si="41"/>
        <v>0.46639600739932063</v>
      </c>
      <c r="Y140" s="13">
        <f t="shared" ca="1" si="42"/>
        <v>0.40571508240034582</v>
      </c>
      <c r="AA140" s="13">
        <f t="shared" ca="1" si="43"/>
        <v>0.48967433060835402</v>
      </c>
      <c r="AB140" s="13">
        <f t="shared" ca="1" si="44"/>
        <v>-0.28062776792502786</v>
      </c>
      <c r="AC140" s="1">
        <f t="shared" ca="1" si="46"/>
        <v>0.10452328134166308</v>
      </c>
      <c r="AD140" s="1">
        <f t="shared" ca="1" si="47"/>
        <v>159</v>
      </c>
      <c r="AF140" s="1">
        <v>-2.7756875781270294</v>
      </c>
      <c r="AG140" s="1">
        <f t="shared" si="32"/>
        <v>341</v>
      </c>
    </row>
    <row r="141" spans="1:33">
      <c r="A141" s="10">
        <v>29829</v>
      </c>
      <c r="B141" s="6">
        <v>-5.7190000000000003</v>
      </c>
      <c r="C141" s="7">
        <v>2.4020000000000001</v>
      </c>
      <c r="D141" s="1">
        <f t="shared" si="33"/>
        <v>446</v>
      </c>
      <c r="E141" s="1">
        <f t="shared" si="34"/>
        <v>186</v>
      </c>
      <c r="F141" s="1">
        <f t="shared" si="35"/>
        <v>260</v>
      </c>
      <c r="G141" s="1">
        <f t="shared" si="36"/>
        <v>67600</v>
      </c>
      <c r="M141" s="1">
        <f t="shared" si="37"/>
        <v>0</v>
      </c>
      <c r="N141" s="1">
        <f t="shared" si="38"/>
        <v>0</v>
      </c>
      <c r="O141" s="1">
        <f t="shared" si="39"/>
        <v>0</v>
      </c>
      <c r="P141" s="1">
        <f t="shared" si="40"/>
        <v>0</v>
      </c>
      <c r="R141" s="3">
        <f t="shared" ca="1" si="45"/>
        <v>1.4990201084548089</v>
      </c>
      <c r="S141" s="3">
        <f t="shared" ca="1" si="45"/>
        <v>0.77297233443692548</v>
      </c>
      <c r="U141" s="3">
        <f t="array" aca="1" ref="U141:V141" ca="1">MMULT(R141:S141,cholesky)</f>
        <v>6.865512096723025</v>
      </c>
      <c r="V141" s="3">
        <f ca="1"/>
        <v>7.4880779997440259</v>
      </c>
      <c r="X141" s="13">
        <f t="shared" ca="1" si="41"/>
        <v>0.90398957650430811</v>
      </c>
      <c r="Y141" s="13">
        <f t="shared" ca="1" si="42"/>
        <v>0.92515110370625009</v>
      </c>
      <c r="AA141" s="13">
        <f t="shared" ca="1" si="43"/>
        <v>7.6216070576107082</v>
      </c>
      <c r="AB141" s="13">
        <f t="shared" ca="1" si="44"/>
        <v>9.3457097063864669</v>
      </c>
      <c r="AC141" s="1">
        <f t="shared" ca="1" si="46"/>
        <v>8.4836583819985876</v>
      </c>
      <c r="AD141" s="1">
        <f t="shared" ca="1" si="47"/>
        <v>15</v>
      </c>
      <c r="AF141" s="1">
        <v>-2.7529205934343359</v>
      </c>
      <c r="AG141" s="1">
        <f t="shared" si="32"/>
        <v>340</v>
      </c>
    </row>
    <row r="142" spans="1:33">
      <c r="A142" s="10">
        <v>29859</v>
      </c>
      <c r="B142" s="6">
        <v>-6.3029999999999999</v>
      </c>
      <c r="C142" s="7">
        <v>-10.186999999999999</v>
      </c>
      <c r="D142" s="1">
        <f t="shared" si="33"/>
        <v>451</v>
      </c>
      <c r="E142" s="1">
        <f t="shared" si="34"/>
        <v>468</v>
      </c>
      <c r="F142" s="1">
        <f t="shared" si="35"/>
        <v>-17</v>
      </c>
      <c r="G142" s="1">
        <f t="shared" si="36"/>
        <v>289</v>
      </c>
      <c r="M142" s="1">
        <f t="shared" si="37"/>
        <v>0</v>
      </c>
      <c r="N142" s="1">
        <f t="shared" si="38"/>
        <v>0</v>
      </c>
      <c r="O142" s="1">
        <f t="shared" si="39"/>
        <v>0</v>
      </c>
      <c r="P142" s="1">
        <f t="shared" si="40"/>
        <v>0</v>
      </c>
      <c r="R142" s="3">
        <f t="shared" ca="1" si="45"/>
        <v>-0.58782059674694431</v>
      </c>
      <c r="S142" s="3">
        <f t="shared" ca="1" si="45"/>
        <v>-0.45245933934237581</v>
      </c>
      <c r="U142" s="3">
        <f t="array" aca="1" ref="U142:V142" ca="1">MMULT(R142:S142,cholesky)</f>
        <v>-2.692218333101005</v>
      </c>
      <c r="V142" s="3">
        <f ca="1"/>
        <v>-3.562448485333249</v>
      </c>
      <c r="X142" s="13">
        <f t="shared" ca="1" si="41"/>
        <v>0.21684465871288405</v>
      </c>
      <c r="Y142" s="13">
        <f t="shared" ca="1" si="42"/>
        <v>0.16528600740832933</v>
      </c>
      <c r="AA142" s="13">
        <f t="shared" ca="1" si="43"/>
        <v>-2.9484668916531547</v>
      </c>
      <c r="AB142" s="13">
        <f t="shared" ca="1" si="44"/>
        <v>-4.3782436307290808</v>
      </c>
      <c r="AC142" s="1">
        <f t="shared" ca="1" si="46"/>
        <v>-3.6633552611911178</v>
      </c>
      <c r="AD142" s="1">
        <f t="shared" ca="1" si="47"/>
        <v>261</v>
      </c>
      <c r="AF142" s="1">
        <v>-2.7228949379746554</v>
      </c>
      <c r="AG142" s="1">
        <f t="shared" si="32"/>
        <v>339</v>
      </c>
    </row>
    <row r="143" spans="1:33">
      <c r="A143" s="10">
        <v>29890</v>
      </c>
      <c r="B143" s="6">
        <v>6.0430000000000001</v>
      </c>
      <c r="C143" s="7">
        <v>1.234</v>
      </c>
      <c r="D143" s="1">
        <f t="shared" si="33"/>
        <v>53</v>
      </c>
      <c r="E143" s="1">
        <f t="shared" si="34"/>
        <v>243</v>
      </c>
      <c r="F143" s="1">
        <f t="shared" si="35"/>
        <v>-190</v>
      </c>
      <c r="G143" s="1">
        <f t="shared" si="36"/>
        <v>36100</v>
      </c>
      <c r="M143" s="1">
        <f t="shared" si="37"/>
        <v>0</v>
      </c>
      <c r="N143" s="1">
        <f t="shared" si="38"/>
        <v>0</v>
      </c>
      <c r="O143" s="1">
        <f t="shared" si="39"/>
        <v>0</v>
      </c>
      <c r="P143" s="1">
        <f t="shared" si="40"/>
        <v>0</v>
      </c>
      <c r="R143" s="3">
        <f t="shared" ca="1" si="45"/>
        <v>-0.20207844150961818</v>
      </c>
      <c r="S143" s="3">
        <f t="shared" ca="1" si="45"/>
        <v>-1.3326305360601229</v>
      </c>
      <c r="U143" s="3">
        <f t="array" aca="1" ref="U143:V143" ca="1">MMULT(R143:S143,cholesky)</f>
        <v>-0.92551926211405122</v>
      </c>
      <c r="V143" s="3">
        <f ca="1"/>
        <v>-6.1592632051329019</v>
      </c>
      <c r="X143" s="13">
        <f t="shared" ca="1" si="41"/>
        <v>0.34567389472862631</v>
      </c>
      <c r="Y143" s="13">
        <f t="shared" ca="1" si="42"/>
        <v>6.1763535511318191E-2</v>
      </c>
      <c r="AA143" s="13">
        <f t="shared" ca="1" si="43"/>
        <v>-1.015902886262942</v>
      </c>
      <c r="AB143" s="13">
        <f t="shared" ca="1" si="44"/>
        <v>-8.0862788898788125</v>
      </c>
      <c r="AC143" s="1">
        <f t="shared" ca="1" si="46"/>
        <v>-4.5510908880708776</v>
      </c>
      <c r="AD143" s="1">
        <f t="shared" ca="1" si="47"/>
        <v>274</v>
      </c>
      <c r="AF143" s="1">
        <v>-2.4759883946216532</v>
      </c>
      <c r="AG143" s="1">
        <f t="shared" si="32"/>
        <v>338</v>
      </c>
    </row>
    <row r="144" spans="1:33">
      <c r="A144" s="10">
        <v>29920</v>
      </c>
      <c r="B144" s="6">
        <v>4.5640000000000001</v>
      </c>
      <c r="C144" s="7">
        <v>11.099</v>
      </c>
      <c r="D144" s="1">
        <f t="shared" si="33"/>
        <v>92</v>
      </c>
      <c r="E144" s="1">
        <f t="shared" si="34"/>
        <v>10</v>
      </c>
      <c r="F144" s="1">
        <f t="shared" si="35"/>
        <v>82</v>
      </c>
      <c r="G144" s="1">
        <f t="shared" si="36"/>
        <v>6724</v>
      </c>
      <c r="M144" s="1">
        <f t="shared" si="37"/>
        <v>0</v>
      </c>
      <c r="N144" s="1">
        <f t="shared" si="38"/>
        <v>0</v>
      </c>
      <c r="O144" s="1">
        <f t="shared" si="39"/>
        <v>0</v>
      </c>
      <c r="P144" s="1">
        <f t="shared" si="40"/>
        <v>0</v>
      </c>
      <c r="R144" s="3">
        <f t="shared" ca="1" si="45"/>
        <v>0.64183215448918429</v>
      </c>
      <c r="S144" s="3">
        <f t="shared" ca="1" si="45"/>
        <v>0.42099264740021458</v>
      </c>
      <c r="U144" s="3">
        <f t="array" aca="1" ref="U144:V144" ca="1">MMULT(R144:S144,cholesky)</f>
        <v>2.9395912675604641</v>
      </c>
      <c r="V144" s="3">
        <f ca="1"/>
        <v>3.5835809693917318</v>
      </c>
      <c r="X144" s="13">
        <f t="shared" ca="1" si="41"/>
        <v>0.67261948015494089</v>
      </c>
      <c r="Y144" s="13">
        <f t="shared" ca="1" si="42"/>
        <v>0.72167098442435917</v>
      </c>
      <c r="AA144" s="13">
        <f t="shared" ca="1" si="43"/>
        <v>3.0454676092717534</v>
      </c>
      <c r="AB144" s="13">
        <f t="shared" ca="1" si="44"/>
        <v>4.1330417734291212</v>
      </c>
      <c r="AC144" s="1">
        <f t="shared" ca="1" si="46"/>
        <v>3.5892546913504373</v>
      </c>
      <c r="AD144" s="1">
        <f t="shared" ca="1" si="47"/>
        <v>68</v>
      </c>
      <c r="AF144" s="1">
        <v>-2.4617436629983618</v>
      </c>
      <c r="AG144" s="1">
        <f t="shared" si="32"/>
        <v>337</v>
      </c>
    </row>
    <row r="145" spans="1:33">
      <c r="A145" s="10">
        <v>29951</v>
      </c>
      <c r="B145" s="6">
        <v>-2.7879999999999998</v>
      </c>
      <c r="C145" s="7">
        <v>-1.345</v>
      </c>
      <c r="D145" s="1">
        <f t="shared" si="33"/>
        <v>401</v>
      </c>
      <c r="E145" s="1">
        <f t="shared" si="34"/>
        <v>345</v>
      </c>
      <c r="F145" s="1">
        <f t="shared" si="35"/>
        <v>56</v>
      </c>
      <c r="G145" s="1">
        <f t="shared" si="36"/>
        <v>3136</v>
      </c>
      <c r="M145" s="1">
        <f t="shared" si="37"/>
        <v>0</v>
      </c>
      <c r="N145" s="1">
        <f t="shared" si="38"/>
        <v>0</v>
      </c>
      <c r="O145" s="1">
        <f t="shared" si="39"/>
        <v>0</v>
      </c>
      <c r="P145" s="1">
        <f t="shared" si="40"/>
        <v>0</v>
      </c>
      <c r="R145" s="3">
        <f t="shared" ca="1" si="45"/>
        <v>0.60924476284778595</v>
      </c>
      <c r="S145" s="3">
        <f t="shared" ca="1" si="45"/>
        <v>-0.3103947309823355</v>
      </c>
      <c r="U145" s="3">
        <f t="array" aca="1" ref="U145:V145" ca="1">MMULT(R145:S145,cholesky)</f>
        <v>2.7903410138428595</v>
      </c>
      <c r="V145" s="3">
        <f ca="1"/>
        <v>0.4251191687813396</v>
      </c>
      <c r="X145" s="13">
        <f t="shared" ca="1" si="41"/>
        <v>0.66076796426918616</v>
      </c>
      <c r="Y145" s="13">
        <f t="shared" ca="1" si="42"/>
        <v>0.45936575411632874</v>
      </c>
      <c r="AA145" s="13">
        <f t="shared" ca="1" si="43"/>
        <v>2.885986756177771</v>
      </c>
      <c r="AB145" s="13">
        <f t="shared" ca="1" si="44"/>
        <v>0.44309153988614414</v>
      </c>
      <c r="AC145" s="1">
        <f t="shared" ca="1" si="46"/>
        <v>1.6645391480319576</v>
      </c>
      <c r="AD145" s="1">
        <f t="shared" ca="1" si="47"/>
        <v>114</v>
      </c>
      <c r="AF145" s="1">
        <v>-2.4411966742121249</v>
      </c>
      <c r="AG145" s="1">
        <f t="shared" si="32"/>
        <v>336</v>
      </c>
    </row>
    <row r="146" spans="1:33">
      <c r="A146" s="10">
        <v>29982</v>
      </c>
      <c r="B146" s="6">
        <v>-2.5859999999999999</v>
      </c>
      <c r="C146" s="7">
        <v>-1.5859999999999999</v>
      </c>
      <c r="D146" s="1">
        <f t="shared" si="33"/>
        <v>390</v>
      </c>
      <c r="E146" s="1">
        <f t="shared" si="34"/>
        <v>355</v>
      </c>
      <c r="F146" s="1">
        <f t="shared" si="35"/>
        <v>35</v>
      </c>
      <c r="G146" s="1">
        <f t="shared" si="36"/>
        <v>1225</v>
      </c>
      <c r="M146" s="1">
        <f t="shared" si="37"/>
        <v>0</v>
      </c>
      <c r="N146" s="1">
        <f t="shared" si="38"/>
        <v>0</v>
      </c>
      <c r="O146" s="1">
        <f t="shared" si="39"/>
        <v>0</v>
      </c>
      <c r="P146" s="1">
        <f t="shared" si="40"/>
        <v>0</v>
      </c>
      <c r="R146" s="3">
        <f t="shared" ca="1" si="45"/>
        <v>-0.80942020032671835</v>
      </c>
      <c r="S146" s="3">
        <f t="shared" ca="1" si="45"/>
        <v>0.68321989013062456</v>
      </c>
      <c r="U146" s="3">
        <f t="array" aca="1" ref="U146:V146" ca="1">MMULT(R146:S146,cholesky)</f>
        <v>-3.7071445174963702</v>
      </c>
      <c r="V146" s="3">
        <f ca="1"/>
        <v>0.57062134375981488</v>
      </c>
      <c r="X146" s="13">
        <f t="shared" ca="1" si="41"/>
        <v>0.15755302766087764</v>
      </c>
      <c r="Y146" s="13">
        <f t="shared" ca="1" si="42"/>
        <v>0.47199640084266925</v>
      </c>
      <c r="AA146" s="13">
        <f t="shared" ca="1" si="43"/>
        <v>-4.1258145227939886</v>
      </c>
      <c r="AB146" s="13">
        <f t="shared" ca="1" si="44"/>
        <v>0.61100461025192165</v>
      </c>
      <c r="AC146" s="1">
        <f t="shared" ca="1" si="46"/>
        <v>-1.7574049562710334</v>
      </c>
      <c r="AD146" s="1">
        <f t="shared" ca="1" si="47"/>
        <v>208</v>
      </c>
      <c r="AF146" s="1">
        <v>-2.4378451260933733</v>
      </c>
      <c r="AG146" s="1">
        <f t="shared" si="32"/>
        <v>335</v>
      </c>
    </row>
    <row r="147" spans="1:33">
      <c r="A147" s="10">
        <v>30010</v>
      </c>
      <c r="B147" s="6">
        <v>-5.0919999999999996</v>
      </c>
      <c r="C147" s="7">
        <v>-6.8070000000000004</v>
      </c>
      <c r="D147" s="1">
        <f t="shared" si="33"/>
        <v>439</v>
      </c>
      <c r="E147" s="1">
        <f t="shared" si="34"/>
        <v>450</v>
      </c>
      <c r="F147" s="1">
        <f t="shared" si="35"/>
        <v>-11</v>
      </c>
      <c r="G147" s="1">
        <f t="shared" si="36"/>
        <v>121</v>
      </c>
      <c r="M147" s="1">
        <f t="shared" si="37"/>
        <v>0</v>
      </c>
      <c r="N147" s="1">
        <f t="shared" si="38"/>
        <v>0</v>
      </c>
      <c r="O147" s="1">
        <f t="shared" si="39"/>
        <v>0</v>
      </c>
      <c r="P147" s="1">
        <f t="shared" si="40"/>
        <v>0</v>
      </c>
      <c r="R147" s="3">
        <f t="shared" ca="1" si="45"/>
        <v>0.26756805561387742</v>
      </c>
      <c r="S147" s="3">
        <f t="shared" ca="1" si="45"/>
        <v>0.1076413119156418</v>
      </c>
      <c r="U147" s="3">
        <f t="array" aca="1" ref="U147:V147" ca="1">MMULT(R147:S147,cholesky)</f>
        <v>1.2254616947115586</v>
      </c>
      <c r="V147" s="3">
        <f ca="1"/>
        <v>1.2094347502002365</v>
      </c>
      <c r="X147" s="13">
        <f t="shared" ca="1" si="41"/>
        <v>0.52900634590773976</v>
      </c>
      <c r="Y147" s="13">
        <f t="shared" ca="1" si="42"/>
        <v>0.52761337910861117</v>
      </c>
      <c r="AA147" s="13">
        <f t="shared" ca="1" si="43"/>
        <v>1.2396549629111258</v>
      </c>
      <c r="AB147" s="13">
        <f t="shared" ca="1" si="44"/>
        <v>1.3476310128114846</v>
      </c>
      <c r="AC147" s="1">
        <f t="shared" ca="1" si="46"/>
        <v>1.2936429878613052</v>
      </c>
      <c r="AD147" s="1">
        <f t="shared" ca="1" si="47"/>
        <v>121</v>
      </c>
      <c r="AF147" s="1">
        <v>-2.4233095430497666</v>
      </c>
      <c r="AG147" s="1">
        <f t="shared" si="32"/>
        <v>334</v>
      </c>
    </row>
    <row r="148" spans="1:33">
      <c r="A148" s="10">
        <v>30041</v>
      </c>
      <c r="B148" s="6">
        <v>-0.90300000000000002</v>
      </c>
      <c r="C148" s="7">
        <v>-4.9240000000000004</v>
      </c>
      <c r="D148" s="1">
        <f t="shared" si="33"/>
        <v>325</v>
      </c>
      <c r="E148" s="1">
        <f t="shared" si="34"/>
        <v>427</v>
      </c>
      <c r="F148" s="1">
        <f t="shared" si="35"/>
        <v>-102</v>
      </c>
      <c r="G148" s="1">
        <f t="shared" si="36"/>
        <v>10404</v>
      </c>
      <c r="M148" s="1">
        <f t="shared" si="37"/>
        <v>0</v>
      </c>
      <c r="N148" s="1">
        <f t="shared" si="38"/>
        <v>0</v>
      </c>
      <c r="O148" s="1">
        <f t="shared" si="39"/>
        <v>0</v>
      </c>
      <c r="P148" s="1">
        <f t="shared" si="40"/>
        <v>0</v>
      </c>
      <c r="R148" s="3">
        <f t="shared" ca="1" si="45"/>
        <v>-2.4429030521120367</v>
      </c>
      <c r="S148" s="3">
        <f t="shared" ca="1" si="45"/>
        <v>0.2196260061900453</v>
      </c>
      <c r="U148" s="3">
        <f t="array" aca="1" ref="U148:V148" ca="1">MMULT(R148:S148,cholesky)</f>
        <v>-11.188495978673128</v>
      </c>
      <c r="V148" s="3">
        <f ca="1"/>
        <v>-6.0014939453147598</v>
      </c>
      <c r="X148" s="13">
        <f t="shared" ca="1" si="41"/>
        <v>4.1627169386606599E-3</v>
      </c>
      <c r="Y148" s="13">
        <f t="shared" ca="1" si="42"/>
        <v>6.6074935647494781E-2</v>
      </c>
      <c r="AA148" s="13">
        <f t="shared" ca="1" si="43"/>
        <v>-16.79822506145663</v>
      </c>
      <c r="AB148" s="13">
        <f t="shared" ca="1" si="44"/>
        <v>-7.839336298917325</v>
      </c>
      <c r="AC148" s="1">
        <f t="shared" ca="1" si="46"/>
        <v>-12.318780680186977</v>
      </c>
      <c r="AD148" s="1">
        <f t="shared" ca="1" si="47"/>
        <v>326</v>
      </c>
      <c r="AF148" s="1">
        <v>-2.4192924182846092</v>
      </c>
      <c r="AG148" s="1">
        <f t="shared" si="32"/>
        <v>333</v>
      </c>
    </row>
    <row r="149" spans="1:33">
      <c r="A149" s="10">
        <v>30071</v>
      </c>
      <c r="B149" s="6">
        <v>4.2210000000000001</v>
      </c>
      <c r="C149" s="7">
        <v>5.7480000000000002</v>
      </c>
      <c r="D149" s="1">
        <f t="shared" si="33"/>
        <v>105</v>
      </c>
      <c r="E149" s="1">
        <f t="shared" si="34"/>
        <v>72</v>
      </c>
      <c r="F149" s="1">
        <f t="shared" si="35"/>
        <v>33</v>
      </c>
      <c r="G149" s="1">
        <f t="shared" si="36"/>
        <v>1089</v>
      </c>
      <c r="M149" s="1">
        <f t="shared" si="37"/>
        <v>0</v>
      </c>
      <c r="N149" s="1">
        <f t="shared" si="38"/>
        <v>0</v>
      </c>
      <c r="O149" s="1">
        <f t="shared" si="39"/>
        <v>0</v>
      </c>
      <c r="P149" s="1">
        <f t="shared" si="40"/>
        <v>0</v>
      </c>
      <c r="R149" s="3">
        <f t="shared" ca="1" si="45"/>
        <v>0.4331695350522845</v>
      </c>
      <c r="S149" s="3">
        <f t="shared" ca="1" si="45"/>
        <v>-1.1215880010611401</v>
      </c>
      <c r="U149" s="3">
        <f t="array" aca="1" ref="U149:V149" ca="1">MMULT(R149:S149,cholesky)</f>
        <v>1.983916470539463</v>
      </c>
      <c r="V149" s="3">
        <f ca="1"/>
        <v>-3.4744920235243582</v>
      </c>
      <c r="X149" s="13">
        <f t="shared" ca="1" si="41"/>
        <v>0.59422525089873834</v>
      </c>
      <c r="Y149" s="13">
        <f t="shared" ca="1" si="42"/>
        <v>0.1701046852247583</v>
      </c>
      <c r="AA149" s="13">
        <f t="shared" ca="1" si="43"/>
        <v>2.0330405314012605</v>
      </c>
      <c r="AB149" s="13">
        <f t="shared" ca="1" si="44"/>
        <v>-4.2635194623904118</v>
      </c>
      <c r="AC149" s="1">
        <f t="shared" ca="1" si="46"/>
        <v>-1.1152394654945756</v>
      </c>
      <c r="AD149" s="1">
        <f t="shared" ca="1" si="47"/>
        <v>190</v>
      </c>
      <c r="AF149" s="1">
        <v>-2.3981037160561254</v>
      </c>
      <c r="AG149" s="1">
        <f t="shared" si="32"/>
        <v>332</v>
      </c>
    </row>
    <row r="150" spans="1:33">
      <c r="A150" s="10">
        <v>30102</v>
      </c>
      <c r="B150" s="6">
        <v>-2.7080000000000002</v>
      </c>
      <c r="C150" s="7">
        <v>-1.397</v>
      </c>
      <c r="D150" s="1">
        <f t="shared" si="33"/>
        <v>394</v>
      </c>
      <c r="E150" s="1">
        <f t="shared" si="34"/>
        <v>348</v>
      </c>
      <c r="F150" s="1">
        <f t="shared" si="35"/>
        <v>46</v>
      </c>
      <c r="G150" s="1">
        <f t="shared" si="36"/>
        <v>2116</v>
      </c>
      <c r="M150" s="1">
        <f t="shared" si="37"/>
        <v>0</v>
      </c>
      <c r="N150" s="1">
        <f t="shared" si="38"/>
        <v>0</v>
      </c>
      <c r="O150" s="1">
        <f t="shared" si="39"/>
        <v>0</v>
      </c>
      <c r="P150" s="1">
        <f t="shared" si="40"/>
        <v>0</v>
      </c>
      <c r="R150" s="3">
        <f t="shared" ca="1" si="45"/>
        <v>0.43813392543530605</v>
      </c>
      <c r="S150" s="3">
        <f t="shared" ca="1" si="45"/>
        <v>-0.33431718472062688</v>
      </c>
      <c r="U150" s="3">
        <f t="array" aca="1" ref="U150:V150" ca="1">MMULT(R150:S150,cholesky)</f>
        <v>2.0066533784937017</v>
      </c>
      <c r="V150" s="3">
        <f ca="1"/>
        <v>-0.16002821067232875</v>
      </c>
      <c r="X150" s="13">
        <f t="shared" ca="1" si="41"/>
        <v>0.59614973260390591</v>
      </c>
      <c r="Y150" s="13">
        <f t="shared" ca="1" si="42"/>
        <v>0.40911013901881577</v>
      </c>
      <c r="AA150" s="13">
        <f t="shared" ca="1" si="43"/>
        <v>2.056925075039985</v>
      </c>
      <c r="AB150" s="13">
        <f t="shared" ca="1" si="44"/>
        <v>-0.2341185020718729</v>
      </c>
      <c r="AC150" s="1">
        <f t="shared" ca="1" si="46"/>
        <v>0.911403286484056</v>
      </c>
      <c r="AD150" s="1">
        <f t="shared" ca="1" si="47"/>
        <v>129</v>
      </c>
      <c r="AF150" s="1">
        <v>-2.3338515656152623</v>
      </c>
      <c r="AG150" s="1">
        <f t="shared" si="32"/>
        <v>331</v>
      </c>
    </row>
    <row r="151" spans="1:33">
      <c r="A151" s="10">
        <v>30132</v>
      </c>
      <c r="B151" s="6">
        <v>-2.4289999999999998</v>
      </c>
      <c r="C151" s="7">
        <v>-7.9170000000000007</v>
      </c>
      <c r="D151" s="1">
        <f t="shared" si="33"/>
        <v>386</v>
      </c>
      <c r="E151" s="1">
        <f t="shared" si="34"/>
        <v>457</v>
      </c>
      <c r="F151" s="1">
        <f t="shared" si="35"/>
        <v>-71</v>
      </c>
      <c r="G151" s="1">
        <f t="shared" si="36"/>
        <v>5041</v>
      </c>
      <c r="M151" s="1">
        <f t="shared" si="37"/>
        <v>0</v>
      </c>
      <c r="N151" s="1">
        <f t="shared" si="38"/>
        <v>0</v>
      </c>
      <c r="O151" s="1">
        <f t="shared" si="39"/>
        <v>0</v>
      </c>
      <c r="P151" s="1">
        <f t="shared" si="40"/>
        <v>0</v>
      </c>
      <c r="R151" s="3">
        <f t="shared" ca="1" si="45"/>
        <v>-0.84639668068830498</v>
      </c>
      <c r="S151" s="3">
        <f t="shared" ca="1" si="45"/>
        <v>-2.312768685736061</v>
      </c>
      <c r="U151" s="3">
        <f t="array" aca="1" ref="U151:V151" ca="1">MMULT(R151:S151,cholesky)</f>
        <v>-3.8764967975524369</v>
      </c>
      <c r="V151" s="3">
        <f ca="1"/>
        <v>-12.093938518741094</v>
      </c>
      <c r="X151" s="13">
        <f t="shared" ca="1" si="41"/>
        <v>0.14880922616605496</v>
      </c>
      <c r="Y151" s="13">
        <f t="shared" ca="1" si="42"/>
        <v>2.2817067996707685E-3</v>
      </c>
      <c r="AA151" s="13">
        <f t="shared" ca="1" si="43"/>
        <v>-4.3286875324740945</v>
      </c>
      <c r="AB151" s="13">
        <f t="shared" ca="1" si="44"/>
        <v>-21.304550712292965</v>
      </c>
      <c r="AC151" s="1">
        <f t="shared" ca="1" si="46"/>
        <v>-12.81661912238353</v>
      </c>
      <c r="AD151" s="1">
        <f t="shared" ca="1" si="47"/>
        <v>325</v>
      </c>
      <c r="AF151" s="1">
        <v>-2.2369729803958505</v>
      </c>
      <c r="AG151" s="1">
        <f t="shared" si="32"/>
        <v>330</v>
      </c>
    </row>
    <row r="152" spans="1:33">
      <c r="A152" s="10">
        <v>30163</v>
      </c>
      <c r="B152" s="6">
        <v>-2.036</v>
      </c>
      <c r="C152" s="7">
        <v>-0.46600000000000003</v>
      </c>
      <c r="D152" s="1">
        <f t="shared" si="33"/>
        <v>373</v>
      </c>
      <c r="E152" s="1">
        <f t="shared" si="34"/>
        <v>317</v>
      </c>
      <c r="F152" s="1">
        <f t="shared" si="35"/>
        <v>56</v>
      </c>
      <c r="G152" s="1">
        <f t="shared" si="36"/>
        <v>3136</v>
      </c>
      <c r="M152" s="1">
        <f t="shared" si="37"/>
        <v>0</v>
      </c>
      <c r="N152" s="1">
        <f t="shared" si="38"/>
        <v>0</v>
      </c>
      <c r="O152" s="1">
        <f t="shared" si="39"/>
        <v>0</v>
      </c>
      <c r="P152" s="1">
        <f t="shared" si="40"/>
        <v>0</v>
      </c>
      <c r="R152" s="3">
        <f t="shared" ca="1" si="45"/>
        <v>-1.706801204920986</v>
      </c>
      <c r="S152" s="3">
        <f t="shared" ca="1" si="45"/>
        <v>0.35671400229292927</v>
      </c>
      <c r="U152" s="3">
        <f t="array" aca="1" ref="U152:V152" ca="1">MMULT(R152:S152,cholesky)</f>
        <v>-7.8171495185381161</v>
      </c>
      <c r="V152" s="3">
        <f ca="1"/>
        <v>-3.340975453851688</v>
      </c>
      <c r="X152" s="13">
        <f t="shared" ca="1" si="41"/>
        <v>2.8570023804291078E-2</v>
      </c>
      <c r="Y152" s="13">
        <f t="shared" ca="1" si="42"/>
        <v>0.17758958437625916</v>
      </c>
      <c r="AA152" s="13">
        <f t="shared" ca="1" si="43"/>
        <v>-9.8624467160744675</v>
      </c>
      <c r="AB152" s="13">
        <f t="shared" ca="1" si="44"/>
        <v>-4.0904254096994022</v>
      </c>
      <c r="AC152" s="1">
        <f t="shared" ca="1" si="46"/>
        <v>-6.9764360628869344</v>
      </c>
      <c r="AD152" s="1">
        <f t="shared" ca="1" si="47"/>
        <v>298</v>
      </c>
      <c r="AF152" s="1">
        <v>-2.2229001125812262</v>
      </c>
      <c r="AG152" s="1">
        <f t="shared" si="32"/>
        <v>329</v>
      </c>
    </row>
    <row r="153" spans="1:33">
      <c r="A153" s="10">
        <v>30194</v>
      </c>
      <c r="B153" s="6">
        <v>11.978999999999999</v>
      </c>
      <c r="C153" s="7">
        <v>1.575</v>
      </c>
      <c r="D153" s="1">
        <f t="shared" si="33"/>
        <v>5</v>
      </c>
      <c r="E153" s="1">
        <f t="shared" si="34"/>
        <v>225</v>
      </c>
      <c r="F153" s="1">
        <f t="shared" si="35"/>
        <v>-220</v>
      </c>
      <c r="G153" s="1">
        <f t="shared" si="36"/>
        <v>48400</v>
      </c>
      <c r="M153" s="1">
        <f t="shared" si="37"/>
        <v>0</v>
      </c>
      <c r="N153" s="1">
        <f t="shared" si="38"/>
        <v>0</v>
      </c>
      <c r="O153" s="1">
        <f t="shared" si="39"/>
        <v>0</v>
      </c>
      <c r="P153" s="1">
        <f t="shared" si="40"/>
        <v>0</v>
      </c>
      <c r="R153" s="3">
        <f t="shared" ca="1" si="45"/>
        <v>0.12909793677330006</v>
      </c>
      <c r="S153" s="3">
        <f t="shared" ca="1" si="45"/>
        <v>0.91947795400618593</v>
      </c>
      <c r="U153" s="3">
        <f t="array" aca="1" ref="U153:V153" ca="1">MMULT(R153:S153,cholesky)</f>
        <v>0.59126855042171433</v>
      </c>
      <c r="V153" s="3">
        <f ca="1"/>
        <v>4.2204473924255552</v>
      </c>
      <c r="X153" s="13">
        <f t="shared" ca="1" si="41"/>
        <v>0.47379131008603192</v>
      </c>
      <c r="Y153" s="13">
        <f t="shared" ca="1" si="42"/>
        <v>0.76635995502496224</v>
      </c>
      <c r="AA153" s="13">
        <f t="shared" ca="1" si="43"/>
        <v>0.57845992869435814</v>
      </c>
      <c r="AB153" s="13">
        <f t="shared" ca="1" si="44"/>
        <v>4.9110235448758477</v>
      </c>
      <c r="AC153" s="1">
        <f t="shared" ca="1" si="46"/>
        <v>2.744741736785103</v>
      </c>
      <c r="AD153" s="1">
        <f t="shared" ca="1" si="47"/>
        <v>91</v>
      </c>
      <c r="AF153" s="1">
        <v>-2.215534389715752</v>
      </c>
      <c r="AG153" s="1">
        <f t="shared" si="32"/>
        <v>328</v>
      </c>
    </row>
    <row r="154" spans="1:33">
      <c r="A154" s="10">
        <v>30224</v>
      </c>
      <c r="B154" s="6">
        <v>1.69</v>
      </c>
      <c r="C154" s="7">
        <v>-0.42</v>
      </c>
      <c r="D154" s="1">
        <f t="shared" si="33"/>
        <v>213</v>
      </c>
      <c r="E154" s="1">
        <f t="shared" si="34"/>
        <v>315</v>
      </c>
      <c r="F154" s="1">
        <f t="shared" si="35"/>
        <v>-102</v>
      </c>
      <c r="G154" s="1">
        <f t="shared" si="36"/>
        <v>10404</v>
      </c>
      <c r="M154" s="1">
        <f t="shared" si="37"/>
        <v>0</v>
      </c>
      <c r="N154" s="1">
        <f t="shared" si="38"/>
        <v>0</v>
      </c>
      <c r="O154" s="1">
        <f t="shared" si="39"/>
        <v>0</v>
      </c>
      <c r="P154" s="1">
        <f t="shared" si="40"/>
        <v>0</v>
      </c>
      <c r="R154" s="3">
        <f t="shared" ca="1" si="45"/>
        <v>-0.65833749679289677</v>
      </c>
      <c r="S154" s="3">
        <f t="shared" ca="1" si="45"/>
        <v>-1.7819351107215176</v>
      </c>
      <c r="U154" s="3">
        <f t="array" aca="1" ref="U154:V154" ca="1">MMULT(R154:S154,cholesky)</f>
        <v>-3.0151857353114671</v>
      </c>
      <c r="V154" s="3">
        <f ca="1"/>
        <v>-9.3356935020790974</v>
      </c>
      <c r="X154" s="13">
        <f t="shared" ca="1" si="41"/>
        <v>0.19670937272746425</v>
      </c>
      <c r="Y154" s="13">
        <f t="shared" ca="1" si="42"/>
        <v>1.274464682826526E-2</v>
      </c>
      <c r="AA154" s="13">
        <f t="shared" ca="1" si="43"/>
        <v>-3.3165363163918222</v>
      </c>
      <c r="AB154" s="13">
        <f t="shared" ca="1" si="44"/>
        <v>-13.975626038262979</v>
      </c>
      <c r="AC154" s="1">
        <f t="shared" ca="1" si="46"/>
        <v>-8.6460811773273996</v>
      </c>
      <c r="AD154" s="1">
        <f t="shared" ca="1" si="47"/>
        <v>310</v>
      </c>
      <c r="AF154" s="1">
        <v>-2.2081991601695723</v>
      </c>
      <c r="AG154" s="1">
        <f t="shared" si="32"/>
        <v>327</v>
      </c>
    </row>
    <row r="155" spans="1:33">
      <c r="A155" s="10">
        <v>30255</v>
      </c>
      <c r="B155" s="6">
        <v>11.868</v>
      </c>
      <c r="C155" s="7">
        <v>1.516</v>
      </c>
      <c r="D155" s="1">
        <f t="shared" si="33"/>
        <v>6</v>
      </c>
      <c r="E155" s="1">
        <f t="shared" si="34"/>
        <v>229</v>
      </c>
      <c r="F155" s="1">
        <f t="shared" si="35"/>
        <v>-223</v>
      </c>
      <c r="G155" s="1">
        <f t="shared" si="36"/>
        <v>49729</v>
      </c>
      <c r="M155" s="1">
        <f t="shared" si="37"/>
        <v>0</v>
      </c>
      <c r="N155" s="1">
        <f t="shared" si="38"/>
        <v>0</v>
      </c>
      <c r="O155" s="1">
        <f t="shared" si="39"/>
        <v>0</v>
      </c>
      <c r="P155" s="1">
        <f t="shared" si="40"/>
        <v>0</v>
      </c>
      <c r="R155" s="3">
        <f t="shared" ca="1" si="45"/>
        <v>0.36899522770872017</v>
      </c>
      <c r="S155" s="3">
        <f t="shared" ca="1" si="45"/>
        <v>-0.29291258260157971</v>
      </c>
      <c r="U155" s="3">
        <f t="array" aca="1" ref="U155:V155" ca="1">MMULT(R155:S155,cholesky)</f>
        <v>1.6899981429059385</v>
      </c>
      <c r="V155" s="3">
        <f ca="1"/>
        <v>-0.18236325154691291</v>
      </c>
      <c r="X155" s="13">
        <f t="shared" ca="1" si="41"/>
        <v>0.56915859254917778</v>
      </c>
      <c r="Y155" s="13">
        <f t="shared" ca="1" si="42"/>
        <v>0.40721580487836539</v>
      </c>
      <c r="AA155" s="13">
        <f t="shared" ca="1" si="43"/>
        <v>1.7249103896433262</v>
      </c>
      <c r="AB155" s="13">
        <f t="shared" ca="1" si="44"/>
        <v>-0.26005429701126193</v>
      </c>
      <c r="AC155" s="1">
        <f t="shared" ca="1" si="46"/>
        <v>0.7324280463160322</v>
      </c>
      <c r="AD155" s="1">
        <f t="shared" ca="1" si="47"/>
        <v>140</v>
      </c>
      <c r="AF155" s="1">
        <v>-2.191447623338008</v>
      </c>
      <c r="AG155" s="1">
        <f t="shared" si="32"/>
        <v>326</v>
      </c>
    </row>
    <row r="156" spans="1:33">
      <c r="A156" s="10">
        <v>30285</v>
      </c>
      <c r="B156" s="6">
        <v>5.1639999999999997</v>
      </c>
      <c r="C156" s="7">
        <v>7.5439999999999996</v>
      </c>
      <c r="D156" s="1">
        <f t="shared" si="33"/>
        <v>70</v>
      </c>
      <c r="E156" s="1">
        <f t="shared" si="34"/>
        <v>35</v>
      </c>
      <c r="F156" s="1">
        <f t="shared" si="35"/>
        <v>35</v>
      </c>
      <c r="G156" s="1">
        <f t="shared" si="36"/>
        <v>1225</v>
      </c>
      <c r="M156" s="1">
        <f t="shared" si="37"/>
        <v>0</v>
      </c>
      <c r="N156" s="1">
        <f t="shared" si="38"/>
        <v>0</v>
      </c>
      <c r="O156" s="1">
        <f t="shared" si="39"/>
        <v>0</v>
      </c>
      <c r="P156" s="1">
        <f t="shared" si="40"/>
        <v>0</v>
      </c>
      <c r="R156" s="3">
        <f t="shared" ca="1" si="45"/>
        <v>-0.74727568527337085</v>
      </c>
      <c r="S156" s="3">
        <f t="shared" ca="1" si="45"/>
        <v>-0.66034542481891245</v>
      </c>
      <c r="U156" s="3">
        <f t="array" aca="1" ref="U156:V156" ca="1">MMULT(R156:S156,cholesky)</f>
        <v>-3.4225226385520386</v>
      </c>
      <c r="V156" s="3">
        <f ca="1"/>
        <v>-4.8857804717164681</v>
      </c>
      <c r="X156" s="13">
        <f t="shared" ca="1" si="41"/>
        <v>0.17299370429630301</v>
      </c>
      <c r="Y156" s="13">
        <f t="shared" ca="1" si="42"/>
        <v>0.10347560271675604</v>
      </c>
      <c r="AA156" s="13">
        <f t="shared" ca="1" si="43"/>
        <v>-3.7892739396306263</v>
      </c>
      <c r="AB156" s="13">
        <f t="shared" ca="1" si="44"/>
        <v>-6.1810433153008555</v>
      </c>
      <c r="AC156" s="1">
        <f t="shared" ca="1" si="46"/>
        <v>-4.9851586274657409</v>
      </c>
      <c r="AD156" s="1">
        <f t="shared" ca="1" si="47"/>
        <v>274</v>
      </c>
      <c r="AF156" s="1">
        <v>-2.1782623887973367</v>
      </c>
      <c r="AG156" s="1">
        <f t="shared" si="32"/>
        <v>325</v>
      </c>
    </row>
    <row r="157" spans="1:33">
      <c r="A157" s="10">
        <v>30316</v>
      </c>
      <c r="B157" s="6">
        <v>1.502</v>
      </c>
      <c r="C157" s="7">
        <v>8.3859999999999992</v>
      </c>
      <c r="D157" s="1">
        <f t="shared" si="33"/>
        <v>227</v>
      </c>
      <c r="E157" s="1">
        <f t="shared" si="34"/>
        <v>28</v>
      </c>
      <c r="F157" s="1">
        <f t="shared" si="35"/>
        <v>199</v>
      </c>
      <c r="G157" s="1">
        <f t="shared" si="36"/>
        <v>39601</v>
      </c>
      <c r="M157" s="1">
        <f t="shared" si="37"/>
        <v>0</v>
      </c>
      <c r="N157" s="1">
        <f t="shared" si="38"/>
        <v>0</v>
      </c>
      <c r="O157" s="1">
        <f t="shared" si="39"/>
        <v>0</v>
      </c>
      <c r="P157" s="1">
        <f t="shared" si="40"/>
        <v>0</v>
      </c>
      <c r="R157" s="3">
        <f t="shared" ca="1" si="45"/>
        <v>4.54985925394987E-2</v>
      </c>
      <c r="S157" s="3">
        <f t="shared" ca="1" si="45"/>
        <v>0.3082405705960426</v>
      </c>
      <c r="U157" s="3">
        <f t="array" aca="1" ref="U157:V157" ca="1">MMULT(R157:S157,cholesky)</f>
        <v>0.20838355383090404</v>
      </c>
      <c r="V157" s="3">
        <f ca="1"/>
        <v>1.4211309318726533</v>
      </c>
      <c r="X157" s="13">
        <f t="shared" ca="1" si="41"/>
        <v>0.44063113411888855</v>
      </c>
      <c r="Y157" s="13">
        <f t="shared" ca="1" si="42"/>
        <v>0.54597904512452466</v>
      </c>
      <c r="AA157" s="13">
        <f t="shared" ca="1" si="43"/>
        <v>0.17870959433964639</v>
      </c>
      <c r="AB157" s="13">
        <f t="shared" ca="1" si="44"/>
        <v>1.5919731260484653</v>
      </c>
      <c r="AC157" s="1">
        <f t="shared" ca="1" si="46"/>
        <v>0.88534136019405585</v>
      </c>
      <c r="AD157" s="1">
        <f t="shared" ca="1" si="47"/>
        <v>132</v>
      </c>
      <c r="AF157" s="1">
        <v>-2.167276002165972</v>
      </c>
      <c r="AG157" s="1">
        <f t="shared" si="32"/>
        <v>324</v>
      </c>
    </row>
    <row r="158" spans="1:33">
      <c r="A158" s="10">
        <v>30347</v>
      </c>
      <c r="B158" s="6">
        <v>3.8639999999999999</v>
      </c>
      <c r="C158" s="7">
        <v>-8.4000000000000005E-2</v>
      </c>
      <c r="D158" s="1">
        <f t="shared" si="33"/>
        <v>125</v>
      </c>
      <c r="E158" s="1">
        <f t="shared" si="34"/>
        <v>297</v>
      </c>
      <c r="F158" s="1">
        <f t="shared" si="35"/>
        <v>-172</v>
      </c>
      <c r="G158" s="1">
        <f t="shared" si="36"/>
        <v>29584</v>
      </c>
      <c r="M158" s="1">
        <f t="shared" si="37"/>
        <v>0</v>
      </c>
      <c r="N158" s="1">
        <f t="shared" si="38"/>
        <v>0</v>
      </c>
      <c r="O158" s="1">
        <f t="shared" si="39"/>
        <v>0</v>
      </c>
      <c r="P158" s="1">
        <f t="shared" si="40"/>
        <v>0</v>
      </c>
      <c r="R158" s="3">
        <f t="shared" ca="1" si="45"/>
        <v>-0.62507004481667794</v>
      </c>
      <c r="S158" s="3">
        <f t="shared" ca="1" si="45"/>
        <v>1.554932759490069</v>
      </c>
      <c r="U158" s="3">
        <f t="array" aca="1" ref="U158:V158" ca="1">MMULT(R158:S158,cholesky)</f>
        <v>-2.8628208052603852</v>
      </c>
      <c r="V158" s="3">
        <f ca="1"/>
        <v>4.7473906353417288</v>
      </c>
      <c r="X158" s="13">
        <f t="shared" ca="1" si="41"/>
        <v>0.2060636999658092</v>
      </c>
      <c r="Y158" s="13">
        <f t="shared" ca="1" si="42"/>
        <v>0.80010661079555345</v>
      </c>
      <c r="AA158" s="13">
        <f t="shared" ca="1" si="43"/>
        <v>-3.1421909127620173</v>
      </c>
      <c r="AB158" s="13">
        <f t="shared" ca="1" si="44"/>
        <v>5.5705490846584267</v>
      </c>
      <c r="AC158" s="1">
        <f t="shared" ca="1" si="46"/>
        <v>1.2141790859482047</v>
      </c>
      <c r="AD158" s="1">
        <f t="shared" ca="1" si="47"/>
        <v>123</v>
      </c>
      <c r="AF158" s="1">
        <v>-2.1619792463083187</v>
      </c>
      <c r="AG158" s="1">
        <f t="shared" si="32"/>
        <v>323</v>
      </c>
    </row>
    <row r="159" spans="1:33">
      <c r="A159" s="10">
        <v>30375</v>
      </c>
      <c r="B159" s="6">
        <v>3.14</v>
      </c>
      <c r="C159" s="7">
        <v>2.2389999999999999</v>
      </c>
      <c r="D159" s="1">
        <f t="shared" si="33"/>
        <v>148</v>
      </c>
      <c r="E159" s="1">
        <f t="shared" si="34"/>
        <v>195</v>
      </c>
      <c r="F159" s="1">
        <f t="shared" si="35"/>
        <v>-47</v>
      </c>
      <c r="G159" s="1">
        <f t="shared" si="36"/>
        <v>2209</v>
      </c>
      <c r="M159" s="1">
        <f t="shared" si="37"/>
        <v>0</v>
      </c>
      <c r="N159" s="1">
        <f t="shared" si="38"/>
        <v>0</v>
      </c>
      <c r="O159" s="1">
        <f t="shared" si="39"/>
        <v>0</v>
      </c>
      <c r="P159" s="1">
        <f t="shared" si="40"/>
        <v>0</v>
      </c>
      <c r="R159" s="3">
        <f t="shared" ca="1" si="45"/>
        <v>-0.23959731903516018</v>
      </c>
      <c r="S159" s="3">
        <f t="shared" ca="1" si="45"/>
        <v>-1.3839305820707852</v>
      </c>
      <c r="U159" s="3">
        <f t="array" aca="1" ref="U159:V159" ca="1">MMULT(R159:S159,cholesky)</f>
        <v>-1.0973557211810336</v>
      </c>
      <c r="V159" s="3">
        <f ca="1"/>
        <v>-6.4806367493751749</v>
      </c>
      <c r="X159" s="13">
        <f t="shared" ca="1" si="41"/>
        <v>0.33194173948459293</v>
      </c>
      <c r="Y159" s="13">
        <f t="shared" ca="1" si="42"/>
        <v>5.3663109373763729E-2</v>
      </c>
      <c r="AA159" s="13">
        <f t="shared" ca="1" si="43"/>
        <v>-1.1992064939691744</v>
      </c>
      <c r="AB159" s="13">
        <f t="shared" ca="1" si="44"/>
        <v>-8.6000239253975668</v>
      </c>
      <c r="AC159" s="1">
        <f t="shared" ca="1" si="46"/>
        <v>-4.8996152096833709</v>
      </c>
      <c r="AD159" s="1">
        <f t="shared" ca="1" si="47"/>
        <v>268</v>
      </c>
      <c r="AF159" s="1">
        <v>-2.1548439783692919</v>
      </c>
      <c r="AG159" s="1">
        <f t="shared" si="32"/>
        <v>322</v>
      </c>
    </row>
    <row r="160" spans="1:33">
      <c r="A160" s="10">
        <v>30406</v>
      </c>
      <c r="B160" s="6">
        <v>3.4350000000000001</v>
      </c>
      <c r="C160" s="7">
        <v>3.758</v>
      </c>
      <c r="D160" s="1">
        <f t="shared" si="33"/>
        <v>141</v>
      </c>
      <c r="E160" s="1">
        <f t="shared" si="34"/>
        <v>129</v>
      </c>
      <c r="F160" s="1">
        <f t="shared" si="35"/>
        <v>12</v>
      </c>
      <c r="G160" s="1">
        <f t="shared" si="36"/>
        <v>144</v>
      </c>
      <c r="M160" s="1">
        <f t="shared" si="37"/>
        <v>0</v>
      </c>
      <c r="N160" s="1">
        <f t="shared" si="38"/>
        <v>0</v>
      </c>
      <c r="O160" s="1">
        <f t="shared" si="39"/>
        <v>0</v>
      </c>
      <c r="P160" s="1">
        <f t="shared" si="40"/>
        <v>0</v>
      </c>
      <c r="R160" s="3">
        <f t="shared" ca="1" si="45"/>
        <v>0.79828611902390745</v>
      </c>
      <c r="S160" s="3">
        <f t="shared" ca="1" si="45"/>
        <v>0.90483672007533622</v>
      </c>
      <c r="U160" s="3">
        <f t="array" aca="1" ref="U160:V160" ca="1">MMULT(R160:S160,cholesky)</f>
        <v>3.6561504251294963</v>
      </c>
      <c r="V160" s="3">
        <f ca="1"/>
        <v>6.0552800447659685</v>
      </c>
      <c r="X160" s="13">
        <f t="shared" ca="1" si="41"/>
        <v>0.72696603624228107</v>
      </c>
      <c r="Y160" s="13">
        <f t="shared" ca="1" si="42"/>
        <v>0.8702682718714394</v>
      </c>
      <c r="AA160" s="13">
        <f t="shared" ca="1" si="43"/>
        <v>3.820650817764264</v>
      </c>
      <c r="AB160" s="13">
        <f t="shared" ca="1" si="44"/>
        <v>7.2878183243733048</v>
      </c>
      <c r="AC160" s="1">
        <f t="shared" ca="1" si="46"/>
        <v>5.5542345710687844</v>
      </c>
      <c r="AD160" s="1">
        <f t="shared" ca="1" si="47"/>
        <v>40</v>
      </c>
      <c r="AF160" s="1">
        <v>-2.135073108339872</v>
      </c>
      <c r="AG160" s="1">
        <f t="shared" si="32"/>
        <v>321</v>
      </c>
    </row>
    <row r="161" spans="1:33">
      <c r="A161" s="10">
        <v>30436</v>
      </c>
      <c r="B161" s="6">
        <v>7.2560000000000002</v>
      </c>
      <c r="C161" s="7">
        <v>6.343</v>
      </c>
      <c r="D161" s="1">
        <f t="shared" si="33"/>
        <v>30</v>
      </c>
      <c r="E161" s="1">
        <f t="shared" si="34"/>
        <v>57</v>
      </c>
      <c r="F161" s="1">
        <f t="shared" si="35"/>
        <v>-27</v>
      </c>
      <c r="G161" s="1">
        <f t="shared" si="36"/>
        <v>729</v>
      </c>
      <c r="M161" s="1">
        <f t="shared" si="37"/>
        <v>0</v>
      </c>
      <c r="N161" s="1">
        <f t="shared" si="38"/>
        <v>0</v>
      </c>
      <c r="O161" s="1">
        <f t="shared" si="39"/>
        <v>0</v>
      </c>
      <c r="P161" s="1">
        <f t="shared" si="40"/>
        <v>0</v>
      </c>
      <c r="R161" s="3">
        <f t="shared" ca="1" si="45"/>
        <v>1.4013279226289082</v>
      </c>
      <c r="S161" s="3">
        <f t="shared" ca="1" si="45"/>
        <v>2.8505733220493212</v>
      </c>
      <c r="U161" s="3">
        <f t="array" aca="1" ref="U161:V161" ca="1">MMULT(R161:S161,cholesky)</f>
        <v>6.4180818856403992</v>
      </c>
      <c r="V161" s="3">
        <f ca="1"/>
        <v>15.920976282256436</v>
      </c>
      <c r="X161" s="13">
        <f t="shared" ca="1" si="41"/>
        <v>0.88626472616244611</v>
      </c>
      <c r="Y161" s="13">
        <f t="shared" ca="1" si="42"/>
        <v>0.99948543873675155</v>
      </c>
      <c r="AA161" s="13">
        <f t="shared" ca="1" si="43"/>
        <v>7.0468113628234166</v>
      </c>
      <c r="AB161" s="13">
        <f t="shared" ca="1" si="44"/>
        <v>30.991999068073309</v>
      </c>
      <c r="AC161" s="1">
        <f t="shared" ca="1" si="46"/>
        <v>19.019405215448362</v>
      </c>
      <c r="AD161" s="1">
        <f t="shared" ca="1" si="47"/>
        <v>1</v>
      </c>
      <c r="AF161" s="1">
        <v>-2.1180917615878205</v>
      </c>
      <c r="AG161" s="1">
        <f t="shared" si="32"/>
        <v>320</v>
      </c>
    </row>
    <row r="162" spans="1:33">
      <c r="A162" s="10">
        <v>30467</v>
      </c>
      <c r="B162" s="6">
        <v>1.147</v>
      </c>
      <c r="C162" s="7">
        <v>-6.5000000000000002E-2</v>
      </c>
      <c r="D162" s="1">
        <f t="shared" si="33"/>
        <v>243</v>
      </c>
      <c r="E162" s="1">
        <f t="shared" si="34"/>
        <v>295</v>
      </c>
      <c r="F162" s="1">
        <f t="shared" si="35"/>
        <v>-52</v>
      </c>
      <c r="G162" s="1">
        <f t="shared" si="36"/>
        <v>2704</v>
      </c>
      <c r="M162" s="1">
        <f t="shared" si="37"/>
        <v>0</v>
      </c>
      <c r="N162" s="1">
        <f t="shared" si="38"/>
        <v>0</v>
      </c>
      <c r="O162" s="1">
        <f t="shared" si="39"/>
        <v>0</v>
      </c>
      <c r="P162" s="1">
        <f t="shared" si="40"/>
        <v>0</v>
      </c>
      <c r="R162" s="3">
        <f t="shared" ca="1" si="45"/>
        <v>-0.51584756078148519</v>
      </c>
      <c r="S162" s="3">
        <f t="shared" ca="1" si="45"/>
        <v>-2.5233483300225608</v>
      </c>
      <c r="U162" s="3">
        <f t="array" aca="1" ref="U162:V162" ca="1">MMULT(R162:S162,cholesky)</f>
        <v>-2.3625818283792022</v>
      </c>
      <c r="V162" s="3">
        <f ca="1"/>
        <v>-12.040086517350996</v>
      </c>
      <c r="X162" s="13">
        <f t="shared" ca="1" si="41"/>
        <v>0.23857382492726753</v>
      </c>
      <c r="Y162" s="13">
        <f t="shared" ca="1" si="42"/>
        <v>2.3671608716805403E-3</v>
      </c>
      <c r="AA162" s="13">
        <f t="shared" ca="1" si="43"/>
        <v>-2.5783179108473986</v>
      </c>
      <c r="AB162" s="13">
        <f t="shared" ca="1" si="44"/>
        <v>-21.132425807192039</v>
      </c>
      <c r="AC162" s="1">
        <f t="shared" ca="1" si="46"/>
        <v>-11.855371859019719</v>
      </c>
      <c r="AD162" s="1">
        <f t="shared" ca="1" si="47"/>
        <v>312</v>
      </c>
      <c r="AF162" s="1">
        <v>-2.105426271106861</v>
      </c>
      <c r="AG162" s="1">
        <f t="shared" si="32"/>
        <v>319</v>
      </c>
    </row>
    <row r="163" spans="1:33">
      <c r="A163" s="10">
        <v>30497</v>
      </c>
      <c r="B163" s="6">
        <v>4.0330000000000004</v>
      </c>
      <c r="C163" s="7">
        <v>2.31</v>
      </c>
      <c r="D163" s="1">
        <f t="shared" si="33"/>
        <v>116</v>
      </c>
      <c r="E163" s="1">
        <f t="shared" si="34"/>
        <v>189</v>
      </c>
      <c r="F163" s="1">
        <f t="shared" si="35"/>
        <v>-73</v>
      </c>
      <c r="G163" s="1">
        <f t="shared" si="36"/>
        <v>5329</v>
      </c>
      <c r="M163" s="1">
        <f t="shared" si="37"/>
        <v>0</v>
      </c>
      <c r="N163" s="1">
        <f t="shared" si="38"/>
        <v>0</v>
      </c>
      <c r="O163" s="1">
        <f t="shared" si="39"/>
        <v>0</v>
      </c>
      <c r="P163" s="1">
        <f t="shared" si="40"/>
        <v>0</v>
      </c>
      <c r="R163" s="3">
        <f t="shared" ca="1" si="45"/>
        <v>-0.68356030430117865</v>
      </c>
      <c r="S163" s="3">
        <f t="shared" ca="1" si="45"/>
        <v>-0.79186810780117201</v>
      </c>
      <c r="U163" s="3">
        <f t="array" aca="1" ref="U163:V163" ca="1">MMULT(R163:S163,cholesky)</f>
        <v>-3.1307061936993983</v>
      </c>
      <c r="V163" s="3">
        <f ca="1"/>
        <v>-5.2566059597918926</v>
      </c>
      <c r="X163" s="13">
        <f t="shared" ca="1" si="41"/>
        <v>0.18979150661814059</v>
      </c>
      <c r="Y163" s="13">
        <f t="shared" ca="1" si="42"/>
        <v>8.9638281197915726E-2</v>
      </c>
      <c r="AA163" s="13">
        <f t="shared" ca="1" si="43"/>
        <v>-3.4495969693154622</v>
      </c>
      <c r="AB163" s="13">
        <f t="shared" ca="1" si="44"/>
        <v>-6.7162308256053196</v>
      </c>
      <c r="AC163" s="1">
        <f t="shared" ca="1" si="46"/>
        <v>-5.0829138974603909</v>
      </c>
      <c r="AD163" s="1">
        <f t="shared" ca="1" si="47"/>
        <v>271</v>
      </c>
      <c r="AF163" s="1">
        <v>-2.0119177157604655</v>
      </c>
      <c r="AG163" s="1">
        <f t="shared" si="32"/>
        <v>318</v>
      </c>
    </row>
    <row r="164" spans="1:33">
      <c r="A164" s="10">
        <v>30528</v>
      </c>
      <c r="B164" s="6">
        <v>-3.0750000000000002</v>
      </c>
      <c r="C164" s="7">
        <v>0.33</v>
      </c>
      <c r="D164" s="1">
        <f t="shared" si="33"/>
        <v>406</v>
      </c>
      <c r="E164" s="1">
        <f t="shared" si="34"/>
        <v>281</v>
      </c>
      <c r="F164" s="1">
        <f t="shared" si="35"/>
        <v>125</v>
      </c>
      <c r="G164" s="1">
        <f t="shared" si="36"/>
        <v>15625</v>
      </c>
      <c r="M164" s="1">
        <f t="shared" si="37"/>
        <v>0</v>
      </c>
      <c r="N164" s="1">
        <f t="shared" si="38"/>
        <v>0</v>
      </c>
      <c r="O164" s="1">
        <f t="shared" si="39"/>
        <v>0</v>
      </c>
      <c r="P164" s="1">
        <f t="shared" si="40"/>
        <v>0</v>
      </c>
      <c r="R164" s="3">
        <f t="shared" ca="1" si="45"/>
        <v>-0.4529512187684861</v>
      </c>
      <c r="S164" s="3">
        <f t="shared" ca="1" si="45"/>
        <v>0.46678874736298936</v>
      </c>
      <c r="U164" s="3">
        <f t="array" aca="1" ref="U164:V164" ca="1">MMULT(R164:S164,cholesky)</f>
        <v>-2.0745165819596663</v>
      </c>
      <c r="V164" s="3">
        <f ca="1"/>
        <v>0.6733892131927417</v>
      </c>
      <c r="X164" s="13">
        <f t="shared" ca="1" si="41"/>
        <v>0.25849864973942238</v>
      </c>
      <c r="Y164" s="13">
        <f t="shared" ca="1" si="42"/>
        <v>0.48093515914750773</v>
      </c>
      <c r="AA164" s="13">
        <f t="shared" ca="1" si="43"/>
        <v>-2.2589651012808396</v>
      </c>
      <c r="AB164" s="13">
        <f t="shared" ca="1" si="44"/>
        <v>0.72953814417994456</v>
      </c>
      <c r="AC164" s="1">
        <f t="shared" ca="1" si="46"/>
        <v>-0.76471347855044747</v>
      </c>
      <c r="AD164" s="1">
        <f t="shared" ca="1" si="47"/>
        <v>175</v>
      </c>
      <c r="AF164" s="1">
        <v>-2.008895951282041</v>
      </c>
      <c r="AG164" s="1">
        <f t="shared" si="32"/>
        <v>317</v>
      </c>
    </row>
    <row r="165" spans="1:33">
      <c r="A165" s="10">
        <v>30559</v>
      </c>
      <c r="B165" s="6">
        <v>0.53</v>
      </c>
      <c r="C165" s="7">
        <v>-1.2789999999999999</v>
      </c>
      <c r="D165" s="1">
        <f t="shared" si="33"/>
        <v>269</v>
      </c>
      <c r="E165" s="1">
        <f t="shared" si="34"/>
        <v>340</v>
      </c>
      <c r="F165" s="1">
        <f t="shared" si="35"/>
        <v>-71</v>
      </c>
      <c r="G165" s="1">
        <f t="shared" si="36"/>
        <v>5041</v>
      </c>
      <c r="M165" s="1">
        <f t="shared" si="37"/>
        <v>0</v>
      </c>
      <c r="N165" s="1">
        <f t="shared" si="38"/>
        <v>0</v>
      </c>
      <c r="O165" s="1">
        <f t="shared" si="39"/>
        <v>0</v>
      </c>
      <c r="P165" s="1">
        <f t="shared" si="40"/>
        <v>0</v>
      </c>
      <c r="R165" s="3">
        <f t="shared" ca="1" si="45"/>
        <v>-0.98744649633454018</v>
      </c>
      <c r="S165" s="3">
        <f t="shared" ca="1" si="45"/>
        <v>-0.35461424536626118</v>
      </c>
      <c r="U165" s="3">
        <f t="array" aca="1" ref="U165:V165" ca="1">MMULT(R165:S165,cholesky)</f>
        <v>-4.5225049532121941</v>
      </c>
      <c r="V165" s="3">
        <f ca="1"/>
        <v>-4.2846422314379931</v>
      </c>
      <c r="X165" s="13">
        <f t="shared" ca="1" si="41"/>
        <v>0.11847399831637428</v>
      </c>
      <c r="Y165" s="13">
        <f t="shared" ca="1" si="42"/>
        <v>0.12909115993119347</v>
      </c>
      <c r="AA165" s="13">
        <f t="shared" ca="1" si="43"/>
        <v>-5.1224177376085711</v>
      </c>
      <c r="AB165" s="13">
        <f t="shared" ca="1" si="44"/>
        <v>-5.3429934182341432</v>
      </c>
      <c r="AC165" s="1">
        <f t="shared" ca="1" si="46"/>
        <v>-5.2327055779213572</v>
      </c>
      <c r="AD165" s="1">
        <f t="shared" ca="1" si="47"/>
        <v>272</v>
      </c>
      <c r="AF165" s="1">
        <v>-1.9980499274935339</v>
      </c>
      <c r="AG165" s="1">
        <f t="shared" si="32"/>
        <v>316</v>
      </c>
    </row>
    <row r="166" spans="1:33">
      <c r="A166" s="10">
        <v>30589</v>
      </c>
      <c r="B166" s="6">
        <v>1.6619999999999999</v>
      </c>
      <c r="C166" s="7">
        <v>3.1429999999999998</v>
      </c>
      <c r="D166" s="1">
        <f t="shared" si="33"/>
        <v>216</v>
      </c>
      <c r="E166" s="1">
        <f t="shared" si="34"/>
        <v>154</v>
      </c>
      <c r="F166" s="1">
        <f t="shared" si="35"/>
        <v>62</v>
      </c>
      <c r="G166" s="1">
        <f t="shared" si="36"/>
        <v>3844</v>
      </c>
      <c r="M166" s="1">
        <f t="shared" si="37"/>
        <v>0</v>
      </c>
      <c r="N166" s="1">
        <f t="shared" si="38"/>
        <v>0</v>
      </c>
      <c r="O166" s="1">
        <f t="shared" si="39"/>
        <v>0</v>
      </c>
      <c r="P166" s="1">
        <f t="shared" si="40"/>
        <v>0</v>
      </c>
      <c r="R166" s="3">
        <f t="shared" ca="1" si="45"/>
        <v>-6.4877883590737845E-2</v>
      </c>
      <c r="S166" s="3">
        <f t="shared" ca="1" si="45"/>
        <v>0.37187944452914967</v>
      </c>
      <c r="U166" s="3">
        <f t="array" aca="1" ref="U166:V166" ca="1">MMULT(R166:S166,cholesky)</f>
        <v>-0.29714070684557936</v>
      </c>
      <c r="V166" s="3">
        <f ca="1"/>
        <v>1.3751550364123863</v>
      </c>
      <c r="X166" s="13">
        <f t="shared" ca="1" si="41"/>
        <v>0.39751613352381743</v>
      </c>
      <c r="Y166" s="13">
        <f t="shared" ca="1" si="42"/>
        <v>0.54199739471673769</v>
      </c>
      <c r="AA166" s="13">
        <f t="shared" ca="1" si="43"/>
        <v>-0.35125529495941832</v>
      </c>
      <c r="AB166" s="13">
        <f t="shared" ca="1" si="44"/>
        <v>1.5388823683332893</v>
      </c>
      <c r="AC166" s="1">
        <f t="shared" ca="1" si="46"/>
        <v>0.59381353668693548</v>
      </c>
      <c r="AD166" s="1">
        <f t="shared" ca="1" si="47"/>
        <v>139</v>
      </c>
      <c r="AF166" s="1">
        <v>-1.9845149674271607</v>
      </c>
      <c r="AG166" s="1">
        <f t="shared" si="32"/>
        <v>315</v>
      </c>
    </row>
    <row r="167" spans="1:33">
      <c r="A167" s="10">
        <v>30620</v>
      </c>
      <c r="B167" s="6">
        <v>-2.7189999999999999</v>
      </c>
      <c r="C167" s="7">
        <v>-1.095</v>
      </c>
      <c r="D167" s="1">
        <f t="shared" si="33"/>
        <v>395</v>
      </c>
      <c r="E167" s="1">
        <f t="shared" si="34"/>
        <v>337</v>
      </c>
      <c r="F167" s="1">
        <f t="shared" si="35"/>
        <v>58</v>
      </c>
      <c r="G167" s="1">
        <f t="shared" si="36"/>
        <v>3364</v>
      </c>
      <c r="M167" s="1">
        <f t="shared" si="37"/>
        <v>0</v>
      </c>
      <c r="N167" s="1">
        <f t="shared" si="38"/>
        <v>0</v>
      </c>
      <c r="O167" s="1">
        <f t="shared" si="39"/>
        <v>0</v>
      </c>
      <c r="P167" s="1">
        <f t="shared" si="40"/>
        <v>0</v>
      </c>
      <c r="R167" s="3">
        <f t="shared" ca="1" si="45"/>
        <v>-0.45216387024246874</v>
      </c>
      <c r="S167" s="3">
        <f t="shared" ca="1" si="45"/>
        <v>-0.54055808020769414</v>
      </c>
      <c r="U167" s="3">
        <f t="array" aca="1" ref="U167:V167" ca="1">MMULT(R167:S167,cholesky)</f>
        <v>-2.0709105257105067</v>
      </c>
      <c r="V167" s="3">
        <f ca="1"/>
        <v>-3.5473791265657546</v>
      </c>
      <c r="X167" s="13">
        <f t="shared" ca="1" si="41"/>
        <v>0.25875342263844192</v>
      </c>
      <c r="Y167" s="13">
        <f t="shared" ca="1" si="42"/>
        <v>0.16610524796254689</v>
      </c>
      <c r="AA167" s="13">
        <f t="shared" ca="1" si="43"/>
        <v>-2.2549899928302777</v>
      </c>
      <c r="AB167" s="13">
        <f t="shared" ca="1" si="44"/>
        <v>-4.3585482673449221</v>
      </c>
      <c r="AC167" s="1">
        <f t="shared" ca="1" si="46"/>
        <v>-3.3067691300875999</v>
      </c>
      <c r="AD167" s="1">
        <f t="shared" ca="1" si="47"/>
        <v>239</v>
      </c>
      <c r="AF167" s="1">
        <v>-1.9811535606793775</v>
      </c>
      <c r="AG167" s="1">
        <f t="shared" si="32"/>
        <v>314</v>
      </c>
    </row>
    <row r="168" spans="1:33">
      <c r="A168" s="10">
        <v>30650</v>
      </c>
      <c r="B168" s="6">
        <v>2.8919999999999999</v>
      </c>
      <c r="C168" s="7">
        <v>3.298</v>
      </c>
      <c r="D168" s="1">
        <f t="shared" si="33"/>
        <v>159</v>
      </c>
      <c r="E168" s="1">
        <f t="shared" si="34"/>
        <v>148</v>
      </c>
      <c r="F168" s="1">
        <f t="shared" si="35"/>
        <v>11</v>
      </c>
      <c r="G168" s="1">
        <f t="shared" si="36"/>
        <v>121</v>
      </c>
      <c r="M168" s="1">
        <f t="shared" si="37"/>
        <v>0</v>
      </c>
      <c r="N168" s="1">
        <f t="shared" si="38"/>
        <v>0</v>
      </c>
      <c r="O168" s="1">
        <f t="shared" si="39"/>
        <v>0</v>
      </c>
      <c r="P168" s="1">
        <f t="shared" si="40"/>
        <v>0</v>
      </c>
      <c r="R168" s="3">
        <f t="shared" ca="1" si="45"/>
        <v>-0.45184987166106305</v>
      </c>
      <c r="S168" s="3">
        <f t="shared" ca="1" si="45"/>
        <v>-0.49061371669867981</v>
      </c>
      <c r="U168" s="3">
        <f t="array" aca="1" ref="U168:V168" ca="1">MMULT(R168:S168,cholesky)</f>
        <v>-2.0694724122076686</v>
      </c>
      <c r="V168" s="3">
        <f ca="1"/>
        <v>-3.3371126194829936</v>
      </c>
      <c r="X168" s="13">
        <f t="shared" ca="1" si="41"/>
        <v>0.25885506359867894</v>
      </c>
      <c r="Y168" s="13">
        <f t="shared" ca="1" si="42"/>
        <v>0.1778091827059447</v>
      </c>
      <c r="AA168" s="13">
        <f t="shared" ca="1" si="43"/>
        <v>-2.2534048498917469</v>
      </c>
      <c r="AB168" s="13">
        <f t="shared" ca="1" si="44"/>
        <v>-4.0854360854485439</v>
      </c>
      <c r="AC168" s="1">
        <f t="shared" ca="1" si="46"/>
        <v>-3.1694204676701454</v>
      </c>
      <c r="AD168" s="1">
        <f t="shared" ca="1" si="47"/>
        <v>234</v>
      </c>
      <c r="AF168" s="1">
        <v>-1.9779308888287537</v>
      </c>
      <c r="AG168" s="1">
        <f t="shared" si="32"/>
        <v>313</v>
      </c>
    </row>
    <row r="169" spans="1:33">
      <c r="A169" s="10">
        <v>30681</v>
      </c>
      <c r="B169" s="6">
        <v>-1.0129999999999999</v>
      </c>
      <c r="C169" s="7">
        <v>3.7440000000000002</v>
      </c>
      <c r="D169" s="1">
        <f t="shared" si="33"/>
        <v>329</v>
      </c>
      <c r="E169" s="1">
        <f t="shared" si="34"/>
        <v>130</v>
      </c>
      <c r="F169" s="1">
        <f t="shared" si="35"/>
        <v>199</v>
      </c>
      <c r="G169" s="1">
        <f t="shared" si="36"/>
        <v>39601</v>
      </c>
      <c r="M169" s="1">
        <f t="shared" si="37"/>
        <v>0</v>
      </c>
      <c r="N169" s="1">
        <f t="shared" si="38"/>
        <v>0</v>
      </c>
      <c r="O169" s="1">
        <f t="shared" si="39"/>
        <v>0</v>
      </c>
      <c r="P169" s="1">
        <f t="shared" si="40"/>
        <v>0</v>
      </c>
      <c r="R169" s="3">
        <f t="shared" ca="1" si="45"/>
        <v>-6.1429279103431628E-2</v>
      </c>
      <c r="S169" s="3">
        <f t="shared" ca="1" si="45"/>
        <v>-0.38498046355826943</v>
      </c>
      <c r="U169" s="3">
        <f t="array" aca="1" ref="U169:V169" ca="1">MMULT(R169:S169,cholesky)</f>
        <v>-0.28134609829371687</v>
      </c>
      <c r="V169" s="3">
        <f ca="1"/>
        <v>-1.7879811045964609</v>
      </c>
      <c r="X169" s="13">
        <f t="shared" ca="1" si="41"/>
        <v>0.39884730405459945</v>
      </c>
      <c r="Y169" s="13">
        <f t="shared" ca="1" si="42"/>
        <v>0.2791399783241858</v>
      </c>
      <c r="AA169" s="13">
        <f t="shared" ca="1" si="43"/>
        <v>-0.33464447550849008</v>
      </c>
      <c r="AB169" s="13">
        <f t="shared" ca="1" si="44"/>
        <v>-2.1558837967598921</v>
      </c>
      <c r="AC169" s="1">
        <f t="shared" ca="1" si="46"/>
        <v>-1.2452641361341912</v>
      </c>
      <c r="AD169" s="1">
        <f t="shared" ca="1" si="47"/>
        <v>186</v>
      </c>
      <c r="AF169" s="1">
        <v>-1.9610039186473391</v>
      </c>
      <c r="AG169" s="1">
        <f t="shared" si="32"/>
        <v>312</v>
      </c>
    </row>
    <row r="170" spans="1:33">
      <c r="A170" s="10">
        <v>30712</v>
      </c>
      <c r="B170" s="6">
        <v>-1.6420000000000001</v>
      </c>
      <c r="C170" s="7">
        <v>3.3319999999999994</v>
      </c>
      <c r="D170" s="1">
        <f t="shared" si="33"/>
        <v>357</v>
      </c>
      <c r="E170" s="1">
        <f t="shared" si="34"/>
        <v>145</v>
      </c>
      <c r="F170" s="1">
        <f t="shared" si="35"/>
        <v>212</v>
      </c>
      <c r="G170" s="1">
        <f t="shared" si="36"/>
        <v>44944</v>
      </c>
      <c r="M170" s="1">
        <f t="shared" si="37"/>
        <v>0</v>
      </c>
      <c r="N170" s="1">
        <f t="shared" si="38"/>
        <v>0</v>
      </c>
      <c r="O170" s="1">
        <f t="shared" si="39"/>
        <v>0</v>
      </c>
      <c r="P170" s="1">
        <f t="shared" si="40"/>
        <v>0</v>
      </c>
      <c r="R170" s="3">
        <f t="shared" ca="1" si="45"/>
        <v>0.49614294436367079</v>
      </c>
      <c r="S170" s="3">
        <f t="shared" ca="1" si="45"/>
        <v>4.4616696830520441E-2</v>
      </c>
      <c r="U170" s="3">
        <f t="array" aca="1" ref="U170:V170" ca="1">MMULT(R170:S170,cholesky)</f>
        <v>2.2723346851856121</v>
      </c>
      <c r="V170" s="3">
        <f ca="1"/>
        <v>1.5929127636018052</v>
      </c>
      <c r="X170" s="13">
        <f t="shared" ca="1" si="41"/>
        <v>0.61845341492622163</v>
      </c>
      <c r="Y170" s="13">
        <f t="shared" ca="1" si="42"/>
        <v>0.56081184251336047</v>
      </c>
      <c r="AA170" s="13">
        <f t="shared" ca="1" si="43"/>
        <v>2.3366309823453424</v>
      </c>
      <c r="AB170" s="13">
        <f t="shared" ca="1" si="44"/>
        <v>1.7904959464624475</v>
      </c>
      <c r="AC170" s="1">
        <f t="shared" ca="1" si="46"/>
        <v>2.0635634644038952</v>
      </c>
      <c r="AD170" s="1">
        <f t="shared" ca="1" si="47"/>
        <v>98</v>
      </c>
      <c r="AF170" s="1">
        <v>-1.9236838085388417</v>
      </c>
      <c r="AG170" s="1">
        <f t="shared" si="32"/>
        <v>311</v>
      </c>
    </row>
    <row r="171" spans="1:33">
      <c r="A171" s="10">
        <v>30741</v>
      </c>
      <c r="B171" s="6">
        <v>-4.0880000000000001</v>
      </c>
      <c r="C171" s="7">
        <v>1.389</v>
      </c>
      <c r="D171" s="1">
        <f t="shared" si="33"/>
        <v>429</v>
      </c>
      <c r="E171" s="1">
        <f t="shared" si="34"/>
        <v>234</v>
      </c>
      <c r="F171" s="1">
        <f t="shared" si="35"/>
        <v>195</v>
      </c>
      <c r="G171" s="1">
        <f t="shared" si="36"/>
        <v>38025</v>
      </c>
      <c r="M171" s="1">
        <f t="shared" si="37"/>
        <v>0</v>
      </c>
      <c r="N171" s="1">
        <f t="shared" si="38"/>
        <v>0</v>
      </c>
      <c r="O171" s="1">
        <f t="shared" si="39"/>
        <v>0</v>
      </c>
      <c r="P171" s="1">
        <f t="shared" si="40"/>
        <v>0</v>
      </c>
      <c r="R171" s="3">
        <f t="shared" ca="1" si="45"/>
        <v>-1.1672035228596491</v>
      </c>
      <c r="S171" s="3">
        <f t="shared" ca="1" si="45"/>
        <v>2.1298887172075052</v>
      </c>
      <c r="U171" s="3">
        <f t="array" aca="1" ref="U171:V171" ca="1">MMULT(R171:S171,cholesky)</f>
        <v>-5.3457921346971933</v>
      </c>
      <c r="V171" s="3">
        <f ca="1"/>
        <v>5.6215315779022008</v>
      </c>
      <c r="X171" s="13">
        <f t="shared" ca="1" si="41"/>
        <v>8.6525572990716615E-2</v>
      </c>
      <c r="Y171" s="13">
        <f t="shared" ca="1" si="42"/>
        <v>0.84918039227472764</v>
      </c>
      <c r="AA171" s="13">
        <f t="shared" ca="1" si="43"/>
        <v>-6.1863329305372705</v>
      </c>
      <c r="AB171" s="13">
        <f t="shared" ca="1" si="44"/>
        <v>6.7038640712114352</v>
      </c>
      <c r="AC171" s="1">
        <f t="shared" ca="1" si="46"/>
        <v>0.25876557033708236</v>
      </c>
      <c r="AD171" s="1">
        <f t="shared" ca="1" si="47"/>
        <v>140</v>
      </c>
      <c r="AF171" s="1">
        <v>-1.9142846412908283</v>
      </c>
      <c r="AG171" s="1">
        <f t="shared" si="32"/>
        <v>310</v>
      </c>
    </row>
    <row r="172" spans="1:33">
      <c r="A172" s="10">
        <v>30772</v>
      </c>
      <c r="B172" s="6">
        <v>1.4039999999999999</v>
      </c>
      <c r="C172" s="7">
        <v>7.9409999999999998</v>
      </c>
      <c r="D172" s="1">
        <f t="shared" si="33"/>
        <v>234</v>
      </c>
      <c r="E172" s="1">
        <f t="shared" si="34"/>
        <v>33</v>
      </c>
      <c r="F172" s="1">
        <f t="shared" si="35"/>
        <v>201</v>
      </c>
      <c r="G172" s="1">
        <f t="shared" si="36"/>
        <v>40401</v>
      </c>
      <c r="M172" s="1">
        <f t="shared" si="37"/>
        <v>0</v>
      </c>
      <c r="N172" s="1">
        <f t="shared" si="38"/>
        <v>0</v>
      </c>
      <c r="O172" s="1">
        <f t="shared" si="39"/>
        <v>0</v>
      </c>
      <c r="P172" s="1">
        <f t="shared" si="40"/>
        <v>0</v>
      </c>
      <c r="R172" s="3">
        <f t="shared" ca="1" si="45"/>
        <v>-0.95956670244718878</v>
      </c>
      <c r="S172" s="3">
        <f t="shared" ca="1" si="45"/>
        <v>3.4845738005572863E-2</v>
      </c>
      <c r="U172" s="3">
        <f t="array" aca="1" ref="U172:V172" ca="1">MMULT(R172:S172,cholesky)</f>
        <v>-4.3948154972081248</v>
      </c>
      <c r="V172" s="3">
        <f ca="1"/>
        <v>-2.5729479051873918</v>
      </c>
      <c r="X172" s="13">
        <f t="shared" ca="1" si="41"/>
        <v>0.12409418062775834</v>
      </c>
      <c r="Y172" s="13">
        <f t="shared" ca="1" si="42"/>
        <v>0.2245716519724188</v>
      </c>
      <c r="AA172" s="13">
        <f t="shared" ca="1" si="43"/>
        <v>-4.9628849638061121</v>
      </c>
      <c r="AB172" s="13">
        <f t="shared" ca="1" si="44"/>
        <v>-3.1172358307231787</v>
      </c>
      <c r="AC172" s="1">
        <f t="shared" ca="1" si="46"/>
        <v>-4.0400603972646456</v>
      </c>
      <c r="AD172" s="1">
        <f t="shared" ca="1" si="47"/>
        <v>247</v>
      </c>
      <c r="AF172" s="1">
        <v>-1.9098354977571717</v>
      </c>
      <c r="AG172" s="1">
        <f t="shared" si="32"/>
        <v>309</v>
      </c>
    </row>
    <row r="173" spans="1:33">
      <c r="A173" s="10">
        <v>30802</v>
      </c>
      <c r="B173" s="6">
        <v>0.373</v>
      </c>
      <c r="C173" s="7">
        <v>-1.706</v>
      </c>
      <c r="D173" s="1">
        <f t="shared" si="33"/>
        <v>275</v>
      </c>
      <c r="E173" s="1">
        <f t="shared" si="34"/>
        <v>358</v>
      </c>
      <c r="F173" s="1">
        <f t="shared" si="35"/>
        <v>-83</v>
      </c>
      <c r="G173" s="1">
        <f t="shared" si="36"/>
        <v>6889</v>
      </c>
      <c r="M173" s="1">
        <f t="shared" si="37"/>
        <v>0</v>
      </c>
      <c r="N173" s="1">
        <f t="shared" si="38"/>
        <v>0</v>
      </c>
      <c r="O173" s="1">
        <f t="shared" si="39"/>
        <v>0</v>
      </c>
      <c r="P173" s="1">
        <f t="shared" si="40"/>
        <v>0</v>
      </c>
      <c r="R173" s="3">
        <f t="shared" ca="1" si="45"/>
        <v>-0.47130034176353508</v>
      </c>
      <c r="S173" s="3">
        <f t="shared" ca="1" si="45"/>
        <v>0.63853711594532747</v>
      </c>
      <c r="U173" s="3">
        <f t="array" aca="1" ref="U173:V173" ca="1">MMULT(R173:S173,cholesky)</f>
        <v>-2.1585555652769908</v>
      </c>
      <c r="V173" s="3">
        <f ca="1"/>
        <v>1.3413986490448484</v>
      </c>
      <c r="X173" s="13">
        <f t="shared" ca="1" si="41"/>
        <v>0.25259818398962031</v>
      </c>
      <c r="Y173" s="13">
        <f t="shared" ca="1" si="42"/>
        <v>0.53907128189676223</v>
      </c>
      <c r="AA173" s="13">
        <f t="shared" ca="1" si="43"/>
        <v>-2.3517592832471745</v>
      </c>
      <c r="AB173" s="13">
        <f t="shared" ca="1" si="44"/>
        <v>1.4999117688987726</v>
      </c>
      <c r="AC173" s="1">
        <f t="shared" ca="1" si="46"/>
        <v>-0.42592375717420095</v>
      </c>
      <c r="AD173" s="1">
        <f t="shared" ca="1" si="47"/>
        <v>161</v>
      </c>
      <c r="AF173" s="1">
        <v>-1.8695634590583854</v>
      </c>
      <c r="AG173" s="1">
        <f t="shared" si="32"/>
        <v>308</v>
      </c>
    </row>
    <row r="174" spans="1:33">
      <c r="A174" s="10">
        <v>30833</v>
      </c>
      <c r="B174" s="6">
        <v>-5.2859999999999996</v>
      </c>
      <c r="C174" s="7">
        <v>-9.3940000000000001</v>
      </c>
      <c r="D174" s="1">
        <f t="shared" si="33"/>
        <v>442</v>
      </c>
      <c r="E174" s="1">
        <f t="shared" si="34"/>
        <v>465</v>
      </c>
      <c r="F174" s="1">
        <f t="shared" si="35"/>
        <v>-23</v>
      </c>
      <c r="G174" s="1">
        <f t="shared" si="36"/>
        <v>529</v>
      </c>
      <c r="M174" s="1">
        <f t="shared" si="37"/>
        <v>0</v>
      </c>
      <c r="N174" s="1">
        <f t="shared" si="38"/>
        <v>0</v>
      </c>
      <c r="O174" s="1">
        <f t="shared" si="39"/>
        <v>0</v>
      </c>
      <c r="P174" s="1">
        <f t="shared" si="40"/>
        <v>0</v>
      </c>
      <c r="R174" s="3">
        <f t="shared" ca="1" si="45"/>
        <v>0.12750226201601639</v>
      </c>
      <c r="S174" s="3">
        <f t="shared" ca="1" si="45"/>
        <v>1.0270636512321234</v>
      </c>
      <c r="U174" s="3">
        <f t="array" aca="1" ref="U174:V174" ca="1">MMULT(R174:S174,cholesky)</f>
        <v>0.58396036003335505</v>
      </c>
      <c r="V174" s="3">
        <f ca="1"/>
        <v>4.6669466483438908</v>
      </c>
      <c r="X174" s="13">
        <f t="shared" ca="1" si="41"/>
        <v>0.47315592953138252</v>
      </c>
      <c r="Y174" s="13">
        <f t="shared" ca="1" si="42"/>
        <v>0.79515298951175328</v>
      </c>
      <c r="AA174" s="13">
        <f t="shared" ca="1" si="43"/>
        <v>0.57083770762360331</v>
      </c>
      <c r="AB174" s="13">
        <f t="shared" ca="1" si="44"/>
        <v>5.4688223550196318</v>
      </c>
      <c r="AC174" s="1">
        <f t="shared" ca="1" si="46"/>
        <v>3.0198300313216175</v>
      </c>
      <c r="AD174" s="1">
        <f t="shared" ca="1" si="47"/>
        <v>81</v>
      </c>
      <c r="AF174" s="1">
        <v>-1.8351862108788883</v>
      </c>
      <c r="AG174" s="1">
        <f t="shared" si="32"/>
        <v>307</v>
      </c>
    </row>
    <row r="175" spans="1:33">
      <c r="A175" s="10">
        <v>30863</v>
      </c>
      <c r="B175" s="6">
        <v>2.5379999999999998</v>
      </c>
      <c r="C175" s="7">
        <v>-0.42199999999999999</v>
      </c>
      <c r="D175" s="1">
        <f t="shared" si="33"/>
        <v>170</v>
      </c>
      <c r="E175" s="1">
        <f t="shared" si="34"/>
        <v>316</v>
      </c>
      <c r="F175" s="1">
        <f t="shared" si="35"/>
        <v>-146</v>
      </c>
      <c r="G175" s="1">
        <f t="shared" si="36"/>
        <v>21316</v>
      </c>
      <c r="M175" s="1">
        <f t="shared" si="37"/>
        <v>0</v>
      </c>
      <c r="N175" s="1">
        <f t="shared" si="38"/>
        <v>0</v>
      </c>
      <c r="O175" s="1">
        <f t="shared" si="39"/>
        <v>0</v>
      </c>
      <c r="P175" s="1">
        <f t="shared" si="40"/>
        <v>0</v>
      </c>
      <c r="R175" s="3">
        <f t="shared" ca="1" si="45"/>
        <v>-1.1647959753909176</v>
      </c>
      <c r="S175" s="3">
        <f t="shared" ca="1" si="45"/>
        <v>-0.54312631673678147</v>
      </c>
      <c r="U175" s="3">
        <f t="array" aca="1" ref="U175:V175" ca="1">MMULT(R175:S175,cholesky)</f>
        <v>-5.3347655672904031</v>
      </c>
      <c r="V175" s="3">
        <f ca="1"/>
        <v>-5.5774600208916389</v>
      </c>
      <c r="X175" s="13">
        <f t="shared" ca="1" si="41"/>
        <v>8.690597722967941E-2</v>
      </c>
      <c r="Y175" s="13">
        <f t="shared" ca="1" si="42"/>
        <v>7.8818446629828287E-2</v>
      </c>
      <c r="AA175" s="13">
        <f t="shared" ca="1" si="43"/>
        <v>-6.1716483416537438</v>
      </c>
      <c r="AB175" s="13">
        <f t="shared" ca="1" si="44"/>
        <v>-7.1917109096143887</v>
      </c>
      <c r="AC175" s="1">
        <f t="shared" ca="1" si="46"/>
        <v>-6.6816796256340663</v>
      </c>
      <c r="AD175" s="1">
        <f t="shared" ca="1" si="47"/>
        <v>273</v>
      </c>
      <c r="AF175" s="1">
        <v>-1.8264137534697051</v>
      </c>
      <c r="AG175" s="1">
        <f t="shared" si="32"/>
        <v>306</v>
      </c>
    </row>
    <row r="176" spans="1:33">
      <c r="A176" s="10">
        <v>30894</v>
      </c>
      <c r="B176" s="6">
        <v>-1.931</v>
      </c>
      <c r="C176" s="7">
        <v>-6.4969999999999999</v>
      </c>
      <c r="D176" s="1">
        <f t="shared" si="33"/>
        <v>372</v>
      </c>
      <c r="E176" s="1">
        <f t="shared" si="34"/>
        <v>447</v>
      </c>
      <c r="F176" s="1">
        <f t="shared" si="35"/>
        <v>-75</v>
      </c>
      <c r="G176" s="1">
        <f t="shared" si="36"/>
        <v>5625</v>
      </c>
      <c r="M176" s="1">
        <f t="shared" si="37"/>
        <v>0</v>
      </c>
      <c r="N176" s="1">
        <f t="shared" si="38"/>
        <v>0</v>
      </c>
      <c r="O176" s="1">
        <f t="shared" si="39"/>
        <v>0</v>
      </c>
      <c r="P176" s="1">
        <f t="shared" si="40"/>
        <v>0</v>
      </c>
      <c r="R176" s="3">
        <f t="shared" ca="1" si="45"/>
        <v>-0.71668235663216184</v>
      </c>
      <c r="S176" s="3">
        <f t="shared" ca="1" si="45"/>
        <v>0.3071270244606632</v>
      </c>
      <c r="U176" s="3">
        <f t="array" aca="1" ref="U176:V176" ca="1">MMULT(R176:S176,cholesky)</f>
        <v>-3.2824051933753013</v>
      </c>
      <c r="V176" s="3">
        <f ca="1"/>
        <v>-0.74325321380890141</v>
      </c>
      <c r="X176" s="13">
        <f t="shared" ca="1" si="41"/>
        <v>0.18093761765401073</v>
      </c>
      <c r="Y176" s="13">
        <f t="shared" ca="1" si="42"/>
        <v>0.36046442774311283</v>
      </c>
      <c r="AA176" s="13">
        <f t="shared" ca="1" si="43"/>
        <v>-3.6255242267556378</v>
      </c>
      <c r="AB176" s="13">
        <f t="shared" ca="1" si="44"/>
        <v>-0.91441560020147417</v>
      </c>
      <c r="AC176" s="1">
        <f t="shared" ca="1" si="46"/>
        <v>-2.269969913478556</v>
      </c>
      <c r="AD176" s="1">
        <f t="shared" ca="1" si="47"/>
        <v>209</v>
      </c>
      <c r="AF176" s="1">
        <v>-1.8248063854625267</v>
      </c>
      <c r="AG176" s="1">
        <f t="shared" si="32"/>
        <v>305</v>
      </c>
    </row>
    <row r="177" spans="1:33">
      <c r="A177" s="10">
        <v>30925</v>
      </c>
      <c r="B177" s="6">
        <v>11.481999999999999</v>
      </c>
      <c r="C177" s="7">
        <v>9.2390000000000008</v>
      </c>
      <c r="D177" s="1">
        <f t="shared" si="33"/>
        <v>7</v>
      </c>
      <c r="E177" s="1">
        <f t="shared" si="34"/>
        <v>22</v>
      </c>
      <c r="F177" s="1">
        <f t="shared" si="35"/>
        <v>-15</v>
      </c>
      <c r="G177" s="1">
        <f t="shared" si="36"/>
        <v>225</v>
      </c>
      <c r="M177" s="1">
        <f t="shared" si="37"/>
        <v>0</v>
      </c>
      <c r="N177" s="1">
        <f t="shared" si="38"/>
        <v>0</v>
      </c>
      <c r="O177" s="1">
        <f t="shared" si="39"/>
        <v>0</v>
      </c>
      <c r="P177" s="1">
        <f t="shared" si="40"/>
        <v>0</v>
      </c>
      <c r="R177" s="3">
        <f t="shared" ca="1" si="45"/>
        <v>-0.44049182530685171</v>
      </c>
      <c r="S177" s="3">
        <f t="shared" ca="1" si="45"/>
        <v>0.44607593400422585</v>
      </c>
      <c r="U177" s="3">
        <f t="array" aca="1" ref="U177:V177" ca="1">MMULT(R177:S177,cholesky)</f>
        <v>-2.0174525599053807</v>
      </c>
      <c r="V177" s="3">
        <f ca="1"/>
        <v>0.6218618943430203</v>
      </c>
      <c r="X177" s="13">
        <f t="shared" ca="1" si="41"/>
        <v>0.26254548886214302</v>
      </c>
      <c r="Y177" s="13">
        <f t="shared" ca="1" si="42"/>
        <v>0.47645182776202055</v>
      </c>
      <c r="AA177" s="13">
        <f t="shared" ca="1" si="43"/>
        <v>-2.1961238761442345</v>
      </c>
      <c r="AB177" s="13">
        <f t="shared" ca="1" si="44"/>
        <v>0.67011125013328221</v>
      </c>
      <c r="AC177" s="1">
        <f t="shared" ca="1" si="46"/>
        <v>-0.76300631300547617</v>
      </c>
      <c r="AD177" s="1">
        <f t="shared" ca="1" si="47"/>
        <v>169</v>
      </c>
      <c r="AF177" s="1">
        <v>-1.7837066901049206</v>
      </c>
      <c r="AG177" s="1">
        <f t="shared" si="32"/>
        <v>304</v>
      </c>
    </row>
    <row r="178" spans="1:33">
      <c r="A178" s="10">
        <v>30955</v>
      </c>
      <c r="B178" s="6">
        <v>-1.6E-2</v>
      </c>
      <c r="C178" s="7">
        <v>-0.98099999999999987</v>
      </c>
      <c r="D178" s="1">
        <f t="shared" si="33"/>
        <v>295</v>
      </c>
      <c r="E178" s="1">
        <f t="shared" si="34"/>
        <v>331</v>
      </c>
      <c r="F178" s="1">
        <f t="shared" si="35"/>
        <v>-36</v>
      </c>
      <c r="G178" s="1">
        <f t="shared" si="36"/>
        <v>1296</v>
      </c>
      <c r="M178" s="1">
        <f t="shared" si="37"/>
        <v>0</v>
      </c>
      <c r="N178" s="1">
        <f t="shared" si="38"/>
        <v>0</v>
      </c>
      <c r="O178" s="1">
        <f t="shared" si="39"/>
        <v>0</v>
      </c>
      <c r="P178" s="1">
        <f t="shared" si="40"/>
        <v>0</v>
      </c>
      <c r="R178" s="3">
        <f t="shared" ca="1" si="45"/>
        <v>-1.0220825935530651</v>
      </c>
      <c r="S178" s="3">
        <f t="shared" ca="1" si="45"/>
        <v>0.31693332153843201</v>
      </c>
      <c r="U178" s="3">
        <f t="array" aca="1" ref="U178:V178" ca="1">MMULT(R178:S178,cholesky)</f>
        <v>-4.6811382784730382</v>
      </c>
      <c r="V178" s="3">
        <f ca="1"/>
        <v>-1.5675253665385507</v>
      </c>
      <c r="X178" s="13">
        <f t="shared" ca="1" si="41"/>
        <v>0.11174560465516015</v>
      </c>
      <c r="Y178" s="13">
        <f t="shared" ca="1" si="42"/>
        <v>0.2955480927169214</v>
      </c>
      <c r="AA178" s="13">
        <f t="shared" ca="1" si="43"/>
        <v>-5.3225509695844044</v>
      </c>
      <c r="AB178" s="13">
        <f t="shared" ca="1" si="44"/>
        <v>-1.8907998719967885</v>
      </c>
      <c r="AC178" s="1">
        <f t="shared" ca="1" si="46"/>
        <v>-3.6066754207905962</v>
      </c>
      <c r="AD178" s="1">
        <f t="shared" ca="1" si="47"/>
        <v>235</v>
      </c>
      <c r="AF178" s="1">
        <v>-1.7590324482550035</v>
      </c>
      <c r="AG178" s="1">
        <f t="shared" si="32"/>
        <v>303</v>
      </c>
    </row>
    <row r="179" spans="1:33">
      <c r="A179" s="10">
        <v>30986</v>
      </c>
      <c r="B179" s="6">
        <v>7.0000000000000007E-2</v>
      </c>
      <c r="C179" s="7">
        <v>1.8620000000000001</v>
      </c>
      <c r="D179" s="1">
        <f t="shared" si="33"/>
        <v>290</v>
      </c>
      <c r="E179" s="1">
        <f t="shared" si="34"/>
        <v>215</v>
      </c>
      <c r="F179" s="1">
        <f t="shared" si="35"/>
        <v>75</v>
      </c>
      <c r="G179" s="1">
        <f t="shared" si="36"/>
        <v>5625</v>
      </c>
      <c r="M179" s="1">
        <f t="shared" si="37"/>
        <v>0</v>
      </c>
      <c r="N179" s="1">
        <f t="shared" si="38"/>
        <v>0</v>
      </c>
      <c r="O179" s="1">
        <f t="shared" si="39"/>
        <v>0</v>
      </c>
      <c r="P179" s="1">
        <f t="shared" si="40"/>
        <v>0</v>
      </c>
      <c r="R179" s="3">
        <f t="shared" ca="1" si="45"/>
        <v>0.93826302108077364</v>
      </c>
      <c r="S179" s="3">
        <f t="shared" ca="1" si="45"/>
        <v>1.4587202113278859</v>
      </c>
      <c r="U179" s="3">
        <f t="array" aca="1" ref="U179:V179" ca="1">MMULT(R179:S179,cholesky)</f>
        <v>4.2972446365499435</v>
      </c>
      <c r="V179" s="3">
        <f ca="1"/>
        <v>8.7739089664632424</v>
      </c>
      <c r="X179" s="13">
        <f t="shared" ca="1" si="41"/>
        <v>0.77146647754777153</v>
      </c>
      <c r="Y179" s="13">
        <f t="shared" ca="1" si="42"/>
        <v>0.95741449612861795</v>
      </c>
      <c r="AA179" s="13">
        <f t="shared" ca="1" si="43"/>
        <v>4.5307755010832089</v>
      </c>
      <c r="AB179" s="13">
        <f t="shared" ca="1" si="44"/>
        <v>11.408711518538611</v>
      </c>
      <c r="AC179" s="1">
        <f t="shared" ca="1" si="46"/>
        <v>7.9697435098109102</v>
      </c>
      <c r="AD179" s="1">
        <f t="shared" ca="1" si="47"/>
        <v>18</v>
      </c>
      <c r="AF179" s="1">
        <v>-1.7388096327549785</v>
      </c>
      <c r="AG179" s="1">
        <f t="shared" si="32"/>
        <v>302</v>
      </c>
    </row>
    <row r="180" spans="1:33">
      <c r="A180" s="10">
        <v>31016</v>
      </c>
      <c r="B180" s="6">
        <v>-1.1040000000000001</v>
      </c>
      <c r="C180" s="7">
        <v>-1.375</v>
      </c>
      <c r="D180" s="1">
        <f t="shared" si="33"/>
        <v>334</v>
      </c>
      <c r="E180" s="1">
        <f t="shared" si="34"/>
        <v>347</v>
      </c>
      <c r="F180" s="1">
        <f t="shared" si="35"/>
        <v>-13</v>
      </c>
      <c r="G180" s="1">
        <f t="shared" si="36"/>
        <v>169</v>
      </c>
      <c r="M180" s="1">
        <f t="shared" si="37"/>
        <v>0</v>
      </c>
      <c r="N180" s="1">
        <f t="shared" si="38"/>
        <v>0</v>
      </c>
      <c r="O180" s="1">
        <f t="shared" si="39"/>
        <v>0</v>
      </c>
      <c r="P180" s="1">
        <f t="shared" si="40"/>
        <v>0</v>
      </c>
      <c r="R180" s="3">
        <f t="shared" ca="1" si="45"/>
        <v>1.0339194698403569</v>
      </c>
      <c r="S180" s="3">
        <f t="shared" ca="1" si="45"/>
        <v>-1.9041672317024867E-2</v>
      </c>
      <c r="U180" s="3">
        <f t="array" aca="1" ref="U180:V180" ca="1">MMULT(R180:S180,cholesky)</f>
        <v>4.7353511718688344</v>
      </c>
      <c r="V180" s="3">
        <f ca="1"/>
        <v>2.8498877110522036</v>
      </c>
      <c r="X180" s="13">
        <f t="shared" ca="1" si="41"/>
        <v>0.79936985640287461</v>
      </c>
      <c r="Y180" s="13">
        <f t="shared" ca="1" si="42"/>
        <v>0.66551630479444246</v>
      </c>
      <c r="AA180" s="13">
        <f t="shared" ca="1" si="43"/>
        <v>5.0272568971398641</v>
      </c>
      <c r="AB180" s="13">
        <f t="shared" ca="1" si="44"/>
        <v>3.2572984268161869</v>
      </c>
      <c r="AC180" s="1">
        <f t="shared" ca="1" si="46"/>
        <v>4.1422776619780253</v>
      </c>
      <c r="AD180" s="1">
        <f t="shared" ca="1" si="47"/>
        <v>57</v>
      </c>
      <c r="AF180" s="1">
        <v>-1.713224795979954</v>
      </c>
      <c r="AG180" s="1">
        <f t="shared" si="32"/>
        <v>301</v>
      </c>
    </row>
    <row r="181" spans="1:33">
      <c r="A181" s="10">
        <v>31047</v>
      </c>
      <c r="B181" s="6">
        <v>2.484</v>
      </c>
      <c r="C181" s="7">
        <v>1.538</v>
      </c>
      <c r="D181" s="1">
        <f t="shared" si="33"/>
        <v>173</v>
      </c>
      <c r="E181" s="1">
        <f t="shared" si="34"/>
        <v>228</v>
      </c>
      <c r="F181" s="1">
        <f t="shared" si="35"/>
        <v>-55</v>
      </c>
      <c r="G181" s="1">
        <f t="shared" si="36"/>
        <v>3025</v>
      </c>
      <c r="M181" s="1">
        <f t="shared" si="37"/>
        <v>0</v>
      </c>
      <c r="N181" s="1">
        <f t="shared" si="38"/>
        <v>0</v>
      </c>
      <c r="O181" s="1">
        <f t="shared" si="39"/>
        <v>0</v>
      </c>
      <c r="P181" s="1">
        <f t="shared" si="40"/>
        <v>0</v>
      </c>
      <c r="R181" s="3">
        <f t="shared" ca="1" si="45"/>
        <v>-0.63080604320255929</v>
      </c>
      <c r="S181" s="3">
        <f t="shared" ca="1" si="45"/>
        <v>0.45781559288067997</v>
      </c>
      <c r="U181" s="3">
        <f t="array" aca="1" ref="U181:V181" ca="1">MMULT(R181:S181,cholesky)</f>
        <v>-2.8890916778677216</v>
      </c>
      <c r="V181" s="3">
        <f ca="1"/>
        <v>0.13180252445561447</v>
      </c>
      <c r="X181" s="13">
        <f t="shared" ca="1" si="41"/>
        <v>0.20443226043500484</v>
      </c>
      <c r="Y181" s="13">
        <f t="shared" ca="1" si="42"/>
        <v>0.43404092307816389</v>
      </c>
      <c r="AA181" s="13">
        <f t="shared" ca="1" si="43"/>
        <v>-3.1721602783705105</v>
      </c>
      <c r="AB181" s="13">
        <f t="shared" ca="1" si="44"/>
        <v>0.1041070447135064</v>
      </c>
      <c r="AC181" s="1">
        <f t="shared" ca="1" si="46"/>
        <v>-1.5340266168285019</v>
      </c>
      <c r="AD181" s="1">
        <f t="shared" ca="1" si="47"/>
        <v>184</v>
      </c>
      <c r="AF181" s="1">
        <v>-1.7011344892407478</v>
      </c>
      <c r="AG181" s="1">
        <f t="shared" si="32"/>
        <v>300</v>
      </c>
    </row>
    <row r="182" spans="1:33">
      <c r="A182" s="10">
        <v>31078</v>
      </c>
      <c r="B182" s="6">
        <v>8.5150000000000006</v>
      </c>
      <c r="C182" s="7">
        <v>2.851</v>
      </c>
      <c r="D182" s="1">
        <f t="shared" si="33"/>
        <v>15</v>
      </c>
      <c r="E182" s="1">
        <f t="shared" si="34"/>
        <v>171</v>
      </c>
      <c r="F182" s="1">
        <f t="shared" si="35"/>
        <v>-156</v>
      </c>
      <c r="G182" s="1">
        <f t="shared" si="36"/>
        <v>24336</v>
      </c>
      <c r="M182" s="1">
        <f t="shared" si="37"/>
        <v>0</v>
      </c>
      <c r="N182" s="1">
        <f t="shared" si="38"/>
        <v>0</v>
      </c>
      <c r="O182" s="1">
        <f t="shared" si="39"/>
        <v>0</v>
      </c>
      <c r="P182" s="1">
        <f t="shared" si="40"/>
        <v>0</v>
      </c>
      <c r="R182" s="3">
        <f t="shared" ca="1" si="45"/>
        <v>-0.15142815325846082</v>
      </c>
      <c r="S182" s="3">
        <f t="shared" ca="1" si="45"/>
        <v>0.8107448229623353</v>
      </c>
      <c r="U182" s="3">
        <f t="array" aca="1" ref="U182:V182" ca="1">MMULT(R182:S182,cholesky)</f>
        <v>-0.6935409419237506</v>
      </c>
      <c r="V182" s="3">
        <f ca="1"/>
        <v>2.9697176317495271</v>
      </c>
      <c r="X182" s="13">
        <f t="shared" ca="1" si="41"/>
        <v>0.36453611280078801</v>
      </c>
      <c r="Y182" s="13">
        <f t="shared" ca="1" si="42"/>
        <v>0.67499124581502001</v>
      </c>
      <c r="AA182" s="13">
        <f t="shared" ca="1" si="43"/>
        <v>-0.76958552279542336</v>
      </c>
      <c r="AB182" s="13">
        <f t="shared" ca="1" si="44"/>
        <v>3.399078795721886</v>
      </c>
      <c r="AC182" s="1">
        <f t="shared" ca="1" si="46"/>
        <v>1.3147466364632314</v>
      </c>
      <c r="AD182" s="1">
        <f t="shared" ca="1" si="47"/>
        <v>113</v>
      </c>
      <c r="AF182" s="1">
        <v>-1.6921439989088691</v>
      </c>
      <c r="AG182" s="1">
        <f t="shared" si="32"/>
        <v>299</v>
      </c>
    </row>
    <row r="183" spans="1:33">
      <c r="A183" s="10">
        <v>31106</v>
      </c>
      <c r="B183" s="6">
        <v>1.7250000000000001</v>
      </c>
      <c r="C183" s="7">
        <v>-0.92</v>
      </c>
      <c r="D183" s="1">
        <f t="shared" si="33"/>
        <v>210</v>
      </c>
      <c r="E183" s="1">
        <f t="shared" si="34"/>
        <v>327</v>
      </c>
      <c r="F183" s="1">
        <f t="shared" si="35"/>
        <v>-117</v>
      </c>
      <c r="G183" s="1">
        <f t="shared" si="36"/>
        <v>13689</v>
      </c>
      <c r="M183" s="1">
        <f t="shared" si="37"/>
        <v>0</v>
      </c>
      <c r="N183" s="1">
        <f t="shared" si="38"/>
        <v>0</v>
      </c>
      <c r="O183" s="1">
        <f t="shared" si="39"/>
        <v>0</v>
      </c>
      <c r="P183" s="1">
        <f t="shared" si="40"/>
        <v>0</v>
      </c>
      <c r="R183" s="3">
        <f t="shared" ca="1" si="45"/>
        <v>0.47723835746770848</v>
      </c>
      <c r="S183" s="3">
        <f t="shared" ca="1" si="45"/>
        <v>0.60093715184655361</v>
      </c>
      <c r="U183" s="3">
        <f t="array" aca="1" ref="U183:V183" ca="1">MMULT(R183:S183,cholesky)</f>
        <v>2.1857516772021048</v>
      </c>
      <c r="V183" s="3">
        <f ca="1"/>
        <v>3.8715513376916206</v>
      </c>
      <c r="X183" s="13">
        <f t="shared" ca="1" si="41"/>
        <v>0.61122402273671461</v>
      </c>
      <c r="Y183" s="13">
        <f t="shared" ca="1" si="42"/>
        <v>0.74238273413711553</v>
      </c>
      <c r="AA183" s="13">
        <f t="shared" ca="1" si="43"/>
        <v>2.2453460249726449</v>
      </c>
      <c r="AB183" s="13">
        <f t="shared" ca="1" si="44"/>
        <v>4.4824838821931472</v>
      </c>
      <c r="AC183" s="1">
        <f t="shared" ca="1" si="46"/>
        <v>3.3639149535828961</v>
      </c>
      <c r="AD183" s="1">
        <f t="shared" ca="1" si="47"/>
        <v>68</v>
      </c>
      <c r="AF183" s="1">
        <v>-1.6899143334794506</v>
      </c>
      <c r="AG183" s="1">
        <f t="shared" si="32"/>
        <v>298</v>
      </c>
    </row>
    <row r="184" spans="1:33">
      <c r="A184" s="10">
        <v>31137</v>
      </c>
      <c r="B184" s="6">
        <v>-0.24299999999999999</v>
      </c>
      <c r="C184" s="7">
        <v>7.5129999999999999</v>
      </c>
      <c r="D184" s="1">
        <f t="shared" si="33"/>
        <v>303</v>
      </c>
      <c r="E184" s="1">
        <f t="shared" si="34"/>
        <v>36</v>
      </c>
      <c r="F184" s="1">
        <f t="shared" si="35"/>
        <v>267</v>
      </c>
      <c r="G184" s="1">
        <f t="shared" si="36"/>
        <v>71289</v>
      </c>
      <c r="M184" s="1">
        <f t="shared" si="37"/>
        <v>0</v>
      </c>
      <c r="N184" s="1">
        <f t="shared" si="38"/>
        <v>0</v>
      </c>
      <c r="O184" s="1">
        <f t="shared" si="39"/>
        <v>0</v>
      </c>
      <c r="P184" s="1">
        <f t="shared" si="40"/>
        <v>0</v>
      </c>
      <c r="R184" s="3">
        <f t="shared" ca="1" si="45"/>
        <v>-1.7518551577733046</v>
      </c>
      <c r="S184" s="3">
        <f t="shared" ca="1" si="45"/>
        <v>-0.27069927517729797</v>
      </c>
      <c r="U184" s="3">
        <f t="array" aca="1" ref="U184:V184" ca="1">MMULT(R184:S184,cholesky)</f>
        <v>-8.0234966226017352</v>
      </c>
      <c r="V184" s="3">
        <f ca="1"/>
        <v>-6.098882276464705</v>
      </c>
      <c r="X184" s="13">
        <f t="shared" ca="1" si="41"/>
        <v>2.5748995361341009E-2</v>
      </c>
      <c r="Y184" s="13">
        <f t="shared" ca="1" si="42"/>
        <v>6.3386888456840484E-2</v>
      </c>
      <c r="AA184" s="13">
        <f t="shared" ca="1" si="43"/>
        <v>-10.211506972372229</v>
      </c>
      <c r="AB184" s="13">
        <f t="shared" ca="1" si="44"/>
        <v>-7.9913716138861011</v>
      </c>
      <c r="AC184" s="1">
        <f t="shared" ca="1" si="46"/>
        <v>-9.1014392931291646</v>
      </c>
      <c r="AD184" s="1">
        <f t="shared" ca="1" si="47"/>
        <v>285</v>
      </c>
      <c r="AF184" s="1">
        <v>-1.6894046047540465</v>
      </c>
      <c r="AG184" s="1">
        <f t="shared" si="32"/>
        <v>297</v>
      </c>
    </row>
    <row r="185" spans="1:33">
      <c r="A185" s="10">
        <v>31167</v>
      </c>
      <c r="B185" s="6">
        <v>-0.23</v>
      </c>
      <c r="C185" s="7">
        <v>-0.246</v>
      </c>
      <c r="D185" s="1">
        <f t="shared" si="33"/>
        <v>302</v>
      </c>
      <c r="E185" s="1">
        <f t="shared" si="34"/>
        <v>311</v>
      </c>
      <c r="F185" s="1">
        <f t="shared" si="35"/>
        <v>-9</v>
      </c>
      <c r="G185" s="1">
        <f t="shared" si="36"/>
        <v>81</v>
      </c>
      <c r="M185" s="1">
        <f t="shared" si="37"/>
        <v>0</v>
      </c>
      <c r="N185" s="1">
        <f t="shared" si="38"/>
        <v>0</v>
      </c>
      <c r="O185" s="1">
        <f t="shared" si="39"/>
        <v>0</v>
      </c>
      <c r="P185" s="1">
        <f t="shared" si="40"/>
        <v>0</v>
      </c>
      <c r="R185" s="3">
        <f t="shared" ca="1" si="45"/>
        <v>-0.7660913410150878</v>
      </c>
      <c r="S185" s="3">
        <f t="shared" ca="1" si="45"/>
        <v>0.46698752173944802</v>
      </c>
      <c r="U185" s="3">
        <f t="array" aca="1" ref="U185:V185" ca="1">MMULT(R185:S185,cholesky)</f>
        <v>-3.5086983418491022</v>
      </c>
      <c r="V185" s="3">
        <f ca="1"/>
        <v>-0.21309133526423896</v>
      </c>
      <c r="X185" s="13">
        <f t="shared" ca="1" si="41"/>
        <v>0.16822010249250807</v>
      </c>
      <c r="Y185" s="13">
        <f t="shared" ca="1" si="42"/>
        <v>0.40461317082753623</v>
      </c>
      <c r="AA185" s="13">
        <f t="shared" ca="1" si="43"/>
        <v>-3.890603823854744</v>
      </c>
      <c r="AB185" s="13">
        <f t="shared" ca="1" si="44"/>
        <v>-0.29574923631642591</v>
      </c>
      <c r="AC185" s="1">
        <f t="shared" ca="1" si="46"/>
        <v>-2.0931765300855849</v>
      </c>
      <c r="AD185" s="1">
        <f t="shared" ca="1" si="47"/>
        <v>199</v>
      </c>
      <c r="AF185" s="1">
        <v>-1.6887721177431292</v>
      </c>
      <c r="AG185" s="1">
        <f t="shared" si="32"/>
        <v>296</v>
      </c>
    </row>
    <row r="186" spans="1:33">
      <c r="A186" s="10">
        <v>31198</v>
      </c>
      <c r="B186" s="6">
        <v>5.76</v>
      </c>
      <c r="C186" s="7">
        <v>4.024</v>
      </c>
      <c r="D186" s="1">
        <f t="shared" si="33"/>
        <v>57</v>
      </c>
      <c r="E186" s="1">
        <f t="shared" si="34"/>
        <v>119</v>
      </c>
      <c r="F186" s="1">
        <f t="shared" si="35"/>
        <v>-62</v>
      </c>
      <c r="G186" s="1">
        <f t="shared" si="36"/>
        <v>3844</v>
      </c>
      <c r="M186" s="1">
        <f t="shared" si="37"/>
        <v>0</v>
      </c>
      <c r="N186" s="1">
        <f t="shared" si="38"/>
        <v>0</v>
      </c>
      <c r="O186" s="1">
        <f t="shared" si="39"/>
        <v>0</v>
      </c>
      <c r="P186" s="1">
        <f t="shared" si="40"/>
        <v>0</v>
      </c>
      <c r="R186" s="3">
        <f t="shared" ca="1" si="45"/>
        <v>-0.73712722298764177</v>
      </c>
      <c r="S186" s="3">
        <f t="shared" ca="1" si="45"/>
        <v>-0.28189995321358685</v>
      </c>
      <c r="U186" s="3">
        <f t="array" aca="1" ref="U186:V186" ca="1">MMULT(R186:S186,cholesky)</f>
        <v>-3.3760426812833995</v>
      </c>
      <c r="V186" s="3">
        <f ca="1"/>
        <v>-3.2705046829197806</v>
      </c>
      <c r="X186" s="13">
        <f t="shared" ca="1" si="41"/>
        <v>0.17560388287236384</v>
      </c>
      <c r="Y186" s="13">
        <f t="shared" ca="1" si="42"/>
        <v>0.18162268712893259</v>
      </c>
      <c r="AA186" s="13">
        <f t="shared" ca="1" si="43"/>
        <v>-3.7348180574969998</v>
      </c>
      <c r="AB186" s="13">
        <f t="shared" ca="1" si="44"/>
        <v>-3.9995646697604577</v>
      </c>
      <c r="AC186" s="1">
        <f t="shared" ca="1" si="46"/>
        <v>-3.867191363628729</v>
      </c>
      <c r="AD186" s="1">
        <f t="shared" ca="1" si="47"/>
        <v>235</v>
      </c>
      <c r="AF186" s="1">
        <v>-1.6780957603822473</v>
      </c>
      <c r="AG186" s="1">
        <f t="shared" si="32"/>
        <v>295</v>
      </c>
    </row>
    <row r="187" spans="1:33">
      <c r="A187" s="10">
        <v>31228</v>
      </c>
      <c r="B187" s="6">
        <v>1.8290000000000002</v>
      </c>
      <c r="C187" s="7">
        <v>2.242</v>
      </c>
      <c r="D187" s="1">
        <f t="shared" si="33"/>
        <v>205</v>
      </c>
      <c r="E187" s="1">
        <f t="shared" si="34"/>
        <v>194</v>
      </c>
      <c r="F187" s="1">
        <f t="shared" si="35"/>
        <v>11</v>
      </c>
      <c r="G187" s="1">
        <f t="shared" si="36"/>
        <v>121</v>
      </c>
      <c r="M187" s="1">
        <f t="shared" si="37"/>
        <v>0</v>
      </c>
      <c r="N187" s="1">
        <f t="shared" si="38"/>
        <v>0</v>
      </c>
      <c r="O187" s="1">
        <f t="shared" si="39"/>
        <v>0</v>
      </c>
      <c r="P187" s="1">
        <f t="shared" si="40"/>
        <v>0</v>
      </c>
      <c r="R187" s="3">
        <f t="shared" ca="1" si="45"/>
        <v>0.31520827617373515</v>
      </c>
      <c r="S187" s="3">
        <f t="shared" ca="1" si="45"/>
        <v>-0.57871103462228013</v>
      </c>
      <c r="U187" s="3">
        <f t="array" aca="1" ref="U187:V187" ca="1">MMULT(R187:S187,cholesky)</f>
        <v>1.4436539048757071</v>
      </c>
      <c r="V187" s="3">
        <f ca="1"/>
        <v>-1.5328982279776269</v>
      </c>
      <c r="X187" s="13">
        <f t="shared" ca="1" si="41"/>
        <v>0.54792794227307318</v>
      </c>
      <c r="Y187" s="13">
        <f t="shared" ca="1" si="42"/>
        <v>0.29816509567322746</v>
      </c>
      <c r="AA187" s="13">
        <f t="shared" ca="1" si="43"/>
        <v>1.4673779387723784</v>
      </c>
      <c r="AB187" s="13">
        <f t="shared" ca="1" si="44"/>
        <v>-1.8493329677788588</v>
      </c>
      <c r="AC187" s="1">
        <f t="shared" ca="1" si="46"/>
        <v>-0.19097751450324019</v>
      </c>
      <c r="AD187" s="1">
        <f t="shared" ca="1" si="47"/>
        <v>149</v>
      </c>
      <c r="AF187" s="1">
        <v>-1.6664021602972174</v>
      </c>
      <c r="AG187" s="1">
        <f t="shared" si="32"/>
        <v>294</v>
      </c>
    </row>
    <row r="188" spans="1:33">
      <c r="A188" s="10">
        <v>31259</v>
      </c>
      <c r="B188" s="6">
        <v>-0.26600000000000001</v>
      </c>
      <c r="C188" s="7">
        <v>4.8479999999999999</v>
      </c>
      <c r="D188" s="1">
        <f t="shared" si="33"/>
        <v>304</v>
      </c>
      <c r="E188" s="1">
        <f t="shared" si="34"/>
        <v>98</v>
      </c>
      <c r="F188" s="1">
        <f t="shared" si="35"/>
        <v>206</v>
      </c>
      <c r="G188" s="1">
        <f t="shared" si="36"/>
        <v>42436</v>
      </c>
      <c r="M188" s="1">
        <f t="shared" si="37"/>
        <v>0</v>
      </c>
      <c r="N188" s="1">
        <f t="shared" si="38"/>
        <v>0</v>
      </c>
      <c r="O188" s="1">
        <f t="shared" si="39"/>
        <v>0</v>
      </c>
      <c r="P188" s="1">
        <f t="shared" si="40"/>
        <v>0</v>
      </c>
      <c r="R188" s="3">
        <f t="shared" ca="1" si="45"/>
        <v>0.44427484064110101</v>
      </c>
      <c r="S188" s="3">
        <f t="shared" ca="1" si="45"/>
        <v>-1.3927707568919421</v>
      </c>
      <c r="U188" s="3">
        <f t="array" aca="1" ref="U188:V188" ca="1">MMULT(R188:S188,cholesky)</f>
        <v>2.0347787701362425</v>
      </c>
      <c r="V188" s="3">
        <f ca="1"/>
        <v>-4.5798763786017753</v>
      </c>
      <c r="X188" s="13">
        <f t="shared" ca="1" si="41"/>
        <v>0.59852708137689559</v>
      </c>
      <c r="Y188" s="13">
        <f t="shared" ca="1" si="42"/>
        <v>0.11600829593001749</v>
      </c>
      <c r="AA188" s="13">
        <f t="shared" ca="1" si="43"/>
        <v>2.0864807827160536</v>
      </c>
      <c r="AB188" s="13">
        <f t="shared" ca="1" si="44"/>
        <v>-5.7502606733323889</v>
      </c>
      <c r="AC188" s="1">
        <f t="shared" ca="1" si="46"/>
        <v>-1.8318899453081676</v>
      </c>
      <c r="AD188" s="1">
        <f t="shared" ca="1" si="47"/>
        <v>188</v>
      </c>
      <c r="AF188" s="1">
        <v>-1.6591237208790042</v>
      </c>
      <c r="AG188" s="1">
        <f t="shared" si="32"/>
        <v>293</v>
      </c>
    </row>
    <row r="189" spans="1:33">
      <c r="A189" s="10">
        <v>31290</v>
      </c>
      <c r="B189" s="6">
        <v>-0.39</v>
      </c>
      <c r="C189" s="7">
        <v>2.7709999999999999</v>
      </c>
      <c r="D189" s="1">
        <f t="shared" si="33"/>
        <v>307</v>
      </c>
      <c r="E189" s="1">
        <f t="shared" si="34"/>
        <v>173</v>
      </c>
      <c r="F189" s="1">
        <f t="shared" si="35"/>
        <v>134</v>
      </c>
      <c r="G189" s="1">
        <f t="shared" si="36"/>
        <v>17956</v>
      </c>
      <c r="M189" s="1">
        <f t="shared" si="37"/>
        <v>0</v>
      </c>
      <c r="N189" s="1">
        <f t="shared" si="38"/>
        <v>0</v>
      </c>
      <c r="O189" s="1">
        <f t="shared" si="39"/>
        <v>0</v>
      </c>
      <c r="P189" s="1">
        <f t="shared" si="40"/>
        <v>0</v>
      </c>
      <c r="R189" s="3">
        <f t="shared" ca="1" si="45"/>
        <v>1.5072829761292232</v>
      </c>
      <c r="S189" s="3">
        <f t="shared" ca="1" si="45"/>
        <v>-6.2480726646098855E-2</v>
      </c>
      <c r="U189" s="3">
        <f t="array" aca="1" ref="U189:V189" ca="1">MMULT(R189:S189,cholesky)</f>
        <v>6.9033560306718424</v>
      </c>
      <c r="V189" s="3">
        <f ca="1"/>
        <v>4.009105338913991</v>
      </c>
      <c r="X189" s="13">
        <f t="shared" ca="1" si="41"/>
        <v>0.90538994782590942</v>
      </c>
      <c r="Y189" s="13">
        <f t="shared" ca="1" si="42"/>
        <v>0.75198581763016281</v>
      </c>
      <c r="AA189" s="13">
        <f t="shared" ca="1" si="43"/>
        <v>7.671090007562559</v>
      </c>
      <c r="AB189" s="13">
        <f t="shared" ca="1" si="44"/>
        <v>4.6507264884354713</v>
      </c>
      <c r="AC189" s="1">
        <f t="shared" ca="1" si="46"/>
        <v>6.1609082479990152</v>
      </c>
      <c r="AD189" s="1">
        <f t="shared" ca="1" si="47"/>
        <v>29</v>
      </c>
      <c r="AF189" s="1">
        <v>-1.6443006788788486</v>
      </c>
      <c r="AG189" s="1">
        <f t="shared" si="32"/>
        <v>292</v>
      </c>
    </row>
    <row r="190" spans="1:33">
      <c r="A190" s="10">
        <v>31320</v>
      </c>
      <c r="B190" s="6">
        <v>-3.8629999999999995</v>
      </c>
      <c r="C190" s="7">
        <v>4.8710000000000004</v>
      </c>
      <c r="D190" s="1">
        <f t="shared" si="33"/>
        <v>422</v>
      </c>
      <c r="E190" s="1">
        <f t="shared" si="34"/>
        <v>96</v>
      </c>
      <c r="F190" s="1">
        <f t="shared" si="35"/>
        <v>326</v>
      </c>
      <c r="G190" s="1">
        <f t="shared" si="36"/>
        <v>106276</v>
      </c>
      <c r="M190" s="1">
        <f t="shared" si="37"/>
        <v>0</v>
      </c>
      <c r="N190" s="1">
        <f t="shared" si="38"/>
        <v>0</v>
      </c>
      <c r="O190" s="1">
        <f t="shared" si="39"/>
        <v>0</v>
      </c>
      <c r="P190" s="1">
        <f t="shared" si="40"/>
        <v>0</v>
      </c>
      <c r="R190" s="3">
        <f t="shared" ca="1" si="45"/>
        <v>1.71486567699717</v>
      </c>
      <c r="S190" s="3">
        <f t="shared" ca="1" si="45"/>
        <v>-0.28463612406746108</v>
      </c>
      <c r="U190" s="3">
        <f t="array" aca="1" ref="U190:V190" ca="1">MMULT(R190:S190,cholesky)</f>
        <v>7.8540848006470387</v>
      </c>
      <c r="V190" s="3">
        <f ca="1"/>
        <v>3.6659918230235706</v>
      </c>
      <c r="X190" s="13">
        <f t="shared" ca="1" si="41"/>
        <v>0.9358123231626041</v>
      </c>
      <c r="Y190" s="13">
        <f t="shared" ca="1" si="42"/>
        <v>0.72768025288908</v>
      </c>
      <c r="AA190" s="13">
        <f t="shared" ca="1" si="43"/>
        <v>8.9638302905740179</v>
      </c>
      <c r="AB190" s="13">
        <f t="shared" ca="1" si="44"/>
        <v>4.2326772534194417</v>
      </c>
      <c r="AC190" s="1">
        <f t="shared" ca="1" si="46"/>
        <v>6.5982537719967294</v>
      </c>
      <c r="AD190" s="1">
        <f t="shared" ca="1" si="47"/>
        <v>26</v>
      </c>
      <c r="AF190" s="1">
        <v>-1.6375509230686649</v>
      </c>
      <c r="AG190" s="1">
        <f t="shared" si="32"/>
        <v>291</v>
      </c>
    </row>
    <row r="191" spans="1:33">
      <c r="A191" s="10">
        <v>31351</v>
      </c>
      <c r="B191" s="6">
        <v>4.6360000000000001</v>
      </c>
      <c r="C191" s="7">
        <v>5.8440000000000003</v>
      </c>
      <c r="D191" s="1">
        <f t="shared" si="33"/>
        <v>89</v>
      </c>
      <c r="E191" s="1">
        <f t="shared" si="34"/>
        <v>70</v>
      </c>
      <c r="F191" s="1">
        <f t="shared" si="35"/>
        <v>19</v>
      </c>
      <c r="G191" s="1">
        <f t="shared" si="36"/>
        <v>361</v>
      </c>
      <c r="M191" s="1">
        <f t="shared" si="37"/>
        <v>0</v>
      </c>
      <c r="N191" s="1">
        <f t="shared" si="38"/>
        <v>0</v>
      </c>
      <c r="O191" s="1">
        <f t="shared" si="39"/>
        <v>0</v>
      </c>
      <c r="P191" s="1">
        <f t="shared" si="40"/>
        <v>0</v>
      </c>
      <c r="R191" s="3">
        <f t="shared" ca="1" si="45"/>
        <v>-1.374381486495273</v>
      </c>
      <c r="S191" s="3">
        <f t="shared" ca="1" si="45"/>
        <v>-1.7348086709322623</v>
      </c>
      <c r="U191" s="3">
        <f t="array" aca="1" ref="U191:V191" ca="1">MMULT(R191:S191,cholesky)</f>
        <v>-6.2946672081483506</v>
      </c>
      <c r="V191" s="3">
        <f ca="1"/>
        <v>-11.167112290415236</v>
      </c>
      <c r="X191" s="13">
        <f t="shared" ca="1" si="41"/>
        <v>5.8241256532388874E-2</v>
      </c>
      <c r="Y191" s="13">
        <f t="shared" ca="1" si="42"/>
        <v>4.220412830525655E-3</v>
      </c>
      <c r="AA191" s="13">
        <f t="shared" ca="1" si="43"/>
        <v>-7.5007183861027364</v>
      </c>
      <c r="AB191" s="13">
        <f t="shared" ca="1" si="44"/>
        <v>-18.524160716786042</v>
      </c>
      <c r="AC191" s="1">
        <f t="shared" ca="1" si="46"/>
        <v>-13.012439551444389</v>
      </c>
      <c r="AD191" s="1">
        <f t="shared" ca="1" si="47"/>
        <v>286</v>
      </c>
      <c r="AF191" s="1">
        <v>-1.5648514720170743</v>
      </c>
      <c r="AG191" s="1">
        <f t="shared" si="32"/>
        <v>290</v>
      </c>
    </row>
    <row r="192" spans="1:33">
      <c r="A192" s="10">
        <v>31381</v>
      </c>
      <c r="B192" s="6">
        <v>7.0709999999999997</v>
      </c>
      <c r="C192" s="7">
        <v>4.4029999999999996</v>
      </c>
      <c r="D192" s="1">
        <f t="shared" si="33"/>
        <v>32</v>
      </c>
      <c r="E192" s="1">
        <f t="shared" si="34"/>
        <v>106</v>
      </c>
      <c r="F192" s="1">
        <f t="shared" si="35"/>
        <v>-74</v>
      </c>
      <c r="G192" s="1">
        <f t="shared" si="36"/>
        <v>5476</v>
      </c>
      <c r="M192" s="1">
        <f t="shared" si="37"/>
        <v>0</v>
      </c>
      <c r="N192" s="1">
        <f t="shared" si="38"/>
        <v>0</v>
      </c>
      <c r="O192" s="1">
        <f t="shared" si="39"/>
        <v>0</v>
      </c>
      <c r="P192" s="1">
        <f t="shared" si="40"/>
        <v>0</v>
      </c>
      <c r="R192" s="3">
        <f t="shared" ca="1" si="45"/>
        <v>0.96961369638226391</v>
      </c>
      <c r="S192" s="3">
        <f t="shared" ca="1" si="45"/>
        <v>0.42335854172487675</v>
      </c>
      <c r="U192" s="3">
        <f t="array" aca="1" ref="U192:V192" ca="1">MMULT(R192:S192,cholesky)</f>
        <v>4.4408307294307692</v>
      </c>
      <c r="V192" s="3">
        <f ca="1"/>
        <v>4.5223010486878117</v>
      </c>
      <c r="X192" s="13">
        <f t="shared" ca="1" si="41"/>
        <v>0.78084372809650016</v>
      </c>
      <c r="Y192" s="13">
        <f t="shared" ca="1" si="42"/>
        <v>0.7860644596556049</v>
      </c>
      <c r="AA192" s="13">
        <f t="shared" ca="1" si="43"/>
        <v>4.6924026183021397</v>
      </c>
      <c r="AB192" s="13">
        <f t="shared" ca="1" si="44"/>
        <v>5.2868834315614679</v>
      </c>
      <c r="AC192" s="1">
        <f t="shared" ca="1" si="46"/>
        <v>4.9896430249318033</v>
      </c>
      <c r="AD192" s="1">
        <f t="shared" ca="1" si="47"/>
        <v>40</v>
      </c>
      <c r="AF192" s="1">
        <v>-1.523956939676208</v>
      </c>
      <c r="AG192" s="1">
        <f t="shared" si="32"/>
        <v>289</v>
      </c>
    </row>
    <row r="193" spans="1:33">
      <c r="A193" s="10">
        <v>31412</v>
      </c>
      <c r="B193" s="6">
        <v>4.3869999999999996</v>
      </c>
      <c r="C193" s="7">
        <v>4.306</v>
      </c>
      <c r="D193" s="1">
        <f t="shared" si="33"/>
        <v>98</v>
      </c>
      <c r="E193" s="1">
        <f t="shared" si="34"/>
        <v>108</v>
      </c>
      <c r="F193" s="1">
        <f t="shared" si="35"/>
        <v>-10</v>
      </c>
      <c r="G193" s="1">
        <f t="shared" si="36"/>
        <v>100</v>
      </c>
      <c r="M193" s="1">
        <f t="shared" si="37"/>
        <v>0</v>
      </c>
      <c r="N193" s="1">
        <f t="shared" si="38"/>
        <v>0</v>
      </c>
      <c r="O193" s="1">
        <f t="shared" si="39"/>
        <v>0</v>
      </c>
      <c r="P193" s="1">
        <f t="shared" si="40"/>
        <v>0</v>
      </c>
      <c r="R193" s="3">
        <f t="shared" ca="1" si="45"/>
        <v>-0.15240494524677461</v>
      </c>
      <c r="S193" s="3">
        <f t="shared" ca="1" si="45"/>
        <v>-1.4145211019086479</v>
      </c>
      <c r="U193" s="3">
        <f t="array" aca="1" ref="U193:V193" ca="1">MMULT(R193:S193,cholesky)</f>
        <v>-0.69801464923022771</v>
      </c>
      <c r="V193" s="3">
        <f ca="1"/>
        <v>-6.3618100162726936</v>
      </c>
      <c r="X193" s="13">
        <f t="shared" ca="1" si="41"/>
        <v>0.36416905921707565</v>
      </c>
      <c r="Y193" s="13">
        <f t="shared" ca="1" si="42"/>
        <v>5.655419149217622E-2</v>
      </c>
      <c r="AA193" s="13">
        <f t="shared" ca="1" si="43"/>
        <v>-0.77432430561839038</v>
      </c>
      <c r="AB193" s="13">
        <f t="shared" ca="1" si="44"/>
        <v>-8.4083472360204112</v>
      </c>
      <c r="AC193" s="1">
        <f t="shared" ca="1" si="46"/>
        <v>-4.5913357708194011</v>
      </c>
      <c r="AD193" s="1">
        <f t="shared" ca="1" si="47"/>
        <v>237</v>
      </c>
      <c r="AF193" s="1">
        <v>-1.4826993248332481</v>
      </c>
      <c r="AG193" s="1">
        <f t="shared" ref="AG193:AG256" si="48">RANK(AF193,$AF193:$AF672,0)</f>
        <v>288</v>
      </c>
    </row>
    <row r="194" spans="1:33">
      <c r="A194" s="10">
        <v>31443</v>
      </c>
      <c r="B194" s="6">
        <v>1.1259999999999999</v>
      </c>
      <c r="C194" s="7">
        <v>2.3519999999999999</v>
      </c>
      <c r="D194" s="1">
        <f t="shared" ref="D194:D257" si="49">RANK(B194,B$2:B$481,0)</f>
        <v>246</v>
      </c>
      <c r="E194" s="1">
        <f t="shared" ref="E194:E257" si="50">RANK(C194,C$2:C$481,0)</f>
        <v>188</v>
      </c>
      <c r="F194" s="1">
        <f t="shared" ref="F194:F257" si="51">D194-E194</f>
        <v>58</v>
      </c>
      <c r="G194" s="1">
        <f t="shared" ref="G194:G257" si="52">F194^2</f>
        <v>3364</v>
      </c>
      <c r="M194" s="1">
        <f t="shared" ref="M194:M257" si="53">IF(B194&lt;$I$9+$J$5*$I$10,1,0)</f>
        <v>0</v>
      </c>
      <c r="N194" s="1">
        <f t="shared" ref="N194:N257" si="54">IF(C194&lt;$J$9+$J$5*$J$10,1,0)</f>
        <v>0</v>
      </c>
      <c r="O194" s="1">
        <f t="shared" ref="O194:O257" si="55">IF(B194&lt;$I$9+$J$6*$I$10,1,0)</f>
        <v>0</v>
      </c>
      <c r="P194" s="1">
        <f t="shared" ref="P194:P257" si="56">IF(C194&lt;$J$9+$J$6*$J$10,1,0)</f>
        <v>0</v>
      </c>
      <c r="R194" s="3">
        <f t="shared" ca="1" si="45"/>
        <v>0.44230007686642958</v>
      </c>
      <c r="S194" s="3">
        <f t="shared" ca="1" si="45"/>
        <v>1.0262408121132482</v>
      </c>
      <c r="U194" s="3">
        <f t="array" aca="1" ref="U194:V194" ca="1">MMULT(R194:S194,cholesky)</f>
        <v>2.0257343520482474</v>
      </c>
      <c r="V194" s="3">
        <f ca="1"/>
        <v>5.555508230349874</v>
      </c>
      <c r="X194" s="13">
        <f t="shared" ref="X194:X257" ca="1" si="57">NORMDIST(U194,$I$9,$I$10,TRUE)</f>
        <v>0.59776297901467801</v>
      </c>
      <c r="Y194" s="13">
        <f t="shared" ref="Y194:Y257" ca="1" si="58">NORMDIST(V194,$I$9,$I$10,TRUE)</f>
        <v>0.84578081546059369</v>
      </c>
      <c r="AA194" s="13">
        <f t="shared" ref="AA194:AA257" ca="1" si="59">(IF(X194&gt;0.5,TINV((1-X194)*2,6),-TINV(2*X194,6)))*$I$10+$I$9</f>
        <v>2.0769751039302768</v>
      </c>
      <c r="AB194" s="13">
        <f t="shared" ref="AB194:AB257" ca="1" si="60">(IF(Y194&gt;0.5,TINV((1-Y194)*2,6),-TINV(2*Y194,6)))*$J$10+$J$9</f>
        <v>6.6163253489446499</v>
      </c>
      <c r="AC194" s="1">
        <f t="shared" ca="1" si="46"/>
        <v>4.3466502264374629</v>
      </c>
      <c r="AD194" s="1">
        <f t="shared" ca="1" si="47"/>
        <v>50</v>
      </c>
      <c r="AF194" s="1">
        <v>-1.4735211061231295</v>
      </c>
      <c r="AG194" s="1">
        <f t="shared" si="48"/>
        <v>287</v>
      </c>
    </row>
    <row r="195" spans="1:33">
      <c r="A195" s="10">
        <v>31471</v>
      </c>
      <c r="B195" s="6">
        <v>7.657</v>
      </c>
      <c r="C195" s="7">
        <v>10.388999999999999</v>
      </c>
      <c r="D195" s="1">
        <f t="shared" si="49"/>
        <v>24</v>
      </c>
      <c r="E195" s="1">
        <f t="shared" si="50"/>
        <v>15</v>
      </c>
      <c r="F195" s="1">
        <f t="shared" si="51"/>
        <v>9</v>
      </c>
      <c r="G195" s="1">
        <f t="shared" si="52"/>
        <v>81</v>
      </c>
      <c r="M195" s="1">
        <f t="shared" si="53"/>
        <v>0</v>
      </c>
      <c r="N195" s="1">
        <f t="shared" si="54"/>
        <v>0</v>
      </c>
      <c r="O195" s="1">
        <f t="shared" si="55"/>
        <v>0</v>
      </c>
      <c r="P195" s="1">
        <f t="shared" si="56"/>
        <v>0</v>
      </c>
      <c r="R195" s="3">
        <f t="shared" ref="R195:S258" ca="1" si="61">NORMINV(RAND(),0,1)</f>
        <v>-0.38175196786269006</v>
      </c>
      <c r="S195" s="3">
        <f t="shared" ca="1" si="61"/>
        <v>1.1747306480008466</v>
      </c>
      <c r="U195" s="3">
        <f t="array" aca="1" ref="U195:V195" ca="1">MMULT(R195:S195,cholesky)</f>
        <v>-1.7484240128111206</v>
      </c>
      <c r="V195" s="3">
        <f ca="1"/>
        <v>3.8429734464134304</v>
      </c>
      <c r="X195" s="13">
        <f t="shared" ca="1" si="57"/>
        <v>0.28205129071837032</v>
      </c>
      <c r="Y195" s="13">
        <f t="shared" ca="1" si="58"/>
        <v>0.74036366914506957</v>
      </c>
      <c r="AA195" s="13">
        <f t="shared" ca="1" si="59"/>
        <v>-1.901594480416853</v>
      </c>
      <c r="AB195" s="13">
        <f t="shared" ca="1" si="60"/>
        <v>4.4476412073483775</v>
      </c>
      <c r="AC195" s="1">
        <f t="shared" ref="AC195:AC258" ca="1" si="62">0.5*AA195+0.5*AB195</f>
        <v>1.2730233634657622</v>
      </c>
      <c r="AD195" s="1">
        <f t="shared" ref="AD195:AD258" ca="1" si="63">RANK(AC195,$AC195:$AC674,0)</f>
        <v>109</v>
      </c>
      <c r="AF195" s="1">
        <v>-1.3732182772558161</v>
      </c>
      <c r="AG195" s="1">
        <f t="shared" si="48"/>
        <v>286</v>
      </c>
    </row>
    <row r="196" spans="1:33">
      <c r="A196" s="10">
        <v>31502</v>
      </c>
      <c r="B196" s="6">
        <v>5.3479999999999999</v>
      </c>
      <c r="C196" s="7">
        <v>13.555</v>
      </c>
      <c r="D196" s="1">
        <f t="shared" si="49"/>
        <v>65</v>
      </c>
      <c r="E196" s="1">
        <f t="shared" si="50"/>
        <v>6</v>
      </c>
      <c r="F196" s="1">
        <f t="shared" si="51"/>
        <v>59</v>
      </c>
      <c r="G196" s="1">
        <f t="shared" si="52"/>
        <v>3481</v>
      </c>
      <c r="M196" s="1">
        <f t="shared" si="53"/>
        <v>0</v>
      </c>
      <c r="N196" s="1">
        <f t="shared" si="54"/>
        <v>0</v>
      </c>
      <c r="O196" s="1">
        <f t="shared" si="55"/>
        <v>0</v>
      </c>
      <c r="P196" s="1">
        <f t="shared" si="56"/>
        <v>0</v>
      </c>
      <c r="R196" s="3">
        <f t="shared" ca="1" si="61"/>
        <v>-1.3677517414417677</v>
      </c>
      <c r="S196" s="3">
        <f t="shared" ca="1" si="61"/>
        <v>-0.67208740908100451</v>
      </c>
      <c r="U196" s="3">
        <f t="array" aca="1" ref="U196:V196" ca="1">MMULT(R196:S196,cholesky)</f>
        <v>-6.2643029758032958</v>
      </c>
      <c r="V196" s="3">
        <f ca="1"/>
        <v>-6.6931861708987803</v>
      </c>
      <c r="X196" s="13">
        <f t="shared" ca="1" si="57"/>
        <v>5.9017071993791026E-2</v>
      </c>
      <c r="Y196" s="13">
        <f t="shared" ca="1" si="58"/>
        <v>4.8784865945336708E-2</v>
      </c>
      <c r="AA196" s="13">
        <f t="shared" ca="1" si="59"/>
        <v>-7.4569928011404514</v>
      </c>
      <c r="AB196" s="13">
        <f t="shared" ca="1" si="60"/>
        <v>-8.9481192524197013</v>
      </c>
      <c r="AC196" s="1">
        <f t="shared" ca="1" si="62"/>
        <v>-8.2025560267800763</v>
      </c>
      <c r="AD196" s="1">
        <f t="shared" ca="1" si="63"/>
        <v>266</v>
      </c>
      <c r="AF196" s="1">
        <v>-1.3634003446352214</v>
      </c>
      <c r="AG196" s="1">
        <f t="shared" si="48"/>
        <v>285</v>
      </c>
    </row>
    <row r="197" spans="1:33">
      <c r="A197" s="10">
        <v>31532</v>
      </c>
      <c r="B197" s="6">
        <v>-0.83</v>
      </c>
      <c r="C197" s="7">
        <v>6.1879999999999997</v>
      </c>
      <c r="D197" s="1">
        <f t="shared" si="49"/>
        <v>322</v>
      </c>
      <c r="E197" s="1">
        <f t="shared" si="50"/>
        <v>64</v>
      </c>
      <c r="F197" s="1">
        <f t="shared" si="51"/>
        <v>258</v>
      </c>
      <c r="G197" s="1">
        <f t="shared" si="52"/>
        <v>66564</v>
      </c>
      <c r="M197" s="1">
        <f t="shared" si="53"/>
        <v>0</v>
      </c>
      <c r="N197" s="1">
        <f t="shared" si="54"/>
        <v>0</v>
      </c>
      <c r="O197" s="1">
        <f t="shared" si="55"/>
        <v>0</v>
      </c>
      <c r="P197" s="1">
        <f t="shared" si="56"/>
        <v>0</v>
      </c>
      <c r="R197" s="3">
        <f t="shared" ca="1" si="61"/>
        <v>1.4090867639693903</v>
      </c>
      <c r="S197" s="3">
        <f t="shared" ca="1" si="61"/>
        <v>0.4769828888114418</v>
      </c>
      <c r="U197" s="3">
        <f t="array" aca="1" ref="U197:V197" ca="1">MMULT(R197:S197,cholesky)</f>
        <v>6.453617378979807</v>
      </c>
      <c r="V197" s="3">
        <f ca="1"/>
        <v>5.992395920858991</v>
      </c>
      <c r="X197" s="13">
        <f t="shared" ca="1" si="57"/>
        <v>0.88775241679013883</v>
      </c>
      <c r="Y197" s="13">
        <f t="shared" ca="1" si="58"/>
        <v>0.86734444158516721</v>
      </c>
      <c r="AA197" s="13">
        <f t="shared" ca="1" si="59"/>
        <v>7.0917961785675585</v>
      </c>
      <c r="AB197" s="13">
        <f t="shared" ca="1" si="60"/>
        <v>7.2021680762956537</v>
      </c>
      <c r="AC197" s="1">
        <f t="shared" ca="1" si="62"/>
        <v>7.1469821274316061</v>
      </c>
      <c r="AD197" s="1">
        <f t="shared" ca="1" si="63"/>
        <v>22</v>
      </c>
      <c r="AF197" s="1">
        <v>-1.3626579953645188</v>
      </c>
      <c r="AG197" s="1">
        <f t="shared" si="48"/>
        <v>284</v>
      </c>
    </row>
    <row r="198" spans="1:33">
      <c r="A198" s="10">
        <v>31563</v>
      </c>
      <c r="B198" s="6">
        <v>5.2110000000000003</v>
      </c>
      <c r="C198" s="7">
        <v>-4.181</v>
      </c>
      <c r="D198" s="1">
        <f t="shared" si="49"/>
        <v>69</v>
      </c>
      <c r="E198" s="1">
        <f t="shared" si="50"/>
        <v>417</v>
      </c>
      <c r="F198" s="1">
        <f t="shared" si="51"/>
        <v>-348</v>
      </c>
      <c r="G198" s="1">
        <f t="shared" si="52"/>
        <v>121104</v>
      </c>
      <c r="M198" s="1">
        <f t="shared" si="53"/>
        <v>0</v>
      </c>
      <c r="N198" s="1">
        <f t="shared" si="54"/>
        <v>0</v>
      </c>
      <c r="O198" s="1">
        <f t="shared" si="55"/>
        <v>0</v>
      </c>
      <c r="P198" s="1">
        <f t="shared" si="56"/>
        <v>0</v>
      </c>
      <c r="R198" s="3">
        <f t="shared" ca="1" si="61"/>
        <v>-0.60927114976458618</v>
      </c>
      <c r="S198" s="3">
        <f t="shared" ca="1" si="61"/>
        <v>0.2844501918191964</v>
      </c>
      <c r="U198" s="3">
        <f t="array" aca="1" ref="U198:V198" ca="1">MMULT(R198:S198,cholesky)</f>
        <v>-2.7904618659218046</v>
      </c>
      <c r="V198" s="3">
        <f ca="1"/>
        <v>-0.53395863582849645</v>
      </c>
      <c r="X198" s="13">
        <f t="shared" ca="1" si="57"/>
        <v>0.21059697480279416</v>
      </c>
      <c r="Y198" s="13">
        <f t="shared" ca="1" si="58"/>
        <v>0.37770824541242809</v>
      </c>
      <c r="AA198" s="13">
        <f t="shared" ca="1" si="59"/>
        <v>-3.0598374766355834</v>
      </c>
      <c r="AB198" s="13">
        <f t="shared" ca="1" si="60"/>
        <v>-0.66948748935663838</v>
      </c>
      <c r="AC198" s="1">
        <f t="shared" ca="1" si="62"/>
        <v>-1.8646624829961109</v>
      </c>
      <c r="AD198" s="1">
        <f t="shared" ca="1" si="63"/>
        <v>182</v>
      </c>
      <c r="AF198" s="1">
        <v>-1.3225037701129401</v>
      </c>
      <c r="AG198" s="1">
        <f t="shared" si="48"/>
        <v>283</v>
      </c>
    </row>
    <row r="199" spans="1:33">
      <c r="A199" s="10">
        <v>31593</v>
      </c>
      <c r="B199" s="6">
        <v>1.5129999999999999</v>
      </c>
      <c r="C199" s="7">
        <v>6.2990000000000004</v>
      </c>
      <c r="D199" s="1">
        <f t="shared" si="49"/>
        <v>225</v>
      </c>
      <c r="E199" s="1">
        <f t="shared" si="50"/>
        <v>60</v>
      </c>
      <c r="F199" s="1">
        <f t="shared" si="51"/>
        <v>165</v>
      </c>
      <c r="G199" s="1">
        <f t="shared" si="52"/>
        <v>27225</v>
      </c>
      <c r="M199" s="1">
        <f t="shared" si="53"/>
        <v>0</v>
      </c>
      <c r="N199" s="1">
        <f t="shared" si="54"/>
        <v>0</v>
      </c>
      <c r="O199" s="1">
        <f t="shared" si="55"/>
        <v>0</v>
      </c>
      <c r="P199" s="1">
        <f t="shared" si="56"/>
        <v>0</v>
      </c>
      <c r="R199" s="3">
        <f t="shared" ca="1" si="61"/>
        <v>0.55163651572980688</v>
      </c>
      <c r="S199" s="3">
        <f t="shared" ca="1" si="61"/>
        <v>-2.4301591447570124E-2</v>
      </c>
      <c r="U199" s="3">
        <f t="array" aca="1" ref="U199:V199" ca="1">MMULT(R199:S199,cholesky)</f>
        <v>2.5264952420425155</v>
      </c>
      <c r="V199" s="3">
        <f ca="1"/>
        <v>1.4612400993054773</v>
      </c>
      <c r="X199" s="13">
        <f t="shared" ca="1" si="57"/>
        <v>0.63942901757094028</v>
      </c>
      <c r="Y199" s="13">
        <f t="shared" ca="1" si="58"/>
        <v>0.54944886331573339</v>
      </c>
      <c r="AA199" s="13">
        <f t="shared" ca="1" si="59"/>
        <v>2.6054311658989002</v>
      </c>
      <c r="AB199" s="13">
        <f t="shared" ca="1" si="60"/>
        <v>1.6383026754995882</v>
      </c>
      <c r="AC199" s="1">
        <f t="shared" ca="1" si="62"/>
        <v>2.1218669206992442</v>
      </c>
      <c r="AD199" s="1">
        <f t="shared" ca="1" si="63"/>
        <v>87</v>
      </c>
      <c r="AF199" s="1">
        <v>-1.2872072835450581</v>
      </c>
      <c r="AG199" s="1">
        <f t="shared" si="48"/>
        <v>282</v>
      </c>
    </row>
    <row r="200" spans="1:33">
      <c r="A200" s="10">
        <v>31624</v>
      </c>
      <c r="B200" s="6">
        <v>-5.9349999999999996</v>
      </c>
      <c r="C200" s="7">
        <v>5.6269999999999998</v>
      </c>
      <c r="D200" s="1">
        <f t="shared" si="49"/>
        <v>448</v>
      </c>
      <c r="E200" s="1">
        <f t="shared" si="50"/>
        <v>75</v>
      </c>
      <c r="F200" s="1">
        <f t="shared" si="51"/>
        <v>373</v>
      </c>
      <c r="G200" s="1">
        <f t="shared" si="52"/>
        <v>139129</v>
      </c>
      <c r="M200" s="1">
        <f t="shared" si="53"/>
        <v>0</v>
      </c>
      <c r="N200" s="1">
        <f t="shared" si="54"/>
        <v>0</v>
      </c>
      <c r="O200" s="1">
        <f t="shared" si="55"/>
        <v>0</v>
      </c>
      <c r="P200" s="1">
        <f t="shared" si="56"/>
        <v>0</v>
      </c>
      <c r="R200" s="3">
        <f t="shared" ca="1" si="61"/>
        <v>-0.85799227100060715</v>
      </c>
      <c r="S200" s="3">
        <f t="shared" ca="1" si="61"/>
        <v>0.23495566360271619</v>
      </c>
      <c r="U200" s="3">
        <f t="array" aca="1" ref="U200:V200" ca="1">MMULT(R200:S200,cholesky)</f>
        <v>-3.9296046011827808</v>
      </c>
      <c r="V200" s="3">
        <f ca="1"/>
        <v>-1.4462257661520139</v>
      </c>
      <c r="X200" s="13">
        <f t="shared" ca="1" si="57"/>
        <v>0.14613533029103887</v>
      </c>
      <c r="Y200" s="13">
        <f t="shared" ca="1" si="58"/>
        <v>0.30476132347292972</v>
      </c>
      <c r="AA200" s="13">
        <f t="shared" ca="1" si="59"/>
        <v>-4.3927298553734841</v>
      </c>
      <c r="AB200" s="13">
        <f t="shared" ca="1" si="60"/>
        <v>-1.7457330169495444</v>
      </c>
      <c r="AC200" s="1">
        <f t="shared" ca="1" si="62"/>
        <v>-3.0692314361615143</v>
      </c>
      <c r="AD200" s="1">
        <f t="shared" ca="1" si="63"/>
        <v>209</v>
      </c>
      <c r="AF200" s="1">
        <v>-1.2628542052306078</v>
      </c>
      <c r="AG200" s="1">
        <f t="shared" si="48"/>
        <v>281</v>
      </c>
    </row>
    <row r="201" spans="1:33">
      <c r="A201" s="10">
        <v>31655</v>
      </c>
      <c r="B201" s="6">
        <v>6.8120000000000003</v>
      </c>
      <c r="C201" s="7">
        <v>9.7189999999999994</v>
      </c>
      <c r="D201" s="1">
        <f t="shared" si="49"/>
        <v>38</v>
      </c>
      <c r="E201" s="1">
        <f t="shared" si="50"/>
        <v>20</v>
      </c>
      <c r="F201" s="1">
        <f t="shared" si="51"/>
        <v>18</v>
      </c>
      <c r="G201" s="1">
        <f t="shared" si="52"/>
        <v>324</v>
      </c>
      <c r="M201" s="1">
        <f t="shared" si="53"/>
        <v>0</v>
      </c>
      <c r="N201" s="1">
        <f t="shared" si="54"/>
        <v>0</v>
      </c>
      <c r="O201" s="1">
        <f t="shared" si="55"/>
        <v>0</v>
      </c>
      <c r="P201" s="1">
        <f t="shared" si="56"/>
        <v>0</v>
      </c>
      <c r="R201" s="3">
        <f t="shared" ca="1" si="61"/>
        <v>0.5766778573684066</v>
      </c>
      <c r="S201" s="3">
        <f t="shared" ca="1" si="61"/>
        <v>0.10843132228632785</v>
      </c>
      <c r="U201" s="3">
        <f t="array" aca="1" ref="U201:V201" ca="1">MMULT(R201:S201,cholesky)</f>
        <v>2.6411845867473023</v>
      </c>
      <c r="V201" s="3">
        <f ca="1"/>
        <v>2.0886401659278606</v>
      </c>
      <c r="X201" s="13">
        <f t="shared" ca="1" si="57"/>
        <v>0.64876281678242353</v>
      </c>
      <c r="Y201" s="13">
        <f t="shared" ca="1" si="58"/>
        <v>0.60306957637628877</v>
      </c>
      <c r="AA201" s="13">
        <f t="shared" ca="1" si="59"/>
        <v>2.7271800265175834</v>
      </c>
      <c r="AB201" s="13">
        <f t="shared" ca="1" si="60"/>
        <v>2.365369342051987</v>
      </c>
      <c r="AC201" s="1">
        <f t="shared" ca="1" si="62"/>
        <v>2.5462746842847852</v>
      </c>
      <c r="AD201" s="1">
        <f t="shared" ca="1" si="63"/>
        <v>83</v>
      </c>
      <c r="AF201" s="1">
        <v>-1.20794924590153</v>
      </c>
      <c r="AG201" s="1">
        <f t="shared" si="48"/>
        <v>280</v>
      </c>
    </row>
    <row r="202" spans="1:33">
      <c r="A202" s="10">
        <v>31685</v>
      </c>
      <c r="B202" s="6">
        <v>-8.1280000000000001</v>
      </c>
      <c r="C202" s="7">
        <v>-0.86099999999999999</v>
      </c>
      <c r="D202" s="1">
        <f t="shared" si="49"/>
        <v>462</v>
      </c>
      <c r="E202" s="1">
        <f t="shared" si="50"/>
        <v>326</v>
      </c>
      <c r="F202" s="1">
        <f t="shared" si="51"/>
        <v>136</v>
      </c>
      <c r="G202" s="1">
        <f t="shared" si="52"/>
        <v>18496</v>
      </c>
      <c r="M202" s="1">
        <f t="shared" si="53"/>
        <v>0</v>
      </c>
      <c r="N202" s="1">
        <f t="shared" si="54"/>
        <v>0</v>
      </c>
      <c r="O202" s="1">
        <f t="shared" si="55"/>
        <v>0</v>
      </c>
      <c r="P202" s="1">
        <f t="shared" si="56"/>
        <v>0</v>
      </c>
      <c r="R202" s="3">
        <f t="shared" ca="1" si="61"/>
        <v>-9.9753012314670542E-2</v>
      </c>
      <c r="S202" s="3">
        <f t="shared" ca="1" si="61"/>
        <v>0.85875997861104114</v>
      </c>
      <c r="U202" s="3">
        <f t="array" aca="1" ref="U202:V202" ca="1">MMULT(R202:S202,cholesky)</f>
        <v>-0.4568687964011911</v>
      </c>
      <c r="V202" s="3">
        <f ca="1"/>
        <v>3.3174334466383559</v>
      </c>
      <c r="X202" s="13">
        <f t="shared" ca="1" si="57"/>
        <v>0.38412374640119995</v>
      </c>
      <c r="Y202" s="13">
        <f t="shared" ca="1" si="58"/>
        <v>0.70183413204308676</v>
      </c>
      <c r="AA202" s="13">
        <f t="shared" ca="1" si="59"/>
        <v>-0.51947042299854895</v>
      </c>
      <c r="AB202" s="13">
        <f t="shared" ca="1" si="60"/>
        <v>3.8131353452868595</v>
      </c>
      <c r="AC202" s="1">
        <f t="shared" ca="1" si="62"/>
        <v>1.6468324611441552</v>
      </c>
      <c r="AD202" s="1">
        <f t="shared" ca="1" si="63"/>
        <v>99</v>
      </c>
      <c r="AF202" s="1">
        <v>-1.1652359380844062</v>
      </c>
      <c r="AG202" s="1">
        <f t="shared" si="48"/>
        <v>279</v>
      </c>
    </row>
    <row r="203" spans="1:33">
      <c r="A203" s="10">
        <v>31716</v>
      </c>
      <c r="B203" s="6">
        <v>5.29</v>
      </c>
      <c r="C203" s="7">
        <v>-6.3019999999999996</v>
      </c>
      <c r="D203" s="1">
        <f t="shared" si="49"/>
        <v>67</v>
      </c>
      <c r="E203" s="1">
        <f t="shared" si="50"/>
        <v>444</v>
      </c>
      <c r="F203" s="1">
        <f t="shared" si="51"/>
        <v>-377</v>
      </c>
      <c r="G203" s="1">
        <f t="shared" si="52"/>
        <v>142129</v>
      </c>
      <c r="M203" s="1">
        <f t="shared" si="53"/>
        <v>0</v>
      </c>
      <c r="N203" s="1">
        <f t="shared" si="54"/>
        <v>0</v>
      </c>
      <c r="O203" s="1">
        <f t="shared" si="55"/>
        <v>0</v>
      </c>
      <c r="P203" s="1">
        <f t="shared" si="56"/>
        <v>0</v>
      </c>
      <c r="R203" s="3">
        <f t="shared" ca="1" si="61"/>
        <v>-0.8936560171652117</v>
      </c>
      <c r="S203" s="3">
        <f t="shared" ca="1" si="61"/>
        <v>-2.6434845694811679</v>
      </c>
      <c r="U203" s="3">
        <f t="array" aca="1" ref="U203:V203" ca="1">MMULT(R203:S203,cholesky)</f>
        <v>-4.0929445586166695</v>
      </c>
      <c r="V203" s="3">
        <f ca="1"/>
        <v>-13.614279702418294</v>
      </c>
      <c r="X203" s="13">
        <f t="shared" ca="1" si="57"/>
        <v>0.13811469567464973</v>
      </c>
      <c r="Y203" s="13">
        <f t="shared" ca="1" si="58"/>
        <v>7.6640785976755943E-4</v>
      </c>
      <c r="AA203" s="13">
        <f t="shared" ca="1" si="59"/>
        <v>-4.5910085967483196</v>
      </c>
      <c r="AB203" s="13">
        <f t="shared" ca="1" si="60"/>
        <v>-26.805865553982272</v>
      </c>
      <c r="AC203" s="1">
        <f t="shared" ca="1" si="62"/>
        <v>-15.698437075365296</v>
      </c>
      <c r="AD203" s="1">
        <f t="shared" ca="1" si="63"/>
        <v>275</v>
      </c>
      <c r="AF203" s="1">
        <v>-1.1461586882989097</v>
      </c>
      <c r="AG203" s="1">
        <f t="shared" si="48"/>
        <v>278</v>
      </c>
    </row>
    <row r="204" spans="1:33">
      <c r="A204" s="10">
        <v>31746</v>
      </c>
      <c r="B204" s="6">
        <v>1.6179999999999999</v>
      </c>
      <c r="C204" s="7">
        <v>5.61</v>
      </c>
      <c r="D204" s="1">
        <f t="shared" si="49"/>
        <v>221</v>
      </c>
      <c r="E204" s="1">
        <f t="shared" si="50"/>
        <v>76</v>
      </c>
      <c r="F204" s="1">
        <f t="shared" si="51"/>
        <v>145</v>
      </c>
      <c r="G204" s="1">
        <f t="shared" si="52"/>
        <v>21025</v>
      </c>
      <c r="M204" s="1">
        <f t="shared" si="53"/>
        <v>0</v>
      </c>
      <c r="N204" s="1">
        <f t="shared" si="54"/>
        <v>0</v>
      </c>
      <c r="O204" s="1">
        <f t="shared" si="55"/>
        <v>0</v>
      </c>
      <c r="P204" s="1">
        <f t="shared" si="56"/>
        <v>0</v>
      </c>
      <c r="R204" s="3">
        <f t="shared" ca="1" si="61"/>
        <v>-9.0112938117551167E-2</v>
      </c>
      <c r="S204" s="3">
        <f t="shared" ca="1" si="61"/>
        <v>-0.8444578539039207</v>
      </c>
      <c r="U204" s="3">
        <f t="array" aca="1" ref="U204:V204" ca="1">MMULT(R204:S204,cholesky)</f>
        <v>-0.41271725657838437</v>
      </c>
      <c r="V204" s="3">
        <f ca="1"/>
        <v>-3.7954802365859091</v>
      </c>
      <c r="X204" s="13">
        <f t="shared" ca="1" si="57"/>
        <v>0.38781256365206651</v>
      </c>
      <c r="Y204" s="13">
        <f t="shared" ca="1" si="58"/>
        <v>0.15295090016723956</v>
      </c>
      <c r="AA204" s="13">
        <f t="shared" ca="1" si="59"/>
        <v>-0.47292901504853524</v>
      </c>
      <c r="AB204" s="13">
        <f t="shared" ca="1" si="60"/>
        <v>-4.6849779387633443</v>
      </c>
      <c r="AC204" s="1">
        <f t="shared" ca="1" si="62"/>
        <v>-2.5789534769059399</v>
      </c>
      <c r="AD204" s="1">
        <f t="shared" ca="1" si="63"/>
        <v>198</v>
      </c>
      <c r="AF204" s="1">
        <v>-1.1028017253980871</v>
      </c>
      <c r="AG204" s="1">
        <f t="shared" si="48"/>
        <v>277</v>
      </c>
    </row>
    <row r="205" spans="1:33">
      <c r="A205" s="10">
        <v>31777</v>
      </c>
      <c r="B205" s="6">
        <v>-2.7189999999999999</v>
      </c>
      <c r="C205" s="7">
        <v>5.117</v>
      </c>
      <c r="D205" s="1">
        <f t="shared" si="49"/>
        <v>395</v>
      </c>
      <c r="E205" s="1">
        <f t="shared" si="50"/>
        <v>92</v>
      </c>
      <c r="F205" s="1">
        <f t="shared" si="51"/>
        <v>303</v>
      </c>
      <c r="G205" s="1">
        <f t="shared" si="52"/>
        <v>91809</v>
      </c>
      <c r="M205" s="1">
        <f t="shared" si="53"/>
        <v>0</v>
      </c>
      <c r="N205" s="1">
        <f t="shared" si="54"/>
        <v>0</v>
      </c>
      <c r="O205" s="1">
        <f t="shared" si="55"/>
        <v>0</v>
      </c>
      <c r="P205" s="1">
        <f t="shared" si="56"/>
        <v>0</v>
      </c>
      <c r="R205" s="3">
        <f t="shared" ca="1" si="61"/>
        <v>-2.0959514961220949</v>
      </c>
      <c r="S205" s="3">
        <f t="shared" ca="1" si="61"/>
        <v>-0.50874047825251578</v>
      </c>
      <c r="U205" s="3">
        <f t="array" aca="1" ref="U205:V205" ca="1">MMULT(R205:S205,cholesky)</f>
        <v>-9.599457852239194</v>
      </c>
      <c r="V205" s="3">
        <f ca="1"/>
        <v>-8.0718299923417653</v>
      </c>
      <c r="X205" s="13">
        <f t="shared" ca="1" si="57"/>
        <v>1.0966833152595168E-2</v>
      </c>
      <c r="Y205" s="13">
        <f t="shared" ca="1" si="58"/>
        <v>2.5123037015482019E-2</v>
      </c>
      <c r="AA205" s="13">
        <f t="shared" ca="1" si="59"/>
        <v>-13.165130869856766</v>
      </c>
      <c r="AB205" s="13">
        <f t="shared" ca="1" si="60"/>
        <v>-11.39081933481182</v>
      </c>
      <c r="AC205" s="1">
        <f t="shared" ca="1" si="62"/>
        <v>-12.277975102334292</v>
      </c>
      <c r="AD205" s="1">
        <f t="shared" ca="1" si="63"/>
        <v>272</v>
      </c>
      <c r="AF205" s="1">
        <v>-1.0609014556791496</v>
      </c>
      <c r="AG205" s="1">
        <f t="shared" si="48"/>
        <v>276</v>
      </c>
    </row>
    <row r="206" spans="1:33">
      <c r="A206" s="10">
        <v>31808</v>
      </c>
      <c r="B206" s="6">
        <v>12.828000000000001</v>
      </c>
      <c r="C206" s="7">
        <v>10.82</v>
      </c>
      <c r="D206" s="1">
        <f t="shared" si="49"/>
        <v>2</v>
      </c>
      <c r="E206" s="1">
        <f t="shared" si="50"/>
        <v>12</v>
      </c>
      <c r="F206" s="1">
        <f t="shared" si="51"/>
        <v>-10</v>
      </c>
      <c r="G206" s="1">
        <f t="shared" si="52"/>
        <v>100</v>
      </c>
      <c r="M206" s="1">
        <f t="shared" si="53"/>
        <v>0</v>
      </c>
      <c r="N206" s="1">
        <f t="shared" si="54"/>
        <v>0</v>
      </c>
      <c r="O206" s="1">
        <f t="shared" si="55"/>
        <v>0</v>
      </c>
      <c r="P206" s="1">
        <f t="shared" si="56"/>
        <v>0</v>
      </c>
      <c r="R206" s="3">
        <f t="shared" ca="1" si="61"/>
        <v>0.63618758523799457</v>
      </c>
      <c r="S206" s="3">
        <f t="shared" ca="1" si="61"/>
        <v>0.99699012558981459</v>
      </c>
      <c r="U206" s="3">
        <f t="array" aca="1" ref="U206:V206" ca="1">MMULT(R206:S206,cholesky)</f>
        <v>2.9137391403900152</v>
      </c>
      <c r="V206" s="3">
        <f ca="1"/>
        <v>5.9822831460280028</v>
      </c>
      <c r="X206" s="13">
        <f t="shared" ca="1" si="57"/>
        <v>0.67057863860782818</v>
      </c>
      <c r="Y206" s="13">
        <f t="shared" ca="1" si="58"/>
        <v>0.86687003896450832</v>
      </c>
      <c r="AA206" s="13">
        <f t="shared" ca="1" si="59"/>
        <v>3.0178002213924948</v>
      </c>
      <c r="AB206" s="13">
        <f t="shared" ca="1" si="60"/>
        <v>7.1884264367504782</v>
      </c>
      <c r="AC206" s="1">
        <f t="shared" ca="1" si="62"/>
        <v>5.103113329071487</v>
      </c>
      <c r="AD206" s="1">
        <f t="shared" ca="1" si="63"/>
        <v>37</v>
      </c>
      <c r="AF206" s="1">
        <v>-1.0446756825435535</v>
      </c>
      <c r="AG206" s="1">
        <f t="shared" si="48"/>
        <v>275</v>
      </c>
    </row>
    <row r="207" spans="1:33">
      <c r="A207" s="10">
        <v>31836</v>
      </c>
      <c r="B207" s="6">
        <v>4.7149999999999999</v>
      </c>
      <c r="C207" s="7">
        <v>3.1429999999999998</v>
      </c>
      <c r="D207" s="1">
        <f t="shared" si="49"/>
        <v>86</v>
      </c>
      <c r="E207" s="1">
        <f t="shared" si="50"/>
        <v>154</v>
      </c>
      <c r="F207" s="1">
        <f t="shared" si="51"/>
        <v>-68</v>
      </c>
      <c r="G207" s="1">
        <f t="shared" si="52"/>
        <v>4624</v>
      </c>
      <c r="M207" s="1">
        <f t="shared" si="53"/>
        <v>0</v>
      </c>
      <c r="N207" s="1">
        <f t="shared" si="54"/>
        <v>0</v>
      </c>
      <c r="O207" s="1">
        <f t="shared" si="55"/>
        <v>0</v>
      </c>
      <c r="P207" s="1">
        <f t="shared" si="56"/>
        <v>0</v>
      </c>
      <c r="R207" s="3">
        <f t="shared" ca="1" si="61"/>
        <v>0.29352229525094442</v>
      </c>
      <c r="S207" s="3">
        <f t="shared" ca="1" si="61"/>
        <v>1.2214394949891596</v>
      </c>
      <c r="U207" s="3">
        <f t="array" aca="1" ref="U207:V207" ca="1">MMULT(R207:S207,cholesky)</f>
        <v>1.3443321122493255</v>
      </c>
      <c r="V207" s="3">
        <f ca="1"/>
        <v>5.9522434267166311</v>
      </c>
      <c r="X207" s="13">
        <f t="shared" ca="1" si="57"/>
        <v>0.53932565022992807</v>
      </c>
      <c r="Y207" s="13">
        <f t="shared" ca="1" si="58"/>
        <v>0.86545395901441813</v>
      </c>
      <c r="AA207" s="13">
        <f t="shared" ca="1" si="59"/>
        <v>1.3636826753733271</v>
      </c>
      <c r="AB207" s="13">
        <f t="shared" ca="1" si="60"/>
        <v>7.1476595806130279</v>
      </c>
      <c r="AC207" s="1">
        <f t="shared" ca="1" si="62"/>
        <v>4.2556711279931774</v>
      </c>
      <c r="AD207" s="1">
        <f t="shared" ca="1" si="63"/>
        <v>48</v>
      </c>
      <c r="AF207" s="1">
        <v>-1.0413917643396338</v>
      </c>
      <c r="AG207" s="1">
        <f t="shared" si="48"/>
        <v>274</v>
      </c>
    </row>
    <row r="208" spans="1:33">
      <c r="A208" s="10">
        <v>31867</v>
      </c>
      <c r="B208" s="6">
        <v>2.0649999999999999</v>
      </c>
      <c r="C208" s="7">
        <v>8.4570000000000007</v>
      </c>
      <c r="D208" s="1">
        <f t="shared" si="49"/>
        <v>192</v>
      </c>
      <c r="E208" s="1">
        <f t="shared" si="50"/>
        <v>27</v>
      </c>
      <c r="F208" s="1">
        <f t="shared" si="51"/>
        <v>165</v>
      </c>
      <c r="G208" s="1">
        <f t="shared" si="52"/>
        <v>27225</v>
      </c>
      <c r="M208" s="1">
        <f t="shared" si="53"/>
        <v>0</v>
      </c>
      <c r="N208" s="1">
        <f t="shared" si="54"/>
        <v>0</v>
      </c>
      <c r="O208" s="1">
        <f t="shared" si="55"/>
        <v>0</v>
      </c>
      <c r="P208" s="1">
        <f t="shared" si="56"/>
        <v>0</v>
      </c>
      <c r="R208" s="3">
        <f t="shared" ca="1" si="61"/>
        <v>0.51510487453599185</v>
      </c>
      <c r="S208" s="3">
        <f t="shared" ca="1" si="61"/>
        <v>-1.0691779450400629</v>
      </c>
      <c r="U208" s="3">
        <f t="array" aca="1" ref="U208:V208" ca="1">MMULT(R208:S208,cholesky)</f>
        <v>2.3591803253748429</v>
      </c>
      <c r="V208" s="3">
        <f ca="1"/>
        <v>-3.0226066087117651</v>
      </c>
      <c r="X208" s="13">
        <f t="shared" ca="1" si="57"/>
        <v>0.62566345671763834</v>
      </c>
      <c r="Y208" s="13">
        <f t="shared" ca="1" si="58"/>
        <v>0.19626044026070932</v>
      </c>
      <c r="AA208" s="13">
        <f t="shared" ca="1" si="59"/>
        <v>2.4283326537423724</v>
      </c>
      <c r="AB208" s="13">
        <f t="shared" ca="1" si="60"/>
        <v>-3.682565039485016</v>
      </c>
      <c r="AC208" s="1">
        <f t="shared" ca="1" si="62"/>
        <v>-0.62711619287132181</v>
      </c>
      <c r="AD208" s="1">
        <f t="shared" ca="1" si="63"/>
        <v>149</v>
      </c>
      <c r="AF208" s="1">
        <v>-1.0354716706340314</v>
      </c>
      <c r="AG208" s="1">
        <f t="shared" si="48"/>
        <v>273</v>
      </c>
    </row>
    <row r="209" spans="1:33">
      <c r="A209" s="10">
        <v>31897</v>
      </c>
      <c r="B209" s="6">
        <v>-1.681</v>
      </c>
      <c r="C209" s="7">
        <v>9.9710000000000001</v>
      </c>
      <c r="D209" s="1">
        <f t="shared" si="49"/>
        <v>360</v>
      </c>
      <c r="E209" s="1">
        <f t="shared" si="50"/>
        <v>17</v>
      </c>
      <c r="F209" s="1">
        <f t="shared" si="51"/>
        <v>343</v>
      </c>
      <c r="G209" s="1">
        <f t="shared" si="52"/>
        <v>117649</v>
      </c>
      <c r="M209" s="1">
        <f t="shared" si="53"/>
        <v>0</v>
      </c>
      <c r="N209" s="1">
        <f t="shared" si="54"/>
        <v>0</v>
      </c>
      <c r="O209" s="1">
        <f t="shared" si="55"/>
        <v>0</v>
      </c>
      <c r="P209" s="1">
        <f t="shared" si="56"/>
        <v>0</v>
      </c>
      <c r="R209" s="3">
        <f t="shared" ca="1" si="61"/>
        <v>0.653017149573347</v>
      </c>
      <c r="S209" s="3">
        <f t="shared" ca="1" si="61"/>
        <v>-1.0345843753311872</v>
      </c>
      <c r="U209" s="3">
        <f t="array" aca="1" ref="U209:V209" ca="1">MMULT(R209:S209,cholesky)</f>
        <v>2.9908185450459293</v>
      </c>
      <c r="V209" s="3">
        <f ca="1"/>
        <v>-2.4867952232323667</v>
      </c>
      <c r="X209" s="13">
        <f t="shared" ca="1" si="57"/>
        <v>0.676648256973991</v>
      </c>
      <c r="Y209" s="13">
        <f t="shared" ca="1" si="58"/>
        <v>0.23024892852852274</v>
      </c>
      <c r="AA209" s="13">
        <f t="shared" ca="1" si="59"/>
        <v>3.1003472498478999</v>
      </c>
      <c r="AB209" s="13">
        <f t="shared" ca="1" si="60"/>
        <v>-3.0102331074724469</v>
      </c>
      <c r="AC209" s="1">
        <f t="shared" ca="1" si="62"/>
        <v>4.5057071187726505E-2</v>
      </c>
      <c r="AD209" s="1">
        <f t="shared" ca="1" si="63"/>
        <v>132</v>
      </c>
      <c r="AF209" s="1">
        <v>-1.0285384290441952</v>
      </c>
      <c r="AG209" s="1">
        <f t="shared" si="48"/>
        <v>272</v>
      </c>
    </row>
    <row r="210" spans="1:33">
      <c r="A210" s="10">
        <v>31928</v>
      </c>
      <c r="B210" s="6">
        <v>0.623</v>
      </c>
      <c r="C210" s="7">
        <v>-5.6999999999999995E-2</v>
      </c>
      <c r="D210" s="1">
        <f t="shared" si="49"/>
        <v>267</v>
      </c>
      <c r="E210" s="1">
        <f t="shared" si="50"/>
        <v>294</v>
      </c>
      <c r="F210" s="1">
        <f t="shared" si="51"/>
        <v>-27</v>
      </c>
      <c r="G210" s="1">
        <f t="shared" si="52"/>
        <v>729</v>
      </c>
      <c r="M210" s="1">
        <f t="shared" si="53"/>
        <v>0</v>
      </c>
      <c r="N210" s="1">
        <f t="shared" si="54"/>
        <v>0</v>
      </c>
      <c r="O210" s="1">
        <f t="shared" si="55"/>
        <v>0</v>
      </c>
      <c r="P210" s="1">
        <f t="shared" si="56"/>
        <v>0</v>
      </c>
      <c r="R210" s="3">
        <f t="shared" ca="1" si="61"/>
        <v>-0.59634618657741867</v>
      </c>
      <c r="S210" s="3">
        <f t="shared" ca="1" si="61"/>
        <v>0.68494725486060259</v>
      </c>
      <c r="U210" s="3">
        <f t="array" aca="1" ref="U210:V210" ca="1">MMULT(R210:S210,cholesky)</f>
        <v>-2.7312655345245775</v>
      </c>
      <c r="V210" s="3">
        <f ca="1"/>
        <v>1.1816293275408443</v>
      </c>
      <c r="X210" s="13">
        <f t="shared" ca="1" si="57"/>
        <v>0.21434876193544627</v>
      </c>
      <c r="Y210" s="13">
        <f t="shared" ca="1" si="58"/>
        <v>0.52519590540644723</v>
      </c>
      <c r="AA210" s="13">
        <f t="shared" ca="1" si="59"/>
        <v>-2.9926712652228185</v>
      </c>
      <c r="AB210" s="13">
        <f t="shared" ca="1" si="60"/>
        <v>1.3155562419567153</v>
      </c>
      <c r="AC210" s="1">
        <f t="shared" ca="1" si="62"/>
        <v>-0.83855751163305159</v>
      </c>
      <c r="AD210" s="1">
        <f t="shared" ca="1" si="63"/>
        <v>151</v>
      </c>
      <c r="AF210" s="1">
        <v>-1.0250303706175607</v>
      </c>
      <c r="AG210" s="1">
        <f t="shared" si="48"/>
        <v>271</v>
      </c>
    </row>
    <row r="211" spans="1:33">
      <c r="A211" s="10">
        <v>31958</v>
      </c>
      <c r="B211" s="6">
        <v>4.5549999999999997</v>
      </c>
      <c r="C211" s="7">
        <v>-2.86</v>
      </c>
      <c r="D211" s="1">
        <f t="shared" si="49"/>
        <v>93</v>
      </c>
      <c r="E211" s="1">
        <f t="shared" si="50"/>
        <v>384</v>
      </c>
      <c r="F211" s="1">
        <f t="shared" si="51"/>
        <v>-291</v>
      </c>
      <c r="G211" s="1">
        <f t="shared" si="52"/>
        <v>84681</v>
      </c>
      <c r="M211" s="1">
        <f t="shared" si="53"/>
        <v>0</v>
      </c>
      <c r="N211" s="1">
        <f t="shared" si="54"/>
        <v>0</v>
      </c>
      <c r="O211" s="1">
        <f t="shared" si="55"/>
        <v>0</v>
      </c>
      <c r="P211" s="1">
        <f t="shared" si="56"/>
        <v>0</v>
      </c>
      <c r="R211" s="3">
        <f t="shared" ca="1" si="61"/>
        <v>-2.4810991373559332</v>
      </c>
      <c r="S211" s="3">
        <f t="shared" ca="1" si="61"/>
        <v>-2.8125644255744975</v>
      </c>
      <c r="U211" s="3">
        <f t="array" aca="1" ref="U211:V211" ca="1">MMULT(R211:S211,cholesky)</f>
        <v>-11.363434049090174</v>
      </c>
      <c r="V211" s="3">
        <f ca="1"/>
        <v>-18.821275100505183</v>
      </c>
      <c r="X211" s="13">
        <f t="shared" ca="1" si="57"/>
        <v>3.7165900215180292E-3</v>
      </c>
      <c r="Y211" s="13">
        <f t="shared" ca="1" si="58"/>
        <v>8.3242196253774381E-6</v>
      </c>
      <c r="AA211" s="13">
        <f t="shared" ca="1" si="59"/>
        <v>-17.248620679599671</v>
      </c>
      <c r="AB211" s="13">
        <f t="shared" ca="1" si="60"/>
        <v>-61.904262227667651</v>
      </c>
      <c r="AC211" s="1">
        <f t="shared" ca="1" si="62"/>
        <v>-39.576441453633663</v>
      </c>
      <c r="AD211" s="1">
        <f t="shared" ca="1" si="63"/>
        <v>271</v>
      </c>
      <c r="AF211" s="1">
        <v>-1.0035777923314018</v>
      </c>
      <c r="AG211" s="1">
        <f t="shared" si="48"/>
        <v>270</v>
      </c>
    </row>
    <row r="212" spans="1:33">
      <c r="A212" s="10">
        <v>31989</v>
      </c>
      <c r="B212" s="6">
        <v>4.2670000000000003</v>
      </c>
      <c r="C212" s="7">
        <v>0.42</v>
      </c>
      <c r="D212" s="1">
        <f t="shared" si="49"/>
        <v>103</v>
      </c>
      <c r="E212" s="1">
        <f t="shared" si="50"/>
        <v>275</v>
      </c>
      <c r="F212" s="1">
        <f t="shared" si="51"/>
        <v>-172</v>
      </c>
      <c r="G212" s="1">
        <f t="shared" si="52"/>
        <v>29584</v>
      </c>
      <c r="M212" s="1">
        <f t="shared" si="53"/>
        <v>0</v>
      </c>
      <c r="N212" s="1">
        <f t="shared" si="54"/>
        <v>0</v>
      </c>
      <c r="O212" s="1">
        <f t="shared" si="55"/>
        <v>0</v>
      </c>
      <c r="P212" s="1">
        <f t="shared" si="56"/>
        <v>0</v>
      </c>
      <c r="R212" s="3">
        <f t="shared" ca="1" si="61"/>
        <v>0.83836046600575975</v>
      </c>
      <c r="S212" s="3">
        <f t="shared" ca="1" si="61"/>
        <v>-0.21800838410552875</v>
      </c>
      <c r="U212" s="3">
        <f t="array" aca="1" ref="U212:V212" ca="1">MMULT(R212:S212,cholesky)</f>
        <v>3.8396909343063799</v>
      </c>
      <c r="V212" s="3">
        <f ca="1"/>
        <v>1.4616434686267235</v>
      </c>
      <c r="X212" s="13">
        <f t="shared" ca="1" si="57"/>
        <v>0.74013123347662602</v>
      </c>
      <c r="Y212" s="13">
        <f t="shared" ca="1" si="58"/>
        <v>0.54948373980003296</v>
      </c>
      <c r="AA212" s="13">
        <f t="shared" ca="1" si="59"/>
        <v>4.0221632963066698</v>
      </c>
      <c r="AB212" s="13">
        <f t="shared" ca="1" si="60"/>
        <v>1.6387686688131007</v>
      </c>
      <c r="AC212" s="1">
        <f t="shared" ca="1" si="62"/>
        <v>2.8304659825598852</v>
      </c>
      <c r="AD212" s="1">
        <f t="shared" ca="1" si="63"/>
        <v>77</v>
      </c>
      <c r="AF212" s="1">
        <v>-0.99431951402057228</v>
      </c>
      <c r="AG212" s="1">
        <f t="shared" si="48"/>
        <v>269</v>
      </c>
    </row>
    <row r="213" spans="1:33">
      <c r="A213" s="10">
        <v>32020</v>
      </c>
      <c r="B213" s="6">
        <v>4.04</v>
      </c>
      <c r="C213" s="7">
        <v>7.1289999999999996</v>
      </c>
      <c r="D213" s="1">
        <f t="shared" si="49"/>
        <v>115</v>
      </c>
      <c r="E213" s="1">
        <f t="shared" si="50"/>
        <v>42</v>
      </c>
      <c r="F213" s="1">
        <f t="shared" si="51"/>
        <v>73</v>
      </c>
      <c r="G213" s="1">
        <f t="shared" si="52"/>
        <v>5329</v>
      </c>
      <c r="M213" s="1">
        <f t="shared" si="53"/>
        <v>0</v>
      </c>
      <c r="N213" s="1">
        <f t="shared" si="54"/>
        <v>0</v>
      </c>
      <c r="O213" s="1">
        <f t="shared" si="55"/>
        <v>0</v>
      </c>
      <c r="P213" s="1">
        <f t="shared" si="56"/>
        <v>0</v>
      </c>
      <c r="R213" s="3">
        <f t="shared" ca="1" si="61"/>
        <v>0.46789758894174138</v>
      </c>
      <c r="S213" s="3">
        <f t="shared" ca="1" si="61"/>
        <v>-0.45573617707163205</v>
      </c>
      <c r="U213" s="3">
        <f t="array" aca="1" ref="U213:V213" ca="1">MMULT(R213:S213,cholesky)</f>
        <v>2.1429709573531754</v>
      </c>
      <c r="V213" s="3">
        <f ca="1"/>
        <v>-0.58470259349437725</v>
      </c>
      <c r="X213" s="13">
        <f t="shared" ca="1" si="57"/>
        <v>0.60763753249325791</v>
      </c>
      <c r="Y213" s="13">
        <f t="shared" ca="1" si="58"/>
        <v>0.37350349184193721</v>
      </c>
      <c r="AA213" s="13">
        <f t="shared" ca="1" si="59"/>
        <v>2.2002907071787252</v>
      </c>
      <c r="AB213" s="13">
        <f t="shared" ca="1" si="60"/>
        <v>-0.72878012516319834</v>
      </c>
      <c r="AC213" s="1">
        <f t="shared" ca="1" si="62"/>
        <v>0.73575529100776338</v>
      </c>
      <c r="AD213" s="1">
        <f t="shared" ca="1" si="63"/>
        <v>117</v>
      </c>
      <c r="AF213" s="1">
        <v>-0.97630615460079284</v>
      </c>
      <c r="AG213" s="1">
        <f t="shared" si="48"/>
        <v>268</v>
      </c>
    </row>
    <row r="214" spans="1:33">
      <c r="A214" s="10">
        <v>32050</v>
      </c>
      <c r="B214" s="6">
        <v>-2.1800000000000002</v>
      </c>
      <c r="C214" s="7">
        <v>-1.4870000000000001</v>
      </c>
      <c r="D214" s="1">
        <f t="shared" si="49"/>
        <v>382</v>
      </c>
      <c r="E214" s="1">
        <f t="shared" si="50"/>
        <v>351</v>
      </c>
      <c r="F214" s="1">
        <f t="shared" si="51"/>
        <v>31</v>
      </c>
      <c r="G214" s="1">
        <f t="shared" si="52"/>
        <v>961</v>
      </c>
      <c r="M214" s="1">
        <f t="shared" si="53"/>
        <v>0</v>
      </c>
      <c r="N214" s="1">
        <f t="shared" si="54"/>
        <v>0</v>
      </c>
      <c r="O214" s="1">
        <f t="shared" si="55"/>
        <v>0</v>
      </c>
      <c r="P214" s="1">
        <f t="shared" si="56"/>
        <v>0</v>
      </c>
      <c r="R214" s="3">
        <f t="shared" ca="1" si="61"/>
        <v>-1.3972475476497408</v>
      </c>
      <c r="S214" s="3">
        <f t="shared" ca="1" si="61"/>
        <v>0.32270553565965798</v>
      </c>
      <c r="U214" s="3">
        <f t="array" aca="1" ref="U214:V214" ca="1">MMULT(R214:S214,cholesky)</f>
        <v>-6.3993937682358126</v>
      </c>
      <c r="V214" s="3">
        <f ca="1"/>
        <v>-2.6063945044278873</v>
      </c>
      <c r="X214" s="13">
        <f t="shared" ca="1" si="57"/>
        <v>5.5626791495023697E-2</v>
      </c>
      <c r="Y214" s="13">
        <f t="shared" ca="1" si="58"/>
        <v>0.22238917876187481</v>
      </c>
      <c r="AA214" s="13">
        <f t="shared" ca="1" si="59"/>
        <v>-7.6524401772143449</v>
      </c>
      <c r="AB214" s="13">
        <f t="shared" ca="1" si="60"/>
        <v>-3.158885585419815</v>
      </c>
      <c r="AC214" s="1">
        <f t="shared" ca="1" si="62"/>
        <v>-5.4056628813170802</v>
      </c>
      <c r="AD214" s="1">
        <f t="shared" ca="1" si="63"/>
        <v>232</v>
      </c>
      <c r="AF214" s="1">
        <v>-0.960807852894773</v>
      </c>
      <c r="AG214" s="1">
        <f t="shared" si="48"/>
        <v>267</v>
      </c>
    </row>
    <row r="215" spans="1:33">
      <c r="A215" s="10">
        <v>32081</v>
      </c>
      <c r="B215" s="6">
        <v>-22.428000000000001</v>
      </c>
      <c r="C215" s="7">
        <v>-14.504</v>
      </c>
      <c r="D215" s="1">
        <f t="shared" si="49"/>
        <v>480</v>
      </c>
      <c r="E215" s="1">
        <f t="shared" si="50"/>
        <v>476</v>
      </c>
      <c r="F215" s="1">
        <f t="shared" si="51"/>
        <v>4</v>
      </c>
      <c r="G215" s="1">
        <f t="shared" si="52"/>
        <v>16</v>
      </c>
      <c r="M215" s="1">
        <f t="shared" si="53"/>
        <v>1</v>
      </c>
      <c r="N215" s="1">
        <f t="shared" si="54"/>
        <v>0</v>
      </c>
      <c r="O215" s="1">
        <f t="shared" si="55"/>
        <v>1</v>
      </c>
      <c r="P215" s="1">
        <f t="shared" si="56"/>
        <v>1</v>
      </c>
      <c r="R215" s="3">
        <f t="shared" ca="1" si="61"/>
        <v>0.4404470674310651</v>
      </c>
      <c r="S215" s="3">
        <f t="shared" ca="1" si="61"/>
        <v>-1.168584349576038</v>
      </c>
      <c r="U215" s="3">
        <f t="array" aca="1" ref="U215:V215" ca="1">MMULT(R215:S215,cholesky)</f>
        <v>2.0172475688342781</v>
      </c>
      <c r="V215" s="3">
        <f ca="1"/>
        <v>-3.6508885000199998</v>
      </c>
      <c r="X215" s="13">
        <f t="shared" ca="1" si="57"/>
        <v>0.59704564753252631</v>
      </c>
      <c r="Y215" s="13">
        <f t="shared" ca="1" si="58"/>
        <v>0.16053080361931316</v>
      </c>
      <c r="AA215" s="13">
        <f t="shared" ca="1" si="59"/>
        <v>2.0680566295426122</v>
      </c>
      <c r="AB215" s="13">
        <f t="shared" ca="1" si="60"/>
        <v>-4.4941715329029233</v>
      </c>
      <c r="AC215" s="1">
        <f t="shared" ca="1" si="62"/>
        <v>-1.2130574516801556</v>
      </c>
      <c r="AD215" s="1">
        <f t="shared" ca="1" si="63"/>
        <v>158</v>
      </c>
      <c r="AF215" s="1">
        <v>-0.93704537704497737</v>
      </c>
      <c r="AG215" s="1">
        <f t="shared" si="48"/>
        <v>266</v>
      </c>
    </row>
    <row r="216" spans="1:33">
      <c r="A216" s="10">
        <v>32111</v>
      </c>
      <c r="B216" s="6">
        <v>-7.5410000000000004</v>
      </c>
      <c r="C216" s="7">
        <v>0.77600000000000002</v>
      </c>
      <c r="D216" s="1">
        <f t="shared" si="49"/>
        <v>458</v>
      </c>
      <c r="E216" s="1">
        <f t="shared" si="50"/>
        <v>260</v>
      </c>
      <c r="F216" s="1">
        <f t="shared" si="51"/>
        <v>198</v>
      </c>
      <c r="G216" s="1">
        <f t="shared" si="52"/>
        <v>39204</v>
      </c>
      <c r="M216" s="1">
        <f t="shared" si="53"/>
        <v>0</v>
      </c>
      <c r="N216" s="1">
        <f t="shared" si="54"/>
        <v>0</v>
      </c>
      <c r="O216" s="1">
        <f t="shared" si="55"/>
        <v>0</v>
      </c>
      <c r="P216" s="1">
        <f t="shared" si="56"/>
        <v>0</v>
      </c>
      <c r="R216" s="3">
        <f t="shared" ca="1" si="61"/>
        <v>-1.2195793306324574</v>
      </c>
      <c r="S216" s="3">
        <f t="shared" ca="1" si="61"/>
        <v>-0.86314905383181628</v>
      </c>
      <c r="U216" s="3">
        <f t="array" aca="1" ref="U216:V216" ca="1">MMULT(R216:S216,cholesky)</f>
        <v>-5.5856733342966551</v>
      </c>
      <c r="V216" s="3">
        <f ca="1"/>
        <v>-7.0742934547538709</v>
      </c>
      <c r="X216" s="13">
        <f t="shared" ca="1" si="57"/>
        <v>7.8555077628220227E-2</v>
      </c>
      <c r="Y216" s="13">
        <f t="shared" ca="1" si="58"/>
        <v>4.0930414474409149E-2</v>
      </c>
      <c r="AA216" s="13">
        <f t="shared" ca="1" si="59"/>
        <v>-6.5089671364997983</v>
      </c>
      <c r="AB216" s="13">
        <f t="shared" ca="1" si="60"/>
        <v>-9.5899775607578501</v>
      </c>
      <c r="AC216" s="1">
        <f t="shared" ca="1" si="62"/>
        <v>-8.0494723486288251</v>
      </c>
      <c r="AD216" s="1">
        <f t="shared" ca="1" si="63"/>
        <v>249</v>
      </c>
      <c r="AF216" s="1">
        <v>-0.88769833572281276</v>
      </c>
      <c r="AG216" s="1">
        <f t="shared" si="48"/>
        <v>265</v>
      </c>
    </row>
    <row r="217" spans="1:33">
      <c r="A217" s="10">
        <v>32142</v>
      </c>
      <c r="B217" s="6">
        <v>7.3819999999999997</v>
      </c>
      <c r="C217" s="7">
        <v>3.0659999999999998</v>
      </c>
      <c r="D217" s="1">
        <f t="shared" si="49"/>
        <v>29</v>
      </c>
      <c r="E217" s="1">
        <f t="shared" si="50"/>
        <v>158</v>
      </c>
      <c r="F217" s="1">
        <f t="shared" si="51"/>
        <v>-129</v>
      </c>
      <c r="G217" s="1">
        <f t="shared" si="52"/>
        <v>16641</v>
      </c>
      <c r="M217" s="1">
        <f t="shared" si="53"/>
        <v>0</v>
      </c>
      <c r="N217" s="1">
        <f t="shared" si="54"/>
        <v>0</v>
      </c>
      <c r="O217" s="1">
        <f t="shared" si="55"/>
        <v>0</v>
      </c>
      <c r="P217" s="1">
        <f t="shared" si="56"/>
        <v>0</v>
      </c>
      <c r="R217" s="3">
        <f t="shared" ca="1" si="61"/>
        <v>-5.2798875709387683E-2</v>
      </c>
      <c r="S217" s="3">
        <f t="shared" ca="1" si="61"/>
        <v>-0.82561300692438144</v>
      </c>
      <c r="U217" s="3">
        <f t="array" aca="1" ref="U217:V217" ca="1">MMULT(R217:S217,cholesky)</f>
        <v>-0.24181885074899559</v>
      </c>
      <c r="V217" s="3">
        <f ca="1"/>
        <v>-3.6107457418385129</v>
      </c>
      <c r="X217" s="13">
        <f t="shared" ca="1" si="57"/>
        <v>0.40218379150955952</v>
      </c>
      <c r="Y217" s="13">
        <f t="shared" ca="1" si="58"/>
        <v>0.1626779956632447</v>
      </c>
      <c r="AA217" s="13">
        <f t="shared" ca="1" si="59"/>
        <v>-0.29309168761142446</v>
      </c>
      <c r="AB217" s="13">
        <f t="shared" ca="1" si="60"/>
        <v>-4.4414799686204542</v>
      </c>
      <c r="AC217" s="1">
        <f t="shared" ca="1" si="62"/>
        <v>-2.3672858281159392</v>
      </c>
      <c r="AD217" s="1">
        <f t="shared" ca="1" si="63"/>
        <v>185</v>
      </c>
      <c r="AF217" s="1">
        <v>-0.882107478079866</v>
      </c>
      <c r="AG217" s="1">
        <f t="shared" si="48"/>
        <v>264</v>
      </c>
    </row>
    <row r="218" spans="1:33">
      <c r="A218" s="10">
        <v>32173</v>
      </c>
      <c r="B218" s="6">
        <v>4.484</v>
      </c>
      <c r="C218" s="7">
        <v>1.5720000000000001</v>
      </c>
      <c r="D218" s="1">
        <f t="shared" si="49"/>
        <v>95</v>
      </c>
      <c r="E218" s="1">
        <f t="shared" si="50"/>
        <v>226</v>
      </c>
      <c r="F218" s="1">
        <f t="shared" si="51"/>
        <v>-131</v>
      </c>
      <c r="G218" s="1">
        <f t="shared" si="52"/>
        <v>17161</v>
      </c>
      <c r="M218" s="1">
        <f t="shared" si="53"/>
        <v>0</v>
      </c>
      <c r="N218" s="1">
        <f t="shared" si="54"/>
        <v>0</v>
      </c>
      <c r="O218" s="1">
        <f t="shared" si="55"/>
        <v>0</v>
      </c>
      <c r="P218" s="1">
        <f t="shared" si="56"/>
        <v>0</v>
      </c>
      <c r="R218" s="3">
        <f t="shared" ca="1" si="61"/>
        <v>-5.6099293252782387E-2</v>
      </c>
      <c r="S218" s="3">
        <f t="shared" ca="1" si="61"/>
        <v>0.28698993402395512</v>
      </c>
      <c r="U218" s="3">
        <f t="array" aca="1" ref="U218:V218" ca="1">MMULT(R218:S218,cholesky)</f>
        <v>-0.25693476309774332</v>
      </c>
      <c r="V218" s="3">
        <f ca="1"/>
        <v>1.0441562440541403</v>
      </c>
      <c r="X218" s="13">
        <f t="shared" ca="1" si="57"/>
        <v>0.40090700408202518</v>
      </c>
      <c r="Y218" s="13">
        <f t="shared" ca="1" si="58"/>
        <v>0.51323172978888087</v>
      </c>
      <c r="AA218" s="13">
        <f t="shared" ca="1" si="59"/>
        <v>-0.30897935165641699</v>
      </c>
      <c r="AB218" s="13">
        <f t="shared" ca="1" si="60"/>
        <v>1.1570173092149809</v>
      </c>
      <c r="AC218" s="1">
        <f t="shared" ca="1" si="62"/>
        <v>0.42401897877928196</v>
      </c>
      <c r="AD218" s="1">
        <f t="shared" ca="1" si="63"/>
        <v>120</v>
      </c>
      <c r="AF218" s="1">
        <v>-0.88193118009756155</v>
      </c>
      <c r="AG218" s="1">
        <f t="shared" si="48"/>
        <v>263</v>
      </c>
    </row>
    <row r="219" spans="1:33">
      <c r="A219" s="10">
        <v>32202</v>
      </c>
      <c r="B219" s="6">
        <v>5.2359999999999998</v>
      </c>
      <c r="C219" s="7">
        <v>6.6430000000000007</v>
      </c>
      <c r="D219" s="1">
        <f t="shared" si="49"/>
        <v>68</v>
      </c>
      <c r="E219" s="1">
        <f t="shared" si="50"/>
        <v>52</v>
      </c>
      <c r="F219" s="1">
        <f t="shared" si="51"/>
        <v>16</v>
      </c>
      <c r="G219" s="1">
        <f t="shared" si="52"/>
        <v>256</v>
      </c>
      <c r="M219" s="1">
        <f t="shared" si="53"/>
        <v>0</v>
      </c>
      <c r="N219" s="1">
        <f t="shared" si="54"/>
        <v>0</v>
      </c>
      <c r="O219" s="1">
        <f t="shared" si="55"/>
        <v>0</v>
      </c>
      <c r="P219" s="1">
        <f t="shared" si="56"/>
        <v>0</v>
      </c>
      <c r="R219" s="3">
        <f t="shared" ca="1" si="61"/>
        <v>1.7877178560433338</v>
      </c>
      <c r="S219" s="3">
        <f t="shared" ca="1" si="61"/>
        <v>0.60549732253535438</v>
      </c>
      <c r="U219" s="3">
        <f t="array" aca="1" ref="U219:V219" ca="1">MMULT(R219:S219,cholesky)</f>
        <v>8.1877477806784693</v>
      </c>
      <c r="V219" s="3">
        <f ca="1"/>
        <v>7.6040431924171035</v>
      </c>
      <c r="X219" s="13">
        <f t="shared" ca="1" si="57"/>
        <v>0.94446651398804304</v>
      </c>
      <c r="Y219" s="13">
        <f t="shared" ca="1" si="58"/>
        <v>0.92866603173790374</v>
      </c>
      <c r="AA219" s="13">
        <f t="shared" ca="1" si="59"/>
        <v>9.4425301832241058</v>
      </c>
      <c r="AB219" s="13">
        <f t="shared" ca="1" si="60"/>
        <v>9.5223902631626558</v>
      </c>
      <c r="AC219" s="1">
        <f t="shared" ca="1" si="62"/>
        <v>9.4824602231933817</v>
      </c>
      <c r="AD219" s="1">
        <f t="shared" ca="1" si="63"/>
        <v>11</v>
      </c>
      <c r="AF219" s="1">
        <v>-0.87860353889474396</v>
      </c>
      <c r="AG219" s="1">
        <f t="shared" si="48"/>
        <v>262</v>
      </c>
    </row>
    <row r="220" spans="1:33">
      <c r="A220" s="10">
        <v>32233</v>
      </c>
      <c r="B220" s="6">
        <v>-2.0470000000000002</v>
      </c>
      <c r="C220" s="7">
        <v>6.1230000000000002</v>
      </c>
      <c r="D220" s="1">
        <f t="shared" si="49"/>
        <v>375</v>
      </c>
      <c r="E220" s="1">
        <f t="shared" si="50"/>
        <v>67</v>
      </c>
      <c r="F220" s="1">
        <f t="shared" si="51"/>
        <v>308</v>
      </c>
      <c r="G220" s="1">
        <f t="shared" si="52"/>
        <v>94864</v>
      </c>
      <c r="M220" s="1">
        <f t="shared" si="53"/>
        <v>0</v>
      </c>
      <c r="N220" s="1">
        <f t="shared" si="54"/>
        <v>0</v>
      </c>
      <c r="O220" s="1">
        <f t="shared" si="55"/>
        <v>0</v>
      </c>
      <c r="P220" s="1">
        <f t="shared" si="56"/>
        <v>0</v>
      </c>
      <c r="R220" s="3">
        <f t="shared" ca="1" si="61"/>
        <v>1.0440993465832493</v>
      </c>
      <c r="S220" s="3">
        <f t="shared" ca="1" si="61"/>
        <v>-1.0236553065372358</v>
      </c>
      <c r="U220" s="3">
        <f t="array" aca="1" ref="U220:V220" ca="1">MMULT(R220:S220,cholesky)</f>
        <v>4.7819750073512823</v>
      </c>
      <c r="V220" s="3">
        <f ca="1"/>
        <v>-1.3328078675871042</v>
      </c>
      <c r="X220" s="13">
        <f t="shared" ca="1" si="57"/>
        <v>0.80221393151971654</v>
      </c>
      <c r="Y220" s="13">
        <f t="shared" ca="1" si="58"/>
        <v>0.31348954147327057</v>
      </c>
      <c r="AA220" s="13">
        <f t="shared" ca="1" si="59"/>
        <v>5.0806973762735712</v>
      </c>
      <c r="AB220" s="13">
        <f t="shared" ca="1" si="60"/>
        <v>-1.6105654966458136</v>
      </c>
      <c r="AC220" s="1">
        <f t="shared" ca="1" si="62"/>
        <v>1.7350659398138788</v>
      </c>
      <c r="AD220" s="1">
        <f t="shared" ca="1" si="63"/>
        <v>92</v>
      </c>
      <c r="AF220" s="1">
        <v>-0.87591769652628737</v>
      </c>
      <c r="AG220" s="1">
        <f t="shared" si="48"/>
        <v>261</v>
      </c>
    </row>
    <row r="221" spans="1:33">
      <c r="A221" s="10">
        <v>32263</v>
      </c>
      <c r="B221" s="6">
        <v>0.94900000000000007</v>
      </c>
      <c r="C221" s="7">
        <v>1.4339999999999999</v>
      </c>
      <c r="D221" s="1">
        <f t="shared" si="49"/>
        <v>256</v>
      </c>
      <c r="E221" s="1">
        <f t="shared" si="50"/>
        <v>233</v>
      </c>
      <c r="F221" s="1">
        <f t="shared" si="51"/>
        <v>23</v>
      </c>
      <c r="G221" s="1">
        <f t="shared" si="52"/>
        <v>529</v>
      </c>
      <c r="M221" s="1">
        <f t="shared" si="53"/>
        <v>0</v>
      </c>
      <c r="N221" s="1">
        <f t="shared" si="54"/>
        <v>0</v>
      </c>
      <c r="O221" s="1">
        <f t="shared" si="55"/>
        <v>0</v>
      </c>
      <c r="P221" s="1">
        <f t="shared" si="56"/>
        <v>0</v>
      </c>
      <c r="R221" s="3">
        <f t="shared" ca="1" si="61"/>
        <v>-1.1414177683561362</v>
      </c>
      <c r="S221" s="3">
        <f t="shared" ca="1" si="61"/>
        <v>-0.50584252665112417</v>
      </c>
      <c r="U221" s="3">
        <f t="array" aca="1" ref="U221:V221" ca="1">MMULT(R221:S221,cholesky)</f>
        <v>-5.2276933790711038</v>
      </c>
      <c r="V221" s="3">
        <f ca="1"/>
        <v>-5.3549144286407904</v>
      </c>
      <c r="X221" s="13">
        <f t="shared" ca="1" si="57"/>
        <v>9.0665027790759245E-2</v>
      </c>
      <c r="Y221" s="13">
        <f t="shared" ca="1" si="58"/>
        <v>8.621180606640455E-2</v>
      </c>
      <c r="AA221" s="13">
        <f t="shared" ca="1" si="59"/>
        <v>-6.0297040546325595</v>
      </c>
      <c r="AB221" s="13">
        <f t="shared" ca="1" si="60"/>
        <v>-6.8606478211418542</v>
      </c>
      <c r="AC221" s="1">
        <f t="shared" ca="1" si="62"/>
        <v>-6.4451759378872069</v>
      </c>
      <c r="AD221" s="1">
        <f t="shared" ca="1" si="63"/>
        <v>233</v>
      </c>
      <c r="AF221" s="1">
        <v>-0.86749530105311501</v>
      </c>
      <c r="AG221" s="1">
        <f t="shared" si="48"/>
        <v>260</v>
      </c>
    </row>
    <row r="222" spans="1:33">
      <c r="A222" s="10">
        <v>32294</v>
      </c>
      <c r="B222" s="6">
        <v>0.31</v>
      </c>
      <c r="C222" s="7">
        <v>-3.1930000000000001</v>
      </c>
      <c r="D222" s="1">
        <f t="shared" si="49"/>
        <v>277</v>
      </c>
      <c r="E222" s="1">
        <f t="shared" si="50"/>
        <v>394</v>
      </c>
      <c r="F222" s="1">
        <f t="shared" si="51"/>
        <v>-117</v>
      </c>
      <c r="G222" s="1">
        <f t="shared" si="52"/>
        <v>13689</v>
      </c>
      <c r="M222" s="1">
        <f t="shared" si="53"/>
        <v>0</v>
      </c>
      <c r="N222" s="1">
        <f t="shared" si="54"/>
        <v>0</v>
      </c>
      <c r="O222" s="1">
        <f t="shared" si="55"/>
        <v>0</v>
      </c>
      <c r="P222" s="1">
        <f t="shared" si="56"/>
        <v>0</v>
      </c>
      <c r="R222" s="3">
        <f t="shared" ca="1" si="61"/>
        <v>0.19257669087256735</v>
      </c>
      <c r="S222" s="3">
        <f t="shared" ca="1" si="61"/>
        <v>-0.23109596941035332</v>
      </c>
      <c r="U222" s="3">
        <f t="array" aca="1" ref="U222:V222" ca="1">MMULT(R222:S222,cholesky)</f>
        <v>0.8820012441963585</v>
      </c>
      <c r="V222" s="3">
        <f ca="1"/>
        <v>-0.4231152117055762</v>
      </c>
      <c r="X222" s="13">
        <f t="shared" ca="1" si="57"/>
        <v>0.49910501127859175</v>
      </c>
      <c r="Y222" s="13">
        <f t="shared" ca="1" si="58"/>
        <v>0.38694289917800062</v>
      </c>
      <c r="AA222" s="13">
        <f t="shared" ca="1" si="59"/>
        <v>0.88156622448231459</v>
      </c>
      <c r="AB222" s="13">
        <f t="shared" ca="1" si="60"/>
        <v>-0.54015806362744623</v>
      </c>
      <c r="AC222" s="1">
        <f t="shared" ca="1" si="62"/>
        <v>0.17070408042743418</v>
      </c>
      <c r="AD222" s="1">
        <f t="shared" ca="1" si="63"/>
        <v>120</v>
      </c>
      <c r="AF222" s="1">
        <v>-0.86126281032289853</v>
      </c>
      <c r="AG222" s="1">
        <f t="shared" si="48"/>
        <v>259</v>
      </c>
    </row>
    <row r="223" spans="1:33">
      <c r="A223" s="10">
        <v>32324</v>
      </c>
      <c r="B223" s="6">
        <v>5.2969999999999997</v>
      </c>
      <c r="C223" s="7">
        <v>-2.242</v>
      </c>
      <c r="D223" s="1">
        <f t="shared" si="49"/>
        <v>66</v>
      </c>
      <c r="E223" s="1">
        <f t="shared" si="50"/>
        <v>373</v>
      </c>
      <c r="F223" s="1">
        <f t="shared" si="51"/>
        <v>-307</v>
      </c>
      <c r="G223" s="1">
        <f t="shared" si="52"/>
        <v>94249</v>
      </c>
      <c r="M223" s="1">
        <f t="shared" si="53"/>
        <v>0</v>
      </c>
      <c r="N223" s="1">
        <f t="shared" si="54"/>
        <v>0</v>
      </c>
      <c r="O223" s="1">
        <f t="shared" si="55"/>
        <v>0</v>
      </c>
      <c r="P223" s="1">
        <f t="shared" si="56"/>
        <v>0</v>
      </c>
      <c r="R223" s="3">
        <f t="shared" ca="1" si="61"/>
        <v>-0.62079444268900441</v>
      </c>
      <c r="S223" s="3">
        <f t="shared" ca="1" si="61"/>
        <v>1.01629830888186</v>
      </c>
      <c r="U223" s="3">
        <f t="array" aca="1" ref="U223:V223" ca="1">MMULT(R223:S223,cholesky)</f>
        <v>-2.8432385475156403</v>
      </c>
      <c r="V223" s="3">
        <f ca="1"/>
        <v>2.5014426376909702</v>
      </c>
      <c r="X223" s="13">
        <f t="shared" ca="1" si="57"/>
        <v>0.2072847788257054</v>
      </c>
      <c r="Y223" s="13">
        <f t="shared" ca="1" si="58"/>
        <v>0.63737882034021331</v>
      </c>
      <c r="AA223" s="13">
        <f t="shared" ca="1" si="59"/>
        <v>-3.1198761460389139</v>
      </c>
      <c r="AB223" s="13">
        <f t="shared" ca="1" si="60"/>
        <v>2.8473309247483254</v>
      </c>
      <c r="AC223" s="1">
        <f t="shared" ca="1" si="62"/>
        <v>-0.13627261064529428</v>
      </c>
      <c r="AD223" s="1">
        <f t="shared" ca="1" si="63"/>
        <v>129</v>
      </c>
      <c r="AF223" s="1">
        <v>-0.8609377821574955</v>
      </c>
      <c r="AG223" s="1">
        <f t="shared" si="48"/>
        <v>258</v>
      </c>
    </row>
    <row r="224" spans="1:33">
      <c r="A224" s="10">
        <v>32355</v>
      </c>
      <c r="B224" s="6">
        <v>-0.80700000000000005</v>
      </c>
      <c r="C224" s="7">
        <v>2.9449999999999998</v>
      </c>
      <c r="D224" s="1">
        <f t="shared" si="49"/>
        <v>321</v>
      </c>
      <c r="E224" s="1">
        <f t="shared" si="50"/>
        <v>166</v>
      </c>
      <c r="F224" s="1">
        <f t="shared" si="51"/>
        <v>155</v>
      </c>
      <c r="G224" s="1">
        <f t="shared" si="52"/>
        <v>24025</v>
      </c>
      <c r="M224" s="1">
        <f t="shared" si="53"/>
        <v>0</v>
      </c>
      <c r="N224" s="1">
        <f t="shared" si="54"/>
        <v>0</v>
      </c>
      <c r="O224" s="1">
        <f t="shared" si="55"/>
        <v>0</v>
      </c>
      <c r="P224" s="1">
        <f t="shared" si="56"/>
        <v>0</v>
      </c>
      <c r="R224" s="3">
        <f t="shared" ca="1" si="61"/>
        <v>-9.2813315417601711E-2</v>
      </c>
      <c r="S224" s="3">
        <f t="shared" ca="1" si="61"/>
        <v>0.62554868863448632</v>
      </c>
      <c r="U224" s="3">
        <f t="array" aca="1" ref="U224:V224" ca="1">MMULT(R224:S224,cholesky)</f>
        <v>-0.42508498461261585</v>
      </c>
      <c r="V224" s="3">
        <f ca="1"/>
        <v>2.3594294019261772</v>
      </c>
      <c r="X224" s="13">
        <f t="shared" ca="1" si="57"/>
        <v>0.38677821503514731</v>
      </c>
      <c r="Y224" s="13">
        <f t="shared" ca="1" si="58"/>
        <v>0.62568407367586831</v>
      </c>
      <c r="AA224" s="13">
        <f t="shared" ca="1" si="59"/>
        <v>-0.48596269575412121</v>
      </c>
      <c r="AB224" s="13">
        <f t="shared" ca="1" si="60"/>
        <v>2.6811176293457382</v>
      </c>
      <c r="AC224" s="1">
        <f t="shared" ca="1" si="62"/>
        <v>1.0975774667958085</v>
      </c>
      <c r="AD224" s="1">
        <f t="shared" ca="1" si="63"/>
        <v>103</v>
      </c>
      <c r="AF224" s="1">
        <v>-0.84317193134711554</v>
      </c>
      <c r="AG224" s="1">
        <f t="shared" si="48"/>
        <v>257</v>
      </c>
    </row>
    <row r="225" spans="1:33">
      <c r="A225" s="10">
        <v>32386</v>
      </c>
      <c r="B225" s="6">
        <v>-2.7770000000000001</v>
      </c>
      <c r="C225" s="7">
        <v>-6.4320000000000004</v>
      </c>
      <c r="D225" s="1">
        <f t="shared" si="49"/>
        <v>400</v>
      </c>
      <c r="E225" s="1">
        <f t="shared" si="50"/>
        <v>446</v>
      </c>
      <c r="F225" s="1">
        <f t="shared" si="51"/>
        <v>-46</v>
      </c>
      <c r="G225" s="1">
        <f t="shared" si="52"/>
        <v>2116</v>
      </c>
      <c r="M225" s="1">
        <f t="shared" si="53"/>
        <v>0</v>
      </c>
      <c r="N225" s="1">
        <f t="shared" si="54"/>
        <v>0</v>
      </c>
      <c r="O225" s="1">
        <f t="shared" si="55"/>
        <v>0</v>
      </c>
      <c r="P225" s="1">
        <f t="shared" si="56"/>
        <v>0</v>
      </c>
      <c r="R225" s="3">
        <f t="shared" ca="1" si="61"/>
        <v>1.3143086790315164</v>
      </c>
      <c r="S225" s="3">
        <f t="shared" ca="1" si="61"/>
        <v>0.12587849372347859</v>
      </c>
      <c r="U225" s="3">
        <f t="array" aca="1" ref="U225:V225" ca="1">MMULT(R225:S225,cholesky)</f>
        <v>6.0195337499643449</v>
      </c>
      <c r="V225" s="3">
        <f ca="1"/>
        <v>4.2519328942912722</v>
      </c>
      <c r="X225" s="13">
        <f t="shared" ca="1" si="57"/>
        <v>0.86861175013661596</v>
      </c>
      <c r="Y225" s="13">
        <f t="shared" ca="1" si="58"/>
        <v>0.7684611532721739</v>
      </c>
      <c r="AA225" s="13">
        <f t="shared" ca="1" si="59"/>
        <v>6.5496369618427268</v>
      </c>
      <c r="AB225" s="13">
        <f t="shared" ca="1" si="60"/>
        <v>4.9499978241663056</v>
      </c>
      <c r="AC225" s="1">
        <f t="shared" ca="1" si="62"/>
        <v>5.7498173930045162</v>
      </c>
      <c r="AD225" s="1">
        <f t="shared" ca="1" si="63"/>
        <v>29</v>
      </c>
      <c r="AF225" s="1">
        <v>-0.83900632223680804</v>
      </c>
      <c r="AG225" s="1">
        <f t="shared" si="48"/>
        <v>256</v>
      </c>
    </row>
    <row r="226" spans="1:33">
      <c r="A226" s="10">
        <v>32416</v>
      </c>
      <c r="B226" s="6">
        <v>4.016</v>
      </c>
      <c r="C226" s="7">
        <v>4.2610000000000001</v>
      </c>
      <c r="D226" s="1">
        <f t="shared" si="49"/>
        <v>117</v>
      </c>
      <c r="E226" s="1">
        <f t="shared" si="50"/>
        <v>109</v>
      </c>
      <c r="F226" s="1">
        <f t="shared" si="51"/>
        <v>8</v>
      </c>
      <c r="G226" s="1">
        <f t="shared" si="52"/>
        <v>64</v>
      </c>
      <c r="M226" s="1">
        <f t="shared" si="53"/>
        <v>0</v>
      </c>
      <c r="N226" s="1">
        <f t="shared" si="54"/>
        <v>0</v>
      </c>
      <c r="O226" s="1">
        <f t="shared" si="55"/>
        <v>0</v>
      </c>
      <c r="P226" s="1">
        <f t="shared" si="56"/>
        <v>0</v>
      </c>
      <c r="R226" s="3">
        <f t="shared" ca="1" si="61"/>
        <v>-0.27849269003070443</v>
      </c>
      <c r="S226" s="3">
        <f t="shared" ca="1" si="61"/>
        <v>1.2016379500658734</v>
      </c>
      <c r="U226" s="3">
        <f t="array" aca="1" ref="U226:V226" ca="1">MMULT(R226:S226,cholesky)</f>
        <v>-1.2754965203406263</v>
      </c>
      <c r="V226" s="3">
        <f ca="1"/>
        <v>4.2483697277951498</v>
      </c>
      <c r="X226" s="13">
        <f t="shared" ca="1" si="57"/>
        <v>0.31794047087127719</v>
      </c>
      <c r="Y226" s="13">
        <f t="shared" ca="1" si="58"/>
        <v>0.76822389371847266</v>
      </c>
      <c r="AA226" s="13">
        <f t="shared" ca="1" si="59"/>
        <v>-1.3900804190600817</v>
      </c>
      <c r="AB226" s="13">
        <f t="shared" ca="1" si="60"/>
        <v>4.945584549975913</v>
      </c>
      <c r="AC226" s="1">
        <f t="shared" ca="1" si="62"/>
        <v>1.7777520654579155</v>
      </c>
      <c r="AD226" s="1">
        <f t="shared" ca="1" si="63"/>
        <v>90</v>
      </c>
      <c r="AF226" s="1">
        <v>-0.81265095888616801</v>
      </c>
      <c r="AG226" s="1">
        <f t="shared" si="48"/>
        <v>255</v>
      </c>
    </row>
    <row r="227" spans="1:33">
      <c r="A227" s="10">
        <v>32447</v>
      </c>
      <c r="B227" s="6">
        <v>1.8460000000000001</v>
      </c>
      <c r="C227" s="7">
        <v>8.3759999999999994</v>
      </c>
      <c r="D227" s="1">
        <f t="shared" si="49"/>
        <v>202</v>
      </c>
      <c r="E227" s="1">
        <f t="shared" si="50"/>
        <v>29</v>
      </c>
      <c r="F227" s="1">
        <f t="shared" si="51"/>
        <v>173</v>
      </c>
      <c r="G227" s="1">
        <f t="shared" si="52"/>
        <v>29929</v>
      </c>
      <c r="M227" s="1">
        <f t="shared" si="53"/>
        <v>0</v>
      </c>
      <c r="N227" s="1">
        <f t="shared" si="54"/>
        <v>0</v>
      </c>
      <c r="O227" s="1">
        <f t="shared" si="55"/>
        <v>0</v>
      </c>
      <c r="P227" s="1">
        <f t="shared" si="56"/>
        <v>0</v>
      </c>
      <c r="R227" s="3">
        <f t="shared" ca="1" si="61"/>
        <v>-0.42057726082892666</v>
      </c>
      <c r="S227" s="3">
        <f t="shared" ca="1" si="61"/>
        <v>-6.5410627532529048E-2</v>
      </c>
      <c r="U227" s="3">
        <f t="array" aca="1" ref="U227:V227" ca="1">MMULT(R227:S227,cholesky)</f>
        <v>-1.9262438545964842</v>
      </c>
      <c r="V227" s="3">
        <f ca="1"/>
        <v>-1.4659621590267149</v>
      </c>
      <c r="X227" s="13">
        <f t="shared" ca="1" si="57"/>
        <v>0.26908045148913895</v>
      </c>
      <c r="Y227" s="13">
        <f t="shared" ca="1" si="58"/>
        <v>0.30325358273781444</v>
      </c>
      <c r="AA227" s="13">
        <f t="shared" ca="1" si="59"/>
        <v>-2.0959548179572174</v>
      </c>
      <c r="AB227" s="13">
        <f t="shared" ca="1" si="60"/>
        <v>-1.7693001710317744</v>
      </c>
      <c r="AC227" s="1">
        <f t="shared" ca="1" si="62"/>
        <v>-1.9326274944944959</v>
      </c>
      <c r="AD227" s="1">
        <f t="shared" ca="1" si="63"/>
        <v>165</v>
      </c>
      <c r="AF227" s="1">
        <v>-0.81221527738853005</v>
      </c>
      <c r="AG227" s="1">
        <f t="shared" si="48"/>
        <v>254</v>
      </c>
    </row>
    <row r="228" spans="1:33">
      <c r="A228" s="10">
        <v>32477</v>
      </c>
      <c r="B228" s="6">
        <v>-1.6839999999999999</v>
      </c>
      <c r="C228" s="7">
        <v>5.75</v>
      </c>
      <c r="D228" s="1">
        <f t="shared" si="49"/>
        <v>361</v>
      </c>
      <c r="E228" s="1">
        <f t="shared" si="50"/>
        <v>71</v>
      </c>
      <c r="F228" s="1">
        <f t="shared" si="51"/>
        <v>290</v>
      </c>
      <c r="G228" s="1">
        <f t="shared" si="52"/>
        <v>84100</v>
      </c>
      <c r="M228" s="1">
        <f t="shared" si="53"/>
        <v>0</v>
      </c>
      <c r="N228" s="1">
        <f t="shared" si="54"/>
        <v>0</v>
      </c>
      <c r="O228" s="1">
        <f t="shared" si="55"/>
        <v>0</v>
      </c>
      <c r="P228" s="1">
        <f t="shared" si="56"/>
        <v>0</v>
      </c>
      <c r="R228" s="3">
        <f t="shared" ca="1" si="61"/>
        <v>0.63258852335770799</v>
      </c>
      <c r="S228" s="3">
        <f t="shared" ca="1" si="61"/>
        <v>0.37864895087501105</v>
      </c>
      <c r="U228" s="3">
        <f t="array" aca="1" ref="U228:V228" ca="1">MMULT(R228:S228,cholesky)</f>
        <v>2.8972554369783028</v>
      </c>
      <c r="V228" s="3">
        <f ca="1"/>
        <v>3.3798749716446226</v>
      </c>
      <c r="X228" s="13">
        <f t="shared" ca="1" si="57"/>
        <v>0.66927470464134875</v>
      </c>
      <c r="Y228" s="13">
        <f t="shared" ca="1" si="58"/>
        <v>0.70654557826054054</v>
      </c>
      <c r="AA228" s="13">
        <f t="shared" ca="1" si="59"/>
        <v>3.0001687045229044</v>
      </c>
      <c r="AB228" s="13">
        <f t="shared" ca="1" si="60"/>
        <v>3.8879431979094221</v>
      </c>
      <c r="AC228" s="1">
        <f t="shared" ca="1" si="62"/>
        <v>3.4440559512161633</v>
      </c>
      <c r="AD228" s="1">
        <f t="shared" ca="1" si="63"/>
        <v>57</v>
      </c>
      <c r="AF228" s="1">
        <v>-0.77914983570508756</v>
      </c>
      <c r="AG228" s="1">
        <f t="shared" si="48"/>
        <v>253</v>
      </c>
    </row>
    <row r="229" spans="1:33">
      <c r="A229" s="10">
        <v>32508</v>
      </c>
      <c r="B229" s="6">
        <v>2.145</v>
      </c>
      <c r="C229" s="7">
        <v>0.628</v>
      </c>
      <c r="D229" s="1">
        <f t="shared" si="49"/>
        <v>188</v>
      </c>
      <c r="E229" s="1">
        <f t="shared" si="50"/>
        <v>267</v>
      </c>
      <c r="F229" s="1">
        <f t="shared" si="51"/>
        <v>-79</v>
      </c>
      <c r="G229" s="1">
        <f t="shared" si="52"/>
        <v>6241</v>
      </c>
      <c r="M229" s="1">
        <f t="shared" si="53"/>
        <v>0</v>
      </c>
      <c r="N229" s="1">
        <f t="shared" si="54"/>
        <v>0</v>
      </c>
      <c r="O229" s="1">
        <f t="shared" si="55"/>
        <v>0</v>
      </c>
      <c r="P229" s="1">
        <f t="shared" si="56"/>
        <v>0</v>
      </c>
      <c r="R229" s="3">
        <f t="shared" ca="1" si="61"/>
        <v>-0.57229806859068466</v>
      </c>
      <c r="S229" s="3">
        <f t="shared" ca="1" si="61"/>
        <v>-8.0423576139074276E-2</v>
      </c>
      <c r="U229" s="3">
        <f t="array" aca="1" ref="U229:V229" ca="1">MMULT(R229:S229,cholesky)</f>
        <v>-2.6211251541453358</v>
      </c>
      <c r="V229" s="3">
        <f ca="1"/>
        <v>-1.9588155230487911</v>
      </c>
      <c r="X229" s="13">
        <f t="shared" ca="1" si="57"/>
        <v>0.22143181827409952</v>
      </c>
      <c r="Y229" s="13">
        <f t="shared" ca="1" si="58"/>
        <v>0.26673740232147014</v>
      </c>
      <c r="AA229" s="13">
        <f t="shared" ca="1" si="59"/>
        <v>-2.8681844060816912</v>
      </c>
      <c r="AB229" s="13">
        <f t="shared" ca="1" si="60"/>
        <v>-2.3626661972192662</v>
      </c>
      <c r="AC229" s="1">
        <f t="shared" ca="1" si="62"/>
        <v>-2.6154253016504789</v>
      </c>
      <c r="AD229" s="1">
        <f t="shared" ca="1" si="63"/>
        <v>179</v>
      </c>
      <c r="AF229" s="1">
        <v>-0.68481706796358965</v>
      </c>
      <c r="AG229" s="1">
        <f t="shared" si="48"/>
        <v>252</v>
      </c>
    </row>
    <row r="230" spans="1:33">
      <c r="A230" s="10">
        <v>32539</v>
      </c>
      <c r="B230" s="6">
        <v>6.7279999999999998</v>
      </c>
      <c r="C230" s="7">
        <v>2.0089999999999999</v>
      </c>
      <c r="D230" s="1">
        <f t="shared" si="49"/>
        <v>40</v>
      </c>
      <c r="E230" s="1">
        <f t="shared" si="50"/>
        <v>207</v>
      </c>
      <c r="F230" s="1">
        <f t="shared" si="51"/>
        <v>-167</v>
      </c>
      <c r="G230" s="1">
        <f t="shared" si="52"/>
        <v>27889</v>
      </c>
      <c r="M230" s="1">
        <f t="shared" si="53"/>
        <v>0</v>
      </c>
      <c r="N230" s="1">
        <f t="shared" si="54"/>
        <v>0</v>
      </c>
      <c r="O230" s="1">
        <f t="shared" si="55"/>
        <v>0</v>
      </c>
      <c r="P230" s="1">
        <f t="shared" si="56"/>
        <v>0</v>
      </c>
      <c r="R230" s="3">
        <f t="shared" ca="1" si="61"/>
        <v>2.3053234086228205</v>
      </c>
      <c r="S230" s="3">
        <f t="shared" ca="1" si="61"/>
        <v>-0.81093044484588561</v>
      </c>
      <c r="U230" s="3">
        <f t="array" aca="1" ref="U230:V230" ca="1">MMULT(R230:S230,cholesky)</f>
        <v>10.558381211492518</v>
      </c>
      <c r="V230" s="3">
        <f ca="1"/>
        <v>3.132781799790703</v>
      </c>
      <c r="X230" s="13">
        <f t="shared" ca="1" si="57"/>
        <v>0.9826219771764253</v>
      </c>
      <c r="Y230" s="13">
        <f t="shared" ca="1" si="58"/>
        <v>0.68770408259812155</v>
      </c>
      <c r="AA230" s="13">
        <f t="shared" ca="1" si="59"/>
        <v>13.334575353452111</v>
      </c>
      <c r="AB230" s="13">
        <f t="shared" ca="1" si="60"/>
        <v>3.5927412612206751</v>
      </c>
      <c r="AC230" s="1">
        <f t="shared" ca="1" si="62"/>
        <v>8.4636583073363933</v>
      </c>
      <c r="AD230" s="1">
        <f t="shared" ca="1" si="63"/>
        <v>13</v>
      </c>
      <c r="AF230" s="1">
        <v>-0.67356937151048957</v>
      </c>
      <c r="AG230" s="1">
        <f t="shared" si="48"/>
        <v>251</v>
      </c>
    </row>
    <row r="231" spans="1:33">
      <c r="A231" s="10">
        <v>32567</v>
      </c>
      <c r="B231" s="6">
        <v>-1.75</v>
      </c>
      <c r="C231" s="7">
        <v>0.41199999999999998</v>
      </c>
      <c r="D231" s="1">
        <f t="shared" si="49"/>
        <v>363</v>
      </c>
      <c r="E231" s="1">
        <f t="shared" si="50"/>
        <v>277</v>
      </c>
      <c r="F231" s="1">
        <f t="shared" si="51"/>
        <v>86</v>
      </c>
      <c r="G231" s="1">
        <f t="shared" si="52"/>
        <v>7396</v>
      </c>
      <c r="M231" s="1">
        <f t="shared" si="53"/>
        <v>0</v>
      </c>
      <c r="N231" s="1">
        <f t="shared" si="54"/>
        <v>0</v>
      </c>
      <c r="O231" s="1">
        <f t="shared" si="55"/>
        <v>0</v>
      </c>
      <c r="P231" s="1">
        <f t="shared" si="56"/>
        <v>0</v>
      </c>
      <c r="R231" s="3">
        <f t="shared" ca="1" si="61"/>
        <v>-1.6365545650564211</v>
      </c>
      <c r="S231" s="3">
        <f t="shared" ca="1" si="61"/>
        <v>0.55377158669841919</v>
      </c>
      <c r="U231" s="3">
        <f t="array" aca="1" ref="U231:V231" ca="1">MMULT(R231:S231,cholesky)</f>
        <v>-7.495419907958409</v>
      </c>
      <c r="V231" s="3">
        <f ca="1"/>
        <v>-2.3158197697867622</v>
      </c>
      <c r="X231" s="13">
        <f t="shared" ca="1" si="57"/>
        <v>3.3478053332277602E-2</v>
      </c>
      <c r="Y231" s="13">
        <f t="shared" ca="1" si="58"/>
        <v>0.24175002844159699</v>
      </c>
      <c r="AA231" s="13">
        <f t="shared" ca="1" si="59"/>
        <v>-9.3331770192835126</v>
      </c>
      <c r="AB231" s="13">
        <f t="shared" ca="1" si="60"/>
        <v>-2.7990356806547596</v>
      </c>
      <c r="AC231" s="1">
        <f t="shared" ca="1" si="62"/>
        <v>-6.0661063499691359</v>
      </c>
      <c r="AD231" s="1">
        <f t="shared" ca="1" si="63"/>
        <v>222</v>
      </c>
      <c r="AF231" s="1">
        <v>-0.66580393480417421</v>
      </c>
      <c r="AG231" s="1">
        <f t="shared" si="48"/>
        <v>250</v>
      </c>
    </row>
    <row r="232" spans="1:33">
      <c r="A232" s="10">
        <v>32598</v>
      </c>
      <c r="B232" s="6">
        <v>2.2799999999999998</v>
      </c>
      <c r="C232" s="7">
        <v>-1.8120000000000001</v>
      </c>
      <c r="D232" s="1">
        <f t="shared" si="49"/>
        <v>179</v>
      </c>
      <c r="E232" s="1">
        <f t="shared" si="50"/>
        <v>362</v>
      </c>
      <c r="F232" s="1">
        <f t="shared" si="51"/>
        <v>-183</v>
      </c>
      <c r="G232" s="1">
        <f t="shared" si="52"/>
        <v>33489</v>
      </c>
      <c r="M232" s="1">
        <f t="shared" si="53"/>
        <v>0</v>
      </c>
      <c r="N232" s="1">
        <f t="shared" si="54"/>
        <v>0</v>
      </c>
      <c r="O232" s="1">
        <f t="shared" si="55"/>
        <v>0</v>
      </c>
      <c r="P232" s="1">
        <f t="shared" si="56"/>
        <v>0</v>
      </c>
      <c r="R232" s="3">
        <f t="shared" ca="1" si="61"/>
        <v>-0.99630441630441346</v>
      </c>
      <c r="S232" s="3">
        <f t="shared" ca="1" si="61"/>
        <v>-1.407062642925196</v>
      </c>
      <c r="U232" s="3">
        <f t="array" aca="1" ref="U232:V232" ca="1">MMULT(R232:S232,cholesky)</f>
        <v>-4.5630742266742139</v>
      </c>
      <c r="V232" s="3">
        <f ca="1"/>
        <v>-8.7218162057111925</v>
      </c>
      <c r="X232" s="13">
        <f t="shared" ca="1" si="57"/>
        <v>0.1167266143457214</v>
      </c>
      <c r="Y232" s="13">
        <f t="shared" ca="1" si="58"/>
        <v>1.787200443822845E-2</v>
      </c>
      <c r="AA232" s="13">
        <f t="shared" ca="1" si="59"/>
        <v>-5.1733929176002347</v>
      </c>
      <c r="AB232" s="13">
        <f t="shared" ca="1" si="60"/>
        <v>-12.67281597152629</v>
      </c>
      <c r="AC232" s="1">
        <f t="shared" ca="1" si="62"/>
        <v>-8.923104444563263</v>
      </c>
      <c r="AD232" s="1">
        <f t="shared" ca="1" si="63"/>
        <v>241</v>
      </c>
      <c r="AF232" s="1">
        <v>-0.63510215026344463</v>
      </c>
      <c r="AG232" s="1">
        <f t="shared" si="48"/>
        <v>249</v>
      </c>
    </row>
    <row r="233" spans="1:33">
      <c r="A233" s="10">
        <v>32628</v>
      </c>
      <c r="B233" s="6">
        <v>5.0069999999999997</v>
      </c>
      <c r="C233" s="7">
        <v>0.995</v>
      </c>
      <c r="D233" s="1">
        <f t="shared" si="49"/>
        <v>78</v>
      </c>
      <c r="E233" s="1">
        <f t="shared" si="50"/>
        <v>254</v>
      </c>
      <c r="F233" s="1">
        <f t="shared" si="51"/>
        <v>-176</v>
      </c>
      <c r="G233" s="1">
        <f t="shared" si="52"/>
        <v>30976</v>
      </c>
      <c r="M233" s="1">
        <f t="shared" si="53"/>
        <v>0</v>
      </c>
      <c r="N233" s="1">
        <f t="shared" si="54"/>
        <v>0</v>
      </c>
      <c r="O233" s="1">
        <f t="shared" si="55"/>
        <v>0</v>
      </c>
      <c r="P233" s="1">
        <f t="shared" si="56"/>
        <v>0</v>
      </c>
      <c r="R233" s="3">
        <f t="shared" ca="1" si="61"/>
        <v>0.99084007119497985</v>
      </c>
      <c r="S233" s="3">
        <f t="shared" ca="1" si="61"/>
        <v>0.49373779293167996</v>
      </c>
      <c r="U233" s="3">
        <f t="array" aca="1" ref="U233:V233" ca="1">MMULT(R233:S233,cholesky)</f>
        <v>4.538047526073008</v>
      </c>
      <c r="V233" s="3">
        <f ca="1"/>
        <v>4.8774920012662832</v>
      </c>
      <c r="X233" s="13">
        <f t="shared" ca="1" si="57"/>
        <v>0.78706510102019478</v>
      </c>
      <c r="Y233" s="13">
        <f t="shared" ca="1" si="58"/>
        <v>0.80796392066317368</v>
      </c>
      <c r="AA233" s="13">
        <f t="shared" ca="1" si="59"/>
        <v>4.8024255221396404</v>
      </c>
      <c r="AB233" s="13">
        <f t="shared" ca="1" si="60"/>
        <v>5.735921379322388</v>
      </c>
      <c r="AC233" s="1">
        <f t="shared" ca="1" si="62"/>
        <v>5.2691734507310137</v>
      </c>
      <c r="AD233" s="1">
        <f t="shared" ca="1" si="63"/>
        <v>33</v>
      </c>
      <c r="AF233" s="1">
        <v>-0.61661810067624945</v>
      </c>
      <c r="AG233" s="1">
        <f t="shared" si="48"/>
        <v>248</v>
      </c>
    </row>
    <row r="234" spans="1:33">
      <c r="A234" s="10">
        <v>32659</v>
      </c>
      <c r="B234" s="6">
        <v>4.2670000000000003</v>
      </c>
      <c r="C234" s="7">
        <v>-5.2119999999999997</v>
      </c>
      <c r="D234" s="1">
        <f t="shared" si="49"/>
        <v>103</v>
      </c>
      <c r="E234" s="1">
        <f t="shared" si="50"/>
        <v>433</v>
      </c>
      <c r="F234" s="1">
        <f t="shared" si="51"/>
        <v>-330</v>
      </c>
      <c r="G234" s="1">
        <f t="shared" si="52"/>
        <v>108900</v>
      </c>
      <c r="M234" s="1">
        <f t="shared" si="53"/>
        <v>0</v>
      </c>
      <c r="N234" s="1">
        <f t="shared" si="54"/>
        <v>0</v>
      </c>
      <c r="O234" s="1">
        <f t="shared" si="55"/>
        <v>0</v>
      </c>
      <c r="P234" s="1">
        <f t="shared" si="56"/>
        <v>0</v>
      </c>
      <c r="R234" s="3">
        <f t="shared" ca="1" si="61"/>
        <v>1.2940490806178429</v>
      </c>
      <c r="S234" s="3">
        <f t="shared" ca="1" si="61"/>
        <v>0.14263126749071287</v>
      </c>
      <c r="U234" s="3">
        <f t="array" aca="1" ref="U234:V234" ca="1">MMULT(R234:S234,cholesky)</f>
        <v>5.92674478922972</v>
      </c>
      <c r="V234" s="3">
        <f ca="1"/>
        <v>4.2647562744132861</v>
      </c>
      <c r="X234" s="13">
        <f t="shared" ca="1" si="57"/>
        <v>0.86424386112983553</v>
      </c>
      <c r="Y234" s="13">
        <f t="shared" ca="1" si="58"/>
        <v>0.76931389865406263</v>
      </c>
      <c r="AA234" s="13">
        <f t="shared" ca="1" si="59"/>
        <v>6.4357410341777372</v>
      </c>
      <c r="AB234" s="13">
        <f t="shared" ca="1" si="60"/>
        <v>4.9658861816714719</v>
      </c>
      <c r="AC234" s="1">
        <f t="shared" ca="1" si="62"/>
        <v>5.700813607924605</v>
      </c>
      <c r="AD234" s="1">
        <f t="shared" ca="1" si="63"/>
        <v>29</v>
      </c>
      <c r="AF234" s="1">
        <v>-0.59889668432041421</v>
      </c>
      <c r="AG234" s="1">
        <f t="shared" si="48"/>
        <v>247</v>
      </c>
    </row>
    <row r="235" spans="1:33">
      <c r="A235" s="10">
        <v>32689</v>
      </c>
      <c r="B235" s="6">
        <v>-0.66700000000000004</v>
      </c>
      <c r="C235" s="7">
        <v>-1.468</v>
      </c>
      <c r="D235" s="1">
        <f t="shared" si="49"/>
        <v>315</v>
      </c>
      <c r="E235" s="1">
        <f t="shared" si="50"/>
        <v>350</v>
      </c>
      <c r="F235" s="1">
        <f t="shared" si="51"/>
        <v>-35</v>
      </c>
      <c r="G235" s="1">
        <f t="shared" si="52"/>
        <v>1225</v>
      </c>
      <c r="M235" s="1">
        <f t="shared" si="53"/>
        <v>0</v>
      </c>
      <c r="N235" s="1">
        <f t="shared" si="54"/>
        <v>0</v>
      </c>
      <c r="O235" s="1">
        <f t="shared" si="55"/>
        <v>0</v>
      </c>
      <c r="P235" s="1">
        <f t="shared" si="56"/>
        <v>0</v>
      </c>
      <c r="R235" s="3">
        <f t="shared" ca="1" si="61"/>
        <v>0.16172579032238954</v>
      </c>
      <c r="S235" s="3">
        <f t="shared" ca="1" si="61"/>
        <v>0.73543097839196792</v>
      </c>
      <c r="U235" s="3">
        <f t="array" aca="1" ref="U235:V235" ca="1">MMULT(R235:S235,cholesky)</f>
        <v>0.74070411967654415</v>
      </c>
      <c r="V235" s="3">
        <f ca="1"/>
        <v>3.5413399470723306</v>
      </c>
      <c r="X235" s="13">
        <f t="shared" ca="1" si="57"/>
        <v>0.48679569761305996</v>
      </c>
      <c r="Y235" s="13">
        <f t="shared" ca="1" si="58"/>
        <v>0.71856597843764725</v>
      </c>
      <c r="AA235" s="13">
        <f t="shared" ca="1" si="59"/>
        <v>0.734277161231778</v>
      </c>
      <c r="AB235" s="13">
        <f t="shared" ca="1" si="60"/>
        <v>4.0820812860044127</v>
      </c>
      <c r="AC235" s="1">
        <f t="shared" ca="1" si="62"/>
        <v>2.4081792236180952</v>
      </c>
      <c r="AD235" s="1">
        <f t="shared" ca="1" si="63"/>
        <v>74</v>
      </c>
      <c r="AF235" s="1">
        <v>-0.59504976529960385</v>
      </c>
      <c r="AG235" s="1">
        <f t="shared" si="48"/>
        <v>246</v>
      </c>
    </row>
    <row r="236" spans="1:33">
      <c r="A236" s="10">
        <v>32720</v>
      </c>
      <c r="B236" s="6">
        <v>8.0449999999999999</v>
      </c>
      <c r="C236" s="7">
        <v>12.24</v>
      </c>
      <c r="D236" s="1">
        <f t="shared" si="49"/>
        <v>17</v>
      </c>
      <c r="E236" s="1">
        <f t="shared" si="50"/>
        <v>7</v>
      </c>
      <c r="F236" s="1">
        <f t="shared" si="51"/>
        <v>10</v>
      </c>
      <c r="G236" s="1">
        <f t="shared" si="52"/>
        <v>100</v>
      </c>
      <c r="M236" s="1">
        <f t="shared" si="53"/>
        <v>0</v>
      </c>
      <c r="N236" s="1">
        <f t="shared" si="54"/>
        <v>0</v>
      </c>
      <c r="O236" s="1">
        <f t="shared" si="55"/>
        <v>0</v>
      </c>
      <c r="P236" s="1">
        <f t="shared" si="56"/>
        <v>0</v>
      </c>
      <c r="R236" s="3">
        <f t="shared" ca="1" si="61"/>
        <v>-0.37466411409697964</v>
      </c>
      <c r="S236" s="3">
        <f t="shared" ca="1" si="61"/>
        <v>-0.38269447835882375</v>
      </c>
      <c r="U236" s="3">
        <f t="array" aca="1" ref="U236:V236" ca="1">MMULT(R236:S236,cholesky)</f>
        <v>-1.7159616425641668</v>
      </c>
      <c r="V236" s="3">
        <f ca="1"/>
        <v>-2.6659800258810624</v>
      </c>
      <c r="X236" s="13">
        <f t="shared" ca="1" si="57"/>
        <v>0.28445131879406738</v>
      </c>
      <c r="Y236" s="13">
        <f t="shared" ca="1" si="58"/>
        <v>0.21853120804452886</v>
      </c>
      <c r="AA236" s="13">
        <f t="shared" ca="1" si="59"/>
        <v>-1.8662398348509683</v>
      </c>
      <c r="AB236" s="13">
        <f t="shared" ca="1" si="60"/>
        <v>-3.2332386709714585</v>
      </c>
      <c r="AC236" s="1">
        <f t="shared" ca="1" si="62"/>
        <v>-2.5497392529112135</v>
      </c>
      <c r="AD236" s="1">
        <f t="shared" ca="1" si="63"/>
        <v>173</v>
      </c>
      <c r="AF236" s="1">
        <v>-0.57111065707695907</v>
      </c>
      <c r="AG236" s="1">
        <f t="shared" si="48"/>
        <v>245</v>
      </c>
    </row>
    <row r="237" spans="1:33">
      <c r="A237" s="10">
        <v>32751</v>
      </c>
      <c r="B237" s="6">
        <v>2.093</v>
      </c>
      <c r="C237" s="7">
        <v>-4.13</v>
      </c>
      <c r="D237" s="1">
        <f t="shared" si="49"/>
        <v>189</v>
      </c>
      <c r="E237" s="1">
        <f t="shared" si="50"/>
        <v>415</v>
      </c>
      <c r="F237" s="1">
        <f t="shared" si="51"/>
        <v>-226</v>
      </c>
      <c r="G237" s="1">
        <f t="shared" si="52"/>
        <v>51076</v>
      </c>
      <c r="M237" s="1">
        <f t="shared" si="53"/>
        <v>0</v>
      </c>
      <c r="N237" s="1">
        <f t="shared" si="54"/>
        <v>0</v>
      </c>
      <c r="O237" s="1">
        <f t="shared" si="55"/>
        <v>0</v>
      </c>
      <c r="P237" s="1">
        <f t="shared" si="56"/>
        <v>0</v>
      </c>
      <c r="R237" s="3">
        <f t="shared" ca="1" si="61"/>
        <v>-0.49265734318695875</v>
      </c>
      <c r="S237" s="3">
        <f t="shared" ca="1" si="61"/>
        <v>-0.15935703778204863</v>
      </c>
      <c r="U237" s="3">
        <f t="array" aca="1" ref="U237:V237" ca="1">MMULT(R237:S237,cholesky)</f>
        <v>-2.2563706317962713</v>
      </c>
      <c r="V237" s="3">
        <f ca="1"/>
        <v>-2.0640504214444704</v>
      </c>
      <c r="X237" s="13">
        <f t="shared" ca="1" si="57"/>
        <v>0.24582088420386383</v>
      </c>
      <c r="Y237" s="13">
        <f t="shared" ca="1" si="58"/>
        <v>0.25923845710346094</v>
      </c>
      <c r="AA237" s="13">
        <f t="shared" ca="1" si="59"/>
        <v>-2.4601462783450589</v>
      </c>
      <c r="AB237" s="13">
        <f t="shared" ca="1" si="60"/>
        <v>-2.4906785855981739</v>
      </c>
      <c r="AC237" s="1">
        <f t="shared" ca="1" si="62"/>
        <v>-2.4754124319716162</v>
      </c>
      <c r="AD237" s="1">
        <f t="shared" ca="1" si="63"/>
        <v>172</v>
      </c>
      <c r="AF237" s="1">
        <v>-0.56643616051489476</v>
      </c>
      <c r="AG237" s="1">
        <f t="shared" si="48"/>
        <v>244</v>
      </c>
    </row>
    <row r="238" spans="1:33">
      <c r="A238" s="10">
        <v>32781</v>
      </c>
      <c r="B238" s="6">
        <v>-0.216</v>
      </c>
      <c r="C238" s="7">
        <v>5.56</v>
      </c>
      <c r="D238" s="1">
        <f t="shared" si="49"/>
        <v>301</v>
      </c>
      <c r="E238" s="1">
        <f t="shared" si="50"/>
        <v>78</v>
      </c>
      <c r="F238" s="1">
        <f t="shared" si="51"/>
        <v>223</v>
      </c>
      <c r="G238" s="1">
        <f t="shared" si="52"/>
        <v>49729</v>
      </c>
      <c r="M238" s="1">
        <f t="shared" si="53"/>
        <v>0</v>
      </c>
      <c r="N238" s="1">
        <f t="shared" si="54"/>
        <v>0</v>
      </c>
      <c r="O238" s="1">
        <f t="shared" si="55"/>
        <v>0</v>
      </c>
      <c r="P238" s="1">
        <f t="shared" si="56"/>
        <v>0</v>
      </c>
      <c r="R238" s="3">
        <f t="shared" ca="1" si="61"/>
        <v>-1.1328477002972144</v>
      </c>
      <c r="S238" s="3">
        <f t="shared" ca="1" si="61"/>
        <v>0.17438103934073834</v>
      </c>
      <c r="U238" s="3">
        <f t="array" aca="1" ref="U238:V238" ca="1">MMULT(R238:S238,cholesky)</f>
        <v>-5.1884424673612424</v>
      </c>
      <c r="V238" s="3">
        <f ca="1"/>
        <v>-2.4789970504379433</v>
      </c>
      <c r="X238" s="13">
        <f t="shared" ca="1" si="57"/>
        <v>9.2072844162159884E-2</v>
      </c>
      <c r="Y238" s="13">
        <f t="shared" ca="1" si="58"/>
        <v>0.23076674338853209</v>
      </c>
      <c r="AA238" s="13">
        <f t="shared" ca="1" si="59"/>
        <v>-5.9779606089437127</v>
      </c>
      <c r="AB238" s="13">
        <f t="shared" ca="1" si="60"/>
        <v>-3.000567300409533</v>
      </c>
      <c r="AC238" s="1">
        <f t="shared" ca="1" si="62"/>
        <v>-4.4892639546766233</v>
      </c>
      <c r="AD238" s="1">
        <f t="shared" ca="1" si="63"/>
        <v>200</v>
      </c>
      <c r="AF238" s="1">
        <v>-0.56459209199965543</v>
      </c>
      <c r="AG238" s="1">
        <f t="shared" si="48"/>
        <v>243</v>
      </c>
    </row>
    <row r="239" spans="1:33">
      <c r="A239" s="10">
        <v>32812</v>
      </c>
      <c r="B239" s="6">
        <v>-2.9129999999999998</v>
      </c>
      <c r="C239" s="7">
        <v>-4.01</v>
      </c>
      <c r="D239" s="1">
        <f t="shared" si="49"/>
        <v>404</v>
      </c>
      <c r="E239" s="1">
        <f t="shared" si="50"/>
        <v>412</v>
      </c>
      <c r="F239" s="1">
        <f t="shared" si="51"/>
        <v>-8</v>
      </c>
      <c r="G239" s="1">
        <f t="shared" si="52"/>
        <v>64</v>
      </c>
      <c r="M239" s="1">
        <f t="shared" si="53"/>
        <v>0</v>
      </c>
      <c r="N239" s="1">
        <f t="shared" si="54"/>
        <v>0</v>
      </c>
      <c r="O239" s="1">
        <f t="shared" si="55"/>
        <v>0</v>
      </c>
      <c r="P239" s="1">
        <f t="shared" si="56"/>
        <v>0</v>
      </c>
      <c r="R239" s="3">
        <f t="shared" ca="1" si="61"/>
        <v>0.89367864592069179</v>
      </c>
      <c r="S239" s="3">
        <f t="shared" ca="1" si="61"/>
        <v>-0.99002605493907114</v>
      </c>
      <c r="U239" s="3">
        <f t="array" aca="1" ref="U239:V239" ca="1">MMULT(R239:S239,cholesky)</f>
        <v>4.0930481983167688</v>
      </c>
      <c r="V239" s="3">
        <f ca="1"/>
        <v>-1.6180594164347015</v>
      </c>
      <c r="X239" s="13">
        <f t="shared" ca="1" si="57"/>
        <v>0.7577509140014933</v>
      </c>
      <c r="Y239" s="13">
        <f t="shared" ca="1" si="58"/>
        <v>0.29174797144097864</v>
      </c>
      <c r="AA239" s="13">
        <f t="shared" ca="1" si="59"/>
        <v>4.3026307514596756</v>
      </c>
      <c r="AB239" s="13">
        <f t="shared" ca="1" si="60"/>
        <v>-1.9513965578892227</v>
      </c>
      <c r="AC239" s="1">
        <f t="shared" ca="1" si="62"/>
        <v>1.1756170967852264</v>
      </c>
      <c r="AD239" s="1">
        <f t="shared" ca="1" si="63"/>
        <v>95</v>
      </c>
      <c r="AF239" s="1">
        <v>-0.49415804131199659</v>
      </c>
      <c r="AG239" s="1">
        <f t="shared" si="48"/>
        <v>242</v>
      </c>
    </row>
    <row r="240" spans="1:33">
      <c r="A240" s="10">
        <v>32842</v>
      </c>
      <c r="B240" s="6">
        <v>1.7929999999999999</v>
      </c>
      <c r="C240" s="7">
        <v>5.1710000000000003</v>
      </c>
      <c r="D240" s="1">
        <f t="shared" si="49"/>
        <v>208</v>
      </c>
      <c r="E240" s="1">
        <f t="shared" si="50"/>
        <v>90</v>
      </c>
      <c r="F240" s="1">
        <f t="shared" si="51"/>
        <v>118</v>
      </c>
      <c r="G240" s="1">
        <f t="shared" si="52"/>
        <v>13924</v>
      </c>
      <c r="M240" s="1">
        <f t="shared" si="53"/>
        <v>0</v>
      </c>
      <c r="N240" s="1">
        <f t="shared" si="54"/>
        <v>0</v>
      </c>
      <c r="O240" s="1">
        <f t="shared" si="55"/>
        <v>0</v>
      </c>
      <c r="P240" s="1">
        <f t="shared" si="56"/>
        <v>0</v>
      </c>
      <c r="R240" s="3">
        <f t="shared" ca="1" si="61"/>
        <v>-0.29264242108020644</v>
      </c>
      <c r="S240" s="3">
        <f t="shared" ca="1" si="61"/>
        <v>1.525177872228463</v>
      </c>
      <c r="U240" s="3">
        <f t="array" aca="1" ref="U240:V240" ca="1">MMULT(R240:S240,cholesky)</f>
        <v>-1.3403022885473455</v>
      </c>
      <c r="V240" s="3">
        <f ca="1"/>
        <v>5.5646191115832897</v>
      </c>
      <c r="X240" s="13">
        <f t="shared" ca="1" si="57"/>
        <v>0.31290949208502072</v>
      </c>
      <c r="Y240" s="13">
        <f t="shared" ca="1" si="58"/>
        <v>0.84625293040129379</v>
      </c>
      <c r="AA240" s="13">
        <f t="shared" ca="1" si="59"/>
        <v>-1.4597473841510535</v>
      </c>
      <c r="AB240" s="13">
        <f t="shared" ca="1" si="60"/>
        <v>6.6283849525491245</v>
      </c>
      <c r="AC240" s="1">
        <f t="shared" ca="1" si="62"/>
        <v>2.5843187841990356</v>
      </c>
      <c r="AD240" s="1">
        <f t="shared" ca="1" si="63"/>
        <v>73</v>
      </c>
      <c r="AF240" s="1">
        <v>-0.48394550610316223</v>
      </c>
      <c r="AG240" s="1">
        <f t="shared" si="48"/>
        <v>241</v>
      </c>
    </row>
    <row r="241" spans="1:33">
      <c r="A241" s="10">
        <v>32873</v>
      </c>
      <c r="B241" s="6">
        <v>1.923</v>
      </c>
      <c r="C241" s="7">
        <v>5.4505999999999997</v>
      </c>
      <c r="D241" s="1">
        <f t="shared" si="49"/>
        <v>199</v>
      </c>
      <c r="E241" s="1">
        <f t="shared" si="50"/>
        <v>82</v>
      </c>
      <c r="F241" s="1">
        <f t="shared" si="51"/>
        <v>117</v>
      </c>
      <c r="G241" s="1">
        <f t="shared" si="52"/>
        <v>13689</v>
      </c>
      <c r="M241" s="1">
        <f t="shared" si="53"/>
        <v>0</v>
      </c>
      <c r="N241" s="1">
        <f t="shared" si="54"/>
        <v>0</v>
      </c>
      <c r="O241" s="1">
        <f t="shared" si="55"/>
        <v>0</v>
      </c>
      <c r="P241" s="1">
        <f t="shared" si="56"/>
        <v>0</v>
      </c>
      <c r="R241" s="3">
        <f t="shared" ca="1" si="61"/>
        <v>-1.2653583154798009</v>
      </c>
      <c r="S241" s="3">
        <f t="shared" ca="1" si="61"/>
        <v>0.77318472777561587</v>
      </c>
      <c r="U241" s="3">
        <f t="array" aca="1" ref="U241:V241" ca="1">MMULT(R241:S241,cholesky)</f>
        <v>-5.7953410848974887</v>
      </c>
      <c r="V241" s="3">
        <f ca="1"/>
        <v>-0.34417430696262752</v>
      </c>
      <c r="X241" s="13">
        <f t="shared" ca="1" si="57"/>
        <v>7.2055514554306699E-2</v>
      </c>
      <c r="Y241" s="13">
        <f t="shared" ca="1" si="58"/>
        <v>0.39355925880105358</v>
      </c>
      <c r="AA241" s="13">
        <f t="shared" ca="1" si="59"/>
        <v>-6.79611233113281</v>
      </c>
      <c r="AB241" s="13">
        <f t="shared" ca="1" si="60"/>
        <v>-0.44819939338001447</v>
      </c>
      <c r="AC241" s="1">
        <f t="shared" ca="1" si="62"/>
        <v>-3.6221558622564123</v>
      </c>
      <c r="AD241" s="1">
        <f t="shared" ca="1" si="63"/>
        <v>187</v>
      </c>
      <c r="AF241" s="1">
        <v>-0.47785191461629889</v>
      </c>
      <c r="AG241" s="1">
        <f t="shared" si="48"/>
        <v>240</v>
      </c>
    </row>
    <row r="242" spans="1:33">
      <c r="A242" s="10">
        <v>32904</v>
      </c>
      <c r="B242" s="6">
        <v>-7.25</v>
      </c>
      <c r="C242" s="7">
        <v>-2.9992000000000001</v>
      </c>
      <c r="D242" s="1">
        <f t="shared" si="49"/>
        <v>456</v>
      </c>
      <c r="E242" s="1">
        <f t="shared" si="50"/>
        <v>390</v>
      </c>
      <c r="F242" s="1">
        <f t="shared" si="51"/>
        <v>66</v>
      </c>
      <c r="G242" s="1">
        <f t="shared" si="52"/>
        <v>4356</v>
      </c>
      <c r="M242" s="1">
        <f t="shared" si="53"/>
        <v>0</v>
      </c>
      <c r="N242" s="1">
        <f t="shared" si="54"/>
        <v>0</v>
      </c>
      <c r="O242" s="1">
        <f t="shared" si="55"/>
        <v>0</v>
      </c>
      <c r="P242" s="1">
        <f t="shared" si="56"/>
        <v>0</v>
      </c>
      <c r="R242" s="3">
        <f t="shared" ca="1" si="61"/>
        <v>-1.4897951134749367E-2</v>
      </c>
      <c r="S242" s="3">
        <f t="shared" ca="1" si="61"/>
        <v>-1.3331705113544765</v>
      </c>
      <c r="U242" s="3">
        <f t="array" aca="1" ref="U242:V242" ca="1">MMULT(R242:S242,cholesky)</f>
        <v>-6.823261619715211E-2</v>
      </c>
      <c r="V242" s="3">
        <f ca="1"/>
        <v>-5.6311322520356617</v>
      </c>
      <c r="X242" s="13">
        <f t="shared" ca="1" si="57"/>
        <v>0.41691757993479039</v>
      </c>
      <c r="Y242" s="13">
        <f t="shared" ca="1" si="58"/>
        <v>7.7109436957544686E-2</v>
      </c>
      <c r="AA242" s="13">
        <f t="shared" ca="1" si="59"/>
        <v>-0.1108801314351342</v>
      </c>
      <c r="AB242" s="13">
        <f t="shared" ca="1" si="60"/>
        <v>-7.2724390833247083</v>
      </c>
      <c r="AC242" s="1">
        <f t="shared" ca="1" si="62"/>
        <v>-3.691659607379921</v>
      </c>
      <c r="AD242" s="1">
        <f t="shared" ca="1" si="63"/>
        <v>189</v>
      </c>
      <c r="AF242" s="1">
        <v>-0.47204464191133599</v>
      </c>
      <c r="AG242" s="1">
        <f t="shared" si="48"/>
        <v>239</v>
      </c>
    </row>
    <row r="243" spans="1:33">
      <c r="A243" s="10">
        <v>32932</v>
      </c>
      <c r="B243" s="6">
        <v>1.7190000000000001</v>
      </c>
      <c r="C243" s="7">
        <v>-6.0502000000000002</v>
      </c>
      <c r="D243" s="1">
        <f t="shared" si="49"/>
        <v>211</v>
      </c>
      <c r="E243" s="1">
        <f t="shared" si="50"/>
        <v>442</v>
      </c>
      <c r="F243" s="1">
        <f t="shared" si="51"/>
        <v>-231</v>
      </c>
      <c r="G243" s="1">
        <f t="shared" si="52"/>
        <v>53361</v>
      </c>
      <c r="M243" s="1">
        <f t="shared" si="53"/>
        <v>0</v>
      </c>
      <c r="N243" s="1">
        <f t="shared" si="54"/>
        <v>0</v>
      </c>
      <c r="O243" s="1">
        <f t="shared" si="55"/>
        <v>0</v>
      </c>
      <c r="P243" s="1">
        <f t="shared" si="56"/>
        <v>0</v>
      </c>
      <c r="R243" s="3">
        <f t="shared" ca="1" si="61"/>
        <v>-0.3611858312090982</v>
      </c>
      <c r="S243" s="3">
        <f t="shared" ca="1" si="61"/>
        <v>-0.2674095299585213</v>
      </c>
      <c r="U243" s="3">
        <f t="array" aca="1" ref="U243:V243" ca="1">MMULT(R243:S243,cholesky)</f>
        <v>-1.6542311069376698</v>
      </c>
      <c r="V243" s="3">
        <f ca="1"/>
        <v>-2.1444904028062135</v>
      </c>
      <c r="X243" s="13">
        <f t="shared" ca="1" si="57"/>
        <v>0.2890419484886495</v>
      </c>
      <c r="Y243" s="13">
        <f t="shared" ca="1" si="58"/>
        <v>0.25358074617714799</v>
      </c>
      <c r="AA243" s="13">
        <f t="shared" ca="1" si="59"/>
        <v>-1.7991138414454475</v>
      </c>
      <c r="AB243" s="13">
        <f t="shared" ca="1" si="60"/>
        <v>-2.5888699469426113</v>
      </c>
      <c r="AC243" s="1">
        <f t="shared" ca="1" si="62"/>
        <v>-2.1939918941940295</v>
      </c>
      <c r="AD243" s="1">
        <f t="shared" ca="1" si="63"/>
        <v>164</v>
      </c>
      <c r="AF243" s="1">
        <v>-0.43470213640795269</v>
      </c>
      <c r="AG243" s="1">
        <f t="shared" si="48"/>
        <v>238</v>
      </c>
    </row>
    <row r="244" spans="1:33">
      <c r="A244" s="10">
        <v>32963</v>
      </c>
      <c r="B244" s="6">
        <v>2.5840000000000001</v>
      </c>
      <c r="C244" s="7">
        <v>-8.3001000000000005</v>
      </c>
      <c r="D244" s="1">
        <f t="shared" si="49"/>
        <v>168</v>
      </c>
      <c r="E244" s="1">
        <f t="shared" si="50"/>
        <v>460</v>
      </c>
      <c r="F244" s="1">
        <f t="shared" si="51"/>
        <v>-292</v>
      </c>
      <c r="G244" s="1">
        <f t="shared" si="52"/>
        <v>85264</v>
      </c>
      <c r="M244" s="1">
        <f t="shared" si="53"/>
        <v>0</v>
      </c>
      <c r="N244" s="1">
        <f t="shared" si="54"/>
        <v>0</v>
      </c>
      <c r="O244" s="1">
        <f t="shared" si="55"/>
        <v>0</v>
      </c>
      <c r="P244" s="1">
        <f t="shared" si="56"/>
        <v>0</v>
      </c>
      <c r="R244" s="3">
        <f t="shared" ca="1" si="61"/>
        <v>-1.0170125635398728</v>
      </c>
      <c r="S244" s="3">
        <f t="shared" ca="1" si="61"/>
        <v>-1.5752697165683109</v>
      </c>
      <c r="U244" s="3">
        <f t="array" aca="1" ref="U244:V244" ca="1">MMULT(R244:S244,cholesky)</f>
        <v>-4.6579175410126172</v>
      </c>
      <c r="V244" s="3">
        <f ca="1"/>
        <v>-9.4856525058442571</v>
      </c>
      <c r="X244" s="13">
        <f t="shared" ca="1" si="57"/>
        <v>0.11271305703017109</v>
      </c>
      <c r="Y244" s="13">
        <f t="shared" ca="1" si="58"/>
        <v>1.1705555656754241E-2</v>
      </c>
      <c r="AA244" s="13">
        <f t="shared" ca="1" si="59"/>
        <v>-5.2931182820569136</v>
      </c>
      <c r="AB244" s="13">
        <f t="shared" ca="1" si="60"/>
        <v>-14.308856928882497</v>
      </c>
      <c r="AC244" s="1">
        <f t="shared" ca="1" si="62"/>
        <v>-9.8009876054697056</v>
      </c>
      <c r="AD244" s="1">
        <f t="shared" ca="1" si="63"/>
        <v>232</v>
      </c>
      <c r="AF244" s="1">
        <v>-0.43185950888139057</v>
      </c>
      <c r="AG244" s="1">
        <f t="shared" si="48"/>
        <v>237</v>
      </c>
    </row>
    <row r="245" spans="1:33">
      <c r="A245" s="10">
        <v>32993</v>
      </c>
      <c r="B245" s="6">
        <v>-2.641</v>
      </c>
      <c r="C245" s="7">
        <v>-1.0003</v>
      </c>
      <c r="D245" s="1">
        <f t="shared" si="49"/>
        <v>391</v>
      </c>
      <c r="E245" s="1">
        <f t="shared" si="50"/>
        <v>332</v>
      </c>
      <c r="F245" s="1">
        <f t="shared" si="51"/>
        <v>59</v>
      </c>
      <c r="G245" s="1">
        <f t="shared" si="52"/>
        <v>3481</v>
      </c>
      <c r="M245" s="1">
        <f t="shared" si="53"/>
        <v>0</v>
      </c>
      <c r="N245" s="1">
        <f t="shared" si="54"/>
        <v>0</v>
      </c>
      <c r="O245" s="1">
        <f t="shared" si="55"/>
        <v>0</v>
      </c>
      <c r="P245" s="1">
        <f t="shared" si="56"/>
        <v>0</v>
      </c>
      <c r="R245" s="3">
        <f t="shared" ca="1" si="61"/>
        <v>-0.22225262453380118</v>
      </c>
      <c r="S245" s="3">
        <f t="shared" ca="1" si="61"/>
        <v>0.1541599520582293</v>
      </c>
      <c r="U245" s="3">
        <f t="array" aca="1" ref="U245:V245" ca="1">MMULT(R245:S245,cholesky)</f>
        <v>-1.0179170203648094</v>
      </c>
      <c r="V245" s="3">
        <f ca="1"/>
        <v>1.6494314139529731E-2</v>
      </c>
      <c r="X245" s="13">
        <f t="shared" ca="1" si="57"/>
        <v>0.33826335321568446</v>
      </c>
      <c r="Y245" s="13">
        <f t="shared" ca="1" si="58"/>
        <v>0.42415308534180729</v>
      </c>
      <c r="AA245" s="13">
        <f t="shared" ca="1" si="59"/>
        <v>-1.114371581955232</v>
      </c>
      <c r="AB245" s="13">
        <f t="shared" ca="1" si="60"/>
        <v>-2.939784115224009E-2</v>
      </c>
      <c r="AC245" s="1">
        <f t="shared" ca="1" si="62"/>
        <v>-0.57188471155373599</v>
      </c>
      <c r="AD245" s="1">
        <f t="shared" ca="1" si="63"/>
        <v>128</v>
      </c>
      <c r="AF245" s="1">
        <v>-0.31826626368287625</v>
      </c>
      <c r="AG245" s="1">
        <f t="shared" si="48"/>
        <v>236</v>
      </c>
    </row>
    <row r="246" spans="1:33">
      <c r="A246" s="10">
        <v>33024</v>
      </c>
      <c r="B246" s="6">
        <v>9.2070000000000007</v>
      </c>
      <c r="C246" s="7">
        <v>10.9991</v>
      </c>
      <c r="D246" s="1">
        <f t="shared" si="49"/>
        <v>11</v>
      </c>
      <c r="E246" s="1">
        <f t="shared" si="50"/>
        <v>11</v>
      </c>
      <c r="F246" s="1">
        <f t="shared" si="51"/>
        <v>0</v>
      </c>
      <c r="G246" s="1">
        <f t="shared" si="52"/>
        <v>0</v>
      </c>
      <c r="M246" s="1">
        <f t="shared" si="53"/>
        <v>0</v>
      </c>
      <c r="N246" s="1">
        <f t="shared" si="54"/>
        <v>0</v>
      </c>
      <c r="O246" s="1">
        <f t="shared" si="55"/>
        <v>0</v>
      </c>
      <c r="P246" s="1">
        <f t="shared" si="56"/>
        <v>0</v>
      </c>
      <c r="R246" s="3">
        <f t="shared" ca="1" si="61"/>
        <v>0.3666523266692967</v>
      </c>
      <c r="S246" s="3">
        <f t="shared" ca="1" si="61"/>
        <v>0.5874607020548972</v>
      </c>
      <c r="U246" s="3">
        <f t="array" aca="1" ref="U246:V246" ca="1">MMULT(R246:S246,cholesky)</f>
        <v>1.679267656145379</v>
      </c>
      <c r="V246" s="3">
        <f ca="1"/>
        <v>3.5016987880046591</v>
      </c>
      <c r="X246" s="13">
        <f t="shared" ca="1" si="57"/>
        <v>0.56823750407678186</v>
      </c>
      <c r="Y246" s="13">
        <f t="shared" ca="1" si="58"/>
        <v>0.71563696108382269</v>
      </c>
      <c r="AA246" s="13">
        <f t="shared" ca="1" si="59"/>
        <v>1.713680544777394</v>
      </c>
      <c r="AB246" s="13">
        <f t="shared" ca="1" si="60"/>
        <v>4.034323231187817</v>
      </c>
      <c r="AC246" s="1">
        <f t="shared" ca="1" si="62"/>
        <v>2.8740018879826055</v>
      </c>
      <c r="AD246" s="1">
        <f t="shared" ca="1" si="63"/>
        <v>68</v>
      </c>
      <c r="AF246" s="1">
        <v>-0.27600736995709108</v>
      </c>
      <c r="AG246" s="1">
        <f t="shared" si="48"/>
        <v>235</v>
      </c>
    </row>
    <row r="247" spans="1:33">
      <c r="A247" s="10">
        <v>33054</v>
      </c>
      <c r="B247" s="6">
        <v>-0.496</v>
      </c>
      <c r="C247" s="7">
        <v>-0.25019999999999998</v>
      </c>
      <c r="D247" s="1">
        <f t="shared" si="49"/>
        <v>309</v>
      </c>
      <c r="E247" s="1">
        <f t="shared" si="50"/>
        <v>312</v>
      </c>
      <c r="F247" s="1">
        <f t="shared" si="51"/>
        <v>-3</v>
      </c>
      <c r="G247" s="1">
        <f t="shared" si="52"/>
        <v>9</v>
      </c>
      <c r="M247" s="1">
        <f t="shared" si="53"/>
        <v>0</v>
      </c>
      <c r="N247" s="1">
        <f t="shared" si="54"/>
        <v>0</v>
      </c>
      <c r="O247" s="1">
        <f t="shared" si="55"/>
        <v>0</v>
      </c>
      <c r="P247" s="1">
        <f t="shared" si="56"/>
        <v>0</v>
      </c>
      <c r="R247" s="3">
        <f t="shared" ca="1" si="61"/>
        <v>0.52059163767309702</v>
      </c>
      <c r="S247" s="3">
        <f t="shared" ca="1" si="61"/>
        <v>-7.5809917921283582E-2</v>
      </c>
      <c r="U247" s="3">
        <f t="array" aca="1" ref="U247:V247" ca="1">MMULT(R247:S247,cholesky)</f>
        <v>2.3843097005427842</v>
      </c>
      <c r="V247" s="3">
        <f ca="1"/>
        <v>1.1573381266008829</v>
      </c>
      <c r="X247" s="13">
        <f t="shared" ca="1" si="57"/>
        <v>0.62774168500283034</v>
      </c>
      <c r="Y247" s="13">
        <f t="shared" ca="1" si="58"/>
        <v>0.52308320445768286</v>
      </c>
      <c r="AA247" s="13">
        <f t="shared" ca="1" si="59"/>
        <v>2.4548945580818029</v>
      </c>
      <c r="AB247" s="13">
        <f t="shared" ca="1" si="60"/>
        <v>1.2875379860540992</v>
      </c>
      <c r="AC247" s="1">
        <f t="shared" ca="1" si="62"/>
        <v>1.871216272067951</v>
      </c>
      <c r="AD247" s="1">
        <f t="shared" ca="1" si="63"/>
        <v>79</v>
      </c>
      <c r="AF247" s="1">
        <v>-0.27338726123604928</v>
      </c>
      <c r="AG247" s="1">
        <f t="shared" si="48"/>
        <v>234</v>
      </c>
    </row>
    <row r="248" spans="1:33">
      <c r="A248" s="10">
        <v>33085</v>
      </c>
      <c r="B248" s="6">
        <v>-1.093</v>
      </c>
      <c r="C248" s="7">
        <v>1.6998</v>
      </c>
      <c r="D248" s="1">
        <f t="shared" si="49"/>
        <v>333</v>
      </c>
      <c r="E248" s="1">
        <f t="shared" si="50"/>
        <v>221</v>
      </c>
      <c r="F248" s="1">
        <f t="shared" si="51"/>
        <v>112</v>
      </c>
      <c r="G248" s="1">
        <f t="shared" si="52"/>
        <v>12544</v>
      </c>
      <c r="M248" s="1">
        <f t="shared" si="53"/>
        <v>0</v>
      </c>
      <c r="N248" s="1">
        <f t="shared" si="54"/>
        <v>0</v>
      </c>
      <c r="O248" s="1">
        <f t="shared" si="55"/>
        <v>0</v>
      </c>
      <c r="P248" s="1">
        <f t="shared" si="56"/>
        <v>0</v>
      </c>
      <c r="R248" s="3">
        <f t="shared" ca="1" si="61"/>
        <v>0.11047412332472012</v>
      </c>
      <c r="S248" s="3">
        <f t="shared" ca="1" si="61"/>
        <v>0.19785286643553041</v>
      </c>
      <c r="U248" s="3">
        <f t="array" aca="1" ref="U248:V248" ca="1">MMULT(R248:S248,cholesky)</f>
        <v>0.50597148482721821</v>
      </c>
      <c r="V248" s="3">
        <f ca="1"/>
        <v>1.1424782625239576</v>
      </c>
      <c r="X248" s="13">
        <f t="shared" ca="1" si="57"/>
        <v>0.46638008361004601</v>
      </c>
      <c r="Y248" s="13">
        <f t="shared" ca="1" si="58"/>
        <v>0.52179046010319463</v>
      </c>
      <c r="AA248" s="13">
        <f t="shared" ca="1" si="59"/>
        <v>0.48948297827600334</v>
      </c>
      <c r="AB248" s="13">
        <f t="shared" ca="1" si="60"/>
        <v>1.2703992873701242</v>
      </c>
      <c r="AC248" s="1">
        <f t="shared" ca="1" si="62"/>
        <v>0.87994113282306374</v>
      </c>
      <c r="AD248" s="1">
        <f t="shared" ca="1" si="63"/>
        <v>97</v>
      </c>
      <c r="AF248" s="1">
        <v>-0.26616895020944131</v>
      </c>
      <c r="AG248" s="1">
        <f t="shared" si="48"/>
        <v>233</v>
      </c>
    </row>
    <row r="249" spans="1:33">
      <c r="A249" s="10">
        <v>33116</v>
      </c>
      <c r="B249" s="6">
        <v>-9.42</v>
      </c>
      <c r="C249" s="7">
        <v>-9.6995000000000005</v>
      </c>
      <c r="D249" s="1">
        <f t="shared" si="49"/>
        <v>472</v>
      </c>
      <c r="E249" s="1">
        <f t="shared" si="50"/>
        <v>466</v>
      </c>
      <c r="F249" s="1">
        <f t="shared" si="51"/>
        <v>6</v>
      </c>
      <c r="G249" s="1">
        <f t="shared" si="52"/>
        <v>36</v>
      </c>
      <c r="M249" s="1">
        <f t="shared" si="53"/>
        <v>0</v>
      </c>
      <c r="N249" s="1">
        <f t="shared" si="54"/>
        <v>0</v>
      </c>
      <c r="O249" s="1">
        <f t="shared" si="55"/>
        <v>0</v>
      </c>
      <c r="P249" s="1">
        <f t="shared" si="56"/>
        <v>0</v>
      </c>
      <c r="R249" s="3">
        <f t="shared" ca="1" si="61"/>
        <v>-0.91580918569312098</v>
      </c>
      <c r="S249" s="3">
        <f t="shared" ca="1" si="61"/>
        <v>0.66118491132877533</v>
      </c>
      <c r="U249" s="3">
        <f t="array" aca="1" ref="U249:V249" ca="1">MMULT(R249:S249,cholesky)</f>
        <v>-4.1944060704744945</v>
      </c>
      <c r="V249" s="3">
        <f ca="1"/>
        <v>0.17678247669246439</v>
      </c>
      <c r="X249" s="13">
        <f t="shared" ca="1" si="57"/>
        <v>0.13328650861562386</v>
      </c>
      <c r="Y249" s="13">
        <f t="shared" ca="1" si="58"/>
        <v>0.43790959016996434</v>
      </c>
      <c r="AA249" s="13">
        <f t="shared" ca="1" si="59"/>
        <v>-4.7151948626195361</v>
      </c>
      <c r="AB249" s="13">
        <f t="shared" ca="1" si="60"/>
        <v>0.15614350488530637</v>
      </c>
      <c r="AC249" s="1">
        <f t="shared" ca="1" si="62"/>
        <v>-2.279525678867115</v>
      </c>
      <c r="AD249" s="1">
        <f t="shared" ca="1" si="63"/>
        <v>161</v>
      </c>
      <c r="AF249" s="1">
        <v>-0.26571232911356968</v>
      </c>
      <c r="AG249" s="1">
        <f t="shared" si="48"/>
        <v>232</v>
      </c>
    </row>
    <row r="250" spans="1:33">
      <c r="A250" s="10">
        <v>33146</v>
      </c>
      <c r="B250" s="6">
        <v>-5.3129999999999997</v>
      </c>
      <c r="C250" s="7">
        <v>-13.7605</v>
      </c>
      <c r="D250" s="1">
        <f t="shared" si="49"/>
        <v>443</v>
      </c>
      <c r="E250" s="1">
        <f t="shared" si="50"/>
        <v>475</v>
      </c>
      <c r="F250" s="1">
        <f t="shared" si="51"/>
        <v>-32</v>
      </c>
      <c r="G250" s="1">
        <f t="shared" si="52"/>
        <v>1024</v>
      </c>
      <c r="M250" s="1">
        <f t="shared" si="53"/>
        <v>0</v>
      </c>
      <c r="N250" s="1">
        <f t="shared" si="54"/>
        <v>0</v>
      </c>
      <c r="O250" s="1">
        <f t="shared" si="55"/>
        <v>0</v>
      </c>
      <c r="P250" s="1">
        <f t="shared" si="56"/>
        <v>1</v>
      </c>
      <c r="R250" s="3">
        <f t="shared" ca="1" si="61"/>
        <v>0.26094906485239255</v>
      </c>
      <c r="S250" s="3">
        <f t="shared" ca="1" si="61"/>
        <v>8.346825951752776E-2</v>
      </c>
      <c r="U250" s="3">
        <f t="array" aca="1" ref="U250:V250" ca="1">MMULT(R250:S250,cholesky)</f>
        <v>1.1951467170239578</v>
      </c>
      <c r="V250" s="3">
        <f ca="1"/>
        <v>1.0893409077151195</v>
      </c>
      <c r="X250" s="13">
        <f t="shared" ca="1" si="57"/>
        <v>0.52637126281112678</v>
      </c>
      <c r="Y250" s="13">
        <f t="shared" ca="1" si="58"/>
        <v>0.51716595782355501</v>
      </c>
      <c r="AA250" s="13">
        <f t="shared" ca="1" si="59"/>
        <v>1.2080356650807613</v>
      </c>
      <c r="AB250" s="13">
        <f t="shared" ca="1" si="60"/>
        <v>1.209119367696784</v>
      </c>
      <c r="AC250" s="1">
        <f t="shared" ca="1" si="62"/>
        <v>1.2085775163887726</v>
      </c>
      <c r="AD250" s="1">
        <f t="shared" ca="1" si="63"/>
        <v>91</v>
      </c>
      <c r="AF250" s="1">
        <v>-0.22514397504366168</v>
      </c>
      <c r="AG250" s="1">
        <f t="shared" si="48"/>
        <v>231</v>
      </c>
    </row>
    <row r="251" spans="1:33">
      <c r="A251" s="10">
        <v>33177</v>
      </c>
      <c r="B251" s="6">
        <v>-0.78200000000000003</v>
      </c>
      <c r="C251" s="7">
        <v>15.000299999999999</v>
      </c>
      <c r="D251" s="1">
        <f t="shared" si="49"/>
        <v>320</v>
      </c>
      <c r="E251" s="1">
        <f t="shared" si="50"/>
        <v>3</v>
      </c>
      <c r="F251" s="1">
        <f t="shared" si="51"/>
        <v>317</v>
      </c>
      <c r="G251" s="1">
        <f t="shared" si="52"/>
        <v>100489</v>
      </c>
      <c r="M251" s="1">
        <f t="shared" si="53"/>
        <v>0</v>
      </c>
      <c r="N251" s="1">
        <f t="shared" si="54"/>
        <v>0</v>
      </c>
      <c r="O251" s="1">
        <f t="shared" si="55"/>
        <v>0</v>
      </c>
      <c r="P251" s="1">
        <f t="shared" si="56"/>
        <v>0</v>
      </c>
      <c r="R251" s="3">
        <f t="shared" ca="1" si="61"/>
        <v>-0.77308005577626537</v>
      </c>
      <c r="S251" s="3">
        <f t="shared" ca="1" si="61"/>
        <v>-1.0450530578879387</v>
      </c>
      <c r="U251" s="3">
        <f t="array" aca="1" ref="U251:V251" ca="1">MMULT(R251:S251,cholesky)</f>
        <v>-3.5407066554552955</v>
      </c>
      <c r="V251" s="3">
        <f ca="1"/>
        <v>-6.5716710753254421</v>
      </c>
      <c r="X251" s="13">
        <f t="shared" ca="1" si="57"/>
        <v>0.16646883110539279</v>
      </c>
      <c r="Y251" s="13">
        <f t="shared" ca="1" si="58"/>
        <v>5.1528436202687988E-2</v>
      </c>
      <c r="AA251" s="13">
        <f t="shared" ca="1" si="59"/>
        <v>-3.9283640182172723</v>
      </c>
      <c r="AB251" s="13">
        <f t="shared" ca="1" si="60"/>
        <v>-8.7482771781377018</v>
      </c>
      <c r="AC251" s="1">
        <f t="shared" ca="1" si="62"/>
        <v>-6.3383205981774875</v>
      </c>
      <c r="AD251" s="1">
        <f t="shared" ca="1" si="63"/>
        <v>205</v>
      </c>
      <c r="AF251" s="1">
        <v>-0.18264991943241282</v>
      </c>
      <c r="AG251" s="1">
        <f t="shared" si="48"/>
        <v>230</v>
      </c>
    </row>
    <row r="252" spans="1:33">
      <c r="A252" s="10">
        <v>33207</v>
      </c>
      <c r="B252" s="6">
        <v>6.8739999999999997</v>
      </c>
      <c r="C252" s="7">
        <v>-5.0507</v>
      </c>
      <c r="D252" s="1">
        <f t="shared" si="49"/>
        <v>35</v>
      </c>
      <c r="E252" s="1">
        <f t="shared" si="50"/>
        <v>431</v>
      </c>
      <c r="F252" s="1">
        <f t="shared" si="51"/>
        <v>-396</v>
      </c>
      <c r="G252" s="1">
        <f t="shared" si="52"/>
        <v>156816</v>
      </c>
      <c r="M252" s="1">
        <f t="shared" si="53"/>
        <v>0</v>
      </c>
      <c r="N252" s="1">
        <f t="shared" si="54"/>
        <v>0</v>
      </c>
      <c r="O252" s="1">
        <f t="shared" si="55"/>
        <v>0</v>
      </c>
      <c r="P252" s="1">
        <f t="shared" si="56"/>
        <v>0</v>
      </c>
      <c r="R252" s="3">
        <f t="shared" ca="1" si="61"/>
        <v>-1.6604477953539409</v>
      </c>
      <c r="S252" s="3">
        <f t="shared" ca="1" si="61"/>
        <v>-1.1183561367867978</v>
      </c>
      <c r="U252" s="3">
        <f t="array" aca="1" ref="U252:V252" ca="1">MMULT(R252:S252,cholesky)</f>
        <v>-7.6048509027210498</v>
      </c>
      <c r="V252" s="3">
        <f ca="1"/>
        <v>-9.3934174695525403</v>
      </c>
      <c r="X252" s="13">
        <f t="shared" ca="1" si="57"/>
        <v>3.1736078081044283E-2</v>
      </c>
      <c r="Y252" s="13">
        <f t="shared" ca="1" si="58"/>
        <v>1.2335582387994481E-2</v>
      </c>
      <c r="AA252" s="13">
        <f t="shared" ca="1" si="59"/>
        <v>-9.5112115331399263</v>
      </c>
      <c r="AB252" s="13">
        <f t="shared" ca="1" si="60"/>
        <v>-14.103168108232289</v>
      </c>
      <c r="AC252" s="1">
        <f t="shared" ca="1" si="62"/>
        <v>-11.807189820686109</v>
      </c>
      <c r="AD252" s="1">
        <f t="shared" ca="1" si="63"/>
        <v>226</v>
      </c>
      <c r="AF252" s="1">
        <v>-0.14862794289892611</v>
      </c>
      <c r="AG252" s="1">
        <f t="shared" si="48"/>
        <v>229</v>
      </c>
    </row>
    <row r="253" spans="1:33">
      <c r="A253" s="10">
        <v>33238</v>
      </c>
      <c r="B253" s="6">
        <v>3.0819999999999999</v>
      </c>
      <c r="C253" s="7">
        <v>1.45</v>
      </c>
      <c r="D253" s="1">
        <f t="shared" si="49"/>
        <v>151</v>
      </c>
      <c r="E253" s="1">
        <f t="shared" si="50"/>
        <v>230</v>
      </c>
      <c r="F253" s="1">
        <f t="shared" si="51"/>
        <v>-79</v>
      </c>
      <c r="G253" s="1">
        <f t="shared" si="52"/>
        <v>6241</v>
      </c>
      <c r="M253" s="1">
        <f t="shared" si="53"/>
        <v>0</v>
      </c>
      <c r="N253" s="1">
        <f t="shared" si="54"/>
        <v>0</v>
      </c>
      <c r="O253" s="1">
        <f t="shared" si="55"/>
        <v>0</v>
      </c>
      <c r="P253" s="1">
        <f t="shared" si="56"/>
        <v>0</v>
      </c>
      <c r="R253" s="3">
        <f t="shared" ca="1" si="61"/>
        <v>-0.71678272931391063</v>
      </c>
      <c r="S253" s="3">
        <f t="shared" ca="1" si="61"/>
        <v>0.29802593182332404</v>
      </c>
      <c r="U253" s="3">
        <f t="array" aca="1" ref="U253:V253" ca="1">MMULT(R253:S253,cholesky)</f>
        <v>-3.2828649002577106</v>
      </c>
      <c r="V253" s="3">
        <f ca="1"/>
        <v>-0.78169123039415833</v>
      </c>
      <c r="X253" s="13">
        <f t="shared" ca="1" si="57"/>
        <v>0.18091118651303106</v>
      </c>
      <c r="Y253" s="13">
        <f t="shared" ca="1" si="58"/>
        <v>0.35732694435194445</v>
      </c>
      <c r="AA253" s="13">
        <f t="shared" ca="1" si="59"/>
        <v>-3.6260594707412155</v>
      </c>
      <c r="AB253" s="13">
        <f t="shared" ca="1" si="60"/>
        <v>-0.95951010604779718</v>
      </c>
      <c r="AC253" s="1">
        <f t="shared" ca="1" si="62"/>
        <v>-2.2927847883945063</v>
      </c>
      <c r="AD253" s="1">
        <f t="shared" ca="1" si="63"/>
        <v>161</v>
      </c>
      <c r="AF253" s="1">
        <v>-0.12171515112154085</v>
      </c>
      <c r="AG253" s="1">
        <f t="shared" si="48"/>
        <v>228</v>
      </c>
    </row>
    <row r="254" spans="1:33">
      <c r="A254" s="10">
        <v>33269</v>
      </c>
      <c r="B254" s="6">
        <v>5.0179999999999998</v>
      </c>
      <c r="C254" s="7">
        <v>3.2608999999999999</v>
      </c>
      <c r="D254" s="1">
        <f t="shared" si="49"/>
        <v>77</v>
      </c>
      <c r="E254" s="1">
        <f t="shared" si="50"/>
        <v>150</v>
      </c>
      <c r="F254" s="1">
        <f t="shared" si="51"/>
        <v>-73</v>
      </c>
      <c r="G254" s="1">
        <f t="shared" si="52"/>
        <v>5329</v>
      </c>
      <c r="M254" s="1">
        <f t="shared" si="53"/>
        <v>0</v>
      </c>
      <c r="N254" s="1">
        <f t="shared" si="54"/>
        <v>0</v>
      </c>
      <c r="O254" s="1">
        <f t="shared" si="55"/>
        <v>0</v>
      </c>
      <c r="P254" s="1">
        <f t="shared" si="56"/>
        <v>0</v>
      </c>
      <c r="R254" s="3">
        <f t="shared" ca="1" si="61"/>
        <v>1.2698083685309665</v>
      </c>
      <c r="S254" s="3">
        <f t="shared" ca="1" si="61"/>
        <v>-0.55095188835033282</v>
      </c>
      <c r="U254" s="3">
        <f t="array" aca="1" ref="U254:V254" ca="1">MMULT(R254:S254,cholesky)</f>
        <v>5.8157223278718266</v>
      </c>
      <c r="V254" s="3">
        <f ca="1"/>
        <v>1.2884284867270819</v>
      </c>
      <c r="X254" s="13">
        <f t="shared" ca="1" si="57"/>
        <v>0.85888829211774742</v>
      </c>
      <c r="Y254" s="13">
        <f t="shared" ca="1" si="58"/>
        <v>0.534475449854659</v>
      </c>
      <c r="AA254" s="13">
        <f t="shared" ca="1" si="59"/>
        <v>6.3003388390374111</v>
      </c>
      <c r="AB254" s="13">
        <f t="shared" ca="1" si="60"/>
        <v>1.4387745024724807</v>
      </c>
      <c r="AC254" s="1">
        <f t="shared" ca="1" si="62"/>
        <v>3.869556670754946</v>
      </c>
      <c r="AD254" s="1">
        <f t="shared" ca="1" si="63"/>
        <v>48</v>
      </c>
      <c r="AF254" s="1">
        <v>-9.8583702627195624E-2</v>
      </c>
      <c r="AG254" s="1">
        <f t="shared" si="48"/>
        <v>227</v>
      </c>
    </row>
    <row r="255" spans="1:33">
      <c r="A255" s="10">
        <v>33297</v>
      </c>
      <c r="B255" s="6">
        <v>7.5</v>
      </c>
      <c r="C255" s="7">
        <v>10.540100000000001</v>
      </c>
      <c r="D255" s="1">
        <f t="shared" si="49"/>
        <v>27</v>
      </c>
      <c r="E255" s="1">
        <f t="shared" si="50"/>
        <v>13</v>
      </c>
      <c r="F255" s="1">
        <f t="shared" si="51"/>
        <v>14</v>
      </c>
      <c r="G255" s="1">
        <f t="shared" si="52"/>
        <v>196</v>
      </c>
      <c r="M255" s="1">
        <f t="shared" si="53"/>
        <v>0</v>
      </c>
      <c r="N255" s="1">
        <f t="shared" si="54"/>
        <v>0</v>
      </c>
      <c r="O255" s="1">
        <f t="shared" si="55"/>
        <v>0</v>
      </c>
      <c r="P255" s="1">
        <f t="shared" si="56"/>
        <v>0</v>
      </c>
      <c r="R255" s="3">
        <f t="shared" ca="1" si="61"/>
        <v>-1.621050048419435</v>
      </c>
      <c r="S255" s="3">
        <f t="shared" ca="1" si="61"/>
        <v>-0.68757433733948004</v>
      </c>
      <c r="U255" s="3">
        <f t="array" aca="1" ref="U255:V255" ca="1">MMULT(R255:S255,cholesky)</f>
        <v>-7.424409221761012</v>
      </c>
      <c r="V255" s="3">
        <f ca="1"/>
        <v>-7.4758565541958788</v>
      </c>
      <c r="X255" s="13">
        <f t="shared" ca="1" si="57"/>
        <v>3.4649996103101488E-2</v>
      </c>
      <c r="Y255" s="13">
        <f t="shared" ca="1" si="58"/>
        <v>3.3797617945296121E-2</v>
      </c>
      <c r="AA255" s="13">
        <f t="shared" ca="1" si="59"/>
        <v>-9.2187152735263638</v>
      </c>
      <c r="AB255" s="13">
        <f t="shared" ca="1" si="60"/>
        <v>-10.292716629114997</v>
      </c>
      <c r="AC255" s="1">
        <f t="shared" ca="1" si="62"/>
        <v>-9.7557159513206813</v>
      </c>
      <c r="AD255" s="1">
        <f t="shared" ca="1" si="63"/>
        <v>222</v>
      </c>
      <c r="AF255" s="1">
        <v>-2.02350031287859E-2</v>
      </c>
      <c r="AG255" s="1">
        <f t="shared" si="48"/>
        <v>226</v>
      </c>
    </row>
    <row r="256" spans="1:33">
      <c r="A256" s="10">
        <v>33328</v>
      </c>
      <c r="B256" s="6">
        <v>2.952</v>
      </c>
      <c r="C256" s="7">
        <v>-6.0707000000000004</v>
      </c>
      <c r="D256" s="1">
        <f t="shared" si="49"/>
        <v>157</v>
      </c>
      <c r="E256" s="1">
        <f t="shared" si="50"/>
        <v>443</v>
      </c>
      <c r="F256" s="1">
        <f t="shared" si="51"/>
        <v>-286</v>
      </c>
      <c r="G256" s="1">
        <f t="shared" si="52"/>
        <v>81796</v>
      </c>
      <c r="M256" s="1">
        <f t="shared" si="53"/>
        <v>0</v>
      </c>
      <c r="N256" s="1">
        <f t="shared" si="54"/>
        <v>0</v>
      </c>
      <c r="O256" s="1">
        <f t="shared" si="55"/>
        <v>0</v>
      </c>
      <c r="P256" s="1">
        <f t="shared" si="56"/>
        <v>0</v>
      </c>
      <c r="R256" s="3">
        <f t="shared" ca="1" si="61"/>
        <v>0.98543784372152765</v>
      </c>
      <c r="S256" s="3">
        <f t="shared" ca="1" si="61"/>
        <v>1.695642555568412</v>
      </c>
      <c r="U256" s="3">
        <f t="array" aca="1" ref="U256:V256" ca="1">MMULT(R256:S256,cholesky)</f>
        <v>4.5133053242445964</v>
      </c>
      <c r="V256" s="3">
        <f ca="1"/>
        <v>9.9008093954232166</v>
      </c>
      <c r="X256" s="13">
        <f t="shared" ca="1" si="57"/>
        <v>0.7854915818029925</v>
      </c>
      <c r="Y256" s="13">
        <f t="shared" ca="1" si="58"/>
        <v>0.97544111963839542</v>
      </c>
      <c r="AA256" s="13">
        <f t="shared" ca="1" si="59"/>
        <v>4.7743777537405307</v>
      </c>
      <c r="AB256" s="13">
        <f t="shared" ca="1" si="60"/>
        <v>13.439344082587828</v>
      </c>
      <c r="AC256" s="1">
        <f t="shared" ca="1" si="62"/>
        <v>9.1068609181641804</v>
      </c>
      <c r="AD256" s="1">
        <f t="shared" ca="1" si="63"/>
        <v>11</v>
      </c>
      <c r="AF256" s="1">
        <v>7.5567876997030048E-2</v>
      </c>
      <c r="AG256" s="1">
        <f t="shared" si="48"/>
        <v>225</v>
      </c>
    </row>
    <row r="257" spans="1:33">
      <c r="A257" s="10">
        <v>33358</v>
      </c>
      <c r="B257" s="6">
        <v>0.10100000000000001</v>
      </c>
      <c r="C257" s="7">
        <v>0.76039999999999996</v>
      </c>
      <c r="D257" s="1">
        <f t="shared" si="49"/>
        <v>288</v>
      </c>
      <c r="E257" s="1">
        <f t="shared" si="50"/>
        <v>261</v>
      </c>
      <c r="F257" s="1">
        <f t="shared" si="51"/>
        <v>27</v>
      </c>
      <c r="G257" s="1">
        <f t="shared" si="52"/>
        <v>729</v>
      </c>
      <c r="M257" s="1">
        <f t="shared" si="53"/>
        <v>0</v>
      </c>
      <c r="N257" s="1">
        <f t="shared" si="54"/>
        <v>0</v>
      </c>
      <c r="O257" s="1">
        <f t="shared" si="55"/>
        <v>0</v>
      </c>
      <c r="P257" s="1">
        <f t="shared" si="56"/>
        <v>0</v>
      </c>
      <c r="R257" s="3">
        <f t="shared" ca="1" si="61"/>
        <v>-1.3030553380734347</v>
      </c>
      <c r="S257" s="3">
        <f t="shared" ca="1" si="61"/>
        <v>-0.6861075663662386</v>
      </c>
      <c r="U257" s="3">
        <f t="array" aca="1" ref="U257:V257" ca="1">MMULT(R257:S257,cholesky)</f>
        <v>-5.9679934483763306</v>
      </c>
      <c r="V257" s="3">
        <f ca="1"/>
        <v>-6.5686377456854306</v>
      </c>
      <c r="X257" s="13">
        <f t="shared" ca="1" si="57"/>
        <v>6.7019736514405515E-2</v>
      </c>
      <c r="Y257" s="13">
        <f t="shared" ca="1" si="58"/>
        <v>5.1598460972736571E-2</v>
      </c>
      <c r="AA257" s="13">
        <f t="shared" ca="1" si="59"/>
        <v>-7.0363415450716262</v>
      </c>
      <c r="AB257" s="13">
        <f t="shared" ca="1" si="60"/>
        <v>-8.7433173044770118</v>
      </c>
      <c r="AC257" s="1">
        <f t="shared" ca="1" si="62"/>
        <v>-7.8898294247743195</v>
      </c>
      <c r="AD257" s="1">
        <f t="shared" ca="1" si="63"/>
        <v>210</v>
      </c>
      <c r="AF257" s="1">
        <v>0.12904785712621925</v>
      </c>
      <c r="AG257" s="1">
        <f t="shared" ref="AG257:AG320" si="64">RANK(AF257,$AF257:$AF736,0)</f>
        <v>224</v>
      </c>
    </row>
    <row r="258" spans="1:33">
      <c r="A258" s="10">
        <v>33389</v>
      </c>
      <c r="B258" s="6">
        <v>4.1369999999999996</v>
      </c>
      <c r="C258" s="7">
        <v>1.2788999999999999</v>
      </c>
      <c r="D258" s="1">
        <f t="shared" ref="D258:D321" si="65">RANK(B258,B$2:B$481,0)</f>
        <v>110</v>
      </c>
      <c r="E258" s="1">
        <f t="shared" ref="E258:E321" si="66">RANK(C258,C$2:C$481,0)</f>
        <v>240</v>
      </c>
      <c r="F258" s="1">
        <f t="shared" ref="F258:F321" si="67">D258-E258</f>
        <v>-130</v>
      </c>
      <c r="G258" s="1">
        <f t="shared" ref="G258:G321" si="68">F258^2</f>
        <v>16900</v>
      </c>
      <c r="M258" s="1">
        <f t="shared" ref="M258:M321" si="69">IF(B258&lt;$I$9+$J$5*$I$10,1,0)</f>
        <v>0</v>
      </c>
      <c r="N258" s="1">
        <f t="shared" ref="N258:N321" si="70">IF(C258&lt;$J$9+$J$5*$J$10,1,0)</f>
        <v>0</v>
      </c>
      <c r="O258" s="1">
        <f t="shared" ref="O258:O321" si="71">IF(B258&lt;$I$9+$J$6*$I$10,1,0)</f>
        <v>0</v>
      </c>
      <c r="P258" s="1">
        <f t="shared" ref="P258:P321" si="72">IF(C258&lt;$J$9+$J$6*$J$10,1,0)</f>
        <v>0</v>
      </c>
      <c r="R258" s="3">
        <f t="shared" ca="1" si="61"/>
        <v>-0.58786051261767303</v>
      </c>
      <c r="S258" s="3">
        <f t="shared" ca="1" si="61"/>
        <v>-0.29704838554729895</v>
      </c>
      <c r="U258" s="3">
        <f t="array" aca="1" ref="U258:V258" ca="1">MMULT(R258:S258,cholesky)</f>
        <v>-2.6924011477889427</v>
      </c>
      <c r="V258" s="3">
        <f ca="1"/>
        <v>-2.9110477904448251</v>
      </c>
      <c r="X258" s="13">
        <f t="shared" ref="X258:X321" ca="1" si="73">NORMDIST(U258,$I$9,$I$10,TRUE)</f>
        <v>0.21683293418664629</v>
      </c>
      <c r="Y258" s="13">
        <f t="shared" ref="Y258:Y321" ca="1" si="74">NORMDIST(V258,$I$9,$I$10,TRUE)</f>
        <v>0.20307468653469785</v>
      </c>
      <c r="AA258" s="13">
        <f t="shared" ref="AA258:AA321" ca="1" si="75">(IF(X258&gt;0.5,TINV((1-X258)*2,6),-TINV(2*X258,6)))*$I$10+$I$9</f>
        <v>-2.9486736684742008</v>
      </c>
      <c r="AB258" s="13">
        <f t="shared" ref="AB258:AB321" ca="1" si="76">(IF(Y258&gt;0.5,TINV((1-Y258)*2,6),-TINV(2*Y258,6)))*$J$10+$J$9</f>
        <v>-3.5411880061792202</v>
      </c>
      <c r="AC258" s="1">
        <f t="shared" ca="1" si="62"/>
        <v>-3.2449308373267103</v>
      </c>
      <c r="AD258" s="1">
        <f t="shared" ca="1" si="63"/>
        <v>170</v>
      </c>
      <c r="AF258" s="1">
        <v>0.14044039799625518</v>
      </c>
      <c r="AG258" s="1">
        <f t="shared" si="64"/>
        <v>223</v>
      </c>
    </row>
    <row r="259" spans="1:33">
      <c r="A259" s="10">
        <v>33419</v>
      </c>
      <c r="B259" s="6">
        <v>-4.556</v>
      </c>
      <c r="C259" s="7">
        <v>-7.4702999999999999</v>
      </c>
      <c r="D259" s="1">
        <f t="shared" si="65"/>
        <v>436</v>
      </c>
      <c r="E259" s="1">
        <f t="shared" si="66"/>
        <v>454</v>
      </c>
      <c r="F259" s="1">
        <f t="shared" si="67"/>
        <v>-18</v>
      </c>
      <c r="G259" s="1">
        <f t="shared" si="68"/>
        <v>324</v>
      </c>
      <c r="M259" s="1">
        <f t="shared" si="69"/>
        <v>0</v>
      </c>
      <c r="N259" s="1">
        <f t="shared" si="70"/>
        <v>0</v>
      </c>
      <c r="O259" s="1">
        <f t="shared" si="71"/>
        <v>0</v>
      </c>
      <c r="P259" s="1">
        <f t="shared" si="72"/>
        <v>0</v>
      </c>
      <c r="R259" s="3">
        <f t="shared" ref="R259:S322" ca="1" si="77">NORMINV(RAND(),0,1)</f>
        <v>-0.89904628488388827</v>
      </c>
      <c r="S259" s="3">
        <f t="shared" ca="1" si="77"/>
        <v>-0.75253287111483846</v>
      </c>
      <c r="U259" s="3">
        <f t="array" aca="1" ref="U259:V259" ca="1">MMULT(R259:S259,cholesky)</f>
        <v>-4.1176319847682086</v>
      </c>
      <c r="V259" s="3">
        <f ca="1"/>
        <v>-5.7023058551346111</v>
      </c>
      <c r="X259" s="13">
        <f t="shared" ca="1" si="73"/>
        <v>0.13692907290171841</v>
      </c>
      <c r="Y259" s="13">
        <f t="shared" ca="1" si="74"/>
        <v>7.4886772456596251E-2</v>
      </c>
      <c r="AA259" s="13">
        <f t="shared" ca="1" si="75"/>
        <v>-4.6211521099684649</v>
      </c>
      <c r="AB259" s="13">
        <f t="shared" ca="1" si="76"/>
        <v>-7.3800351373552298</v>
      </c>
      <c r="AC259" s="1">
        <f t="shared" ref="AC259:AC322" ca="1" si="78">0.5*AA259+0.5*AB259</f>
        <v>-6.0005936236618478</v>
      </c>
      <c r="AD259" s="1">
        <f t="shared" ref="AD259:AD322" ca="1" si="79">RANK(AC259,$AC259:$AC738,0)</f>
        <v>200</v>
      </c>
      <c r="AF259" s="1">
        <v>0.19410497068058907</v>
      </c>
      <c r="AG259" s="1">
        <f t="shared" si="64"/>
        <v>222</v>
      </c>
    </row>
    <row r="260" spans="1:33">
      <c r="A260" s="10">
        <v>33450</v>
      </c>
      <c r="B260" s="6">
        <v>4.72</v>
      </c>
      <c r="C260" s="7">
        <v>5.1505000000000001</v>
      </c>
      <c r="D260" s="1">
        <f t="shared" si="65"/>
        <v>85</v>
      </c>
      <c r="E260" s="1">
        <f t="shared" si="66"/>
        <v>91</v>
      </c>
      <c r="F260" s="1">
        <f t="shared" si="67"/>
        <v>-6</v>
      </c>
      <c r="G260" s="1">
        <f t="shared" si="68"/>
        <v>36</v>
      </c>
      <c r="M260" s="1">
        <f t="shared" si="69"/>
        <v>0</v>
      </c>
      <c r="N260" s="1">
        <f t="shared" si="70"/>
        <v>0</v>
      </c>
      <c r="O260" s="1">
        <f t="shared" si="71"/>
        <v>0</v>
      </c>
      <c r="P260" s="1">
        <f t="shared" si="72"/>
        <v>0</v>
      </c>
      <c r="R260" s="3">
        <f t="shared" ca="1" si="77"/>
        <v>-0.38000287011508249</v>
      </c>
      <c r="S260" s="3">
        <f t="shared" ca="1" si="77"/>
        <v>0.23224612332053551</v>
      </c>
      <c r="U260" s="3">
        <f t="array" aca="1" ref="U260:V260" ca="1">MMULT(R260:S260,cholesky)</f>
        <v>-1.7404131451270779</v>
      </c>
      <c r="V260" s="3">
        <f ca="1"/>
        <v>-0.10315393457374888</v>
      </c>
      <c r="X260" s="13">
        <f t="shared" ca="1" si="73"/>
        <v>0.28264264798724248</v>
      </c>
      <c r="Y260" s="13">
        <f t="shared" ca="1" si="74"/>
        <v>0.41394339509373013</v>
      </c>
      <c r="AA260" s="13">
        <f t="shared" ca="1" si="75"/>
        <v>-1.8928663121576921</v>
      </c>
      <c r="AB260" s="13">
        <f t="shared" ca="1" si="76"/>
        <v>-0.16810992866071539</v>
      </c>
      <c r="AC260" s="1">
        <f t="shared" ca="1" si="78"/>
        <v>-1.0304881204092038</v>
      </c>
      <c r="AD260" s="1">
        <f t="shared" ca="1" si="79"/>
        <v>131</v>
      </c>
      <c r="AF260" s="1">
        <v>0.22713113431350962</v>
      </c>
      <c r="AG260" s="1">
        <f t="shared" si="64"/>
        <v>221</v>
      </c>
    </row>
    <row r="261" spans="1:33">
      <c r="A261" s="10">
        <v>33481</v>
      </c>
      <c r="B261" s="6">
        <v>2.6749999999999998</v>
      </c>
      <c r="C261" s="7">
        <v>-1.6311</v>
      </c>
      <c r="D261" s="1">
        <f t="shared" si="65"/>
        <v>165</v>
      </c>
      <c r="E261" s="1">
        <f t="shared" si="66"/>
        <v>356</v>
      </c>
      <c r="F261" s="1">
        <f t="shared" si="67"/>
        <v>-191</v>
      </c>
      <c r="G261" s="1">
        <f t="shared" si="68"/>
        <v>36481</v>
      </c>
      <c r="M261" s="1">
        <f t="shared" si="69"/>
        <v>0</v>
      </c>
      <c r="N261" s="1">
        <f t="shared" si="70"/>
        <v>0</v>
      </c>
      <c r="O261" s="1">
        <f t="shared" si="71"/>
        <v>0</v>
      </c>
      <c r="P261" s="1">
        <f t="shared" si="72"/>
        <v>0</v>
      </c>
      <c r="R261" s="3">
        <f t="shared" ca="1" si="77"/>
        <v>-0.92139023146159982</v>
      </c>
      <c r="S261" s="3">
        <f t="shared" ca="1" si="77"/>
        <v>-0.95890288655579536</v>
      </c>
      <c r="U261" s="3">
        <f t="array" aca="1" ref="U261:V261" ca="1">MMULT(R261:S261,cholesky)</f>
        <v>-4.2199672600941271</v>
      </c>
      <c r="V261" s="3">
        <f ca="1"/>
        <v>-6.6307640408887947</v>
      </c>
      <c r="X261" s="13">
        <f t="shared" ca="1" si="73"/>
        <v>0.13208868173059218</v>
      </c>
      <c r="Y261" s="13">
        <f t="shared" ca="1" si="74"/>
        <v>5.0179285414860164E-2</v>
      </c>
      <c r="AA261" s="13">
        <f t="shared" ca="1" si="75"/>
        <v>-4.7466076915229678</v>
      </c>
      <c r="AB261" s="13">
        <f t="shared" ca="1" si="76"/>
        <v>-8.845179196677222</v>
      </c>
      <c r="AC261" s="1">
        <f t="shared" ca="1" si="78"/>
        <v>-6.7958934441000949</v>
      </c>
      <c r="AD261" s="1">
        <f t="shared" ca="1" si="79"/>
        <v>203</v>
      </c>
      <c r="AF261" s="1">
        <v>0.25024808335047327</v>
      </c>
      <c r="AG261" s="1">
        <f t="shared" si="64"/>
        <v>220</v>
      </c>
    </row>
    <row r="262" spans="1:33">
      <c r="A262" s="10">
        <v>33511</v>
      </c>
      <c r="B262" s="6">
        <v>-1.139</v>
      </c>
      <c r="C262" s="7">
        <v>5.4292999999999996</v>
      </c>
      <c r="D262" s="1">
        <f t="shared" si="65"/>
        <v>336</v>
      </c>
      <c r="E262" s="1">
        <f t="shared" si="66"/>
        <v>84</v>
      </c>
      <c r="F262" s="1">
        <f t="shared" si="67"/>
        <v>252</v>
      </c>
      <c r="G262" s="1">
        <f t="shared" si="68"/>
        <v>63504</v>
      </c>
      <c r="M262" s="1">
        <f t="shared" si="69"/>
        <v>0</v>
      </c>
      <c r="N262" s="1">
        <f t="shared" si="70"/>
        <v>0</v>
      </c>
      <c r="O262" s="1">
        <f t="shared" si="71"/>
        <v>0</v>
      </c>
      <c r="P262" s="1">
        <f t="shared" si="72"/>
        <v>0</v>
      </c>
      <c r="R262" s="3">
        <f t="shared" ca="1" si="77"/>
        <v>0.65104266565999058</v>
      </c>
      <c r="S262" s="3">
        <f t="shared" ca="1" si="77"/>
        <v>1.1947066429632494</v>
      </c>
      <c r="U262" s="3">
        <f t="array" aca="1" ref="U262:V262" ca="1">MMULT(R262:S262,cholesky)</f>
        <v>2.9817754087227568</v>
      </c>
      <c r="V262" s="3">
        <f ca="1"/>
        <v>6.8532436860446833</v>
      </c>
      <c r="X262" s="13">
        <f t="shared" ca="1" si="73"/>
        <v>0.67593854467191361</v>
      </c>
      <c r="Y262" s="13">
        <f t="shared" ca="1" si="74"/>
        <v>0.90353234255619241</v>
      </c>
      <c r="AA262" s="13">
        <f t="shared" ca="1" si="75"/>
        <v>3.0906539551969745</v>
      </c>
      <c r="AB262" s="13">
        <f t="shared" ca="1" si="76"/>
        <v>8.4070036082561028</v>
      </c>
      <c r="AC262" s="1">
        <f t="shared" ca="1" si="78"/>
        <v>5.7488287817265391</v>
      </c>
      <c r="AD262" s="1">
        <f t="shared" ca="1" si="79"/>
        <v>27</v>
      </c>
      <c r="AF262" s="1">
        <v>0.25185250914837487</v>
      </c>
      <c r="AG262" s="1">
        <f t="shared" si="64"/>
        <v>219</v>
      </c>
    </row>
    <row r="263" spans="1:33">
      <c r="A263" s="10">
        <v>33542</v>
      </c>
      <c r="B263" s="6">
        <v>1.6679999999999999</v>
      </c>
      <c r="C263" s="7">
        <v>1.0789</v>
      </c>
      <c r="D263" s="1">
        <f t="shared" si="65"/>
        <v>215</v>
      </c>
      <c r="E263" s="1">
        <f t="shared" si="66"/>
        <v>252</v>
      </c>
      <c r="F263" s="1">
        <f t="shared" si="67"/>
        <v>-37</v>
      </c>
      <c r="G263" s="1">
        <f t="shared" si="68"/>
        <v>1369</v>
      </c>
      <c r="M263" s="1">
        <f t="shared" si="69"/>
        <v>0</v>
      </c>
      <c r="N263" s="1">
        <f t="shared" si="70"/>
        <v>0</v>
      </c>
      <c r="O263" s="1">
        <f t="shared" si="71"/>
        <v>0</v>
      </c>
      <c r="P263" s="1">
        <f t="shared" si="72"/>
        <v>0</v>
      </c>
      <c r="R263" s="3">
        <f t="shared" ca="1" si="77"/>
        <v>1.895857768387863</v>
      </c>
      <c r="S263" s="3">
        <f t="shared" ca="1" si="77"/>
        <v>-0.58900654415595377</v>
      </c>
      <c r="U263" s="3">
        <f t="array" aca="1" ref="U263:V263" ca="1">MMULT(R263:S263,cholesky)</f>
        <v>8.6830285792164119</v>
      </c>
      <c r="V263" s="3">
        <f ca="1"/>
        <v>2.9028693380932595</v>
      </c>
      <c r="X263" s="13">
        <f t="shared" ca="1" si="73"/>
        <v>0.95558393860909785</v>
      </c>
      <c r="Y263" s="13">
        <f t="shared" ca="1" si="74"/>
        <v>0.66971902080204404</v>
      </c>
      <c r="AA263" s="13">
        <f t="shared" ca="1" si="75"/>
        <v>10.180384626744047</v>
      </c>
      <c r="AB263" s="13">
        <f t="shared" ca="1" si="76"/>
        <v>3.3199314690084964</v>
      </c>
      <c r="AC263" s="1">
        <f t="shared" ca="1" si="78"/>
        <v>6.7501580478762717</v>
      </c>
      <c r="AD263" s="1">
        <f t="shared" ca="1" si="79"/>
        <v>20</v>
      </c>
      <c r="AF263" s="1">
        <v>0.28960928452023016</v>
      </c>
      <c r="AG263" s="1">
        <f t="shared" si="64"/>
        <v>218</v>
      </c>
    </row>
    <row r="264" spans="1:33">
      <c r="A264" s="10">
        <v>33572</v>
      </c>
      <c r="B264" s="6">
        <v>-3.8340000000000001</v>
      </c>
      <c r="C264" s="7">
        <v>-4.3902999999999999</v>
      </c>
      <c r="D264" s="1">
        <f t="shared" si="65"/>
        <v>421</v>
      </c>
      <c r="E264" s="1">
        <f t="shared" si="66"/>
        <v>419</v>
      </c>
      <c r="F264" s="1">
        <f t="shared" si="67"/>
        <v>2</v>
      </c>
      <c r="G264" s="1">
        <f t="shared" si="68"/>
        <v>4</v>
      </c>
      <c r="M264" s="1">
        <f t="shared" si="69"/>
        <v>0</v>
      </c>
      <c r="N264" s="1">
        <f t="shared" si="70"/>
        <v>0</v>
      </c>
      <c r="O264" s="1">
        <f t="shared" si="71"/>
        <v>0</v>
      </c>
      <c r="P264" s="1">
        <f t="shared" si="72"/>
        <v>0</v>
      </c>
      <c r="R264" s="3">
        <f t="shared" ca="1" si="77"/>
        <v>-0.27964339138647532</v>
      </c>
      <c r="S264" s="3">
        <f t="shared" ca="1" si="77"/>
        <v>1.3247678805728476</v>
      </c>
      <c r="U264" s="3">
        <f t="array" aca="1" ref="U264:V264" ca="1">MMULT(R264:S264,cholesky)</f>
        <v>-1.2807667325500569</v>
      </c>
      <c r="V264" s="3">
        <f ca="1"/>
        <v>4.761294395104775</v>
      </c>
      <c r="X264" s="13">
        <f t="shared" ca="1" si="73"/>
        <v>0.31753006138858519</v>
      </c>
      <c r="Y264" s="13">
        <f t="shared" ca="1" si="74"/>
        <v>0.80095542316901935</v>
      </c>
      <c r="AA264" s="13">
        <f t="shared" ca="1" si="75"/>
        <v>-1.3957412573442867</v>
      </c>
      <c r="AB264" s="13">
        <f t="shared" ca="1" si="76"/>
        <v>5.5881715602646969</v>
      </c>
      <c r="AC264" s="1">
        <f t="shared" ca="1" si="78"/>
        <v>2.0962151514602052</v>
      </c>
      <c r="AD264" s="1">
        <f t="shared" ca="1" si="79"/>
        <v>70</v>
      </c>
      <c r="AF264" s="1">
        <v>0.31191401790404705</v>
      </c>
      <c r="AG264" s="1">
        <f t="shared" si="64"/>
        <v>217</v>
      </c>
    </row>
    <row r="265" spans="1:33">
      <c r="A265" s="10">
        <v>33603</v>
      </c>
      <c r="B265" s="6">
        <v>11.215</v>
      </c>
      <c r="C265" s="7">
        <v>5.4503000000000004</v>
      </c>
      <c r="D265" s="1">
        <f t="shared" si="65"/>
        <v>8</v>
      </c>
      <c r="E265" s="1">
        <f t="shared" si="66"/>
        <v>83</v>
      </c>
      <c r="F265" s="1">
        <f t="shared" si="67"/>
        <v>-75</v>
      </c>
      <c r="G265" s="1">
        <f t="shared" si="68"/>
        <v>5625</v>
      </c>
      <c r="M265" s="1">
        <f t="shared" si="69"/>
        <v>0</v>
      </c>
      <c r="N265" s="1">
        <f t="shared" si="70"/>
        <v>0</v>
      </c>
      <c r="O265" s="1">
        <f t="shared" si="71"/>
        <v>0</v>
      </c>
      <c r="P265" s="1">
        <f t="shared" si="72"/>
        <v>0</v>
      </c>
      <c r="R265" s="3">
        <f t="shared" ca="1" si="77"/>
        <v>0.62045514371803234</v>
      </c>
      <c r="S265" s="3">
        <f t="shared" ca="1" si="77"/>
        <v>0.27878243151090343</v>
      </c>
      <c r="U265" s="3">
        <f t="array" aca="1" ref="U265:V265" ca="1">MMULT(R265:S265,cholesky)</f>
        <v>2.8416845582285881</v>
      </c>
      <c r="V265" s="3">
        <f ca="1"/>
        <v>2.9268334046194258</v>
      </c>
      <c r="X265" s="13">
        <f t="shared" ca="1" si="73"/>
        <v>0.66486372248347558</v>
      </c>
      <c r="Y265" s="13">
        <f t="shared" ca="1" si="74"/>
        <v>0.6716129775625489</v>
      </c>
      <c r="AA265" s="13">
        <f t="shared" ca="1" si="75"/>
        <v>2.9407825355975836</v>
      </c>
      <c r="AB265" s="13">
        <f t="shared" ca="1" si="76"/>
        <v>3.3482887390074052</v>
      </c>
      <c r="AC265" s="1">
        <f t="shared" ca="1" si="78"/>
        <v>3.1445356373024946</v>
      </c>
      <c r="AD265" s="1">
        <f t="shared" ca="1" si="79"/>
        <v>57</v>
      </c>
      <c r="AF265" s="1">
        <v>0.35805172927278062</v>
      </c>
      <c r="AG265" s="1">
        <f t="shared" si="64"/>
        <v>216</v>
      </c>
    </row>
    <row r="266" spans="1:33">
      <c r="A266" s="10">
        <v>33634</v>
      </c>
      <c r="B266" s="6">
        <v>-0.67900000000000005</v>
      </c>
      <c r="C266" s="7">
        <v>-1.9502999999999999</v>
      </c>
      <c r="D266" s="1">
        <f t="shared" si="65"/>
        <v>316</v>
      </c>
      <c r="E266" s="1">
        <f t="shared" si="66"/>
        <v>366</v>
      </c>
      <c r="F266" s="1">
        <f t="shared" si="67"/>
        <v>-50</v>
      </c>
      <c r="G266" s="1">
        <f t="shared" si="68"/>
        <v>2500</v>
      </c>
      <c r="M266" s="1">
        <f t="shared" si="69"/>
        <v>0</v>
      </c>
      <c r="N266" s="1">
        <f t="shared" si="70"/>
        <v>0</v>
      </c>
      <c r="O266" s="1">
        <f t="shared" si="71"/>
        <v>0</v>
      </c>
      <c r="P266" s="1">
        <f t="shared" si="72"/>
        <v>0</v>
      </c>
      <c r="R266" s="3">
        <f t="shared" ca="1" si="77"/>
        <v>0.29732872478870143</v>
      </c>
      <c r="S266" s="3">
        <f t="shared" ca="1" si="77"/>
        <v>-0.6035426764051437</v>
      </c>
      <c r="U266" s="3">
        <f t="array" aca="1" ref="U266:V266" ca="1">MMULT(R266:S266,cholesky)</f>
        <v>1.3617655595322526</v>
      </c>
      <c r="V266" s="3">
        <f ca="1"/>
        <v>-1.6876609334643788</v>
      </c>
      <c r="X266" s="13">
        <f t="shared" ca="1" si="73"/>
        <v>0.54083701495492598</v>
      </c>
      <c r="Y266" s="13">
        <f t="shared" ca="1" si="74"/>
        <v>0.28655159252756257</v>
      </c>
      <c r="AA266" s="13">
        <f t="shared" ca="1" si="75"/>
        <v>1.3818791062111246</v>
      </c>
      <c r="AB266" s="13">
        <f t="shared" ca="1" si="76"/>
        <v>-2.0350181292464349</v>
      </c>
      <c r="AC266" s="1">
        <f t="shared" ca="1" si="78"/>
        <v>-0.32656951151765512</v>
      </c>
      <c r="AD266" s="1">
        <f t="shared" ca="1" si="79"/>
        <v>112</v>
      </c>
      <c r="AF266" s="1">
        <v>0.37024820463420116</v>
      </c>
      <c r="AG266" s="1">
        <f t="shared" si="64"/>
        <v>215</v>
      </c>
    </row>
    <row r="267" spans="1:33">
      <c r="A267" s="10">
        <v>33663</v>
      </c>
      <c r="B267" s="6">
        <v>1.329</v>
      </c>
      <c r="C267" s="7">
        <v>-3.3111000000000002</v>
      </c>
      <c r="D267" s="1">
        <f t="shared" si="65"/>
        <v>240</v>
      </c>
      <c r="E267" s="1">
        <f t="shared" si="66"/>
        <v>396</v>
      </c>
      <c r="F267" s="1">
        <f t="shared" si="67"/>
        <v>-156</v>
      </c>
      <c r="G267" s="1">
        <f t="shared" si="68"/>
        <v>24336</v>
      </c>
      <c r="M267" s="1">
        <f t="shared" si="69"/>
        <v>0</v>
      </c>
      <c r="N267" s="1">
        <f t="shared" si="70"/>
        <v>0</v>
      </c>
      <c r="O267" s="1">
        <f t="shared" si="71"/>
        <v>0</v>
      </c>
      <c r="P267" s="1">
        <f t="shared" si="72"/>
        <v>0</v>
      </c>
      <c r="R267" s="3">
        <f t="shared" ca="1" si="77"/>
        <v>1.6712750111627548</v>
      </c>
      <c r="S267" s="3">
        <f t="shared" ca="1" si="77"/>
        <v>1.1158822107275981</v>
      </c>
      <c r="U267" s="3">
        <f t="array" aca="1" ref="U267:V267" ca="1">MMULT(R267:S267,cholesky)</f>
        <v>7.6544395511254173</v>
      </c>
      <c r="V267" s="3">
        <f ca="1"/>
        <v>9.4137262754430182</v>
      </c>
      <c r="X267" s="13">
        <f t="shared" ca="1" si="73"/>
        <v>0.93015347192880471</v>
      </c>
      <c r="Y267" s="13">
        <f t="shared" ca="1" si="74"/>
        <v>0.96864086463398369</v>
      </c>
      <c r="AA267" s="13">
        <f t="shared" ca="1" si="75"/>
        <v>8.6839636872226347</v>
      </c>
      <c r="AB267" s="13">
        <f t="shared" ca="1" si="76"/>
        <v>12.532494195456131</v>
      </c>
      <c r="AC267" s="1">
        <f t="shared" ca="1" si="78"/>
        <v>10.608228941339384</v>
      </c>
      <c r="AD267" s="1">
        <f t="shared" ca="1" si="79"/>
        <v>7</v>
      </c>
      <c r="AF267" s="1">
        <v>0.37558694129744241</v>
      </c>
      <c r="AG267" s="1">
        <f t="shared" si="64"/>
        <v>214</v>
      </c>
    </row>
    <row r="268" spans="1:33">
      <c r="A268" s="10">
        <v>33694</v>
      </c>
      <c r="B268" s="6">
        <v>-2.2130000000000001</v>
      </c>
      <c r="C268" s="7">
        <v>-6.5090000000000003</v>
      </c>
      <c r="D268" s="1">
        <f t="shared" si="65"/>
        <v>383</v>
      </c>
      <c r="E268" s="1">
        <f t="shared" si="66"/>
        <v>448</v>
      </c>
      <c r="F268" s="1">
        <f t="shared" si="67"/>
        <v>-65</v>
      </c>
      <c r="G268" s="1">
        <f t="shared" si="68"/>
        <v>4225</v>
      </c>
      <c r="M268" s="1">
        <f t="shared" si="69"/>
        <v>0</v>
      </c>
      <c r="N268" s="1">
        <f t="shared" si="70"/>
        <v>0</v>
      </c>
      <c r="O268" s="1">
        <f t="shared" si="71"/>
        <v>0</v>
      </c>
      <c r="P268" s="1">
        <f t="shared" si="72"/>
        <v>0</v>
      </c>
      <c r="R268" s="3">
        <f t="shared" ca="1" si="77"/>
        <v>1.8850281245159031</v>
      </c>
      <c r="S268" s="3">
        <f t="shared" ca="1" si="77"/>
        <v>-0.93858441882754784</v>
      </c>
      <c r="U268" s="3">
        <f t="array" aca="1" ref="U268:V268" ca="1">MMULT(R268:S268,cholesky)</f>
        <v>8.6334288102828367</v>
      </c>
      <c r="V268" s="3">
        <f ca="1"/>
        <v>1.406682093019417</v>
      </c>
      <c r="X268" s="13">
        <f t="shared" ca="1" si="73"/>
        <v>0.95455843980236676</v>
      </c>
      <c r="Y268" s="13">
        <f t="shared" ca="1" si="74"/>
        <v>0.54472821100126545</v>
      </c>
      <c r="AA268" s="13">
        <f t="shared" ca="1" si="75"/>
        <v>10.104938628758358</v>
      </c>
      <c r="AB268" s="13">
        <f t="shared" ca="1" si="76"/>
        <v>1.5752865926928923</v>
      </c>
      <c r="AC268" s="1">
        <f t="shared" ca="1" si="78"/>
        <v>5.8401126107256252</v>
      </c>
      <c r="AD268" s="1">
        <f t="shared" ca="1" si="79"/>
        <v>24</v>
      </c>
      <c r="AF268" s="1">
        <v>0.38130019079103628</v>
      </c>
      <c r="AG268" s="1">
        <f t="shared" si="64"/>
        <v>213</v>
      </c>
    </row>
    <row r="269" spans="1:33">
      <c r="A269" s="10">
        <v>33724</v>
      </c>
      <c r="B269" s="6">
        <v>2.024</v>
      </c>
      <c r="C269" s="7">
        <v>0.4698</v>
      </c>
      <c r="D269" s="1">
        <f t="shared" si="65"/>
        <v>194</v>
      </c>
      <c r="E269" s="1">
        <f t="shared" si="66"/>
        <v>273</v>
      </c>
      <c r="F269" s="1">
        <f t="shared" si="67"/>
        <v>-79</v>
      </c>
      <c r="G269" s="1">
        <f t="shared" si="68"/>
        <v>6241</v>
      </c>
      <c r="M269" s="1">
        <f t="shared" si="69"/>
        <v>0</v>
      </c>
      <c r="N269" s="1">
        <f t="shared" si="70"/>
        <v>0</v>
      </c>
      <c r="O269" s="1">
        <f t="shared" si="71"/>
        <v>0</v>
      </c>
      <c r="P269" s="1">
        <f t="shared" si="72"/>
        <v>0</v>
      </c>
      <c r="R269" s="3">
        <f t="shared" ca="1" si="77"/>
        <v>-0.49930020419681242</v>
      </c>
      <c r="S269" s="3">
        <f t="shared" ca="1" si="77"/>
        <v>-0.58433623802156531</v>
      </c>
      <c r="U269" s="3">
        <f t="array" aca="1" ref="U269:V269" ca="1">MMULT(R269:S269,cholesky)</f>
        <v>-2.2867949352214008</v>
      </c>
      <c r="V269" s="3">
        <f ca="1"/>
        <v>-3.8644714356460939</v>
      </c>
      <c r="X269" s="13">
        <f t="shared" ca="1" si="73"/>
        <v>0.24373295684480589</v>
      </c>
      <c r="Y269" s="13">
        <f t="shared" ca="1" si="74"/>
        <v>0.14941919616475652</v>
      </c>
      <c r="AA269" s="13">
        <f t="shared" ca="1" si="75"/>
        <v>-2.4939447013113263</v>
      </c>
      <c r="AB269" s="13">
        <f t="shared" ca="1" si="76"/>
        <v>-4.7765928500500241</v>
      </c>
      <c r="AC269" s="1">
        <f t="shared" ca="1" si="78"/>
        <v>-3.6352687756806752</v>
      </c>
      <c r="AD269" s="1">
        <f t="shared" ca="1" si="79"/>
        <v>168</v>
      </c>
      <c r="AF269" s="1">
        <v>0.40743660778686769</v>
      </c>
      <c r="AG269" s="1">
        <f t="shared" si="64"/>
        <v>212</v>
      </c>
    </row>
    <row r="270" spans="1:33">
      <c r="A270" s="10">
        <v>33755</v>
      </c>
      <c r="B270" s="6">
        <v>0.66600000000000004</v>
      </c>
      <c r="C270" s="7">
        <v>6.75</v>
      </c>
      <c r="D270" s="1">
        <f t="shared" si="65"/>
        <v>264</v>
      </c>
      <c r="E270" s="1">
        <f t="shared" si="66"/>
        <v>50</v>
      </c>
      <c r="F270" s="1">
        <f t="shared" si="67"/>
        <v>214</v>
      </c>
      <c r="G270" s="1">
        <f t="shared" si="68"/>
        <v>45796</v>
      </c>
      <c r="M270" s="1">
        <f t="shared" si="69"/>
        <v>0</v>
      </c>
      <c r="N270" s="1">
        <f t="shared" si="70"/>
        <v>0</v>
      </c>
      <c r="O270" s="1">
        <f t="shared" si="71"/>
        <v>0</v>
      </c>
      <c r="P270" s="1">
        <f t="shared" si="72"/>
        <v>0</v>
      </c>
      <c r="R270" s="3">
        <f t="shared" ca="1" si="77"/>
        <v>1.0924047068802709</v>
      </c>
      <c r="S270" s="3">
        <f t="shared" ca="1" si="77"/>
        <v>-0.53252744704935417</v>
      </c>
      <c r="U270" s="3">
        <f t="array" aca="1" ref="U270:V270" ca="1">MMULT(R270:S270,cholesky)</f>
        <v>5.003213557511641</v>
      </c>
      <c r="V270" s="3">
        <f ca="1"/>
        <v>0.86297641389563351</v>
      </c>
      <c r="X270" s="13">
        <f t="shared" ca="1" si="73"/>
        <v>0.81537437424572223</v>
      </c>
      <c r="Y270" s="13">
        <f t="shared" ca="1" si="74"/>
        <v>0.49744732631813238</v>
      </c>
      <c r="AA270" s="13">
        <f t="shared" ca="1" si="75"/>
        <v>5.3359844188131467</v>
      </c>
      <c r="AB270" s="13">
        <f t="shared" ca="1" si="76"/>
        <v>0.94813251673695287</v>
      </c>
      <c r="AC270" s="1">
        <f t="shared" ca="1" si="78"/>
        <v>3.1420584677750498</v>
      </c>
      <c r="AD270" s="1">
        <f t="shared" ca="1" si="79"/>
        <v>55</v>
      </c>
      <c r="AF270" s="1">
        <v>0.41023686342731114</v>
      </c>
      <c r="AG270" s="1">
        <f t="shared" si="64"/>
        <v>211</v>
      </c>
    </row>
    <row r="271" spans="1:33">
      <c r="A271" s="10">
        <v>33785</v>
      </c>
      <c r="B271" s="6">
        <v>-1.7989999999999999</v>
      </c>
      <c r="C271" s="7">
        <v>-4.8605</v>
      </c>
      <c r="D271" s="1">
        <f t="shared" si="65"/>
        <v>366</v>
      </c>
      <c r="E271" s="1">
        <f t="shared" si="66"/>
        <v>425</v>
      </c>
      <c r="F271" s="1">
        <f t="shared" si="67"/>
        <v>-59</v>
      </c>
      <c r="G271" s="1">
        <f t="shared" si="68"/>
        <v>3481</v>
      </c>
      <c r="M271" s="1">
        <f t="shared" si="69"/>
        <v>0</v>
      </c>
      <c r="N271" s="1">
        <f t="shared" si="70"/>
        <v>0</v>
      </c>
      <c r="O271" s="1">
        <f t="shared" si="71"/>
        <v>0</v>
      </c>
      <c r="P271" s="1">
        <f t="shared" si="72"/>
        <v>0</v>
      </c>
      <c r="R271" s="3">
        <f t="shared" ca="1" si="77"/>
        <v>0.76129418941903082</v>
      </c>
      <c r="S271" s="3">
        <f t="shared" ca="1" si="77"/>
        <v>0.53336724917703515</v>
      </c>
      <c r="U271" s="3">
        <f t="array" aca="1" ref="U271:V271" ca="1">MMULT(R271:S271,cholesky)</f>
        <v>3.4867273875391613</v>
      </c>
      <c r="V271" s="3">
        <f ca="1"/>
        <v>4.3931853971377324</v>
      </c>
      <c r="X271" s="13">
        <f t="shared" ca="1" si="73"/>
        <v>0.71452697256417397</v>
      </c>
      <c r="Y271" s="13">
        <f t="shared" ca="1" si="74"/>
        <v>0.77775690943563602</v>
      </c>
      <c r="AA271" s="13">
        <f t="shared" ca="1" si="75"/>
        <v>3.6357893906483207</v>
      </c>
      <c r="AB271" s="13">
        <f t="shared" ca="1" si="76"/>
        <v>5.125498579227779</v>
      </c>
      <c r="AC271" s="1">
        <f t="shared" ca="1" si="78"/>
        <v>4.3806439849380503</v>
      </c>
      <c r="AD271" s="1">
        <f t="shared" ca="1" si="79"/>
        <v>37</v>
      </c>
      <c r="AF271" s="1">
        <v>0.43163809116099561</v>
      </c>
      <c r="AG271" s="1">
        <f t="shared" si="64"/>
        <v>210</v>
      </c>
    </row>
    <row r="272" spans="1:33">
      <c r="A272" s="10">
        <v>33816</v>
      </c>
      <c r="B272" s="6">
        <v>4.1319999999999997</v>
      </c>
      <c r="C272" s="7">
        <v>-2.4790000000000001</v>
      </c>
      <c r="D272" s="1">
        <f t="shared" si="65"/>
        <v>111</v>
      </c>
      <c r="E272" s="1">
        <f t="shared" si="66"/>
        <v>378</v>
      </c>
      <c r="F272" s="1">
        <f t="shared" si="67"/>
        <v>-267</v>
      </c>
      <c r="G272" s="1">
        <f t="shared" si="68"/>
        <v>71289</v>
      </c>
      <c r="M272" s="1">
        <f t="shared" si="69"/>
        <v>0</v>
      </c>
      <c r="N272" s="1">
        <f t="shared" si="70"/>
        <v>0</v>
      </c>
      <c r="O272" s="1">
        <f t="shared" si="71"/>
        <v>0</v>
      </c>
      <c r="P272" s="1">
        <f t="shared" si="72"/>
        <v>0</v>
      </c>
      <c r="R272" s="3">
        <f t="shared" ca="1" si="77"/>
        <v>-1.0442368478455699</v>
      </c>
      <c r="S272" s="3">
        <f t="shared" ca="1" si="77"/>
        <v>0.1657556788778578</v>
      </c>
      <c r="U272" s="3">
        <f t="array" aca="1" ref="U272:V272" ca="1">MMULT(R272:S272,cholesky)</f>
        <v>-4.78260476313271</v>
      </c>
      <c r="V272" s="3">
        <f ca="1"/>
        <v>-2.2640685750634515</v>
      </c>
      <c r="X272" s="13">
        <f t="shared" ca="1" si="73"/>
        <v>0.10758787131661007</v>
      </c>
      <c r="Y272" s="13">
        <f t="shared" ca="1" si="74"/>
        <v>0.24529169214142232</v>
      </c>
      <c r="AA272" s="13">
        <f t="shared" ca="1" si="75"/>
        <v>-5.4517252547006638</v>
      </c>
      <c r="AB272" s="13">
        <f t="shared" ca="1" si="76"/>
        <v>-2.735402711430909</v>
      </c>
      <c r="AC272" s="1">
        <f t="shared" ca="1" si="78"/>
        <v>-4.0935639830657866</v>
      </c>
      <c r="AD272" s="1">
        <f t="shared" ca="1" si="79"/>
        <v>170</v>
      </c>
      <c r="AF272" s="1">
        <v>0.43988085465408044</v>
      </c>
      <c r="AG272" s="1">
        <f t="shared" si="64"/>
        <v>209</v>
      </c>
    </row>
    <row r="273" spans="1:33">
      <c r="A273" s="10">
        <v>33847</v>
      </c>
      <c r="B273" s="6">
        <v>-2.16</v>
      </c>
      <c r="C273" s="7">
        <v>6.6898</v>
      </c>
      <c r="D273" s="1">
        <f t="shared" si="65"/>
        <v>380</v>
      </c>
      <c r="E273" s="1">
        <f t="shared" si="66"/>
        <v>51</v>
      </c>
      <c r="F273" s="1">
        <f t="shared" si="67"/>
        <v>329</v>
      </c>
      <c r="G273" s="1">
        <f t="shared" si="68"/>
        <v>108241</v>
      </c>
      <c r="M273" s="1">
        <f t="shared" si="69"/>
        <v>0</v>
      </c>
      <c r="N273" s="1">
        <f t="shared" si="70"/>
        <v>0</v>
      </c>
      <c r="O273" s="1">
        <f t="shared" si="71"/>
        <v>0</v>
      </c>
      <c r="P273" s="1">
        <f t="shared" si="72"/>
        <v>0</v>
      </c>
      <c r="R273" s="3">
        <f t="shared" ca="1" si="77"/>
        <v>1.2832371775419813</v>
      </c>
      <c r="S273" s="3">
        <f t="shared" ca="1" si="77"/>
        <v>0.8017478367519113</v>
      </c>
      <c r="U273" s="3">
        <f t="array" aca="1" ref="U273:V273" ca="1">MMULT(R273:S273,cholesky)</f>
        <v>5.8772262731422744</v>
      </c>
      <c r="V273" s="3">
        <f ca="1"/>
        <v>6.9972681475143208</v>
      </c>
      <c r="X273" s="13">
        <f t="shared" ca="1" si="73"/>
        <v>0.86187260226014828</v>
      </c>
      <c r="Y273" s="13">
        <f t="shared" ca="1" si="74"/>
        <v>0.90879991508297764</v>
      </c>
      <c r="AA273" s="13">
        <f t="shared" ca="1" si="75"/>
        <v>6.3752322834367003</v>
      </c>
      <c r="AB273" s="13">
        <f t="shared" ca="1" si="76"/>
        <v>8.6159319317601213</v>
      </c>
      <c r="AC273" s="1">
        <f t="shared" ca="1" si="78"/>
        <v>7.4955821075984108</v>
      </c>
      <c r="AD273" s="1">
        <f t="shared" ca="1" si="79"/>
        <v>17</v>
      </c>
      <c r="AF273" s="1">
        <v>0.48288759099986278</v>
      </c>
      <c r="AG273" s="1">
        <f t="shared" si="64"/>
        <v>208</v>
      </c>
    </row>
    <row r="274" spans="1:33">
      <c r="A274" s="10">
        <v>33877</v>
      </c>
      <c r="B274" s="6">
        <v>1.34</v>
      </c>
      <c r="C274" s="7">
        <v>-1.9701</v>
      </c>
      <c r="D274" s="1">
        <f t="shared" si="65"/>
        <v>239</v>
      </c>
      <c r="E274" s="1">
        <f t="shared" si="66"/>
        <v>367</v>
      </c>
      <c r="F274" s="1">
        <f t="shared" si="67"/>
        <v>-128</v>
      </c>
      <c r="G274" s="1">
        <f t="shared" si="68"/>
        <v>16384</v>
      </c>
      <c r="M274" s="1">
        <f t="shared" si="69"/>
        <v>0</v>
      </c>
      <c r="N274" s="1">
        <f t="shared" si="70"/>
        <v>0</v>
      </c>
      <c r="O274" s="1">
        <f t="shared" si="71"/>
        <v>0</v>
      </c>
      <c r="P274" s="1">
        <f t="shared" si="72"/>
        <v>0</v>
      </c>
      <c r="R274" s="3">
        <f t="shared" ca="1" si="77"/>
        <v>-0.72501143608774399</v>
      </c>
      <c r="S274" s="3">
        <f t="shared" ca="1" si="77"/>
        <v>0.89905947252584806</v>
      </c>
      <c r="U274" s="3">
        <f t="array" aca="1" ref="U274:V274" ca="1">MMULT(R274:S274,cholesky)</f>
        <v>-3.3205523772818677</v>
      </c>
      <c r="V274" s="3">
        <f ca="1"/>
        <v>1.7146447154246287</v>
      </c>
      <c r="X274" s="13">
        <f t="shared" ca="1" si="73"/>
        <v>0.17875255622000186</v>
      </c>
      <c r="Y274" s="13">
        <f t="shared" ca="1" si="74"/>
        <v>0.57127278459865916</v>
      </c>
      <c r="AA274" s="13">
        <f t="shared" ca="1" si="75"/>
        <v>-3.6699838870629202</v>
      </c>
      <c r="AB274" s="13">
        <f t="shared" ca="1" si="76"/>
        <v>1.9313580149541341</v>
      </c>
      <c r="AC274" s="1">
        <f t="shared" ca="1" si="78"/>
        <v>-0.86931293605439308</v>
      </c>
      <c r="AD274" s="1">
        <f t="shared" ca="1" si="79"/>
        <v>117</v>
      </c>
      <c r="AF274" s="1">
        <v>0.51103882405487644</v>
      </c>
      <c r="AG274" s="1">
        <f t="shared" si="64"/>
        <v>207</v>
      </c>
    </row>
    <row r="275" spans="1:33">
      <c r="A275" s="10">
        <v>33908</v>
      </c>
      <c r="B275" s="6">
        <v>0.99</v>
      </c>
      <c r="C275" s="7">
        <v>-5.2588999999999997</v>
      </c>
      <c r="D275" s="1">
        <f t="shared" si="65"/>
        <v>253</v>
      </c>
      <c r="E275" s="1">
        <f t="shared" si="66"/>
        <v>436</v>
      </c>
      <c r="F275" s="1">
        <f t="shared" si="67"/>
        <v>-183</v>
      </c>
      <c r="G275" s="1">
        <f t="shared" si="68"/>
        <v>33489</v>
      </c>
      <c r="M275" s="1">
        <f t="shared" si="69"/>
        <v>0</v>
      </c>
      <c r="N275" s="1">
        <f t="shared" si="70"/>
        <v>0</v>
      </c>
      <c r="O275" s="1">
        <f t="shared" si="71"/>
        <v>0</v>
      </c>
      <c r="P275" s="1">
        <f t="shared" si="72"/>
        <v>0</v>
      </c>
      <c r="R275" s="3">
        <f t="shared" ca="1" si="77"/>
        <v>-1.3551268799646201</v>
      </c>
      <c r="S275" s="3">
        <f t="shared" ca="1" si="77"/>
        <v>0.38630960132627568</v>
      </c>
      <c r="U275" s="3">
        <f t="array" aca="1" ref="U275:V275" ca="1">MMULT(R275:S275,cholesky)</f>
        <v>-6.2064811102379602</v>
      </c>
      <c r="V275" s="3">
        <f ca="1"/>
        <v>-2.2204004163877347</v>
      </c>
      <c r="X275" s="13">
        <f t="shared" ca="1" si="73"/>
        <v>6.051683414843545E-2</v>
      </c>
      <c r="Y275" s="13">
        <f t="shared" ca="1" si="74"/>
        <v>0.24830174366995883</v>
      </c>
      <c r="AA275" s="13">
        <f t="shared" ca="1" si="75"/>
        <v>-7.3740512736511139</v>
      </c>
      <c r="AB275" s="13">
        <f t="shared" ca="1" si="76"/>
        <v>-2.6818111737853441</v>
      </c>
      <c r="AC275" s="1">
        <f t="shared" ca="1" si="78"/>
        <v>-5.0279312237182285</v>
      </c>
      <c r="AD275" s="1">
        <f t="shared" ca="1" si="79"/>
        <v>179</v>
      </c>
      <c r="AF275" s="1">
        <v>0.51234580984749156</v>
      </c>
      <c r="AG275" s="1">
        <f t="shared" si="64"/>
        <v>206</v>
      </c>
    </row>
    <row r="276" spans="1:33">
      <c r="A276" s="10">
        <v>33938</v>
      </c>
      <c r="B276" s="6">
        <v>4.1150000000000002</v>
      </c>
      <c r="C276" s="7">
        <v>0.92059999999999997</v>
      </c>
      <c r="D276" s="1">
        <f t="shared" si="65"/>
        <v>113</v>
      </c>
      <c r="E276" s="1">
        <f t="shared" si="66"/>
        <v>255</v>
      </c>
      <c r="F276" s="1">
        <f t="shared" si="67"/>
        <v>-142</v>
      </c>
      <c r="G276" s="1">
        <f t="shared" si="68"/>
        <v>20164</v>
      </c>
      <c r="M276" s="1">
        <f t="shared" si="69"/>
        <v>0</v>
      </c>
      <c r="N276" s="1">
        <f t="shared" si="70"/>
        <v>0</v>
      </c>
      <c r="O276" s="1">
        <f t="shared" si="71"/>
        <v>0</v>
      </c>
      <c r="P276" s="1">
        <f t="shared" si="72"/>
        <v>0</v>
      </c>
      <c r="R276" s="3">
        <f t="shared" ca="1" si="77"/>
        <v>0.3626984011939387</v>
      </c>
      <c r="S276" s="3">
        <f t="shared" ca="1" si="77"/>
        <v>-0.72132835062355039</v>
      </c>
      <c r="U276" s="3">
        <f t="array" aca="1" ref="U276:V276" ca="1">MMULT(R276:S276,cholesky)</f>
        <v>1.6611586774682392</v>
      </c>
      <c r="V276" s="3">
        <f ca="1"/>
        <v>-1.996210521860903</v>
      </c>
      <c r="X276" s="13">
        <f t="shared" ca="1" si="73"/>
        <v>0.56668221809274955</v>
      </c>
      <c r="Y276" s="13">
        <f t="shared" ca="1" si="74"/>
        <v>0.26406016104147312</v>
      </c>
      <c r="AA276" s="13">
        <f t="shared" ca="1" si="75"/>
        <v>1.6947315750646075</v>
      </c>
      <c r="AB276" s="13">
        <f t="shared" ca="1" si="76"/>
        <v>-2.4080983409270655</v>
      </c>
      <c r="AC276" s="1">
        <f t="shared" ca="1" si="78"/>
        <v>-0.35668338293122903</v>
      </c>
      <c r="AD276" s="1">
        <f t="shared" ca="1" si="79"/>
        <v>107</v>
      </c>
      <c r="AF276" s="1">
        <v>0.53874844209288919</v>
      </c>
      <c r="AG276" s="1">
        <f t="shared" si="64"/>
        <v>205</v>
      </c>
    </row>
    <row r="277" spans="1:33">
      <c r="A277" s="10">
        <v>33969</v>
      </c>
      <c r="B277" s="6">
        <v>1.786</v>
      </c>
      <c r="C277" s="7">
        <v>0.57620000000000005</v>
      </c>
      <c r="D277" s="1">
        <f t="shared" si="65"/>
        <v>209</v>
      </c>
      <c r="E277" s="1">
        <f t="shared" si="66"/>
        <v>271</v>
      </c>
      <c r="F277" s="1">
        <f t="shared" si="67"/>
        <v>-62</v>
      </c>
      <c r="G277" s="1">
        <f t="shared" si="68"/>
        <v>3844</v>
      </c>
      <c r="M277" s="1">
        <f t="shared" si="69"/>
        <v>0</v>
      </c>
      <c r="N277" s="1">
        <f t="shared" si="70"/>
        <v>0</v>
      </c>
      <c r="O277" s="1">
        <f t="shared" si="71"/>
        <v>0</v>
      </c>
      <c r="P277" s="1">
        <f t="shared" si="72"/>
        <v>0</v>
      </c>
      <c r="R277" s="3">
        <f t="shared" ca="1" si="77"/>
        <v>0.11993028317917329</v>
      </c>
      <c r="S277" s="3">
        <f t="shared" ca="1" si="77"/>
        <v>0.61178483308125475</v>
      </c>
      <c r="U277" s="3">
        <f t="array" aca="1" ref="U277:V277" ca="1">MMULT(R277:S277,cholesky)</f>
        <v>0.54928069696061366</v>
      </c>
      <c r="V277" s="3">
        <f ca="1"/>
        <v>2.9045588276597418</v>
      </c>
      <c r="X277" s="13">
        <f t="shared" ca="1" si="73"/>
        <v>0.47014180719345711</v>
      </c>
      <c r="Y277" s="13">
        <f t="shared" ca="1" si="74"/>
        <v>0.66985268984866508</v>
      </c>
      <c r="AA277" s="13">
        <f t="shared" ca="1" si="75"/>
        <v>0.53466479335208472</v>
      </c>
      <c r="AB277" s="13">
        <f t="shared" ca="1" si="76"/>
        <v>3.321930111218415</v>
      </c>
      <c r="AC277" s="1">
        <f t="shared" ca="1" si="78"/>
        <v>1.9282974522852498</v>
      </c>
      <c r="AD277" s="1">
        <f t="shared" ca="1" si="79"/>
        <v>66</v>
      </c>
      <c r="AF277" s="1">
        <v>0.61171291602530364</v>
      </c>
      <c r="AG277" s="1">
        <f t="shared" si="64"/>
        <v>204</v>
      </c>
    </row>
    <row r="278" spans="1:33">
      <c r="A278" s="10">
        <v>34000</v>
      </c>
      <c r="B278" s="6">
        <v>0.97699999999999998</v>
      </c>
      <c r="C278" s="7">
        <v>-1.06E-2</v>
      </c>
      <c r="D278" s="1">
        <f t="shared" si="65"/>
        <v>255</v>
      </c>
      <c r="E278" s="1">
        <f t="shared" si="66"/>
        <v>291</v>
      </c>
      <c r="F278" s="1">
        <f t="shared" si="67"/>
        <v>-36</v>
      </c>
      <c r="G278" s="1">
        <f t="shared" si="68"/>
        <v>1296</v>
      </c>
      <c r="M278" s="1">
        <f t="shared" si="69"/>
        <v>0</v>
      </c>
      <c r="N278" s="1">
        <f t="shared" si="70"/>
        <v>0</v>
      </c>
      <c r="O278" s="1">
        <f t="shared" si="71"/>
        <v>0</v>
      </c>
      <c r="P278" s="1">
        <f t="shared" si="72"/>
        <v>0</v>
      </c>
      <c r="R278" s="3">
        <f t="shared" ca="1" si="77"/>
        <v>0.41908311495963491</v>
      </c>
      <c r="S278" s="3">
        <f t="shared" ca="1" si="77"/>
        <v>2.1638846815962287</v>
      </c>
      <c r="U278" s="3">
        <f t="array" aca="1" ref="U278:V278" ca="1">MMULT(R278:S278,cholesky)</f>
        <v>1.919400666515128</v>
      </c>
      <c r="V278" s="3">
        <f ca="1"/>
        <v>10.25895127673733</v>
      </c>
      <c r="X278" s="13">
        <f t="shared" ca="1" si="73"/>
        <v>0.58875228513354716</v>
      </c>
      <c r="Y278" s="13">
        <f t="shared" ca="1" si="74"/>
        <v>0.97961149860724339</v>
      </c>
      <c r="AA278" s="13">
        <f t="shared" ca="1" si="75"/>
        <v>1.96530895046178</v>
      </c>
      <c r="AB278" s="13">
        <f t="shared" ca="1" si="76"/>
        <v>14.137536789915847</v>
      </c>
      <c r="AC278" s="1">
        <f t="shared" ca="1" si="78"/>
        <v>8.051422870188814</v>
      </c>
      <c r="AD278" s="1">
        <f t="shared" ca="1" si="79"/>
        <v>12</v>
      </c>
      <c r="AF278" s="1">
        <v>0.62872492616611453</v>
      </c>
      <c r="AG278" s="1">
        <f t="shared" si="64"/>
        <v>203</v>
      </c>
    </row>
    <row r="279" spans="1:33">
      <c r="A279" s="10">
        <v>34028</v>
      </c>
      <c r="B279" s="6">
        <v>0.65100000000000002</v>
      </c>
      <c r="C279" s="7">
        <v>2.9998</v>
      </c>
      <c r="D279" s="1">
        <f t="shared" si="65"/>
        <v>266</v>
      </c>
      <c r="E279" s="1">
        <f t="shared" si="66"/>
        <v>164</v>
      </c>
      <c r="F279" s="1">
        <f t="shared" si="67"/>
        <v>102</v>
      </c>
      <c r="G279" s="1">
        <f t="shared" si="68"/>
        <v>10404</v>
      </c>
      <c r="M279" s="1">
        <f t="shared" si="69"/>
        <v>0</v>
      </c>
      <c r="N279" s="1">
        <f t="shared" si="70"/>
        <v>0</v>
      </c>
      <c r="O279" s="1">
        <f t="shared" si="71"/>
        <v>0</v>
      </c>
      <c r="P279" s="1">
        <f t="shared" si="72"/>
        <v>0</v>
      </c>
      <c r="R279" s="3">
        <f t="shared" ca="1" si="77"/>
        <v>1.270843676812623</v>
      </c>
      <c r="S279" s="3">
        <f t="shared" ca="1" si="77"/>
        <v>1.0864581639819524</v>
      </c>
      <c r="U279" s="3">
        <f t="array" aca="1" ref="U279:V279" ca="1">MMULT(R279:S279,cholesky)</f>
        <v>5.8204640398018137</v>
      </c>
      <c r="V279" s="3">
        <f ca="1"/>
        <v>8.1557125576613885</v>
      </c>
      <c r="X279" s="13">
        <f t="shared" ca="1" si="73"/>
        <v>0.85911991434515156</v>
      </c>
      <c r="Y279" s="13">
        <f t="shared" ca="1" si="74"/>
        <v>0.94367783207185796</v>
      </c>
      <c r="AA279" s="13">
        <f t="shared" ca="1" si="75"/>
        <v>6.3061026420816333</v>
      </c>
      <c r="AB279" s="13">
        <f t="shared" ca="1" si="76"/>
        <v>10.387181193206915</v>
      </c>
      <c r="AC279" s="1">
        <f t="shared" ca="1" si="78"/>
        <v>8.3466419176442734</v>
      </c>
      <c r="AD279" s="1">
        <f t="shared" ca="1" si="79"/>
        <v>11</v>
      </c>
      <c r="AF279" s="1">
        <v>0.63827320570404589</v>
      </c>
      <c r="AG279" s="1">
        <f t="shared" si="64"/>
        <v>202</v>
      </c>
    </row>
    <row r="280" spans="1:33">
      <c r="A280" s="10">
        <v>34059</v>
      </c>
      <c r="B280" s="6">
        <v>2.496</v>
      </c>
      <c r="C280" s="7">
        <v>8.6112000000000002</v>
      </c>
      <c r="D280" s="1">
        <f t="shared" si="65"/>
        <v>171</v>
      </c>
      <c r="E280" s="1">
        <f t="shared" si="66"/>
        <v>26</v>
      </c>
      <c r="F280" s="1">
        <f t="shared" si="67"/>
        <v>145</v>
      </c>
      <c r="G280" s="1">
        <f t="shared" si="68"/>
        <v>21025</v>
      </c>
      <c r="M280" s="1">
        <f t="shared" si="69"/>
        <v>0</v>
      </c>
      <c r="N280" s="1">
        <f t="shared" si="70"/>
        <v>0</v>
      </c>
      <c r="O280" s="1">
        <f t="shared" si="71"/>
        <v>0</v>
      </c>
      <c r="P280" s="1">
        <f t="shared" si="72"/>
        <v>0</v>
      </c>
      <c r="R280" s="3">
        <f t="shared" ca="1" si="77"/>
        <v>-0.39343258499336897</v>
      </c>
      <c r="S280" s="3">
        <f t="shared" ca="1" si="77"/>
        <v>-8.6584754713346535E-2</v>
      </c>
      <c r="U280" s="3">
        <f t="array" aca="1" ref="U280:V280" ca="1">MMULT(R280:S280,cholesky)</f>
        <v>-1.80192123926963</v>
      </c>
      <c r="V280" s="3">
        <f ca="1"/>
        <v>-1.4778111815465016</v>
      </c>
      <c r="X280" s="13">
        <f t="shared" ca="1" si="73"/>
        <v>0.27811750858621487</v>
      </c>
      <c r="Y280" s="13">
        <f t="shared" ca="1" si="74"/>
        <v>0.30234999435381249</v>
      </c>
      <c r="AA280" s="13">
        <f t="shared" ca="1" si="75"/>
        <v>-1.9599424470050459</v>
      </c>
      <c r="AB280" s="13">
        <f t="shared" ca="1" si="76"/>
        <v>-1.7834557427151112</v>
      </c>
      <c r="AC280" s="1">
        <f t="shared" ca="1" si="78"/>
        <v>-1.8716990948600785</v>
      </c>
      <c r="AD280" s="1">
        <f t="shared" ca="1" si="79"/>
        <v>133</v>
      </c>
      <c r="AF280" s="1">
        <v>0.6448953802188605</v>
      </c>
      <c r="AG280" s="1">
        <f t="shared" si="64"/>
        <v>201</v>
      </c>
    </row>
    <row r="281" spans="1:33">
      <c r="A281" s="10">
        <v>34089</v>
      </c>
      <c r="B281" s="6">
        <v>-2.6469999999999998</v>
      </c>
      <c r="C281" s="7">
        <v>9.0688999999999993</v>
      </c>
      <c r="D281" s="1">
        <f t="shared" si="65"/>
        <v>392</v>
      </c>
      <c r="E281" s="1">
        <f t="shared" si="66"/>
        <v>23</v>
      </c>
      <c r="F281" s="1">
        <f t="shared" si="67"/>
        <v>369</v>
      </c>
      <c r="G281" s="1">
        <f t="shared" si="68"/>
        <v>136161</v>
      </c>
      <c r="M281" s="1">
        <f t="shared" si="69"/>
        <v>0</v>
      </c>
      <c r="N281" s="1">
        <f t="shared" si="70"/>
        <v>0</v>
      </c>
      <c r="O281" s="1">
        <f t="shared" si="71"/>
        <v>0</v>
      </c>
      <c r="P281" s="1">
        <f t="shared" si="72"/>
        <v>0</v>
      </c>
      <c r="R281" s="3">
        <f t="shared" ca="1" si="77"/>
        <v>-1.375250925271652</v>
      </c>
      <c r="S281" s="3">
        <f t="shared" ca="1" si="77"/>
        <v>-0.31774465591994461</v>
      </c>
      <c r="U281" s="3">
        <f t="array" aca="1" ref="U281:V281" ca="1">MMULT(R281:S281,cholesky)</f>
        <v>-6.2986492377441667</v>
      </c>
      <c r="V281" s="3">
        <f ca="1"/>
        <v>-5.2289601683973448</v>
      </c>
      <c r="X281" s="13">
        <f t="shared" ca="1" si="73"/>
        <v>5.8140111436825848E-2</v>
      </c>
      <c r="Y281" s="13">
        <f t="shared" ca="1" si="74"/>
        <v>9.0619859360501875E-2</v>
      </c>
      <c r="AA281" s="13">
        <f t="shared" ca="1" si="75"/>
        <v>-7.5064614017927358</v>
      </c>
      <c r="AB281" s="13">
        <f t="shared" ca="1" si="76"/>
        <v>-6.6758152546511642</v>
      </c>
      <c r="AC281" s="1">
        <f t="shared" ca="1" si="78"/>
        <v>-7.09113832822195</v>
      </c>
      <c r="AD281" s="1">
        <f t="shared" ca="1" si="79"/>
        <v>184</v>
      </c>
      <c r="AF281" s="1">
        <v>0.64513315067970756</v>
      </c>
      <c r="AG281" s="1">
        <f t="shared" si="64"/>
        <v>200</v>
      </c>
    </row>
    <row r="282" spans="1:33">
      <c r="A282" s="10">
        <v>34120</v>
      </c>
      <c r="B282" s="6">
        <v>2.8719999999999999</v>
      </c>
      <c r="C282" s="7">
        <v>1.9999</v>
      </c>
      <c r="D282" s="1">
        <f t="shared" si="65"/>
        <v>161</v>
      </c>
      <c r="E282" s="1">
        <f t="shared" si="66"/>
        <v>210</v>
      </c>
      <c r="F282" s="1">
        <f t="shared" si="67"/>
        <v>-49</v>
      </c>
      <c r="G282" s="1">
        <f t="shared" si="68"/>
        <v>2401</v>
      </c>
      <c r="M282" s="1">
        <f t="shared" si="69"/>
        <v>0</v>
      </c>
      <c r="N282" s="1">
        <f t="shared" si="70"/>
        <v>0</v>
      </c>
      <c r="O282" s="1">
        <f t="shared" si="71"/>
        <v>0</v>
      </c>
      <c r="P282" s="1">
        <f t="shared" si="72"/>
        <v>0</v>
      </c>
      <c r="R282" s="3">
        <f t="shared" ca="1" si="77"/>
        <v>0.63339268086361344</v>
      </c>
      <c r="S282" s="3">
        <f t="shared" ca="1" si="77"/>
        <v>0.62970080666756845</v>
      </c>
      <c r="U282" s="3">
        <f t="array" aca="1" ref="U282:V282" ca="1">MMULT(R282:S282,cholesky)</f>
        <v>2.9009384783553496</v>
      </c>
      <c r="V282" s="3">
        <f ca="1"/>
        <v>4.4346132222069148</v>
      </c>
      <c r="X282" s="13">
        <f t="shared" ca="1" si="73"/>
        <v>0.66956622850433067</v>
      </c>
      <c r="Y282" s="13">
        <f t="shared" ca="1" si="74"/>
        <v>0.78044231568543743</v>
      </c>
      <c r="AA282" s="13">
        <f t="shared" ca="1" si="75"/>
        <v>3.0041075621130853</v>
      </c>
      <c r="AB282" s="13">
        <f t="shared" ca="1" si="76"/>
        <v>5.1771779691293496</v>
      </c>
      <c r="AC282" s="1">
        <f t="shared" ca="1" si="78"/>
        <v>4.090642765621217</v>
      </c>
      <c r="AD282" s="1">
        <f t="shared" ca="1" si="79"/>
        <v>36</v>
      </c>
      <c r="AF282" s="1">
        <v>0.80418461706176458</v>
      </c>
      <c r="AG282" s="1">
        <f t="shared" si="64"/>
        <v>199</v>
      </c>
    </row>
    <row r="283" spans="1:33">
      <c r="A283" s="10">
        <v>34150</v>
      </c>
      <c r="B283" s="6">
        <v>0.65300000000000002</v>
      </c>
      <c r="C283" s="7">
        <v>-1.5494000000000001</v>
      </c>
      <c r="D283" s="1">
        <f t="shared" si="65"/>
        <v>265</v>
      </c>
      <c r="E283" s="1">
        <f t="shared" si="66"/>
        <v>354</v>
      </c>
      <c r="F283" s="1">
        <f t="shared" si="67"/>
        <v>-89</v>
      </c>
      <c r="G283" s="1">
        <f t="shared" si="68"/>
        <v>7921</v>
      </c>
      <c r="M283" s="1">
        <f t="shared" si="69"/>
        <v>0</v>
      </c>
      <c r="N283" s="1">
        <f t="shared" si="70"/>
        <v>0</v>
      </c>
      <c r="O283" s="1">
        <f t="shared" si="71"/>
        <v>0</v>
      </c>
      <c r="P283" s="1">
        <f t="shared" si="72"/>
        <v>0</v>
      </c>
      <c r="R283" s="3">
        <f t="shared" ca="1" si="77"/>
        <v>-1.7759507456391899</v>
      </c>
      <c r="S283" s="3">
        <f t="shared" ca="1" si="77"/>
        <v>0.6665652339926369</v>
      </c>
      <c r="U283" s="3">
        <f t="array" aca="1" ref="U283:V283" ca="1">MMULT(R283:S283,cholesky)</f>
        <v>-8.1338544150274892</v>
      </c>
      <c r="V283" s="3">
        <f ca="1"/>
        <v>-2.2379592588992763</v>
      </c>
      <c r="X283" s="13">
        <f t="shared" ca="1" si="73"/>
        <v>2.433849976730218E-2</v>
      </c>
      <c r="Y283" s="13">
        <f t="shared" ca="1" si="74"/>
        <v>0.2470890484788768</v>
      </c>
      <c r="AA283" s="13">
        <f t="shared" ca="1" si="75"/>
        <v>-10.401411000443805</v>
      </c>
      <c r="AB283" s="13">
        <f t="shared" ca="1" si="76"/>
        <v>-2.7033489960108601</v>
      </c>
      <c r="AC283" s="1">
        <f t="shared" ca="1" si="78"/>
        <v>-6.5523799982273321</v>
      </c>
      <c r="AD283" s="1">
        <f t="shared" ca="1" si="79"/>
        <v>179</v>
      </c>
      <c r="AF283" s="1">
        <v>0.8054071875000377</v>
      </c>
      <c r="AG283" s="1">
        <f t="shared" si="64"/>
        <v>198</v>
      </c>
    </row>
    <row r="284" spans="1:33">
      <c r="A284" s="10">
        <v>34181</v>
      </c>
      <c r="B284" s="6">
        <v>-0.17100000000000001</v>
      </c>
      <c r="C284" s="7">
        <v>3.1280000000000001</v>
      </c>
      <c r="D284" s="1">
        <f t="shared" si="65"/>
        <v>299</v>
      </c>
      <c r="E284" s="1">
        <f t="shared" si="66"/>
        <v>157</v>
      </c>
      <c r="F284" s="1">
        <f t="shared" si="67"/>
        <v>142</v>
      </c>
      <c r="G284" s="1">
        <f t="shared" si="68"/>
        <v>20164</v>
      </c>
      <c r="M284" s="1">
        <f t="shared" si="69"/>
        <v>0</v>
      </c>
      <c r="N284" s="1">
        <f t="shared" si="70"/>
        <v>0</v>
      </c>
      <c r="O284" s="1">
        <f t="shared" si="71"/>
        <v>0</v>
      </c>
      <c r="P284" s="1">
        <f t="shared" si="72"/>
        <v>0</v>
      </c>
      <c r="R284" s="3">
        <f t="shared" ca="1" si="77"/>
        <v>-2.6855711856015478</v>
      </c>
      <c r="S284" s="3">
        <f t="shared" ca="1" si="77"/>
        <v>-0.79618700489993954</v>
      </c>
      <c r="U284" s="3">
        <f t="array" aca="1" ref="U284:V284" ca="1">MMULT(R284:S284,cholesky)</f>
        <v>-12.299916030055089</v>
      </c>
      <c r="V284" s="3">
        <f ca="1"/>
        <v>-10.947609673462072</v>
      </c>
      <c r="X284" s="13">
        <f t="shared" ca="1" si="73"/>
        <v>1.9800305604222856E-3</v>
      </c>
      <c r="Y284" s="13">
        <f t="shared" ca="1" si="74"/>
        <v>4.8553183717638948E-3</v>
      </c>
      <c r="AA284" s="13">
        <f t="shared" ca="1" si="75"/>
        <v>-19.864821835019189</v>
      </c>
      <c r="AB284" s="13">
        <f t="shared" ca="1" si="76"/>
        <v>-17.918096817391174</v>
      </c>
      <c r="AC284" s="1">
        <f t="shared" ca="1" si="78"/>
        <v>-18.89145932620518</v>
      </c>
      <c r="AD284" s="1">
        <f t="shared" ca="1" si="79"/>
        <v>197</v>
      </c>
      <c r="AF284" s="1">
        <v>0.81464229282210487</v>
      </c>
      <c r="AG284" s="1">
        <f t="shared" si="64"/>
        <v>197</v>
      </c>
    </row>
    <row r="285" spans="1:33">
      <c r="A285" s="10">
        <v>34212</v>
      </c>
      <c r="B285" s="6">
        <v>3.8889999999999998</v>
      </c>
      <c r="C285" s="7">
        <v>5.8689999999999998</v>
      </c>
      <c r="D285" s="1">
        <f t="shared" si="65"/>
        <v>123</v>
      </c>
      <c r="E285" s="1">
        <f t="shared" si="66"/>
        <v>69</v>
      </c>
      <c r="F285" s="1">
        <f t="shared" si="67"/>
        <v>54</v>
      </c>
      <c r="G285" s="1">
        <f t="shared" si="68"/>
        <v>2916</v>
      </c>
      <c r="M285" s="1">
        <f t="shared" si="69"/>
        <v>0</v>
      </c>
      <c r="N285" s="1">
        <f t="shared" si="70"/>
        <v>0</v>
      </c>
      <c r="O285" s="1">
        <f t="shared" si="71"/>
        <v>0</v>
      </c>
      <c r="P285" s="1">
        <f t="shared" si="72"/>
        <v>0</v>
      </c>
      <c r="R285" s="3">
        <f t="shared" ca="1" si="77"/>
        <v>0.81150209173799226</v>
      </c>
      <c r="S285" s="3">
        <f t="shared" ca="1" si="77"/>
        <v>2.055312079672488</v>
      </c>
      <c r="U285" s="3">
        <f t="array" aca="1" ref="U285:V285" ca="1">MMULT(R285:S285,cholesky)</f>
        <v>3.7166795801600045</v>
      </c>
      <c r="V285" s="3">
        <f ca="1"/>
        <v>10.91575162755178</v>
      </c>
      <c r="X285" s="13">
        <f t="shared" ca="1" si="73"/>
        <v>0.73134403284253358</v>
      </c>
      <c r="Y285" s="13">
        <f t="shared" ca="1" si="74"/>
        <v>0.98571041194364706</v>
      </c>
      <c r="AA285" s="13">
        <f t="shared" ca="1" si="75"/>
        <v>3.8869592201508354</v>
      </c>
      <c r="AB285" s="13">
        <f t="shared" ca="1" si="76"/>
        <v>15.494786428489999</v>
      </c>
      <c r="AC285" s="1">
        <f t="shared" ca="1" si="78"/>
        <v>9.690872824320417</v>
      </c>
      <c r="AD285" s="1">
        <f t="shared" ca="1" si="79"/>
        <v>9</v>
      </c>
      <c r="AF285" s="1">
        <v>0.90935857854079138</v>
      </c>
      <c r="AG285" s="1">
        <f t="shared" si="64"/>
        <v>196</v>
      </c>
    </row>
    <row r="286" spans="1:33">
      <c r="A286" s="10">
        <v>34242</v>
      </c>
      <c r="B286" s="6">
        <v>-1.2E-2</v>
      </c>
      <c r="C286" s="7">
        <v>-2.0303</v>
      </c>
      <c r="D286" s="1">
        <f t="shared" si="65"/>
        <v>294</v>
      </c>
      <c r="E286" s="1">
        <f t="shared" si="66"/>
        <v>370</v>
      </c>
      <c r="F286" s="1">
        <f t="shared" si="67"/>
        <v>-76</v>
      </c>
      <c r="G286" s="1">
        <f t="shared" si="68"/>
        <v>5776</v>
      </c>
      <c r="M286" s="1">
        <f t="shared" si="69"/>
        <v>0</v>
      </c>
      <c r="N286" s="1">
        <f t="shared" si="70"/>
        <v>0</v>
      </c>
      <c r="O286" s="1">
        <f t="shared" si="71"/>
        <v>0</v>
      </c>
      <c r="P286" s="1">
        <f t="shared" si="72"/>
        <v>0</v>
      </c>
      <c r="R286" s="3">
        <f t="shared" ca="1" si="77"/>
        <v>-1.0335809609776048</v>
      </c>
      <c r="S286" s="3">
        <f t="shared" ca="1" si="77"/>
        <v>0.24999319749230048</v>
      </c>
      <c r="U286" s="3">
        <f t="array" aca="1" ref="U286:V286" ca="1">MMULT(R286:S286,cholesky)</f>
        <v>-4.7338008012774297</v>
      </c>
      <c r="V286" s="3">
        <f ca="1"/>
        <v>-1.8807335284989191</v>
      </c>
      <c r="X286" s="13">
        <f t="shared" ca="1" si="73"/>
        <v>0.10957355656839551</v>
      </c>
      <c r="Y286" s="13">
        <f t="shared" ca="1" si="74"/>
        <v>0.27237145137053775</v>
      </c>
      <c r="AA286" s="13">
        <f t="shared" ca="1" si="75"/>
        <v>-5.3894790005650464</v>
      </c>
      <c r="AB286" s="13">
        <f t="shared" ca="1" si="76"/>
        <v>-2.2679995652197356</v>
      </c>
      <c r="AC286" s="1">
        <f t="shared" ca="1" si="78"/>
        <v>-3.828739282892391</v>
      </c>
      <c r="AD286" s="1">
        <f t="shared" ca="1" si="79"/>
        <v>159</v>
      </c>
      <c r="AF286" s="1">
        <v>0.92381913777942404</v>
      </c>
      <c r="AG286" s="1">
        <f t="shared" si="64"/>
        <v>195</v>
      </c>
    </row>
    <row r="287" spans="1:33">
      <c r="A287" s="10">
        <v>34273</v>
      </c>
      <c r="B287" s="6">
        <v>1.43</v>
      </c>
      <c r="C287" s="7">
        <v>3.1956000000000002</v>
      </c>
      <c r="D287" s="1">
        <f t="shared" si="65"/>
        <v>231</v>
      </c>
      <c r="E287" s="1">
        <f t="shared" si="66"/>
        <v>153</v>
      </c>
      <c r="F287" s="1">
        <f t="shared" si="67"/>
        <v>78</v>
      </c>
      <c r="G287" s="1">
        <f t="shared" si="68"/>
        <v>6084</v>
      </c>
      <c r="M287" s="1">
        <f t="shared" si="69"/>
        <v>0</v>
      </c>
      <c r="N287" s="1">
        <f t="shared" si="70"/>
        <v>0</v>
      </c>
      <c r="O287" s="1">
        <f t="shared" si="71"/>
        <v>0</v>
      </c>
      <c r="P287" s="1">
        <f t="shared" si="72"/>
        <v>0</v>
      </c>
      <c r="R287" s="3">
        <f t="shared" ca="1" si="77"/>
        <v>0.27476436748397104</v>
      </c>
      <c r="S287" s="3">
        <f t="shared" ca="1" si="77"/>
        <v>1.5092624686107774</v>
      </c>
      <c r="U287" s="3">
        <f t="array" aca="1" ref="U287:V287" ca="1">MMULT(R287:S287,cholesky)</f>
        <v>1.2584208030765873</v>
      </c>
      <c r="V287" s="3">
        <f ca="1"/>
        <v>7.1057024326126816</v>
      </c>
      <c r="X287" s="13">
        <f t="shared" ca="1" si="73"/>
        <v>0.53186982196373789</v>
      </c>
      <c r="Y287" s="13">
        <f t="shared" ca="1" si="74"/>
        <v>0.91262282215087254</v>
      </c>
      <c r="AA287" s="13">
        <f t="shared" ca="1" si="75"/>
        <v>1.2740367945157134</v>
      </c>
      <c r="AB287" s="13">
        <f t="shared" ca="1" si="76"/>
        <v>8.774748276809218</v>
      </c>
      <c r="AC287" s="1">
        <f t="shared" ca="1" si="78"/>
        <v>5.0243925356624661</v>
      </c>
      <c r="AD287" s="1">
        <f t="shared" ca="1" si="79"/>
        <v>23</v>
      </c>
      <c r="AF287" s="1">
        <v>0.92806652084048125</v>
      </c>
      <c r="AG287" s="1">
        <f t="shared" si="64"/>
        <v>194</v>
      </c>
    </row>
    <row r="288" spans="1:33">
      <c r="A288" s="11">
        <v>34303</v>
      </c>
      <c r="B288" s="6">
        <v>-1.5449999999999999</v>
      </c>
      <c r="C288" s="7">
        <v>-8.1348000000000003</v>
      </c>
      <c r="D288" s="1">
        <f t="shared" si="65"/>
        <v>353</v>
      </c>
      <c r="E288" s="1">
        <f t="shared" si="66"/>
        <v>458</v>
      </c>
      <c r="F288" s="1">
        <f t="shared" si="67"/>
        <v>-105</v>
      </c>
      <c r="G288" s="1">
        <f t="shared" si="68"/>
        <v>11025</v>
      </c>
      <c r="M288" s="1">
        <f t="shared" si="69"/>
        <v>0</v>
      </c>
      <c r="N288" s="1">
        <f t="shared" si="70"/>
        <v>0</v>
      </c>
      <c r="O288" s="1">
        <f t="shared" si="71"/>
        <v>0</v>
      </c>
      <c r="P288" s="1">
        <f t="shared" si="72"/>
        <v>0</v>
      </c>
      <c r="R288" s="3">
        <f t="shared" ca="1" si="77"/>
        <v>-1.3410521138123861</v>
      </c>
      <c r="S288" s="3">
        <f t="shared" ca="1" si="77"/>
        <v>0.12092161628078643</v>
      </c>
      <c r="U288" s="3">
        <f t="array" aca="1" ref="U288:V288" ca="1">MMULT(R288:S288,cholesky)</f>
        <v>-6.142018681260728</v>
      </c>
      <c r="V288" s="3">
        <f ca="1"/>
        <v>-3.2930776699264648</v>
      </c>
      <c r="X288" s="13">
        <f t="shared" ca="1" si="73"/>
        <v>6.2223811429191089E-2</v>
      </c>
      <c r="Y288" s="13">
        <f t="shared" ca="1" si="74"/>
        <v>0.18032462092030377</v>
      </c>
      <c r="AA288" s="13">
        <f t="shared" ca="1" si="75"/>
        <v>-7.2820796678755233</v>
      </c>
      <c r="AB288" s="13">
        <f t="shared" ca="1" si="76"/>
        <v>-4.0286320039063019</v>
      </c>
      <c r="AC288" s="1">
        <f t="shared" ca="1" si="78"/>
        <v>-5.6553558358909122</v>
      </c>
      <c r="AD288" s="1">
        <f t="shared" ca="1" si="79"/>
        <v>174</v>
      </c>
      <c r="AF288" s="1">
        <v>0.93174888053702642</v>
      </c>
      <c r="AG288" s="1">
        <f t="shared" si="64"/>
        <v>193</v>
      </c>
    </row>
    <row r="289" spans="1:33">
      <c r="A289" s="10">
        <v>34334</v>
      </c>
      <c r="B289" s="6">
        <v>1.96</v>
      </c>
      <c r="C289" s="7">
        <v>7.2390999999999996</v>
      </c>
      <c r="D289" s="1">
        <f t="shared" si="65"/>
        <v>197</v>
      </c>
      <c r="E289" s="1">
        <f t="shared" si="66"/>
        <v>39</v>
      </c>
      <c r="F289" s="1">
        <f t="shared" si="67"/>
        <v>158</v>
      </c>
      <c r="G289" s="1">
        <f t="shared" si="68"/>
        <v>24964</v>
      </c>
      <c r="M289" s="1">
        <f t="shared" si="69"/>
        <v>0</v>
      </c>
      <c r="N289" s="1">
        <f t="shared" si="70"/>
        <v>0</v>
      </c>
      <c r="O289" s="1">
        <f t="shared" si="71"/>
        <v>0</v>
      </c>
      <c r="P289" s="1">
        <f t="shared" si="72"/>
        <v>0</v>
      </c>
      <c r="R289" s="3">
        <f t="shared" ca="1" si="77"/>
        <v>-0.15114701439064648</v>
      </c>
      <c r="S289" s="3">
        <f t="shared" ca="1" si="77"/>
        <v>-0.79896322659343055</v>
      </c>
      <c r="U289" s="3">
        <f t="array" aca="1" ref="U289:V289" ca="1">MMULT(R289:S289,cholesky)</f>
        <v>-0.69225332590916089</v>
      </c>
      <c r="V289" s="3">
        <f ca="1"/>
        <v>-3.7777038185023151</v>
      </c>
      <c r="X289" s="13">
        <f t="shared" ca="1" si="73"/>
        <v>0.36464178067581765</v>
      </c>
      <c r="Y289" s="13">
        <f t="shared" ca="1" si="74"/>
        <v>0.1538697815875063</v>
      </c>
      <c r="AA289" s="13">
        <f t="shared" ca="1" si="75"/>
        <v>-0.76822169258648465</v>
      </c>
      <c r="AB289" s="13">
        <f t="shared" ca="1" si="76"/>
        <v>-4.6614328642521139</v>
      </c>
      <c r="AC289" s="1">
        <f t="shared" ca="1" si="78"/>
        <v>-2.7148272784192993</v>
      </c>
      <c r="AD289" s="1">
        <f t="shared" ca="1" si="79"/>
        <v>144</v>
      </c>
      <c r="AF289" s="1">
        <v>0.93328305970979242</v>
      </c>
      <c r="AG289" s="1">
        <f t="shared" si="64"/>
        <v>192</v>
      </c>
    </row>
    <row r="290" spans="1:33">
      <c r="A290" s="10">
        <v>34365</v>
      </c>
      <c r="B290" s="6">
        <v>3.06</v>
      </c>
      <c r="C290" s="7">
        <v>8.3409999999999993</v>
      </c>
      <c r="D290" s="1">
        <f t="shared" si="65"/>
        <v>152</v>
      </c>
      <c r="E290" s="1">
        <f t="shared" si="66"/>
        <v>30</v>
      </c>
      <c r="F290" s="1">
        <f t="shared" si="67"/>
        <v>122</v>
      </c>
      <c r="G290" s="1">
        <f t="shared" si="68"/>
        <v>14884</v>
      </c>
      <c r="M290" s="1">
        <f t="shared" si="69"/>
        <v>0</v>
      </c>
      <c r="N290" s="1">
        <f t="shared" si="70"/>
        <v>0</v>
      </c>
      <c r="O290" s="1">
        <f t="shared" si="71"/>
        <v>0</v>
      </c>
      <c r="P290" s="1">
        <f t="shared" si="72"/>
        <v>0</v>
      </c>
      <c r="R290" s="3">
        <f t="shared" ca="1" si="77"/>
        <v>-2.4991854611754336</v>
      </c>
      <c r="S290" s="3">
        <f t="shared" ca="1" si="77"/>
        <v>-0.77527980274873221</v>
      </c>
      <c r="U290" s="3">
        <f t="array" aca="1" ref="U290:V290" ca="1">MMULT(R290:S290,cholesky)</f>
        <v>-11.446269412183486</v>
      </c>
      <c r="V290" s="3">
        <f ca="1"/>
        <v>-10.331819911869943</v>
      </c>
      <c r="X290" s="13">
        <f t="shared" ca="1" si="73"/>
        <v>3.5207042711089542E-3</v>
      </c>
      <c r="Y290" s="13">
        <f t="shared" ca="1" si="74"/>
        <v>7.1136838056690133E-3</v>
      </c>
      <c r="AA290" s="13">
        <f t="shared" ca="1" si="75"/>
        <v>-17.465846230460297</v>
      </c>
      <c r="AB290" s="13">
        <f t="shared" ca="1" si="76"/>
        <v>-16.312488389595938</v>
      </c>
      <c r="AC290" s="1">
        <f t="shared" ca="1" si="78"/>
        <v>-16.889167310028117</v>
      </c>
      <c r="AD290" s="1">
        <f t="shared" ca="1" si="79"/>
        <v>191</v>
      </c>
      <c r="AF290" s="1">
        <v>0.93772438195572994</v>
      </c>
      <c r="AG290" s="1">
        <f t="shared" si="64"/>
        <v>191</v>
      </c>
    </row>
    <row r="291" spans="1:33">
      <c r="A291" s="10">
        <v>34393</v>
      </c>
      <c r="B291" s="6">
        <v>-2.4209999999999998</v>
      </c>
      <c r="C291" s="7">
        <v>-0.47960000000000003</v>
      </c>
      <c r="D291" s="1">
        <f t="shared" si="65"/>
        <v>385</v>
      </c>
      <c r="E291" s="1">
        <f t="shared" si="66"/>
        <v>319</v>
      </c>
      <c r="F291" s="1">
        <f t="shared" si="67"/>
        <v>66</v>
      </c>
      <c r="G291" s="1">
        <f t="shared" si="68"/>
        <v>4356</v>
      </c>
      <c r="M291" s="1">
        <f t="shared" si="69"/>
        <v>0</v>
      </c>
      <c r="N291" s="1">
        <f t="shared" si="70"/>
        <v>0</v>
      </c>
      <c r="O291" s="1">
        <f t="shared" si="71"/>
        <v>0</v>
      </c>
      <c r="P291" s="1">
        <f t="shared" si="72"/>
        <v>0</v>
      </c>
      <c r="R291" s="3">
        <f t="shared" ca="1" si="77"/>
        <v>-0.85628074667674503</v>
      </c>
      <c r="S291" s="3">
        <f t="shared" ca="1" si="77"/>
        <v>1.2004559169429223</v>
      </c>
      <c r="U291" s="3">
        <f t="array" aca="1" ref="U291:V291" ca="1">MMULT(R291:S291,cholesky)</f>
        <v>-3.9217658197794925</v>
      </c>
      <c r="V291" s="3">
        <f ca="1"/>
        <v>2.6061941712248933</v>
      </c>
      <c r="X291" s="13">
        <f t="shared" ca="1" si="73"/>
        <v>0.14652795760050463</v>
      </c>
      <c r="Y291" s="13">
        <f t="shared" ca="1" si="74"/>
        <v>0.64592437224646126</v>
      </c>
      <c r="AA291" s="13">
        <f t="shared" ca="1" si="75"/>
        <v>-4.3832641889897292</v>
      </c>
      <c r="AB291" s="13">
        <f t="shared" ca="1" si="76"/>
        <v>2.9702410665634553</v>
      </c>
      <c r="AC291" s="1">
        <f t="shared" ca="1" si="78"/>
        <v>-0.70651156121313696</v>
      </c>
      <c r="AD291" s="1">
        <f t="shared" ca="1" si="79"/>
        <v>109</v>
      </c>
      <c r="AF291" s="1">
        <v>0.95689120580939457</v>
      </c>
      <c r="AG291" s="1">
        <f t="shared" si="64"/>
        <v>190</v>
      </c>
    </row>
    <row r="292" spans="1:33">
      <c r="A292" s="10">
        <v>34424</v>
      </c>
      <c r="B292" s="6">
        <v>-4.37</v>
      </c>
      <c r="C292" s="7">
        <v>-4.18</v>
      </c>
      <c r="D292" s="1">
        <f t="shared" si="65"/>
        <v>431</v>
      </c>
      <c r="E292" s="1">
        <f t="shared" si="66"/>
        <v>416</v>
      </c>
      <c r="F292" s="1">
        <f t="shared" si="67"/>
        <v>15</v>
      </c>
      <c r="G292" s="1">
        <f t="shared" si="68"/>
        <v>225</v>
      </c>
      <c r="M292" s="1">
        <f t="shared" si="69"/>
        <v>0</v>
      </c>
      <c r="N292" s="1">
        <f t="shared" si="70"/>
        <v>0</v>
      </c>
      <c r="O292" s="1">
        <f t="shared" si="71"/>
        <v>0</v>
      </c>
      <c r="P292" s="1">
        <f t="shared" si="72"/>
        <v>0</v>
      </c>
      <c r="R292" s="3">
        <f t="shared" ca="1" si="77"/>
        <v>0.84394064245782596</v>
      </c>
      <c r="S292" s="3">
        <f t="shared" ca="1" si="77"/>
        <v>-0.64323853672299047</v>
      </c>
      <c r="U292" s="3">
        <f t="array" aca="1" ref="U292:V292" ca="1">MMULT(R292:S292,cholesky)</f>
        <v>3.865248142456843</v>
      </c>
      <c r="V292" s="3">
        <f ca="1"/>
        <v>-0.30519438918162445</v>
      </c>
      <c r="X292" s="13">
        <f t="shared" ca="1" si="73"/>
        <v>0.74193810711815722</v>
      </c>
      <c r="Y292" s="13">
        <f t="shared" ca="1" si="74"/>
        <v>0.39683782680214696</v>
      </c>
      <c r="AA292" s="13">
        <f t="shared" ca="1" si="75"/>
        <v>4.050331024267753</v>
      </c>
      <c r="AB292" s="13">
        <f t="shared" ca="1" si="76"/>
        <v>-0.40283413601488693</v>
      </c>
      <c r="AC292" s="1">
        <f t="shared" ca="1" si="78"/>
        <v>1.8237484441264331</v>
      </c>
      <c r="AD292" s="1">
        <f t="shared" ca="1" si="79"/>
        <v>63</v>
      </c>
      <c r="AF292" s="1">
        <v>0.95805973504916708</v>
      </c>
      <c r="AG292" s="1">
        <f t="shared" si="64"/>
        <v>189</v>
      </c>
    </row>
    <row r="293" spans="1:33">
      <c r="A293" s="10">
        <v>34454</v>
      </c>
      <c r="B293" s="6">
        <v>1.1439999999999999</v>
      </c>
      <c r="C293" s="7">
        <v>4.2294</v>
      </c>
      <c r="D293" s="1">
        <f t="shared" si="65"/>
        <v>244</v>
      </c>
      <c r="E293" s="1">
        <f t="shared" si="66"/>
        <v>110</v>
      </c>
      <c r="F293" s="1">
        <f t="shared" si="67"/>
        <v>134</v>
      </c>
      <c r="G293" s="1">
        <f t="shared" si="68"/>
        <v>17956</v>
      </c>
      <c r="M293" s="1">
        <f t="shared" si="69"/>
        <v>0</v>
      </c>
      <c r="N293" s="1">
        <f t="shared" si="70"/>
        <v>0</v>
      </c>
      <c r="O293" s="1">
        <f t="shared" si="71"/>
        <v>0</v>
      </c>
      <c r="P293" s="1">
        <f t="shared" si="72"/>
        <v>0</v>
      </c>
      <c r="R293" s="3">
        <f t="shared" ca="1" si="77"/>
        <v>1.8013681811202864</v>
      </c>
      <c r="S293" s="3">
        <f t="shared" ca="1" si="77"/>
        <v>0.27347804676342957</v>
      </c>
      <c r="U293" s="3">
        <f t="array" aca="1" ref="U293:V293" ca="1">MMULT(R293:S293,cholesky)</f>
        <v>8.2502662695309112</v>
      </c>
      <c r="V293" s="3">
        <f ca="1"/>
        <v>6.2508315456640933</v>
      </c>
      <c r="X293" s="13">
        <f t="shared" ca="1" si="73"/>
        <v>0.94598054046962554</v>
      </c>
      <c r="Y293" s="13">
        <f t="shared" ca="1" si="74"/>
        <v>0.87907412699257748</v>
      </c>
      <c r="AA293" s="13">
        <f t="shared" ca="1" si="75"/>
        <v>9.5338185472873302</v>
      </c>
      <c r="AB293" s="13">
        <f t="shared" ca="1" si="76"/>
        <v>7.5564272999869555</v>
      </c>
      <c r="AC293" s="1">
        <f t="shared" ca="1" si="78"/>
        <v>8.5451229236371429</v>
      </c>
      <c r="AD293" s="1">
        <f t="shared" ca="1" si="79"/>
        <v>9</v>
      </c>
      <c r="AF293" s="1">
        <v>0.98007391159428137</v>
      </c>
      <c r="AG293" s="1">
        <f t="shared" si="64"/>
        <v>188</v>
      </c>
    </row>
    <row r="294" spans="1:33">
      <c r="A294" s="10">
        <v>34485</v>
      </c>
      <c r="B294" s="6">
        <v>1.099</v>
      </c>
      <c r="C294" s="7">
        <v>-0.93910000000000005</v>
      </c>
      <c r="D294" s="1">
        <f t="shared" si="65"/>
        <v>247</v>
      </c>
      <c r="E294" s="1">
        <f t="shared" si="66"/>
        <v>328</v>
      </c>
      <c r="F294" s="1">
        <f t="shared" si="67"/>
        <v>-81</v>
      </c>
      <c r="G294" s="1">
        <f t="shared" si="68"/>
        <v>6561</v>
      </c>
      <c r="M294" s="1">
        <f t="shared" si="69"/>
        <v>0</v>
      </c>
      <c r="N294" s="1">
        <f t="shared" si="70"/>
        <v>0</v>
      </c>
      <c r="O294" s="1">
        <f t="shared" si="71"/>
        <v>0</v>
      </c>
      <c r="P294" s="1">
        <f t="shared" si="72"/>
        <v>0</v>
      </c>
      <c r="R294" s="3">
        <f t="shared" ca="1" si="77"/>
        <v>-0.82929279689691104</v>
      </c>
      <c r="S294" s="3">
        <f t="shared" ca="1" si="77"/>
        <v>0.38227524913695476</v>
      </c>
      <c r="U294" s="3">
        <f t="array" aca="1" ref="U294:V294" ca="1">MMULT(R294:S294,cholesky)</f>
        <v>-3.7981610097878526</v>
      </c>
      <c r="V294" s="3">
        <f ca="1"/>
        <v>-0.74730976985514541</v>
      </c>
      <c r="X294" s="13">
        <f t="shared" ca="1" si="73"/>
        <v>0.15281264457902655</v>
      </c>
      <c r="Y294" s="13">
        <f t="shared" ca="1" si="74"/>
        <v>0.36013286531269473</v>
      </c>
      <c r="AA294" s="13">
        <f t="shared" ca="1" si="75"/>
        <v>-4.2345942636512452</v>
      </c>
      <c r="AB294" s="13">
        <f t="shared" ca="1" si="76"/>
        <v>-0.91917292911963189</v>
      </c>
      <c r="AC294" s="1">
        <f t="shared" ca="1" si="78"/>
        <v>-2.5768835963854384</v>
      </c>
      <c r="AD294" s="1">
        <f t="shared" ca="1" si="79"/>
        <v>137</v>
      </c>
      <c r="AF294" s="1">
        <v>0.99093319067936747</v>
      </c>
      <c r="AG294" s="1">
        <f t="shared" si="64"/>
        <v>187</v>
      </c>
    </row>
    <row r="295" spans="1:33">
      <c r="A295" s="10">
        <v>34515</v>
      </c>
      <c r="B295" s="6">
        <v>-2.7360000000000002</v>
      </c>
      <c r="C295" s="7">
        <v>1.0992</v>
      </c>
      <c r="D295" s="1">
        <f t="shared" si="65"/>
        <v>398</v>
      </c>
      <c r="E295" s="1">
        <f t="shared" si="66"/>
        <v>249</v>
      </c>
      <c r="F295" s="1">
        <f t="shared" si="67"/>
        <v>149</v>
      </c>
      <c r="G295" s="1">
        <f t="shared" si="68"/>
        <v>22201</v>
      </c>
      <c r="M295" s="1">
        <f t="shared" si="69"/>
        <v>0</v>
      </c>
      <c r="N295" s="1">
        <f t="shared" si="70"/>
        <v>0</v>
      </c>
      <c r="O295" s="1">
        <f t="shared" si="71"/>
        <v>0</v>
      </c>
      <c r="P295" s="1">
        <f t="shared" si="72"/>
        <v>0</v>
      </c>
      <c r="R295" s="3">
        <f t="shared" ca="1" si="77"/>
        <v>0.73985278267844246</v>
      </c>
      <c r="S295" s="3">
        <f t="shared" ca="1" si="77"/>
        <v>0.39260655961195301</v>
      </c>
      <c r="U295" s="3">
        <f t="array" aca="1" ref="U295:V295" ca="1">MMULT(R295:S295,cholesky)</f>
        <v>3.3885257446672665</v>
      </c>
      <c r="V295" s="3">
        <f ca="1"/>
        <v>3.7423320642028641</v>
      </c>
      <c r="X295" s="13">
        <f t="shared" ca="1" si="73"/>
        <v>0.70719558218492284</v>
      </c>
      <c r="Y295" s="13">
        <f t="shared" ca="1" si="74"/>
        <v>0.7331887433480837</v>
      </c>
      <c r="AA295" s="13">
        <f t="shared" ca="1" si="75"/>
        <v>3.5291155086480215</v>
      </c>
      <c r="AB295" s="13">
        <f t="shared" ca="1" si="76"/>
        <v>4.3252316464019049</v>
      </c>
      <c r="AC295" s="1">
        <f t="shared" ca="1" si="78"/>
        <v>3.9271735775249632</v>
      </c>
      <c r="AD295" s="1">
        <f t="shared" ca="1" si="79"/>
        <v>34</v>
      </c>
      <c r="AF295" s="1">
        <v>1.0400436584075181</v>
      </c>
      <c r="AG295" s="1">
        <f t="shared" si="64"/>
        <v>186</v>
      </c>
    </row>
    <row r="296" spans="1:33">
      <c r="A296" s="10">
        <v>34546</v>
      </c>
      <c r="B296" s="6">
        <v>3.101</v>
      </c>
      <c r="C296" s="7">
        <v>1.5505</v>
      </c>
      <c r="D296" s="1">
        <f t="shared" si="65"/>
        <v>150</v>
      </c>
      <c r="E296" s="1">
        <f t="shared" si="66"/>
        <v>227</v>
      </c>
      <c r="F296" s="1">
        <f t="shared" si="67"/>
        <v>-77</v>
      </c>
      <c r="G296" s="1">
        <f t="shared" si="68"/>
        <v>5929</v>
      </c>
      <c r="M296" s="1">
        <f t="shared" si="69"/>
        <v>0</v>
      </c>
      <c r="N296" s="1">
        <f t="shared" si="70"/>
        <v>0</v>
      </c>
      <c r="O296" s="1">
        <f t="shared" si="71"/>
        <v>0</v>
      </c>
      <c r="P296" s="1">
        <f t="shared" si="72"/>
        <v>0</v>
      </c>
      <c r="R296" s="3">
        <f t="shared" ca="1" si="77"/>
        <v>0.43112921710569196</v>
      </c>
      <c r="S296" s="3">
        <f t="shared" ca="1" si="77"/>
        <v>-0.62872750986863934</v>
      </c>
      <c r="U296" s="3">
        <f t="array" aca="1" ref="U296:V296" ca="1">MMULT(R296:S296,cholesky)</f>
        <v>1.9745718143440691</v>
      </c>
      <c r="V296" s="3">
        <f ca="1"/>
        <v>-1.4141037172806208</v>
      </c>
      <c r="X296" s="13">
        <f t="shared" ca="1" si="73"/>
        <v>0.59343364330534598</v>
      </c>
      <c r="Y296" s="13">
        <f t="shared" ca="1" si="74"/>
        <v>0.30722234978597951</v>
      </c>
      <c r="AA296" s="13">
        <f t="shared" ca="1" si="75"/>
        <v>2.023226408961766</v>
      </c>
      <c r="AB296" s="13">
        <f t="shared" ca="1" si="76"/>
        <v>-1.7074057213466474</v>
      </c>
      <c r="AC296" s="1">
        <f t="shared" ca="1" si="78"/>
        <v>0.15791034380755931</v>
      </c>
      <c r="AD296" s="1">
        <f t="shared" ca="1" si="79"/>
        <v>86</v>
      </c>
      <c r="AF296" s="1">
        <v>1.0702715287364457</v>
      </c>
      <c r="AG296" s="1">
        <f t="shared" si="64"/>
        <v>185</v>
      </c>
    </row>
    <row r="297" spans="1:33">
      <c r="A297" s="10">
        <v>34577</v>
      </c>
      <c r="B297" s="6">
        <v>4.3570000000000002</v>
      </c>
      <c r="C297" s="7">
        <v>2.4592999999999998</v>
      </c>
      <c r="D297" s="1">
        <f t="shared" si="65"/>
        <v>100</v>
      </c>
      <c r="E297" s="1">
        <f t="shared" si="66"/>
        <v>182</v>
      </c>
      <c r="F297" s="1">
        <f t="shared" si="67"/>
        <v>-82</v>
      </c>
      <c r="G297" s="1">
        <f t="shared" si="68"/>
        <v>6724</v>
      </c>
      <c r="M297" s="1">
        <f t="shared" si="69"/>
        <v>0</v>
      </c>
      <c r="N297" s="1">
        <f t="shared" si="70"/>
        <v>0</v>
      </c>
      <c r="O297" s="1">
        <f t="shared" si="71"/>
        <v>0</v>
      </c>
      <c r="P297" s="1">
        <f t="shared" si="72"/>
        <v>0</v>
      </c>
      <c r="R297" s="3">
        <f t="shared" ca="1" si="77"/>
        <v>0.53046426425051019</v>
      </c>
      <c r="S297" s="3">
        <f t="shared" ca="1" si="77"/>
        <v>0.53434104879315392</v>
      </c>
      <c r="U297" s="3">
        <f t="array" aca="1" ref="U297:V297" ca="1">MMULT(R297:S297,cholesky)</f>
        <v>2.4295263302673367</v>
      </c>
      <c r="V297" s="3">
        <f ca="1"/>
        <v>3.7431880839309053</v>
      </c>
      <c r="X297" s="13">
        <f t="shared" ca="1" si="73"/>
        <v>0.6314717617664366</v>
      </c>
      <c r="Y297" s="13">
        <f t="shared" ca="1" si="74"/>
        <v>0.73325019053593243</v>
      </c>
      <c r="AA297" s="13">
        <f t="shared" ca="1" si="75"/>
        <v>2.5027209420268601</v>
      </c>
      <c r="AB297" s="13">
        <f t="shared" ca="1" si="76"/>
        <v>4.3262709170587117</v>
      </c>
      <c r="AC297" s="1">
        <f t="shared" ca="1" si="78"/>
        <v>3.4144959295427859</v>
      </c>
      <c r="AD297" s="1">
        <f t="shared" ca="1" si="79"/>
        <v>39</v>
      </c>
      <c r="AF297" s="1">
        <v>1.0829321831627787</v>
      </c>
      <c r="AG297" s="1">
        <f t="shared" si="64"/>
        <v>184</v>
      </c>
    </row>
    <row r="298" spans="1:33">
      <c r="A298" s="10">
        <v>34607</v>
      </c>
      <c r="B298" s="6">
        <v>-2.1280000000000001</v>
      </c>
      <c r="C298" s="7">
        <v>-3.2305999999999999</v>
      </c>
      <c r="D298" s="1">
        <f t="shared" si="65"/>
        <v>379</v>
      </c>
      <c r="E298" s="1">
        <f t="shared" si="66"/>
        <v>395</v>
      </c>
      <c r="F298" s="1">
        <f t="shared" si="67"/>
        <v>-16</v>
      </c>
      <c r="G298" s="1">
        <f t="shared" si="68"/>
        <v>256</v>
      </c>
      <c r="M298" s="1">
        <f t="shared" si="69"/>
        <v>0</v>
      </c>
      <c r="N298" s="1">
        <f t="shared" si="70"/>
        <v>0</v>
      </c>
      <c r="O298" s="1">
        <f t="shared" si="71"/>
        <v>0</v>
      </c>
      <c r="P298" s="1">
        <f t="shared" si="72"/>
        <v>0</v>
      </c>
      <c r="R298" s="3">
        <f t="shared" ca="1" si="77"/>
        <v>-1.2799400312316607</v>
      </c>
      <c r="S298" s="3">
        <f t="shared" ca="1" si="77"/>
        <v>-8.591016581671379E-2</v>
      </c>
      <c r="U298" s="3">
        <f t="array" aca="1" ref="U298:V298" ca="1">MMULT(R298:S298,cholesky)</f>
        <v>-5.8621253430410061</v>
      </c>
      <c r="V298" s="3">
        <f ca="1"/>
        <v>-3.9869906696348614</v>
      </c>
      <c r="X298" s="13">
        <f t="shared" ca="1" si="73"/>
        <v>7.0074253641400963E-2</v>
      </c>
      <c r="Y298" s="13">
        <f t="shared" ca="1" si="74"/>
        <v>0.14328252245151396</v>
      </c>
      <c r="AA298" s="13">
        <f t="shared" ca="1" si="75"/>
        <v>-6.8886232009049797</v>
      </c>
      <c r="AB298" s="13">
        <f t="shared" ca="1" si="76"/>
        <v>-4.9402281465235838</v>
      </c>
      <c r="AC298" s="1">
        <f t="shared" ca="1" si="78"/>
        <v>-5.9144256737142822</v>
      </c>
      <c r="AD298" s="1">
        <f t="shared" ca="1" si="79"/>
        <v>166</v>
      </c>
      <c r="AF298" s="1">
        <v>1.094726104623748</v>
      </c>
      <c r="AG298" s="1">
        <f t="shared" si="64"/>
        <v>183</v>
      </c>
    </row>
    <row r="299" spans="1:33">
      <c r="A299" s="10">
        <v>34638</v>
      </c>
      <c r="B299" s="6">
        <v>1.6519999999999999</v>
      </c>
      <c r="C299" s="7">
        <v>3.4502000000000002</v>
      </c>
      <c r="D299" s="1">
        <f t="shared" si="65"/>
        <v>217</v>
      </c>
      <c r="E299" s="1">
        <f t="shared" si="66"/>
        <v>139</v>
      </c>
      <c r="F299" s="1">
        <f t="shared" si="67"/>
        <v>78</v>
      </c>
      <c r="G299" s="1">
        <f t="shared" si="68"/>
        <v>6084</v>
      </c>
      <c r="M299" s="1">
        <f t="shared" si="69"/>
        <v>0</v>
      </c>
      <c r="N299" s="1">
        <f t="shared" si="70"/>
        <v>0</v>
      </c>
      <c r="O299" s="1">
        <f t="shared" si="71"/>
        <v>0</v>
      </c>
      <c r="P299" s="1">
        <f t="shared" si="72"/>
        <v>0</v>
      </c>
      <c r="R299" s="3">
        <f t="shared" ca="1" si="77"/>
        <v>1.268582745623164</v>
      </c>
      <c r="S299" s="3">
        <f t="shared" ca="1" si="77"/>
        <v>1.7398525556204176</v>
      </c>
      <c r="U299" s="3">
        <f t="array" aca="1" ref="U299:V299" ca="1">MMULT(R299:S299,cholesky)</f>
        <v>5.8101089749540913</v>
      </c>
      <c r="V299" s="3">
        <f ca="1"/>
        <v>10.888465951669712</v>
      </c>
      <c r="X299" s="13">
        <f t="shared" ca="1" si="73"/>
        <v>0.85861375851648924</v>
      </c>
      <c r="Y299" s="13">
        <f t="shared" ca="1" si="74"/>
        <v>0.98549253375327539</v>
      </c>
      <c r="AA299" s="13">
        <f t="shared" ca="1" si="75"/>
        <v>6.2935176972282765</v>
      </c>
      <c r="AB299" s="13">
        <f t="shared" ca="1" si="76"/>
        <v>15.43628229619843</v>
      </c>
      <c r="AC299" s="1">
        <f t="shared" ca="1" si="78"/>
        <v>10.864899996713353</v>
      </c>
      <c r="AD299" s="1">
        <f t="shared" ca="1" si="79"/>
        <v>6</v>
      </c>
      <c r="AF299" s="1">
        <v>1.1080404878634307</v>
      </c>
      <c r="AG299" s="1">
        <f t="shared" si="64"/>
        <v>182</v>
      </c>
    </row>
    <row r="300" spans="1:33">
      <c r="A300" s="10">
        <v>34668</v>
      </c>
      <c r="B300" s="6">
        <v>-3.65</v>
      </c>
      <c r="C300" s="7">
        <v>-4.7103000000000002</v>
      </c>
      <c r="D300" s="1">
        <f t="shared" si="65"/>
        <v>417</v>
      </c>
      <c r="E300" s="1">
        <f t="shared" si="66"/>
        <v>422</v>
      </c>
      <c r="F300" s="1">
        <f t="shared" si="67"/>
        <v>-5</v>
      </c>
      <c r="G300" s="1">
        <f t="shared" si="68"/>
        <v>25</v>
      </c>
      <c r="M300" s="1">
        <f t="shared" si="69"/>
        <v>0</v>
      </c>
      <c r="N300" s="1">
        <f t="shared" si="70"/>
        <v>0</v>
      </c>
      <c r="O300" s="1">
        <f t="shared" si="71"/>
        <v>0</v>
      </c>
      <c r="P300" s="1">
        <f t="shared" si="72"/>
        <v>0</v>
      </c>
      <c r="R300" s="3">
        <f t="shared" ca="1" si="77"/>
        <v>0.55888366000742984</v>
      </c>
      <c r="S300" s="3">
        <f t="shared" ca="1" si="77"/>
        <v>0.80555336848088799</v>
      </c>
      <c r="U300" s="3">
        <f t="array" aca="1" ref="U300:V300" ca="1">MMULT(R300:S300,cholesky)</f>
        <v>2.5596871628340288</v>
      </c>
      <c r="V300" s="3">
        <f ca="1"/>
        <v>4.9606935703426309</v>
      </c>
      <c r="X300" s="13">
        <f t="shared" ca="1" si="73"/>
        <v>0.64213913169111747</v>
      </c>
      <c r="Y300" s="13">
        <f t="shared" ca="1" si="74"/>
        <v>0.81288824315658237</v>
      </c>
      <c r="AA300" s="13">
        <f t="shared" ca="1" si="75"/>
        <v>2.6406353658257116</v>
      </c>
      <c r="AB300" s="13">
        <f t="shared" ca="1" si="76"/>
        <v>5.8422466526268506</v>
      </c>
      <c r="AC300" s="1">
        <f t="shared" ca="1" si="78"/>
        <v>4.2414410092262811</v>
      </c>
      <c r="AD300" s="1">
        <f t="shared" ca="1" si="79"/>
        <v>30</v>
      </c>
      <c r="AF300" s="1">
        <v>1.1176630197315034</v>
      </c>
      <c r="AG300" s="1">
        <f t="shared" si="64"/>
        <v>181</v>
      </c>
    </row>
    <row r="301" spans="1:33">
      <c r="A301" s="10">
        <v>34699</v>
      </c>
      <c r="B301" s="6">
        <v>1.55</v>
      </c>
      <c r="C301" s="7">
        <v>0.62119999999999997</v>
      </c>
      <c r="D301" s="1">
        <f t="shared" si="65"/>
        <v>223</v>
      </c>
      <c r="E301" s="1">
        <f t="shared" si="66"/>
        <v>268</v>
      </c>
      <c r="F301" s="1">
        <f t="shared" si="67"/>
        <v>-45</v>
      </c>
      <c r="G301" s="1">
        <f t="shared" si="68"/>
        <v>2025</v>
      </c>
      <c r="M301" s="1">
        <f t="shared" si="69"/>
        <v>0</v>
      </c>
      <c r="N301" s="1">
        <f t="shared" si="70"/>
        <v>0</v>
      </c>
      <c r="O301" s="1">
        <f t="shared" si="71"/>
        <v>0</v>
      </c>
      <c r="P301" s="1">
        <f t="shared" si="72"/>
        <v>0</v>
      </c>
      <c r="R301" s="3">
        <f t="shared" ca="1" si="77"/>
        <v>0.5357123895129714</v>
      </c>
      <c r="S301" s="3">
        <f t="shared" ca="1" si="77"/>
        <v>-0.97147392391239906</v>
      </c>
      <c r="U301" s="3">
        <f t="array" aca="1" ref="U301:V301" ca="1">MMULT(R301:S301,cholesky)</f>
        <v>2.453562743969409</v>
      </c>
      <c r="V301" s="3">
        <f ca="1"/>
        <v>-2.554618356901603</v>
      </c>
      <c r="X301" s="13">
        <f t="shared" ca="1" si="73"/>
        <v>0.63344960286802809</v>
      </c>
      <c r="Y301" s="13">
        <f t="shared" ca="1" si="74"/>
        <v>0.22577283597943854</v>
      </c>
      <c r="AA301" s="13">
        <f t="shared" ca="1" si="75"/>
        <v>2.5281618336090013</v>
      </c>
      <c r="AB301" s="13">
        <f t="shared" ca="1" si="76"/>
        <v>-3.094436724110651</v>
      </c>
      <c r="AC301" s="1">
        <f t="shared" ca="1" si="78"/>
        <v>-0.28313744525082485</v>
      </c>
      <c r="AD301" s="1">
        <f t="shared" ca="1" si="79"/>
        <v>92</v>
      </c>
      <c r="AF301" s="1">
        <v>1.1547458652675342</v>
      </c>
      <c r="AG301" s="1">
        <f t="shared" si="64"/>
        <v>180</v>
      </c>
    </row>
    <row r="302" spans="1:33">
      <c r="A302" s="10">
        <v>34730</v>
      </c>
      <c r="B302" s="6">
        <v>2.1920000000000002</v>
      </c>
      <c r="C302" s="7">
        <v>-3.5505</v>
      </c>
      <c r="D302" s="1">
        <f t="shared" si="65"/>
        <v>185</v>
      </c>
      <c r="E302" s="1">
        <f t="shared" si="66"/>
        <v>401</v>
      </c>
      <c r="F302" s="1">
        <f t="shared" si="67"/>
        <v>-216</v>
      </c>
      <c r="G302" s="1">
        <f t="shared" si="68"/>
        <v>46656</v>
      </c>
      <c r="M302" s="1">
        <f t="shared" si="69"/>
        <v>0</v>
      </c>
      <c r="N302" s="1">
        <f t="shared" si="70"/>
        <v>0</v>
      </c>
      <c r="O302" s="1">
        <f t="shared" si="71"/>
        <v>0</v>
      </c>
      <c r="P302" s="1">
        <f t="shared" si="72"/>
        <v>0</v>
      </c>
      <c r="R302" s="3">
        <f t="shared" ca="1" si="77"/>
        <v>1.722532793356891</v>
      </c>
      <c r="S302" s="3">
        <f t="shared" ca="1" si="77"/>
        <v>-1.6586610882043535</v>
      </c>
      <c r="U302" s="3">
        <f t="array" aca="1" ref="U302:V302" ca="1">MMULT(R302:S302,cholesky)</f>
        <v>7.8892001935745606</v>
      </c>
      <c r="V302" s="3">
        <f ca="1"/>
        <v>-2.0724700907142033</v>
      </c>
      <c r="X302" s="13">
        <f t="shared" ca="1" si="73"/>
        <v>0.93676972785158785</v>
      </c>
      <c r="Y302" s="13">
        <f t="shared" ca="1" si="74"/>
        <v>0.25864322125098427</v>
      </c>
      <c r="AA302" s="13">
        <f t="shared" ca="1" si="75"/>
        <v>9.013552525840117</v>
      </c>
      <c r="AB302" s="13">
        <f t="shared" ca="1" si="76"/>
        <v>-2.5009422712899254</v>
      </c>
      <c r="AC302" s="1">
        <f t="shared" ca="1" si="78"/>
        <v>3.2563051272750956</v>
      </c>
      <c r="AD302" s="1">
        <f t="shared" ca="1" si="79"/>
        <v>41</v>
      </c>
      <c r="AF302" s="1">
        <v>1.2078006623512074</v>
      </c>
      <c r="AG302" s="1">
        <f t="shared" si="64"/>
        <v>179</v>
      </c>
    </row>
    <row r="303" spans="1:33">
      <c r="A303" s="10">
        <v>34758</v>
      </c>
      <c r="B303" s="6">
        <v>4.085</v>
      </c>
      <c r="C303" s="7">
        <v>-0.10920000000000001</v>
      </c>
      <c r="D303" s="1">
        <f t="shared" si="65"/>
        <v>114</v>
      </c>
      <c r="E303" s="1">
        <f t="shared" si="66"/>
        <v>301</v>
      </c>
      <c r="F303" s="1">
        <f t="shared" si="67"/>
        <v>-187</v>
      </c>
      <c r="G303" s="1">
        <f t="shared" si="68"/>
        <v>34969</v>
      </c>
      <c r="M303" s="1">
        <f t="shared" si="69"/>
        <v>0</v>
      </c>
      <c r="N303" s="1">
        <f t="shared" si="70"/>
        <v>0</v>
      </c>
      <c r="O303" s="1">
        <f t="shared" si="71"/>
        <v>0</v>
      </c>
      <c r="P303" s="1">
        <f t="shared" si="72"/>
        <v>0</v>
      </c>
      <c r="R303" s="3">
        <f t="shared" ca="1" si="77"/>
        <v>0.7907596035336899</v>
      </c>
      <c r="S303" s="3">
        <f t="shared" ca="1" si="77"/>
        <v>-5.5250461206189146E-3</v>
      </c>
      <c r="U303" s="3">
        <f t="array" aca="1" ref="U303:V303" ca="1">MMULT(R303:S303,cholesky)</f>
        <v>3.6216789841843</v>
      </c>
      <c r="V303" s="3">
        <f ca="1"/>
        <v>2.2175343142262052</v>
      </c>
      <c r="X303" s="13">
        <f t="shared" ca="1" si="73"/>
        <v>0.72445705236826563</v>
      </c>
      <c r="Y303" s="13">
        <f t="shared" ca="1" si="74"/>
        <v>0.61388239145601764</v>
      </c>
      <c r="AA303" s="13">
        <f t="shared" ca="1" si="75"/>
        <v>3.7829512241780732</v>
      </c>
      <c r="AB303" s="13">
        <f t="shared" ca="1" si="76"/>
        <v>2.515482974542683</v>
      </c>
      <c r="AC303" s="1">
        <f t="shared" ca="1" si="78"/>
        <v>3.1492170993603779</v>
      </c>
      <c r="AD303" s="1">
        <f t="shared" ca="1" si="79"/>
        <v>41</v>
      </c>
      <c r="AF303" s="1">
        <v>1.2244828116632847</v>
      </c>
      <c r="AG303" s="1">
        <f t="shared" si="64"/>
        <v>178</v>
      </c>
    </row>
    <row r="304" spans="1:33">
      <c r="A304" s="10">
        <v>34789</v>
      </c>
      <c r="B304" s="6">
        <v>2.4870000000000001</v>
      </c>
      <c r="C304" s="7">
        <v>6.16</v>
      </c>
      <c r="D304" s="1">
        <f t="shared" si="65"/>
        <v>172</v>
      </c>
      <c r="E304" s="1">
        <f t="shared" si="66"/>
        <v>66</v>
      </c>
      <c r="F304" s="1">
        <f t="shared" si="67"/>
        <v>106</v>
      </c>
      <c r="G304" s="1">
        <f t="shared" si="68"/>
        <v>11236</v>
      </c>
      <c r="M304" s="1">
        <f t="shared" si="69"/>
        <v>0</v>
      </c>
      <c r="N304" s="1">
        <f t="shared" si="70"/>
        <v>0</v>
      </c>
      <c r="O304" s="1">
        <f t="shared" si="71"/>
        <v>0</v>
      </c>
      <c r="P304" s="1">
        <f t="shared" si="72"/>
        <v>0</v>
      </c>
      <c r="R304" s="3">
        <f t="shared" ca="1" si="77"/>
        <v>-0.71837301006735754</v>
      </c>
      <c r="S304" s="3">
        <f t="shared" ca="1" si="77"/>
        <v>0.43391164327035658</v>
      </c>
      <c r="U304" s="3">
        <f t="array" aca="1" ref="U304:V304" ca="1">MMULT(R304:S304,cholesky)</f>
        <v>-3.2901483861084975</v>
      </c>
      <c r="V304" s="3">
        <f ca="1"/>
        <v>-0.21653737040887555</v>
      </c>
      <c r="X304" s="13">
        <f t="shared" ca="1" si="73"/>
        <v>0.18049274076764099</v>
      </c>
      <c r="Y304" s="13">
        <f t="shared" ca="1" si="74"/>
        <v>0.40432155626504218</v>
      </c>
      <c r="AA304" s="13">
        <f t="shared" ca="1" si="75"/>
        <v>-3.6345414808142866</v>
      </c>
      <c r="AB304" s="13">
        <f t="shared" ca="1" si="76"/>
        <v>-0.29975324154539951</v>
      </c>
      <c r="AC304" s="1">
        <f t="shared" ca="1" si="78"/>
        <v>-1.9671473611798431</v>
      </c>
      <c r="AD304" s="1">
        <f t="shared" ca="1" si="79"/>
        <v>120</v>
      </c>
      <c r="AF304" s="1">
        <v>1.2469843859758176</v>
      </c>
      <c r="AG304" s="1">
        <f t="shared" si="64"/>
        <v>177</v>
      </c>
    </row>
    <row r="305" spans="1:33">
      <c r="A305" s="10">
        <v>34819</v>
      </c>
      <c r="B305" s="6">
        <v>2.613</v>
      </c>
      <c r="C305" s="7">
        <v>3.7298</v>
      </c>
      <c r="D305" s="1">
        <f t="shared" si="65"/>
        <v>166</v>
      </c>
      <c r="E305" s="1">
        <f t="shared" si="66"/>
        <v>131</v>
      </c>
      <c r="F305" s="1">
        <f t="shared" si="67"/>
        <v>35</v>
      </c>
      <c r="G305" s="1">
        <f t="shared" si="68"/>
        <v>1225</v>
      </c>
      <c r="M305" s="1">
        <f t="shared" si="69"/>
        <v>0</v>
      </c>
      <c r="N305" s="1">
        <f t="shared" si="70"/>
        <v>0</v>
      </c>
      <c r="O305" s="1">
        <f t="shared" si="71"/>
        <v>0</v>
      </c>
      <c r="P305" s="1">
        <f t="shared" si="72"/>
        <v>0</v>
      </c>
      <c r="R305" s="3">
        <f t="shared" ca="1" si="77"/>
        <v>0.5469108589642897</v>
      </c>
      <c r="S305" s="3">
        <f t="shared" ca="1" si="77"/>
        <v>-0.61696889648522135</v>
      </c>
      <c r="U305" s="3">
        <f t="array" aca="1" ref="U305:V305" ca="1">MMULT(R305:S305,cholesky)</f>
        <v>2.5048517340564467</v>
      </c>
      <c r="V305" s="3">
        <f ca="1"/>
        <v>-1.0367303978841331</v>
      </c>
      <c r="X305" s="13">
        <f t="shared" ca="1" si="73"/>
        <v>0.63765803928049269</v>
      </c>
      <c r="Y305" s="13">
        <f t="shared" ca="1" si="74"/>
        <v>0.33676200364288322</v>
      </c>
      <c r="AA305" s="13">
        <f t="shared" ca="1" si="75"/>
        <v>2.5824886430291691</v>
      </c>
      <c r="AB305" s="13">
        <f t="shared" ca="1" si="76"/>
        <v>-1.2596943787858694</v>
      </c>
      <c r="AC305" s="1">
        <f t="shared" ca="1" si="78"/>
        <v>0.66139713212164986</v>
      </c>
      <c r="AD305" s="1">
        <f t="shared" ca="1" si="79"/>
        <v>77</v>
      </c>
      <c r="AF305" s="1">
        <v>1.2756562669946592</v>
      </c>
      <c r="AG305" s="1">
        <f t="shared" si="64"/>
        <v>176</v>
      </c>
    </row>
    <row r="306" spans="1:33">
      <c r="A306" s="10">
        <v>34850</v>
      </c>
      <c r="B306" s="6">
        <v>3.63</v>
      </c>
      <c r="C306" s="7">
        <v>-0.97560000000000002</v>
      </c>
      <c r="D306" s="1">
        <f t="shared" si="65"/>
        <v>134</v>
      </c>
      <c r="E306" s="1">
        <f t="shared" si="66"/>
        <v>330</v>
      </c>
      <c r="F306" s="1">
        <f t="shared" si="67"/>
        <v>-196</v>
      </c>
      <c r="G306" s="1">
        <f t="shared" si="68"/>
        <v>38416</v>
      </c>
      <c r="M306" s="1">
        <f t="shared" si="69"/>
        <v>0</v>
      </c>
      <c r="N306" s="1">
        <f t="shared" si="70"/>
        <v>0</v>
      </c>
      <c r="O306" s="1">
        <f t="shared" si="71"/>
        <v>0</v>
      </c>
      <c r="P306" s="1">
        <f t="shared" si="72"/>
        <v>0</v>
      </c>
      <c r="R306" s="3">
        <f t="shared" ca="1" si="77"/>
        <v>0.36747394520946808</v>
      </c>
      <c r="S306" s="3">
        <f t="shared" ca="1" si="77"/>
        <v>-0.73800385706477223</v>
      </c>
      <c r="U306" s="3">
        <f t="array" aca="1" ref="U306:V306" ca="1">MMULT(R306:S306,cholesky)</f>
        <v>1.6830306690593637</v>
      </c>
      <c r="V306" s="3">
        <f ca="1"/>
        <v>-2.052585598441389</v>
      </c>
      <c r="X306" s="13">
        <f t="shared" ca="1" si="73"/>
        <v>0.56856055782134862</v>
      </c>
      <c r="Y306" s="13">
        <f t="shared" ca="1" si="74"/>
        <v>0.26005010964407926</v>
      </c>
      <c r="AA306" s="13">
        <f t="shared" ca="1" si="75"/>
        <v>1.7176185361112859</v>
      </c>
      <c r="AB306" s="13">
        <f t="shared" ca="1" si="76"/>
        <v>-2.4767080309649661</v>
      </c>
      <c r="AC306" s="1">
        <f t="shared" ca="1" si="78"/>
        <v>-0.37954474742684008</v>
      </c>
      <c r="AD306" s="1">
        <f t="shared" ca="1" si="79"/>
        <v>90</v>
      </c>
      <c r="AF306" s="1">
        <v>1.3325297853395046</v>
      </c>
      <c r="AG306" s="1">
        <f t="shared" si="64"/>
        <v>175</v>
      </c>
    </row>
    <row r="307" spans="1:33">
      <c r="A307" s="10">
        <v>34880</v>
      </c>
      <c r="B307" s="6">
        <v>2.8919999999999999</v>
      </c>
      <c r="C307" s="7">
        <v>-1.6501999999999999</v>
      </c>
      <c r="D307" s="1">
        <f t="shared" si="65"/>
        <v>159</v>
      </c>
      <c r="E307" s="1">
        <f t="shared" si="66"/>
        <v>357</v>
      </c>
      <c r="F307" s="1">
        <f t="shared" si="67"/>
        <v>-198</v>
      </c>
      <c r="G307" s="1">
        <f t="shared" si="68"/>
        <v>39204</v>
      </c>
      <c r="M307" s="1">
        <f t="shared" si="69"/>
        <v>0</v>
      </c>
      <c r="N307" s="1">
        <f t="shared" si="70"/>
        <v>0</v>
      </c>
      <c r="O307" s="1">
        <f t="shared" si="71"/>
        <v>0</v>
      </c>
      <c r="P307" s="1">
        <f t="shared" si="72"/>
        <v>0</v>
      </c>
      <c r="R307" s="3">
        <f t="shared" ca="1" si="77"/>
        <v>0.18848067767568805</v>
      </c>
      <c r="S307" s="3">
        <f t="shared" ca="1" si="77"/>
        <v>0.41310120102364345</v>
      </c>
      <c r="U307" s="3">
        <f t="array" aca="1" ref="U307:V307" ca="1">MMULT(R307:S307,cholesky)</f>
        <v>0.86324150375465125</v>
      </c>
      <c r="V307" s="3">
        <f ca="1"/>
        <v>2.2658817031931475</v>
      </c>
      <c r="X307" s="13">
        <f t="shared" ca="1" si="73"/>
        <v>0.49747042407876418</v>
      </c>
      <c r="Y307" s="13">
        <f t="shared" ca="1" si="74"/>
        <v>0.61791600058557938</v>
      </c>
      <c r="AA307" s="13">
        <f t="shared" ca="1" si="75"/>
        <v>0.86201191918052844</v>
      </c>
      <c r="AB307" s="13">
        <f t="shared" ca="1" si="76"/>
        <v>2.5718723280227369</v>
      </c>
      <c r="AC307" s="1">
        <f t="shared" ca="1" si="78"/>
        <v>1.7169421236016327</v>
      </c>
      <c r="AD307" s="1">
        <f t="shared" ca="1" si="79"/>
        <v>57</v>
      </c>
      <c r="AF307" s="1">
        <v>1.348194720530858</v>
      </c>
      <c r="AG307" s="1">
        <f t="shared" si="64"/>
        <v>174</v>
      </c>
    </row>
    <row r="308" spans="1:33">
      <c r="A308" s="10">
        <v>34911</v>
      </c>
      <c r="B308" s="6">
        <v>4.016</v>
      </c>
      <c r="C308" s="7">
        <v>6.2106000000000003</v>
      </c>
      <c r="D308" s="1">
        <f t="shared" si="65"/>
        <v>117</v>
      </c>
      <c r="E308" s="1">
        <f t="shared" si="66"/>
        <v>63</v>
      </c>
      <c r="F308" s="1">
        <f t="shared" si="67"/>
        <v>54</v>
      </c>
      <c r="G308" s="1">
        <f t="shared" si="68"/>
        <v>2916</v>
      </c>
      <c r="M308" s="1">
        <f t="shared" si="69"/>
        <v>0</v>
      </c>
      <c r="N308" s="1">
        <f t="shared" si="70"/>
        <v>0</v>
      </c>
      <c r="O308" s="1">
        <f t="shared" si="71"/>
        <v>0</v>
      </c>
      <c r="P308" s="1">
        <f t="shared" si="72"/>
        <v>0</v>
      </c>
      <c r="R308" s="3">
        <f t="shared" ca="1" si="77"/>
        <v>0.4259123574753344</v>
      </c>
      <c r="S308" s="3">
        <f t="shared" ca="1" si="77"/>
        <v>-0.79800617103074578</v>
      </c>
      <c r="U308" s="3">
        <f t="array" aca="1" ref="U308:V308" ca="1">MMULT(R308:S308,cholesky)</f>
        <v>1.9506785972370315</v>
      </c>
      <c r="V308" s="3">
        <f ca="1"/>
        <v>-2.1385362140529844</v>
      </c>
      <c r="X308" s="13">
        <f t="shared" ca="1" si="73"/>
        <v>0.59140786347356489</v>
      </c>
      <c r="Y308" s="13">
        <f t="shared" ca="1" si="74"/>
        <v>0.25399729713516295</v>
      </c>
      <c r="AA308" s="13">
        <f t="shared" ca="1" si="75"/>
        <v>1.9981385510265808</v>
      </c>
      <c r="AB308" s="13">
        <f t="shared" ca="1" si="76"/>
        <v>-2.5815914558078812</v>
      </c>
      <c r="AC308" s="1">
        <f t="shared" ca="1" si="78"/>
        <v>-0.2917264523906502</v>
      </c>
      <c r="AD308" s="1">
        <f t="shared" ca="1" si="79"/>
        <v>88</v>
      </c>
      <c r="AF308" s="1">
        <v>1.5897493461191581</v>
      </c>
      <c r="AG308" s="1">
        <f t="shared" si="64"/>
        <v>173</v>
      </c>
    </row>
    <row r="309" spans="1:33">
      <c r="A309" s="10">
        <v>34942</v>
      </c>
      <c r="B309" s="6">
        <v>0.88800000000000001</v>
      </c>
      <c r="C309" s="7">
        <v>-3.8163999999999998</v>
      </c>
      <c r="D309" s="1">
        <f t="shared" si="65"/>
        <v>258</v>
      </c>
      <c r="E309" s="1">
        <f t="shared" si="66"/>
        <v>406</v>
      </c>
      <c r="F309" s="1">
        <f t="shared" si="67"/>
        <v>-148</v>
      </c>
      <c r="G309" s="1">
        <f t="shared" si="68"/>
        <v>21904</v>
      </c>
      <c r="M309" s="1">
        <f t="shared" si="69"/>
        <v>0</v>
      </c>
      <c r="N309" s="1">
        <f t="shared" si="70"/>
        <v>0</v>
      </c>
      <c r="O309" s="1">
        <f t="shared" si="71"/>
        <v>0</v>
      </c>
      <c r="P309" s="1">
        <f t="shared" si="72"/>
        <v>0</v>
      </c>
      <c r="R309" s="3">
        <f t="shared" ca="1" si="77"/>
        <v>-1.1584506088808348</v>
      </c>
      <c r="S309" s="3">
        <f t="shared" ca="1" si="77"/>
        <v>0.95213553735096057</v>
      </c>
      <c r="U309" s="3">
        <f t="array" aca="1" ref="U309:V309" ca="1">MMULT(R309:S309,cholesky)</f>
        <v>-5.305703788674224</v>
      </c>
      <c r="V309" s="3">
        <f ca="1"/>
        <v>0.70895695435796302</v>
      </c>
      <c r="X309" s="13">
        <f t="shared" ca="1" si="73"/>
        <v>8.7914560389494412E-2</v>
      </c>
      <c r="Y309" s="13">
        <f t="shared" ca="1" si="74"/>
        <v>0.48403130813342632</v>
      </c>
      <c r="AA309" s="13">
        <f t="shared" ca="1" si="75"/>
        <v>-6.1330055457846813</v>
      </c>
      <c r="AB309" s="13">
        <f t="shared" ca="1" si="76"/>
        <v>0.77055361004841749</v>
      </c>
      <c r="AC309" s="1">
        <f t="shared" ca="1" si="78"/>
        <v>-2.6812259678681318</v>
      </c>
      <c r="AD309" s="1">
        <f t="shared" ca="1" si="79"/>
        <v>126</v>
      </c>
      <c r="AF309" s="1">
        <v>1.640430672882365</v>
      </c>
      <c r="AG309" s="1">
        <f t="shared" si="64"/>
        <v>172</v>
      </c>
    </row>
    <row r="310" spans="1:33">
      <c r="A310" s="10">
        <v>34972</v>
      </c>
      <c r="B310" s="6">
        <v>3.875</v>
      </c>
      <c r="C310" s="7">
        <v>1.9734</v>
      </c>
      <c r="D310" s="1">
        <f t="shared" si="65"/>
        <v>124</v>
      </c>
      <c r="E310" s="1">
        <f t="shared" si="66"/>
        <v>211</v>
      </c>
      <c r="F310" s="1">
        <f t="shared" si="67"/>
        <v>-87</v>
      </c>
      <c r="G310" s="1">
        <f t="shared" si="68"/>
        <v>7569</v>
      </c>
      <c r="M310" s="1">
        <f t="shared" si="69"/>
        <v>0</v>
      </c>
      <c r="N310" s="1">
        <f t="shared" si="70"/>
        <v>0</v>
      </c>
      <c r="O310" s="1">
        <f t="shared" si="71"/>
        <v>0</v>
      </c>
      <c r="P310" s="1">
        <f t="shared" si="72"/>
        <v>0</v>
      </c>
      <c r="R310" s="3">
        <f t="shared" ca="1" si="77"/>
        <v>-0.46736952744043792</v>
      </c>
      <c r="S310" s="3">
        <f t="shared" ca="1" si="77"/>
        <v>7.2651324428337438E-2</v>
      </c>
      <c r="U310" s="3">
        <f t="array" aca="1" ref="U310:V310" ca="1">MMULT(R310:S310,cholesky)</f>
        <v>-2.1405524356772059</v>
      </c>
      <c r="V310" s="3">
        <f ca="1"/>
        <v>-1.0197694106867488</v>
      </c>
      <c r="X310" s="13">
        <f t="shared" ca="1" si="73"/>
        <v>0.25385620346266113</v>
      </c>
      <c r="Y310" s="13">
        <f t="shared" ca="1" si="74"/>
        <v>0.33811541365549225</v>
      </c>
      <c r="AA310" s="13">
        <f t="shared" ca="1" si="75"/>
        <v>-2.3318554408054561</v>
      </c>
      <c r="AB310" s="13">
        <f t="shared" ca="1" si="76"/>
        <v>-1.2396753878700237</v>
      </c>
      <c r="AC310" s="1">
        <f t="shared" ca="1" si="78"/>
        <v>-1.7857654143377399</v>
      </c>
      <c r="AD310" s="1">
        <f t="shared" ca="1" si="79"/>
        <v>113</v>
      </c>
      <c r="AF310" s="1">
        <v>1.6417801132493164</v>
      </c>
      <c r="AG310" s="1">
        <f t="shared" si="64"/>
        <v>171</v>
      </c>
    </row>
    <row r="311" spans="1:33">
      <c r="A311" s="10">
        <v>35003</v>
      </c>
      <c r="B311" s="6">
        <v>-0.86399999999999999</v>
      </c>
      <c r="C311" s="7">
        <v>-2.6701000000000001</v>
      </c>
      <c r="D311" s="1">
        <f t="shared" si="65"/>
        <v>324</v>
      </c>
      <c r="E311" s="1">
        <f t="shared" si="66"/>
        <v>381</v>
      </c>
      <c r="F311" s="1">
        <f t="shared" si="67"/>
        <v>-57</v>
      </c>
      <c r="G311" s="1">
        <f t="shared" si="68"/>
        <v>3249</v>
      </c>
      <c r="M311" s="1">
        <f t="shared" si="69"/>
        <v>0</v>
      </c>
      <c r="N311" s="1">
        <f t="shared" si="70"/>
        <v>0</v>
      </c>
      <c r="O311" s="1">
        <f t="shared" si="71"/>
        <v>0</v>
      </c>
      <c r="P311" s="1">
        <f t="shared" si="72"/>
        <v>0</v>
      </c>
      <c r="R311" s="3">
        <f t="shared" ca="1" si="77"/>
        <v>-0.79085630279666552</v>
      </c>
      <c r="S311" s="3">
        <f t="shared" ca="1" si="77"/>
        <v>-1.3184382647197483</v>
      </c>
      <c r="U311" s="3">
        <f t="array" aca="1" ref="U311:V311" ca="1">MMULT(R311:S311,cholesky)</f>
        <v>-3.6221218668087283</v>
      </c>
      <c r="V311" s="3">
        <f ca="1"/>
        <v>-7.7681273129627595</v>
      </c>
      <c r="X311" s="13">
        <f t="shared" ca="1" si="73"/>
        <v>0.1620676108294361</v>
      </c>
      <c r="Y311" s="13">
        <f t="shared" ca="1" si="74"/>
        <v>2.9276749619325582E-2</v>
      </c>
      <c r="AA311" s="13">
        <f t="shared" ca="1" si="75"/>
        <v>-4.0247157206170199</v>
      </c>
      <c r="AB311" s="13">
        <f t="shared" ca="1" si="76"/>
        <v>-10.822595492638387</v>
      </c>
      <c r="AC311" s="1">
        <f t="shared" ca="1" si="78"/>
        <v>-7.4236556066277029</v>
      </c>
      <c r="AD311" s="1">
        <f t="shared" ca="1" si="79"/>
        <v>157</v>
      </c>
      <c r="AF311" s="1">
        <v>1.7606351254187558</v>
      </c>
      <c r="AG311" s="1">
        <f t="shared" si="64"/>
        <v>170</v>
      </c>
    </row>
    <row r="312" spans="1:33">
      <c r="A312" s="10">
        <v>35033</v>
      </c>
      <c r="B312" s="6">
        <v>4.4349999999999996</v>
      </c>
      <c r="C312" s="7">
        <v>2.8191999999999999</v>
      </c>
      <c r="D312" s="1">
        <f t="shared" si="65"/>
        <v>96</v>
      </c>
      <c r="E312" s="1">
        <f t="shared" si="66"/>
        <v>172</v>
      </c>
      <c r="F312" s="1">
        <f t="shared" si="67"/>
        <v>-76</v>
      </c>
      <c r="G312" s="1">
        <f t="shared" si="68"/>
        <v>5776</v>
      </c>
      <c r="M312" s="1">
        <f t="shared" si="69"/>
        <v>0</v>
      </c>
      <c r="N312" s="1">
        <f t="shared" si="70"/>
        <v>0</v>
      </c>
      <c r="O312" s="1">
        <f t="shared" si="71"/>
        <v>0</v>
      </c>
      <c r="P312" s="1">
        <f t="shared" si="72"/>
        <v>0</v>
      </c>
      <c r="R312" s="3">
        <f t="shared" ca="1" si="77"/>
        <v>0.28713870207420211</v>
      </c>
      <c r="S312" s="3">
        <f t="shared" ca="1" si="77"/>
        <v>-0.40705986406486971</v>
      </c>
      <c r="U312" s="3">
        <f t="array" aca="1" ref="U312:V312" ca="1">MMULT(R312:S312,cholesky)</f>
        <v>1.3150952554998456</v>
      </c>
      <c r="V312" s="3">
        <f ca="1"/>
        <v>-0.89284013593528766</v>
      </c>
      <c r="X312" s="13">
        <f t="shared" ca="1" si="73"/>
        <v>0.53678974315137884</v>
      </c>
      <c r="Y312" s="13">
        <f t="shared" ca="1" si="74"/>
        <v>0.34830924806007635</v>
      </c>
      <c r="AA312" s="13">
        <f t="shared" ca="1" si="75"/>
        <v>1.3331703254745713</v>
      </c>
      <c r="AB312" s="13">
        <f t="shared" ca="1" si="76"/>
        <v>-1.0901184209509336</v>
      </c>
      <c r="AC312" s="1">
        <f t="shared" ca="1" si="78"/>
        <v>0.12152595226181884</v>
      </c>
      <c r="AD312" s="1">
        <f t="shared" ca="1" si="79"/>
        <v>79</v>
      </c>
      <c r="AF312" s="1">
        <v>1.8453186673735273</v>
      </c>
      <c r="AG312" s="1">
        <f t="shared" si="64"/>
        <v>169</v>
      </c>
    </row>
    <row r="313" spans="1:33">
      <c r="A313" s="10">
        <v>35064</v>
      </c>
      <c r="B313" s="6">
        <v>1.633</v>
      </c>
      <c r="C313" s="7">
        <v>4.0305</v>
      </c>
      <c r="D313" s="1">
        <f t="shared" si="65"/>
        <v>219</v>
      </c>
      <c r="E313" s="1">
        <f t="shared" si="66"/>
        <v>117</v>
      </c>
      <c r="F313" s="1">
        <f t="shared" si="67"/>
        <v>102</v>
      </c>
      <c r="G313" s="1">
        <f t="shared" si="68"/>
        <v>10404</v>
      </c>
      <c r="M313" s="1">
        <f t="shared" si="69"/>
        <v>0</v>
      </c>
      <c r="N313" s="1">
        <f t="shared" si="70"/>
        <v>0</v>
      </c>
      <c r="O313" s="1">
        <f t="shared" si="71"/>
        <v>0</v>
      </c>
      <c r="P313" s="1">
        <f t="shared" si="72"/>
        <v>0</v>
      </c>
      <c r="R313" s="3">
        <f t="shared" ca="1" si="77"/>
        <v>0.41168290074968739</v>
      </c>
      <c r="S313" s="3">
        <f t="shared" ca="1" si="77"/>
        <v>-1.4692986452183843</v>
      </c>
      <c r="U313" s="3">
        <f t="array" aca="1" ref="U313:V313" ca="1">MMULT(R313:S313,cholesky)</f>
        <v>1.8855076854335682</v>
      </c>
      <c r="V313" s="3">
        <f ca="1"/>
        <v>-4.9930491129201959</v>
      </c>
      <c r="X313" s="13">
        <f t="shared" ca="1" si="73"/>
        <v>0.58587008795120421</v>
      </c>
      <c r="Y313" s="13">
        <f t="shared" ca="1" si="74"/>
        <v>9.9322431791474486E-2</v>
      </c>
      <c r="AA313" s="13">
        <f t="shared" ca="1" si="75"/>
        <v>1.9297497415271312</v>
      </c>
      <c r="AB313" s="13">
        <f t="shared" ca="1" si="76"/>
        <v>-6.3343464929806643</v>
      </c>
      <c r="AC313" s="1">
        <f t="shared" ca="1" si="78"/>
        <v>-2.2022983757267665</v>
      </c>
      <c r="AD313" s="1">
        <f t="shared" ca="1" si="79"/>
        <v>119</v>
      </c>
      <c r="AF313" s="1">
        <v>1.8645521002415029</v>
      </c>
      <c r="AG313" s="1">
        <f t="shared" si="64"/>
        <v>168</v>
      </c>
    </row>
    <row r="314" spans="1:33">
      <c r="A314" s="10">
        <v>35095</v>
      </c>
      <c r="B314" s="6">
        <v>2.903</v>
      </c>
      <c r="C314" s="7">
        <v>0.41070000000000001</v>
      </c>
      <c r="D314" s="1">
        <f t="shared" si="65"/>
        <v>158</v>
      </c>
      <c r="E314" s="1">
        <f t="shared" si="66"/>
        <v>278</v>
      </c>
      <c r="F314" s="1">
        <f t="shared" si="67"/>
        <v>-120</v>
      </c>
      <c r="G314" s="1">
        <f t="shared" si="68"/>
        <v>14400</v>
      </c>
      <c r="M314" s="1">
        <f t="shared" si="69"/>
        <v>0</v>
      </c>
      <c r="N314" s="1">
        <f t="shared" si="70"/>
        <v>0</v>
      </c>
      <c r="O314" s="1">
        <f t="shared" si="71"/>
        <v>0</v>
      </c>
      <c r="P314" s="1">
        <f t="shared" si="72"/>
        <v>0</v>
      </c>
      <c r="R314" s="3">
        <f t="shared" ca="1" si="77"/>
        <v>1.2882351697181971</v>
      </c>
      <c r="S314" s="3">
        <f t="shared" ca="1" si="77"/>
        <v>-0.23897911017353235</v>
      </c>
      <c r="U314" s="3">
        <f t="array" aca="1" ref="U314:V314" ca="1">MMULT(R314:S314,cholesky)</f>
        <v>5.9001170773093428</v>
      </c>
      <c r="V314" s="3">
        <f ca="1"/>
        <v>2.6484949512440012</v>
      </c>
      <c r="X314" s="13">
        <f t="shared" ca="1" si="73"/>
        <v>0.86297224611338175</v>
      </c>
      <c r="Y314" s="13">
        <f t="shared" ca="1" si="74"/>
        <v>0.64935479796559492</v>
      </c>
      <c r="AA314" s="13">
        <f t="shared" ca="1" si="75"/>
        <v>6.4031800672589219</v>
      </c>
      <c r="AB314" s="13">
        <f t="shared" ca="1" si="76"/>
        <v>3.0199534440128186</v>
      </c>
      <c r="AC314" s="1">
        <f t="shared" ca="1" si="78"/>
        <v>4.7115667556358698</v>
      </c>
      <c r="AD314" s="1">
        <f t="shared" ca="1" si="79"/>
        <v>25</v>
      </c>
      <c r="AF314" s="1">
        <v>1.8716477868996586</v>
      </c>
      <c r="AG314" s="1">
        <f t="shared" si="64"/>
        <v>167</v>
      </c>
    </row>
    <row r="315" spans="1:33">
      <c r="A315" s="10">
        <v>35124</v>
      </c>
      <c r="B315" s="6">
        <v>1.4750000000000001</v>
      </c>
      <c r="C315" s="7">
        <v>0.34499999999999997</v>
      </c>
      <c r="D315" s="1">
        <f t="shared" si="65"/>
        <v>228</v>
      </c>
      <c r="E315" s="1">
        <f t="shared" si="66"/>
        <v>280</v>
      </c>
      <c r="F315" s="1">
        <f t="shared" si="67"/>
        <v>-52</v>
      </c>
      <c r="G315" s="1">
        <f t="shared" si="68"/>
        <v>2704</v>
      </c>
      <c r="M315" s="1">
        <f t="shared" si="69"/>
        <v>0</v>
      </c>
      <c r="N315" s="1">
        <f t="shared" si="70"/>
        <v>0</v>
      </c>
      <c r="O315" s="1">
        <f t="shared" si="71"/>
        <v>0</v>
      </c>
      <c r="P315" s="1">
        <f t="shared" si="72"/>
        <v>0</v>
      </c>
      <c r="R315" s="3">
        <f t="shared" ca="1" si="77"/>
        <v>-1.7685853272056447</v>
      </c>
      <c r="S315" s="3">
        <f t="shared" ca="1" si="77"/>
        <v>1.2972685478734958</v>
      </c>
      <c r="U315" s="3">
        <f t="array" aca="1" ref="U315:V315" ca="1">MMULT(R315:S315,cholesky)</f>
        <v>-8.1001207986018535</v>
      </c>
      <c r="V315" s="3">
        <f ca="1"/>
        <v>0.42694582322535446</v>
      </c>
      <c r="X315" s="13">
        <f t="shared" ca="1" si="73"/>
        <v>2.4762600398265944E-2</v>
      </c>
      <c r="Y315" s="13">
        <f t="shared" ca="1" si="74"/>
        <v>0.45952409395334326</v>
      </c>
      <c r="AA315" s="13">
        <f t="shared" ca="1" si="75"/>
        <v>-10.343119140251327</v>
      </c>
      <c r="AB315" s="13">
        <f t="shared" ca="1" si="76"/>
        <v>0.44520035190818907</v>
      </c>
      <c r="AC315" s="1">
        <f t="shared" ca="1" si="78"/>
        <v>-4.9489593941715686</v>
      </c>
      <c r="AD315" s="1">
        <f t="shared" ca="1" si="79"/>
        <v>145</v>
      </c>
      <c r="AF315" s="1">
        <v>1.8787898156566345</v>
      </c>
      <c r="AG315" s="1">
        <f t="shared" si="64"/>
        <v>166</v>
      </c>
    </row>
    <row r="316" spans="1:33">
      <c r="A316" s="10">
        <v>35155</v>
      </c>
      <c r="B316" s="6">
        <v>1.0049999999999999</v>
      </c>
      <c r="C316" s="7">
        <v>2.1297000000000001</v>
      </c>
      <c r="D316" s="1">
        <f t="shared" si="65"/>
        <v>252</v>
      </c>
      <c r="E316" s="1">
        <f t="shared" si="66"/>
        <v>203</v>
      </c>
      <c r="F316" s="1">
        <f t="shared" si="67"/>
        <v>49</v>
      </c>
      <c r="G316" s="1">
        <f t="shared" si="68"/>
        <v>2401</v>
      </c>
      <c r="M316" s="1">
        <f t="shared" si="69"/>
        <v>0</v>
      </c>
      <c r="N316" s="1">
        <f t="shared" si="70"/>
        <v>0</v>
      </c>
      <c r="O316" s="1">
        <f t="shared" si="71"/>
        <v>0</v>
      </c>
      <c r="P316" s="1">
        <f t="shared" si="72"/>
        <v>0</v>
      </c>
      <c r="R316" s="3">
        <f t="shared" ca="1" si="77"/>
        <v>0.7810966758881055</v>
      </c>
      <c r="S316" s="3">
        <f t="shared" ca="1" si="77"/>
        <v>-1.5734704278299905</v>
      </c>
      <c r="U316" s="3">
        <f t="array" aca="1" ref="U316:V316" ca="1">MMULT(R316:S316,cholesky)</f>
        <v>3.5774227755675234</v>
      </c>
      <c r="V316" s="3">
        <f ca="1"/>
        <v>-4.3829871867523504</v>
      </c>
      <c r="X316" s="13">
        <f t="shared" ca="1" si="73"/>
        <v>0.72121935632076484</v>
      </c>
      <c r="Y316" s="13">
        <f t="shared" ca="1" si="74"/>
        <v>0.12462408298956573</v>
      </c>
      <c r="AA316" s="13">
        <f t="shared" ca="1" si="75"/>
        <v>3.7346164994503148</v>
      </c>
      <c r="AB316" s="13">
        <f t="shared" ca="1" si="76"/>
        <v>-5.4777689761850992</v>
      </c>
      <c r="AC316" s="1">
        <f t="shared" ca="1" si="78"/>
        <v>-0.87157623836739218</v>
      </c>
      <c r="AD316" s="1">
        <f t="shared" ca="1" si="79"/>
        <v>93</v>
      </c>
      <c r="AF316" s="1">
        <v>1.902728177570352</v>
      </c>
      <c r="AG316" s="1">
        <f t="shared" si="64"/>
        <v>165</v>
      </c>
    </row>
    <row r="317" spans="1:33">
      <c r="A317" s="10">
        <v>35185</v>
      </c>
      <c r="B317" s="6">
        <v>1.8959999999999999</v>
      </c>
      <c r="C317" s="7">
        <v>2.9108000000000001</v>
      </c>
      <c r="D317" s="1">
        <f t="shared" si="65"/>
        <v>200</v>
      </c>
      <c r="E317" s="1">
        <f t="shared" si="66"/>
        <v>168</v>
      </c>
      <c r="F317" s="1">
        <f t="shared" si="67"/>
        <v>32</v>
      </c>
      <c r="G317" s="1">
        <f t="shared" si="68"/>
        <v>1024</v>
      </c>
      <c r="M317" s="1">
        <f t="shared" si="69"/>
        <v>0</v>
      </c>
      <c r="N317" s="1">
        <f t="shared" si="70"/>
        <v>0</v>
      </c>
      <c r="O317" s="1">
        <f t="shared" si="71"/>
        <v>0</v>
      </c>
      <c r="P317" s="1">
        <f t="shared" si="72"/>
        <v>0</v>
      </c>
      <c r="R317" s="3">
        <f t="shared" ca="1" si="77"/>
        <v>-1.0115253530433503</v>
      </c>
      <c r="S317" s="3">
        <f t="shared" ca="1" si="77"/>
        <v>1.2044688225784577</v>
      </c>
      <c r="U317" s="3">
        <f t="array" aca="1" ref="U317:V317" ca="1">MMULT(R317:S317,cholesky)</f>
        <v>-4.6327861169385445</v>
      </c>
      <c r="V317" s="3">
        <f ca="1"/>
        <v>2.1831159576297718</v>
      </c>
      <c r="X317" s="13">
        <f t="shared" ca="1" si="73"/>
        <v>0.11376683806128507</v>
      </c>
      <c r="Y317" s="13">
        <f t="shared" ca="1" si="74"/>
        <v>0.61100332948786162</v>
      </c>
      <c r="AA317" s="13">
        <f t="shared" ca="1" si="75"/>
        <v>-5.2613172614302979</v>
      </c>
      <c r="AB317" s="13">
        <f t="shared" ca="1" si="76"/>
        <v>2.4753677294180099</v>
      </c>
      <c r="AC317" s="1">
        <f t="shared" ca="1" si="78"/>
        <v>-1.392974766006144</v>
      </c>
      <c r="AD317" s="1">
        <f t="shared" ca="1" si="79"/>
        <v>102</v>
      </c>
      <c r="AF317" s="1">
        <v>1.9298868237361018</v>
      </c>
      <c r="AG317" s="1">
        <f t="shared" si="64"/>
        <v>164</v>
      </c>
    </row>
    <row r="318" spans="1:33">
      <c r="A318" s="10">
        <v>35216</v>
      </c>
      <c r="B318" s="6">
        <v>2.5590000000000002</v>
      </c>
      <c r="C318" s="7">
        <v>-1.7834000000000001</v>
      </c>
      <c r="D318" s="1">
        <f t="shared" si="65"/>
        <v>169</v>
      </c>
      <c r="E318" s="1">
        <f t="shared" si="66"/>
        <v>360</v>
      </c>
      <c r="F318" s="1">
        <f t="shared" si="67"/>
        <v>-191</v>
      </c>
      <c r="G318" s="1">
        <f t="shared" si="68"/>
        <v>36481</v>
      </c>
      <c r="M318" s="1">
        <f t="shared" si="69"/>
        <v>0</v>
      </c>
      <c r="N318" s="1">
        <f t="shared" si="70"/>
        <v>0</v>
      </c>
      <c r="O318" s="1">
        <f t="shared" si="71"/>
        <v>0</v>
      </c>
      <c r="P318" s="1">
        <f t="shared" si="72"/>
        <v>0</v>
      </c>
      <c r="R318" s="3">
        <f t="shared" ca="1" si="77"/>
        <v>-0.60409652012311454</v>
      </c>
      <c r="S318" s="3">
        <f t="shared" ca="1" si="77"/>
        <v>-1.8294541715248553</v>
      </c>
      <c r="U318" s="3">
        <f t="array" aca="1" ref="U318:V318" ca="1">MMULT(R318:S318,cholesky)</f>
        <v>-2.7667620621638647</v>
      </c>
      <c r="V318" s="3">
        <f ca="1"/>
        <v>-9.3812056772873547</v>
      </c>
      <c r="X318" s="13">
        <f t="shared" ca="1" si="73"/>
        <v>0.21209439111198869</v>
      </c>
      <c r="Y318" s="13">
        <f t="shared" ca="1" si="74"/>
        <v>1.2421160560695421E-2</v>
      </c>
      <c r="AA318" s="13">
        <f t="shared" ca="1" si="75"/>
        <v>-3.032924768408483</v>
      </c>
      <c r="AB318" s="13">
        <f t="shared" ca="1" si="76"/>
        <v>-14.076110396187017</v>
      </c>
      <c r="AC318" s="1">
        <f t="shared" ca="1" si="78"/>
        <v>-8.5545175822977502</v>
      </c>
      <c r="AD318" s="1">
        <f t="shared" ca="1" si="79"/>
        <v>158</v>
      </c>
      <c r="AF318" s="1">
        <v>1.9725914790622847</v>
      </c>
      <c r="AG318" s="1">
        <f t="shared" si="64"/>
        <v>163</v>
      </c>
    </row>
    <row r="319" spans="1:33">
      <c r="A319" s="10">
        <v>35246</v>
      </c>
      <c r="B319" s="6">
        <v>-0.32300000000000001</v>
      </c>
      <c r="C319" s="7">
        <v>0.56930000000000003</v>
      </c>
      <c r="D319" s="1">
        <f t="shared" si="65"/>
        <v>305</v>
      </c>
      <c r="E319" s="1">
        <f t="shared" si="66"/>
        <v>272</v>
      </c>
      <c r="F319" s="1">
        <f t="shared" si="67"/>
        <v>33</v>
      </c>
      <c r="G319" s="1">
        <f t="shared" si="68"/>
        <v>1089</v>
      </c>
      <c r="M319" s="1">
        <f t="shared" si="69"/>
        <v>0</v>
      </c>
      <c r="N319" s="1">
        <f t="shared" si="70"/>
        <v>0</v>
      </c>
      <c r="O319" s="1">
        <f t="shared" si="71"/>
        <v>0</v>
      </c>
      <c r="P319" s="1">
        <f t="shared" si="72"/>
        <v>0</v>
      </c>
      <c r="R319" s="3">
        <f t="shared" ca="1" si="77"/>
        <v>-0.52410021915646787</v>
      </c>
      <c r="S319" s="3">
        <f t="shared" ca="1" si="77"/>
        <v>6.7253512940842225E-2</v>
      </c>
      <c r="U319" s="3">
        <f t="array" aca="1" ref="U319:V319" ca="1">MMULT(R319:S319,cholesky)</f>
        <v>-2.4003790037366231</v>
      </c>
      <c r="V319" s="3">
        <f ca="1"/>
        <v>-1.2031502040511688</v>
      </c>
      <c r="X319" s="13">
        <f t="shared" ca="1" si="73"/>
        <v>0.23602332480525168</v>
      </c>
      <c r="Y319" s="13">
        <f t="shared" ca="1" si="74"/>
        <v>0.32359676004817928</v>
      </c>
      <c r="AA319" s="13">
        <f t="shared" ca="1" si="75"/>
        <v>-2.6204957096400445</v>
      </c>
      <c r="AB319" s="13">
        <f t="shared" ca="1" si="76"/>
        <v>-1.4565735696464039</v>
      </c>
      <c r="AC319" s="1">
        <f t="shared" ca="1" si="78"/>
        <v>-2.038534639643224</v>
      </c>
      <c r="AD319" s="1">
        <f t="shared" ca="1" si="79"/>
        <v>113</v>
      </c>
      <c r="AF319" s="1">
        <v>2.0144939472366961</v>
      </c>
      <c r="AG319" s="1">
        <f t="shared" si="64"/>
        <v>162</v>
      </c>
    </row>
    <row r="320" spans="1:33">
      <c r="A320" s="10">
        <v>35277</v>
      </c>
      <c r="B320" s="6">
        <v>-5.2350000000000003</v>
      </c>
      <c r="C320" s="7">
        <v>-2.9249999999999998</v>
      </c>
      <c r="D320" s="1">
        <f t="shared" si="65"/>
        <v>440</v>
      </c>
      <c r="E320" s="1">
        <f t="shared" si="66"/>
        <v>387</v>
      </c>
      <c r="F320" s="1">
        <f t="shared" si="67"/>
        <v>53</v>
      </c>
      <c r="G320" s="1">
        <f t="shared" si="68"/>
        <v>2809</v>
      </c>
      <c r="M320" s="1">
        <f t="shared" si="69"/>
        <v>0</v>
      </c>
      <c r="N320" s="1">
        <f t="shared" si="70"/>
        <v>0</v>
      </c>
      <c r="O320" s="1">
        <f t="shared" si="71"/>
        <v>0</v>
      </c>
      <c r="P320" s="1">
        <f t="shared" si="72"/>
        <v>0</v>
      </c>
      <c r="R320" s="3">
        <f t="shared" ca="1" si="77"/>
        <v>-1.2072951199564876</v>
      </c>
      <c r="S320" s="3">
        <f t="shared" ca="1" si="77"/>
        <v>-0.47956473823031598</v>
      </c>
      <c r="U320" s="3">
        <f t="array" aca="1" ref="U320:V320" ca="1">MMULT(R320:S320,cholesky)</f>
        <v>-5.5294116494007133</v>
      </c>
      <c r="V320" s="3">
        <f ca="1"/>
        <v>-5.4314227475178338</v>
      </c>
      <c r="X320" s="13">
        <f t="shared" ca="1" si="73"/>
        <v>8.0372591778786751E-2</v>
      </c>
      <c r="Y320" s="13">
        <f t="shared" ca="1" si="74"/>
        <v>8.3613682332566386E-2</v>
      </c>
      <c r="AA320" s="13">
        <f t="shared" ca="1" si="75"/>
        <v>-6.4327437605027145</v>
      </c>
      <c r="AB320" s="13">
        <f t="shared" ca="1" si="76"/>
        <v>-6.9738066609135378</v>
      </c>
      <c r="AC320" s="1">
        <f t="shared" ca="1" si="78"/>
        <v>-6.7032752107081262</v>
      </c>
      <c r="AD320" s="1">
        <f t="shared" ca="1" si="79"/>
        <v>147</v>
      </c>
      <c r="AF320" s="1">
        <v>2.0215811192796092</v>
      </c>
      <c r="AG320" s="1">
        <f t="shared" si="64"/>
        <v>161</v>
      </c>
    </row>
    <row r="321" spans="1:33">
      <c r="A321" s="10">
        <v>35308</v>
      </c>
      <c r="B321" s="6">
        <v>3.0339999999999998</v>
      </c>
      <c r="C321" s="7">
        <v>0.1706</v>
      </c>
      <c r="D321" s="1">
        <f t="shared" si="65"/>
        <v>153</v>
      </c>
      <c r="E321" s="1">
        <f t="shared" si="66"/>
        <v>284</v>
      </c>
      <c r="F321" s="1">
        <f t="shared" si="67"/>
        <v>-131</v>
      </c>
      <c r="G321" s="1">
        <f t="shared" si="68"/>
        <v>17161</v>
      </c>
      <c r="M321" s="1">
        <f t="shared" si="69"/>
        <v>0</v>
      </c>
      <c r="N321" s="1">
        <f t="shared" si="70"/>
        <v>0</v>
      </c>
      <c r="O321" s="1">
        <f t="shared" si="71"/>
        <v>0</v>
      </c>
      <c r="P321" s="1">
        <f t="shared" si="72"/>
        <v>0</v>
      </c>
      <c r="R321" s="3">
        <f t="shared" ca="1" si="77"/>
        <v>-0.51571798346443676</v>
      </c>
      <c r="S321" s="3">
        <f t="shared" ca="1" si="77"/>
        <v>0.34293283014117504</v>
      </c>
      <c r="U321" s="3">
        <f t="array" aca="1" ref="U321:V321" ca="1">MMULT(R321:S321,cholesky)</f>
        <v>-2.3619883642671202</v>
      </c>
      <c r="V321" s="3">
        <f ca="1"/>
        <v>-2.3695467426994021E-2</v>
      </c>
      <c r="X321" s="13">
        <f t="shared" ca="1" si="73"/>
        <v>0.23861399097937142</v>
      </c>
      <c r="Y321" s="13">
        <f t="shared" ca="1" si="74"/>
        <v>0.4207176158363245</v>
      </c>
      <c r="AA321" s="13">
        <f t="shared" ca="1" si="75"/>
        <v>-2.5776561919095125</v>
      </c>
      <c r="AB321" s="13">
        <f t="shared" ca="1" si="76"/>
        <v>-7.5969216551241003E-2</v>
      </c>
      <c r="AC321" s="1">
        <f t="shared" ca="1" si="78"/>
        <v>-1.3268127042303768</v>
      </c>
      <c r="AD321" s="1">
        <f t="shared" ca="1" si="79"/>
        <v>100</v>
      </c>
      <c r="AF321" s="1">
        <v>2.0610299736947848</v>
      </c>
      <c r="AG321" s="1">
        <f t="shared" ref="AG321:AG384" si="80">RANK(AF321,$AF321:$AF800,0)</f>
        <v>160</v>
      </c>
    </row>
    <row r="322" spans="1:33">
      <c r="A322" s="10">
        <v>35338</v>
      </c>
      <c r="B322" s="6">
        <v>5.4429999999999996</v>
      </c>
      <c r="C322" s="7">
        <v>2.6837</v>
      </c>
      <c r="D322" s="1">
        <f t="shared" ref="D322:D385" si="81">RANK(B322,B$2:B$481,0)</f>
        <v>62</v>
      </c>
      <c r="E322" s="1">
        <f t="shared" ref="E322:E385" si="82">RANK(C322,C$2:C$481,0)</f>
        <v>177</v>
      </c>
      <c r="F322" s="1">
        <f t="shared" ref="F322:F385" si="83">D322-E322</f>
        <v>-115</v>
      </c>
      <c r="G322" s="1">
        <f t="shared" ref="G322:G385" si="84">F322^2</f>
        <v>13225</v>
      </c>
      <c r="M322" s="1">
        <f t="shared" ref="M322:M385" si="85">IF(B322&lt;$I$9+$J$5*$I$10,1,0)</f>
        <v>0</v>
      </c>
      <c r="N322" s="1">
        <f t="shared" ref="N322:N385" si="86">IF(C322&lt;$J$9+$J$5*$J$10,1,0)</f>
        <v>0</v>
      </c>
      <c r="O322" s="1">
        <f t="shared" ref="O322:O385" si="87">IF(B322&lt;$I$9+$J$6*$I$10,1,0)</f>
        <v>0</v>
      </c>
      <c r="P322" s="1">
        <f t="shared" ref="P322:P385" si="88">IF(C322&lt;$J$9+$J$6*$J$10,1,0)</f>
        <v>0</v>
      </c>
      <c r="R322" s="3">
        <f t="shared" ca="1" si="77"/>
        <v>0.65030702140892638</v>
      </c>
      <c r="S322" s="3">
        <f t="shared" ca="1" si="77"/>
        <v>1.1450476506052714</v>
      </c>
      <c r="U322" s="3">
        <f t="array" aca="1" ref="U322:V322" ca="1">MMULT(R322:S322,cholesky)</f>
        <v>2.9784061580528829</v>
      </c>
      <c r="V322" s="3">
        <f ca="1"/>
        <v>6.6429787367317523</v>
      </c>
      <c r="X322" s="13">
        <f t="shared" ref="X322:X385" ca="1" si="89">NORMDIST(U322,$I$9,$I$10,TRUE)</f>
        <v>0.67567395951934661</v>
      </c>
      <c r="Y322" s="13">
        <f t="shared" ref="Y322:Y385" ca="1" si="90">NORMDIST(V322,$I$9,$I$10,TRUE)</f>
        <v>0.89544570304429283</v>
      </c>
      <c r="AA322" s="13">
        <f t="shared" ref="AA322:AA385" ca="1" si="91">(IF(X322&gt;0.5,TINV((1-X322)*2,6),-TINV(2*X322,6)))*$I$10+$I$9</f>
        <v>3.087043068201929</v>
      </c>
      <c r="AB322" s="13">
        <f t="shared" ref="AB322:AB385" ca="1" si="92">(IF(Y322&gt;0.5,TINV((1-Y322)*2,6),-TINV(2*Y322,6)))*$J$10+$J$9</f>
        <v>8.1059652532980095</v>
      </c>
      <c r="AC322" s="1">
        <f t="shared" ca="1" si="78"/>
        <v>5.5965041607499693</v>
      </c>
      <c r="AD322" s="1">
        <f t="shared" ca="1" si="79"/>
        <v>19</v>
      </c>
      <c r="AF322" s="1">
        <v>2.0717409823536963</v>
      </c>
      <c r="AG322" s="1">
        <f t="shared" si="80"/>
        <v>159</v>
      </c>
    </row>
    <row r="323" spans="1:33">
      <c r="A323" s="10">
        <v>35369</v>
      </c>
      <c r="B323" s="6">
        <v>1.8280000000000001</v>
      </c>
      <c r="C323" s="7">
        <v>-1.1607000000000001</v>
      </c>
      <c r="D323" s="1">
        <f t="shared" si="81"/>
        <v>206</v>
      </c>
      <c r="E323" s="1">
        <f t="shared" si="82"/>
        <v>338</v>
      </c>
      <c r="F323" s="1">
        <f t="shared" si="83"/>
        <v>-132</v>
      </c>
      <c r="G323" s="1">
        <f t="shared" si="84"/>
        <v>17424</v>
      </c>
      <c r="M323" s="1">
        <f t="shared" si="85"/>
        <v>0</v>
      </c>
      <c r="N323" s="1">
        <f t="shared" si="86"/>
        <v>0</v>
      </c>
      <c r="O323" s="1">
        <f t="shared" si="87"/>
        <v>0</v>
      </c>
      <c r="P323" s="1">
        <f t="shared" si="88"/>
        <v>0</v>
      </c>
      <c r="R323" s="3">
        <f t="shared" ref="R323:S386" ca="1" si="93">NORMINV(RAND(),0,1)</f>
        <v>-1.0959358045070924</v>
      </c>
      <c r="S323" s="3">
        <f t="shared" ca="1" si="93"/>
        <v>0.42371935978614539</v>
      </c>
      <c r="U323" s="3">
        <f t="array" aca="1" ref="U323:V323" ca="1">MMULT(R323:S323,cholesky)</f>
        <v>-5.0193859846424829</v>
      </c>
      <c r="V323" s="3">
        <f ca="1"/>
        <v>-1.3291273955558187</v>
      </c>
      <c r="X323" s="13">
        <f t="shared" ca="1" si="89"/>
        <v>9.8321629561717416E-2</v>
      </c>
      <c r="Y323" s="13">
        <f t="shared" ca="1" si="90"/>
        <v>0.31377456986291286</v>
      </c>
      <c r="AA323" s="13">
        <f t="shared" ca="1" si="91"/>
        <v>-5.7568392936407955</v>
      </c>
      <c r="AB323" s="13">
        <f t="shared" ca="1" si="92"/>
        <v>-1.6061866242527238</v>
      </c>
      <c r="AC323" s="1">
        <f t="shared" ref="AC323:AC386" ca="1" si="94">0.5*AA323+0.5*AB323</f>
        <v>-3.6815129589467599</v>
      </c>
      <c r="AD323" s="1">
        <f t="shared" ref="AD323:AD386" ca="1" si="95">RANK(AC323,$AC323:$AC802,0)</f>
        <v>128</v>
      </c>
      <c r="AF323" s="1">
        <v>2.0832618062753925</v>
      </c>
      <c r="AG323" s="1">
        <f t="shared" si="80"/>
        <v>158</v>
      </c>
    </row>
    <row r="324" spans="1:33">
      <c r="A324" s="10">
        <v>35399</v>
      </c>
      <c r="B324" s="6">
        <v>7.0540000000000003</v>
      </c>
      <c r="C324" s="7">
        <v>3.8904999999999998</v>
      </c>
      <c r="D324" s="1">
        <f t="shared" si="81"/>
        <v>33</v>
      </c>
      <c r="E324" s="1">
        <f t="shared" si="82"/>
        <v>124</v>
      </c>
      <c r="F324" s="1">
        <f t="shared" si="83"/>
        <v>-91</v>
      </c>
      <c r="G324" s="1">
        <f t="shared" si="84"/>
        <v>8281</v>
      </c>
      <c r="M324" s="1">
        <f t="shared" si="85"/>
        <v>0</v>
      </c>
      <c r="N324" s="1">
        <f t="shared" si="86"/>
        <v>0</v>
      </c>
      <c r="O324" s="1">
        <f t="shared" si="87"/>
        <v>0</v>
      </c>
      <c r="P324" s="1">
        <f t="shared" si="88"/>
        <v>0</v>
      </c>
      <c r="R324" s="3">
        <f t="shared" ca="1" si="93"/>
        <v>-1.0920912835100771</v>
      </c>
      <c r="S324" s="3">
        <f t="shared" ca="1" si="93"/>
        <v>-1.4642328758196932</v>
      </c>
      <c r="U324" s="3">
        <f t="array" aca="1" ref="U324:V324" ca="1">MMULT(R324:S324,cholesky)</f>
        <v>-5.0017780784761534</v>
      </c>
      <c r="V324" s="3">
        <f ca="1"/>
        <v>-9.2329069229654728</v>
      </c>
      <c r="X324" s="13">
        <f t="shared" ca="1" si="89"/>
        <v>9.8989908893939771E-2</v>
      </c>
      <c r="Y324" s="13">
        <f t="shared" ca="1" si="90"/>
        <v>1.3502148255886581E-2</v>
      </c>
      <c r="AA324" s="13">
        <f t="shared" ca="1" si="91"/>
        <v>-5.7339683104142161</v>
      </c>
      <c r="AB324" s="13">
        <f t="shared" ca="1" si="92"/>
        <v>-13.750737208258016</v>
      </c>
      <c r="AC324" s="1">
        <f t="shared" ca="1" si="94"/>
        <v>-9.7423527593361161</v>
      </c>
      <c r="AD324" s="1">
        <f t="shared" ca="1" si="95"/>
        <v>155</v>
      </c>
      <c r="AF324" s="1">
        <v>2.0976580465055594</v>
      </c>
      <c r="AG324" s="1">
        <f t="shared" si="80"/>
        <v>157</v>
      </c>
    </row>
    <row r="325" spans="1:33">
      <c r="A325" s="10">
        <v>35430</v>
      </c>
      <c r="B325" s="6">
        <v>-1.204</v>
      </c>
      <c r="C325" s="7">
        <v>-1.7178</v>
      </c>
      <c r="D325" s="1">
        <f t="shared" si="81"/>
        <v>340</v>
      </c>
      <c r="E325" s="1">
        <f t="shared" si="82"/>
        <v>359</v>
      </c>
      <c r="F325" s="1">
        <f t="shared" si="83"/>
        <v>-19</v>
      </c>
      <c r="G325" s="1">
        <f t="shared" si="84"/>
        <v>361</v>
      </c>
      <c r="M325" s="1">
        <f t="shared" si="85"/>
        <v>0</v>
      </c>
      <c r="N325" s="1">
        <f t="shared" si="86"/>
        <v>0</v>
      </c>
      <c r="O325" s="1">
        <f t="shared" si="87"/>
        <v>0</v>
      </c>
      <c r="P325" s="1">
        <f t="shared" si="88"/>
        <v>0</v>
      </c>
      <c r="R325" s="3">
        <f t="shared" ca="1" si="93"/>
        <v>0.35253627727163983</v>
      </c>
      <c r="S325" s="3">
        <f t="shared" ca="1" si="93"/>
        <v>-0.81608504818924854</v>
      </c>
      <c r="U325" s="3">
        <f t="array" aca="1" ref="U325:V325" ca="1">MMULT(R325:S325,cholesky)</f>
        <v>1.6146161499041105</v>
      </c>
      <c r="V325" s="3">
        <f ca="1"/>
        <v>-2.422244943742049</v>
      </c>
      <c r="X325" s="13">
        <f t="shared" ca="1" si="89"/>
        <v>0.56268023834216285</v>
      </c>
      <c r="Y325" s="13">
        <f t="shared" ca="1" si="90"/>
        <v>0.23455472976840985</v>
      </c>
      <c r="AA325" s="13">
        <f t="shared" ca="1" si="91"/>
        <v>1.6460454092873671</v>
      </c>
      <c r="AB325" s="13">
        <f t="shared" ca="1" si="92"/>
        <v>-2.9303197488246409</v>
      </c>
      <c r="AC325" s="1">
        <f t="shared" ca="1" si="94"/>
        <v>-0.64213716976863688</v>
      </c>
      <c r="AD325" s="1">
        <f t="shared" ca="1" si="95"/>
        <v>90</v>
      </c>
      <c r="AF325" s="1">
        <v>2.1219184946506591</v>
      </c>
      <c r="AG325" s="1">
        <f t="shared" si="80"/>
        <v>156</v>
      </c>
    </row>
    <row r="326" spans="1:33">
      <c r="A326" s="10">
        <v>35461</v>
      </c>
      <c r="B326" s="6">
        <v>5.5339999999999998</v>
      </c>
      <c r="C326" s="7">
        <v>-4.0715000000000003</v>
      </c>
      <c r="D326" s="1">
        <f t="shared" si="81"/>
        <v>60</v>
      </c>
      <c r="E326" s="1">
        <f t="shared" si="82"/>
        <v>414</v>
      </c>
      <c r="F326" s="1">
        <f t="shared" si="83"/>
        <v>-354</v>
      </c>
      <c r="G326" s="1">
        <f t="shared" si="84"/>
        <v>125316</v>
      </c>
      <c r="M326" s="1">
        <f t="shared" si="85"/>
        <v>0</v>
      </c>
      <c r="N326" s="1">
        <f t="shared" si="86"/>
        <v>0</v>
      </c>
      <c r="O326" s="1">
        <f t="shared" si="87"/>
        <v>0</v>
      </c>
      <c r="P326" s="1">
        <f t="shared" si="88"/>
        <v>0</v>
      </c>
      <c r="R326" s="3">
        <f t="shared" ca="1" si="93"/>
        <v>-1.073741894726993</v>
      </c>
      <c r="S326" s="3">
        <f t="shared" ca="1" si="93"/>
        <v>5.0059080238248191E-2</v>
      </c>
      <c r="U326" s="3">
        <f t="array" aca="1" ref="U326:V326" ca="1">MMULT(R326:S326,cholesky)</f>
        <v>-4.9177378778496283</v>
      </c>
      <c r="V326" s="3">
        <f ca="1"/>
        <v>-2.8326973567236235</v>
      </c>
      <c r="X326" s="13">
        <f t="shared" ca="1" si="89"/>
        <v>0.10222532162493358</v>
      </c>
      <c r="Y326" s="13">
        <f t="shared" ca="1" si="90"/>
        <v>0.20794385715905217</v>
      </c>
      <c r="AA326" s="13">
        <f t="shared" ca="1" si="91"/>
        <v>-5.6252144239651383</v>
      </c>
      <c r="AB326" s="13">
        <f t="shared" ca="1" si="92"/>
        <v>-3.4423495520509051</v>
      </c>
      <c r="AC326" s="1">
        <f t="shared" ca="1" si="94"/>
        <v>-4.5337819880080215</v>
      </c>
      <c r="AD326" s="1">
        <f t="shared" ca="1" si="95"/>
        <v>132</v>
      </c>
      <c r="AF326" s="1">
        <v>2.155978365637119</v>
      </c>
      <c r="AG326" s="1">
        <f t="shared" si="80"/>
        <v>155</v>
      </c>
    </row>
    <row r="327" spans="1:33">
      <c r="A327" s="10">
        <v>35489</v>
      </c>
      <c r="B327" s="6">
        <v>0.109</v>
      </c>
      <c r="C327" s="7">
        <v>1.7013</v>
      </c>
      <c r="D327" s="1">
        <f t="shared" si="81"/>
        <v>287</v>
      </c>
      <c r="E327" s="1">
        <f t="shared" si="82"/>
        <v>220</v>
      </c>
      <c r="F327" s="1">
        <f t="shared" si="83"/>
        <v>67</v>
      </c>
      <c r="G327" s="1">
        <f t="shared" si="84"/>
        <v>4489</v>
      </c>
      <c r="M327" s="1">
        <f t="shared" si="85"/>
        <v>0</v>
      </c>
      <c r="N327" s="1">
        <f t="shared" si="86"/>
        <v>0</v>
      </c>
      <c r="O327" s="1">
        <f t="shared" si="87"/>
        <v>0</v>
      </c>
      <c r="P327" s="1">
        <f t="shared" si="88"/>
        <v>0</v>
      </c>
      <c r="R327" s="3">
        <f t="shared" ca="1" si="93"/>
        <v>1.1642083772740204</v>
      </c>
      <c r="S327" s="3">
        <f t="shared" ca="1" si="93"/>
        <v>-9.1953989036002104E-2</v>
      </c>
      <c r="U327" s="3">
        <f t="array" aca="1" ref="U327:V327" ca="1">MMULT(R327:S327,cholesky)</f>
        <v>5.3320743679150135</v>
      </c>
      <c r="V327" s="3">
        <f ca="1"/>
        <v>2.9134113450069363</v>
      </c>
      <c r="X327" s="13">
        <f t="shared" ca="1" si="89"/>
        <v>0.83390291009511119</v>
      </c>
      <c r="Y327" s="13">
        <f t="shared" ca="1" si="90"/>
        <v>0.67055272867836657</v>
      </c>
      <c r="AA327" s="13">
        <f t="shared" ca="1" si="91"/>
        <v>5.720966418772865</v>
      </c>
      <c r="AB327" s="13">
        <f t="shared" ca="1" si="92"/>
        <v>3.3324039299226738</v>
      </c>
      <c r="AC327" s="1">
        <f t="shared" ca="1" si="94"/>
        <v>4.5266851743477696</v>
      </c>
      <c r="AD327" s="1">
        <f t="shared" ca="1" si="95"/>
        <v>27</v>
      </c>
      <c r="AF327" s="1">
        <v>2.1581219302180159</v>
      </c>
      <c r="AG327" s="1">
        <f t="shared" si="80"/>
        <v>154</v>
      </c>
    </row>
    <row r="328" spans="1:33">
      <c r="A328" s="10">
        <v>35520</v>
      </c>
      <c r="B328" s="6">
        <v>-4.5250000000000004</v>
      </c>
      <c r="C328" s="7">
        <v>-0.2165</v>
      </c>
      <c r="D328" s="1">
        <f t="shared" si="81"/>
        <v>433</v>
      </c>
      <c r="E328" s="1">
        <f t="shared" si="82"/>
        <v>310</v>
      </c>
      <c r="F328" s="1">
        <f t="shared" si="83"/>
        <v>123</v>
      </c>
      <c r="G328" s="1">
        <f t="shared" si="84"/>
        <v>15129</v>
      </c>
      <c r="M328" s="1">
        <f t="shared" si="85"/>
        <v>0</v>
      </c>
      <c r="N328" s="1">
        <f t="shared" si="86"/>
        <v>0</v>
      </c>
      <c r="O328" s="1">
        <f t="shared" si="87"/>
        <v>0</v>
      </c>
      <c r="P328" s="1">
        <f t="shared" si="88"/>
        <v>0</v>
      </c>
      <c r="R328" s="3">
        <f t="shared" ca="1" si="93"/>
        <v>0.36589916639549269</v>
      </c>
      <c r="S328" s="3">
        <f t="shared" ca="1" si="93"/>
        <v>0.31892349913545726</v>
      </c>
      <c r="U328" s="3">
        <f t="array" aca="1" ref="U328:V328" ca="1">MMULT(R328:S328,cholesky)</f>
        <v>1.6758181820913565</v>
      </c>
      <c r="V328" s="3">
        <f ca="1"/>
        <v>2.3738029709739319</v>
      </c>
      <c r="X328" s="13">
        <f t="shared" ca="1" si="89"/>
        <v>0.56794132746605175</v>
      </c>
      <c r="Y328" s="13">
        <f t="shared" ca="1" si="90"/>
        <v>0.62687321491176884</v>
      </c>
      <c r="AA328" s="13">
        <f t="shared" ca="1" si="91"/>
        <v>1.7100708024611038</v>
      </c>
      <c r="AB328" s="13">
        <f t="shared" ca="1" si="92"/>
        <v>2.6979197719232872</v>
      </c>
      <c r="AC328" s="1">
        <f t="shared" ca="1" si="94"/>
        <v>2.2039952871921953</v>
      </c>
      <c r="AD328" s="1">
        <f t="shared" ca="1" si="95"/>
        <v>48</v>
      </c>
      <c r="AF328" s="1">
        <v>2.1624928934754304</v>
      </c>
      <c r="AG328" s="1">
        <f t="shared" si="80"/>
        <v>153</v>
      </c>
    </row>
    <row r="329" spans="1:33">
      <c r="A329" s="10">
        <v>35550</v>
      </c>
      <c r="B329" s="6">
        <v>4.9260000000000002</v>
      </c>
      <c r="C329" s="7">
        <v>0.78920000000000001</v>
      </c>
      <c r="D329" s="1">
        <f t="shared" si="81"/>
        <v>82</v>
      </c>
      <c r="E329" s="1">
        <f t="shared" si="82"/>
        <v>259</v>
      </c>
      <c r="F329" s="1">
        <f t="shared" si="83"/>
        <v>-177</v>
      </c>
      <c r="G329" s="1">
        <f t="shared" si="84"/>
        <v>31329</v>
      </c>
      <c r="M329" s="1">
        <f t="shared" si="85"/>
        <v>0</v>
      </c>
      <c r="N329" s="1">
        <f t="shared" si="86"/>
        <v>0</v>
      </c>
      <c r="O329" s="1">
        <f t="shared" si="87"/>
        <v>0</v>
      </c>
      <c r="P329" s="1">
        <f t="shared" si="88"/>
        <v>0</v>
      </c>
      <c r="R329" s="3">
        <f t="shared" ca="1" si="93"/>
        <v>-0.1933364778935544</v>
      </c>
      <c r="S329" s="3">
        <f t="shared" ca="1" si="93"/>
        <v>0.38558841441205227</v>
      </c>
      <c r="U329" s="3">
        <f t="array" aca="1" ref="U329:V329" ca="1">MMULT(R329:S329,cholesky)</f>
        <v>-0.88548106875247923</v>
      </c>
      <c r="V329" s="3">
        <f ca="1"/>
        <v>1.0686255071390296</v>
      </c>
      <c r="X329" s="13">
        <f t="shared" ca="1" si="89"/>
        <v>0.34890372486278243</v>
      </c>
      <c r="Y329" s="13">
        <f t="shared" ca="1" si="90"/>
        <v>0.51536245251199697</v>
      </c>
      <c r="AA329" s="13">
        <f t="shared" ca="1" si="91"/>
        <v>-0.97330001759629647</v>
      </c>
      <c r="AB329" s="13">
        <f t="shared" ca="1" si="92"/>
        <v>1.1852319590320537</v>
      </c>
      <c r="AC329" s="1">
        <f t="shared" ca="1" si="94"/>
        <v>0.10596597071787861</v>
      </c>
      <c r="AD329" s="1">
        <f t="shared" ca="1" si="95"/>
        <v>75</v>
      </c>
      <c r="AF329" s="1">
        <v>2.2231288385660988</v>
      </c>
      <c r="AG329" s="1">
        <f t="shared" si="80"/>
        <v>152</v>
      </c>
    </row>
    <row r="330" spans="1:33">
      <c r="A330" s="10">
        <v>35581</v>
      </c>
      <c r="B330" s="6">
        <v>6.83</v>
      </c>
      <c r="C330" s="7">
        <v>7.0266999999999999</v>
      </c>
      <c r="D330" s="1">
        <f t="shared" si="81"/>
        <v>36</v>
      </c>
      <c r="E330" s="1">
        <f t="shared" si="82"/>
        <v>44</v>
      </c>
      <c r="F330" s="1">
        <f t="shared" si="83"/>
        <v>-8</v>
      </c>
      <c r="G330" s="1">
        <f t="shared" si="84"/>
        <v>64</v>
      </c>
      <c r="M330" s="1">
        <f t="shared" si="85"/>
        <v>0</v>
      </c>
      <c r="N330" s="1">
        <f t="shared" si="86"/>
        <v>0</v>
      </c>
      <c r="O330" s="1">
        <f t="shared" si="87"/>
        <v>0</v>
      </c>
      <c r="P330" s="1">
        <f t="shared" si="88"/>
        <v>0</v>
      </c>
      <c r="R330" s="3">
        <f t="shared" ca="1" si="93"/>
        <v>-0.55069168480658703</v>
      </c>
      <c r="S330" s="3">
        <f t="shared" ca="1" si="93"/>
        <v>0.27694459905337687</v>
      </c>
      <c r="U330" s="3">
        <f t="array" aca="1" ref="U330:V330" ca="1">MMULT(R330:S330,cholesky)</f>
        <v>-2.5221679164141686</v>
      </c>
      <c r="V330" s="3">
        <f ca="1"/>
        <v>-0.39943280991637864</v>
      </c>
      <c r="X330" s="13">
        <f t="shared" ca="1" si="89"/>
        <v>0.22790828574738797</v>
      </c>
      <c r="Y330" s="13">
        <f t="shared" ca="1" si="90"/>
        <v>0.38892446733131503</v>
      </c>
      <c r="AA330" s="13">
        <f t="shared" ca="1" si="91"/>
        <v>-2.7568572119292671</v>
      </c>
      <c r="AB330" s="13">
        <f t="shared" ca="1" si="92"/>
        <v>-0.51255785679816646</v>
      </c>
      <c r="AC330" s="1">
        <f t="shared" ca="1" si="94"/>
        <v>-1.6347075343637167</v>
      </c>
      <c r="AD330" s="1">
        <f t="shared" ca="1" si="95"/>
        <v>100</v>
      </c>
      <c r="AF330" s="1">
        <v>2.2904261626894522</v>
      </c>
      <c r="AG330" s="1">
        <f t="shared" si="80"/>
        <v>151</v>
      </c>
    </row>
    <row r="331" spans="1:33">
      <c r="A331" s="10">
        <v>35611</v>
      </c>
      <c r="B331" s="6">
        <v>4.157</v>
      </c>
      <c r="C331" s="7">
        <v>5.5998000000000001</v>
      </c>
      <c r="D331" s="1">
        <f t="shared" si="81"/>
        <v>107</v>
      </c>
      <c r="E331" s="1">
        <f t="shared" si="82"/>
        <v>77</v>
      </c>
      <c r="F331" s="1">
        <f t="shared" si="83"/>
        <v>30</v>
      </c>
      <c r="G331" s="1">
        <f t="shared" si="84"/>
        <v>900</v>
      </c>
      <c r="M331" s="1">
        <f t="shared" si="85"/>
        <v>0</v>
      </c>
      <c r="N331" s="1">
        <f t="shared" si="86"/>
        <v>0</v>
      </c>
      <c r="O331" s="1">
        <f t="shared" si="87"/>
        <v>0</v>
      </c>
      <c r="P331" s="1">
        <f t="shared" si="88"/>
        <v>0</v>
      </c>
      <c r="R331" s="3">
        <f t="shared" ca="1" si="93"/>
        <v>-0.40294100707876912</v>
      </c>
      <c r="S331" s="3">
        <f t="shared" ca="1" si="93"/>
        <v>1.0440447839626006</v>
      </c>
      <c r="U331" s="3">
        <f t="array" aca="1" ref="U331:V331" ca="1">MMULT(R331:S331,cholesky)</f>
        <v>-1.8454698124207627</v>
      </c>
      <c r="V331" s="3">
        <f ca="1"/>
        <v>3.2350709056696134</v>
      </c>
      <c r="X331" s="13">
        <f t="shared" ca="1" si="89"/>
        <v>0.27493516073129487</v>
      </c>
      <c r="Y331" s="13">
        <f t="shared" ca="1" si="90"/>
        <v>0.69556743312800773</v>
      </c>
      <c r="AA331" s="13">
        <f t="shared" ca="1" si="91"/>
        <v>-2.0075185652510363</v>
      </c>
      <c r="AB331" s="13">
        <f t="shared" ca="1" si="92"/>
        <v>3.7146807006035112</v>
      </c>
      <c r="AC331" s="1">
        <f t="shared" ca="1" si="94"/>
        <v>0.85358106767623743</v>
      </c>
      <c r="AD331" s="1">
        <f t="shared" ca="1" si="95"/>
        <v>68</v>
      </c>
      <c r="AF331" s="1">
        <v>2.3197814174821021</v>
      </c>
      <c r="AG331" s="1">
        <f t="shared" si="80"/>
        <v>150</v>
      </c>
    </row>
    <row r="332" spans="1:33">
      <c r="A332" s="10">
        <v>35642</v>
      </c>
      <c r="B332" s="6">
        <v>7.84</v>
      </c>
      <c r="C332" s="7">
        <v>1.1472</v>
      </c>
      <c r="D332" s="1">
        <f t="shared" si="81"/>
        <v>21</v>
      </c>
      <c r="E332" s="1">
        <f t="shared" si="82"/>
        <v>244</v>
      </c>
      <c r="F332" s="1">
        <f t="shared" si="83"/>
        <v>-223</v>
      </c>
      <c r="G332" s="1">
        <f t="shared" si="84"/>
        <v>49729</v>
      </c>
      <c r="M332" s="1">
        <f t="shared" si="85"/>
        <v>0</v>
      </c>
      <c r="N332" s="1">
        <f t="shared" si="86"/>
        <v>0</v>
      </c>
      <c r="O332" s="1">
        <f t="shared" si="87"/>
        <v>0</v>
      </c>
      <c r="P332" s="1">
        <f t="shared" si="88"/>
        <v>0</v>
      </c>
      <c r="R332" s="3">
        <f t="shared" ca="1" si="93"/>
        <v>7.7255640920975754E-2</v>
      </c>
      <c r="S332" s="3">
        <f t="shared" ca="1" si="93"/>
        <v>0.14442242459151466</v>
      </c>
      <c r="U332" s="3">
        <f t="array" aca="1" ref="U332:V332" ca="1">MMULT(R332:S332,cholesky)</f>
        <v>0.35383083541806898</v>
      </c>
      <c r="V332" s="3">
        <f ca="1"/>
        <v>0.82435927248622454</v>
      </c>
      <c r="X332" s="13">
        <f t="shared" ca="1" si="89"/>
        <v>0.45319155028433988</v>
      </c>
      <c r="Y332" s="13">
        <f t="shared" ca="1" si="90"/>
        <v>0.49408267599512312</v>
      </c>
      <c r="AA332" s="13">
        <f t="shared" ca="1" si="91"/>
        <v>0.33068039079563138</v>
      </c>
      <c r="AB332" s="13">
        <f t="shared" ca="1" si="92"/>
        <v>0.90361140567739207</v>
      </c>
      <c r="AC332" s="1">
        <f t="shared" ca="1" si="94"/>
        <v>0.61714589823651167</v>
      </c>
      <c r="AD332" s="1">
        <f t="shared" ca="1" si="95"/>
        <v>71</v>
      </c>
      <c r="AF332" s="1">
        <v>2.3256330716902132</v>
      </c>
      <c r="AG332" s="1">
        <f t="shared" si="80"/>
        <v>149</v>
      </c>
    </row>
    <row r="333" spans="1:33">
      <c r="A333" s="10">
        <v>35673</v>
      </c>
      <c r="B333" s="6">
        <v>-4.056</v>
      </c>
      <c r="C333" s="7">
        <v>-8.4819999999999993</v>
      </c>
      <c r="D333" s="1">
        <f t="shared" si="81"/>
        <v>428</v>
      </c>
      <c r="E333" s="1">
        <f t="shared" si="82"/>
        <v>463</v>
      </c>
      <c r="F333" s="1">
        <f t="shared" si="83"/>
        <v>-35</v>
      </c>
      <c r="G333" s="1">
        <f t="shared" si="84"/>
        <v>1225</v>
      </c>
      <c r="M333" s="1">
        <f t="shared" si="85"/>
        <v>0</v>
      </c>
      <c r="N333" s="1">
        <f t="shared" si="86"/>
        <v>0</v>
      </c>
      <c r="O333" s="1">
        <f t="shared" si="87"/>
        <v>0</v>
      </c>
      <c r="P333" s="1">
        <f t="shared" si="88"/>
        <v>0</v>
      </c>
      <c r="R333" s="3">
        <f t="shared" ca="1" si="93"/>
        <v>1.1244258321732414</v>
      </c>
      <c r="S333" s="3">
        <f t="shared" ca="1" si="93"/>
        <v>1.0407796433681695E-2</v>
      </c>
      <c r="U333" s="3">
        <f t="array" aca="1" ref="U333:V333" ca="1">MMULT(R333:S333,cholesky)</f>
        <v>5.1498703113534461</v>
      </c>
      <c r="V333" s="3">
        <f ca="1"/>
        <v>3.2298046022553777</v>
      </c>
      <c r="X333" s="13">
        <f t="shared" ca="1" si="89"/>
        <v>0.82379071482366695</v>
      </c>
      <c r="Y333" s="13">
        <f t="shared" ca="1" si="90"/>
        <v>0.69516475010236978</v>
      </c>
      <c r="AA333" s="13">
        <f t="shared" ca="1" si="91"/>
        <v>5.5068259145206584</v>
      </c>
      <c r="AB333" s="13">
        <f t="shared" ca="1" si="92"/>
        <v>3.7083937663447264</v>
      </c>
      <c r="AC333" s="1">
        <f t="shared" ca="1" si="94"/>
        <v>4.6076098404326924</v>
      </c>
      <c r="AD333" s="1">
        <f t="shared" ca="1" si="95"/>
        <v>25</v>
      </c>
      <c r="AF333" s="1">
        <v>2.3292355530808555</v>
      </c>
      <c r="AG333" s="1">
        <f t="shared" si="80"/>
        <v>148</v>
      </c>
    </row>
    <row r="334" spans="1:33">
      <c r="A334" s="10">
        <v>35703</v>
      </c>
      <c r="B334" s="6">
        <v>5.67</v>
      </c>
      <c r="C334" s="7">
        <v>4.1036000000000001</v>
      </c>
      <c r="D334" s="1">
        <f t="shared" si="81"/>
        <v>58</v>
      </c>
      <c r="E334" s="1">
        <f t="shared" si="82"/>
        <v>113</v>
      </c>
      <c r="F334" s="1">
        <f t="shared" si="83"/>
        <v>-55</v>
      </c>
      <c r="G334" s="1">
        <f t="shared" si="84"/>
        <v>3025</v>
      </c>
      <c r="M334" s="1">
        <f t="shared" si="85"/>
        <v>0</v>
      </c>
      <c r="N334" s="1">
        <f t="shared" si="86"/>
        <v>0</v>
      </c>
      <c r="O334" s="1">
        <f t="shared" si="87"/>
        <v>0</v>
      </c>
      <c r="P334" s="1">
        <f t="shared" si="88"/>
        <v>0</v>
      </c>
      <c r="R334" s="3">
        <f t="shared" ca="1" si="93"/>
        <v>1.2433796516843421</v>
      </c>
      <c r="S334" s="3">
        <f t="shared" ca="1" si="93"/>
        <v>-1.5213286624626234</v>
      </c>
      <c r="U334" s="3">
        <f t="array" aca="1" ref="U334:V334" ca="1">MMULT(R334:S334,cholesky)</f>
        <v>5.6946788047142869</v>
      </c>
      <c r="V334" s="3">
        <f ca="1"/>
        <v>-2.8544734377630578</v>
      </c>
      <c r="X334" s="13">
        <f t="shared" ca="1" si="89"/>
        <v>0.85288809564036172</v>
      </c>
      <c r="Y334" s="13">
        <f t="shared" ca="1" si="90"/>
        <v>0.20658368922467563</v>
      </c>
      <c r="AA334" s="13">
        <f t="shared" ca="1" si="91"/>
        <v>6.1537712239260278</v>
      </c>
      <c r="AB334" s="13">
        <f t="shared" ca="1" si="92"/>
        <v>-3.4697829576158781</v>
      </c>
      <c r="AC334" s="1">
        <f t="shared" ca="1" si="94"/>
        <v>1.3419941331550749</v>
      </c>
      <c r="AD334" s="1">
        <f t="shared" ca="1" si="95"/>
        <v>57</v>
      </c>
      <c r="AF334" s="1">
        <v>2.34013759983916</v>
      </c>
      <c r="AG334" s="1">
        <f t="shared" si="80"/>
        <v>147</v>
      </c>
    </row>
    <row r="335" spans="1:33">
      <c r="A335" s="10">
        <v>35734</v>
      </c>
      <c r="B335" s="6">
        <v>-3.359</v>
      </c>
      <c r="C335" s="7">
        <v>-10.6526</v>
      </c>
      <c r="D335" s="1">
        <f t="shared" si="81"/>
        <v>412</v>
      </c>
      <c r="E335" s="1">
        <f t="shared" si="82"/>
        <v>473</v>
      </c>
      <c r="F335" s="1">
        <f t="shared" si="83"/>
        <v>-61</v>
      </c>
      <c r="G335" s="1">
        <f t="shared" si="84"/>
        <v>3721</v>
      </c>
      <c r="M335" s="1">
        <f t="shared" si="85"/>
        <v>0</v>
      </c>
      <c r="N335" s="1">
        <f t="shared" si="86"/>
        <v>0</v>
      </c>
      <c r="O335" s="1">
        <f t="shared" si="87"/>
        <v>0</v>
      </c>
      <c r="P335" s="1">
        <f t="shared" si="88"/>
        <v>0</v>
      </c>
      <c r="R335" s="3">
        <f t="shared" ca="1" si="93"/>
        <v>-1.8258343392871934</v>
      </c>
      <c r="S335" s="3">
        <f t="shared" ca="1" si="93"/>
        <v>0.2567317492501634</v>
      </c>
      <c r="U335" s="3">
        <f t="array" aca="1" ref="U335:V335" ca="1">MMULT(R335:S335,cholesky)</f>
        <v>-8.3623212739353452</v>
      </c>
      <c r="V335" s="3">
        <f ca="1"/>
        <v>-4.0974133445976566</v>
      </c>
      <c r="X335" s="13">
        <f t="shared" ca="1" si="89"/>
        <v>2.1623853804743964E-2</v>
      </c>
      <c r="Y335" s="13">
        <f t="shared" ca="1" si="90"/>
        <v>0.13789956328470854</v>
      </c>
      <c r="AA335" s="13">
        <f t="shared" ca="1" si="91"/>
        <v>-10.801968659216673</v>
      </c>
      <c r="AB335" s="13">
        <f t="shared" ca="1" si="92"/>
        <v>-5.0887647138445464</v>
      </c>
      <c r="AC335" s="1">
        <f t="shared" ca="1" si="94"/>
        <v>-7.9453666865306101</v>
      </c>
      <c r="AD335" s="1">
        <f t="shared" ca="1" si="95"/>
        <v>137</v>
      </c>
      <c r="AF335" s="1">
        <v>2.3624803529420806</v>
      </c>
      <c r="AG335" s="1">
        <f t="shared" si="80"/>
        <v>146</v>
      </c>
    </row>
    <row r="336" spans="1:33">
      <c r="A336" s="10">
        <v>35764</v>
      </c>
      <c r="B336" s="6">
        <v>3.8290000000000002</v>
      </c>
      <c r="C336" s="7">
        <v>-1.8847</v>
      </c>
      <c r="D336" s="1">
        <f t="shared" si="81"/>
        <v>127</v>
      </c>
      <c r="E336" s="1">
        <f t="shared" si="82"/>
        <v>365</v>
      </c>
      <c r="F336" s="1">
        <f t="shared" si="83"/>
        <v>-238</v>
      </c>
      <c r="G336" s="1">
        <f t="shared" si="84"/>
        <v>56644</v>
      </c>
      <c r="M336" s="1">
        <f t="shared" si="85"/>
        <v>0</v>
      </c>
      <c r="N336" s="1">
        <f t="shared" si="86"/>
        <v>0</v>
      </c>
      <c r="O336" s="1">
        <f t="shared" si="87"/>
        <v>0</v>
      </c>
      <c r="P336" s="1">
        <f t="shared" si="88"/>
        <v>0</v>
      </c>
      <c r="R336" s="3">
        <f t="shared" ca="1" si="93"/>
        <v>-0.71244807547001399</v>
      </c>
      <c r="S336" s="3">
        <f t="shared" ca="1" si="93"/>
        <v>-0.77103578847375731</v>
      </c>
      <c r="U336" s="3">
        <f t="array" aca="1" ref="U336:V336" ca="1">MMULT(R336:S336,cholesky)</f>
        <v>-3.2630121856526642</v>
      </c>
      <c r="V336" s="3">
        <f ca="1"/>
        <v>-5.2511290990915169</v>
      </c>
      <c r="X336" s="13">
        <f t="shared" ca="1" si="89"/>
        <v>0.18205483472243267</v>
      </c>
      <c r="Y336" s="13">
        <f t="shared" ca="1" si="90"/>
        <v>8.9832109377623315E-2</v>
      </c>
      <c r="AA336" s="13">
        <f t="shared" ca="1" si="91"/>
        <v>-3.6029564374729732</v>
      </c>
      <c r="AB336" s="13">
        <f t="shared" ca="1" si="92"/>
        <v>-6.7082173470612867</v>
      </c>
      <c r="AC336" s="1">
        <f t="shared" ca="1" si="94"/>
        <v>-5.15558689226713</v>
      </c>
      <c r="AD336" s="1">
        <f t="shared" ca="1" si="95"/>
        <v>130</v>
      </c>
      <c r="AF336" s="1">
        <v>2.3920942018327147</v>
      </c>
      <c r="AG336" s="1">
        <f t="shared" si="80"/>
        <v>145</v>
      </c>
    </row>
    <row r="337" spans="1:33">
      <c r="A337" s="10">
        <v>35795</v>
      </c>
      <c r="B337" s="6">
        <v>2.0030000000000001</v>
      </c>
      <c r="C337" s="7">
        <v>1.1157999999999999</v>
      </c>
      <c r="D337" s="1">
        <f t="shared" si="81"/>
        <v>196</v>
      </c>
      <c r="E337" s="1">
        <f t="shared" si="82"/>
        <v>248</v>
      </c>
      <c r="F337" s="1">
        <f t="shared" si="83"/>
        <v>-52</v>
      </c>
      <c r="G337" s="1">
        <f t="shared" si="84"/>
        <v>2704</v>
      </c>
      <c r="M337" s="1">
        <f t="shared" si="85"/>
        <v>0</v>
      </c>
      <c r="N337" s="1">
        <f t="shared" si="86"/>
        <v>0</v>
      </c>
      <c r="O337" s="1">
        <f t="shared" si="87"/>
        <v>0</v>
      </c>
      <c r="P337" s="1">
        <f t="shared" si="88"/>
        <v>0</v>
      </c>
      <c r="R337" s="3">
        <f t="shared" ca="1" si="93"/>
        <v>0.40702999013239549</v>
      </c>
      <c r="S337" s="3">
        <f t="shared" ca="1" si="93"/>
        <v>0.5468649516416364</v>
      </c>
      <c r="U337" s="3">
        <f t="array" aca="1" ref="U337:V337" ca="1">MMULT(R337:S337,cholesky)</f>
        <v>1.8641973548063713</v>
      </c>
      <c r="V337" s="3">
        <f ca="1"/>
        <v>3.4459274303112242</v>
      </c>
      <c r="X337" s="13">
        <f t="shared" ca="1" si="89"/>
        <v>0.58405551496072183</v>
      </c>
      <c r="Y337" s="13">
        <f t="shared" ca="1" si="90"/>
        <v>0.71149161365449043</v>
      </c>
      <c r="AA337" s="13">
        <f t="shared" ca="1" si="91"/>
        <v>1.9073996152463033</v>
      </c>
      <c r="AB337" s="13">
        <f t="shared" ca="1" si="92"/>
        <v>3.9672381893739574</v>
      </c>
      <c r="AC337" s="1">
        <f t="shared" ca="1" si="94"/>
        <v>2.9373189023101305</v>
      </c>
      <c r="AD337" s="1">
        <f t="shared" ca="1" si="95"/>
        <v>39</v>
      </c>
      <c r="AF337" s="1">
        <v>2.3980284972349626</v>
      </c>
      <c r="AG337" s="1">
        <f t="shared" si="80"/>
        <v>144</v>
      </c>
    </row>
    <row r="338" spans="1:33">
      <c r="A338" s="10">
        <v>35826</v>
      </c>
      <c r="B338" s="6">
        <v>0.51800000000000002</v>
      </c>
      <c r="C338" s="7">
        <v>0.70040000000000002</v>
      </c>
      <c r="D338" s="1">
        <f t="shared" si="81"/>
        <v>270</v>
      </c>
      <c r="E338" s="1">
        <f t="shared" si="82"/>
        <v>264</v>
      </c>
      <c r="F338" s="1">
        <f t="shared" si="83"/>
        <v>6</v>
      </c>
      <c r="G338" s="1">
        <f t="shared" si="84"/>
        <v>36</v>
      </c>
      <c r="M338" s="1">
        <f t="shared" si="85"/>
        <v>0</v>
      </c>
      <c r="N338" s="1">
        <f t="shared" si="86"/>
        <v>0</v>
      </c>
      <c r="O338" s="1">
        <f t="shared" si="87"/>
        <v>0</v>
      </c>
      <c r="P338" s="1">
        <f t="shared" si="88"/>
        <v>0</v>
      </c>
      <c r="R338" s="3">
        <f t="shared" ca="1" si="93"/>
        <v>-0.3519265996839186</v>
      </c>
      <c r="S338" s="3">
        <f t="shared" ca="1" si="93"/>
        <v>-0.55276699912170124</v>
      </c>
      <c r="U338" s="3">
        <f t="array" aca="1" ref="U338:V338" ca="1">MMULT(R338:S338,cholesky)</f>
        <v>-1.6118238265523472</v>
      </c>
      <c r="V338" s="3">
        <f ca="1"/>
        <v>-3.3145290265823477</v>
      </c>
      <c r="X338" s="13">
        <f t="shared" ca="1" si="89"/>
        <v>0.29221564951789514</v>
      </c>
      <c r="Y338" s="13">
        <f t="shared" ca="1" si="90"/>
        <v>0.17909646346571506</v>
      </c>
      <c r="AA338" s="13">
        <f t="shared" ca="1" si="91"/>
        <v>-1.7530778946374974</v>
      </c>
      <c r="AB338" s="13">
        <f t="shared" ca="1" si="92"/>
        <v>-4.0562871650358963</v>
      </c>
      <c r="AC338" s="1">
        <f t="shared" ca="1" si="94"/>
        <v>-2.9046825298366969</v>
      </c>
      <c r="AD338" s="1">
        <f t="shared" ca="1" si="95"/>
        <v>107</v>
      </c>
      <c r="AF338" s="1">
        <v>2.4293022350656983</v>
      </c>
      <c r="AG338" s="1">
        <f t="shared" si="80"/>
        <v>143</v>
      </c>
    </row>
    <row r="339" spans="1:33">
      <c r="A339" s="10">
        <v>35854</v>
      </c>
      <c r="B339" s="6">
        <v>7.1539999999999999</v>
      </c>
      <c r="C339" s="7">
        <v>7.8117000000000001</v>
      </c>
      <c r="D339" s="1">
        <f t="shared" si="81"/>
        <v>31</v>
      </c>
      <c r="E339" s="1">
        <f t="shared" si="82"/>
        <v>34</v>
      </c>
      <c r="F339" s="1">
        <f t="shared" si="83"/>
        <v>-3</v>
      </c>
      <c r="G339" s="1">
        <f t="shared" si="84"/>
        <v>9</v>
      </c>
      <c r="M339" s="1">
        <f t="shared" si="85"/>
        <v>0</v>
      </c>
      <c r="N339" s="1">
        <f t="shared" si="86"/>
        <v>0</v>
      </c>
      <c r="O339" s="1">
        <f t="shared" si="87"/>
        <v>0</v>
      </c>
      <c r="P339" s="1">
        <f t="shared" si="88"/>
        <v>0</v>
      </c>
      <c r="R339" s="3">
        <f t="shared" ca="1" si="93"/>
        <v>8.0463982322002026E-2</v>
      </c>
      <c r="S339" s="3">
        <f t="shared" ca="1" si="93"/>
        <v>-1.8297250807050811</v>
      </c>
      <c r="U339" s="3">
        <f t="array" aca="1" ref="U339:V339" ca="1">MMULT(R339:S339,cholesky)</f>
        <v>0.3685250390347693</v>
      </c>
      <c r="V339" s="3">
        <f ca="1"/>
        <v>-7.4425707430242154</v>
      </c>
      <c r="X339" s="13">
        <f t="shared" ca="1" si="89"/>
        <v>0.45446332342799722</v>
      </c>
      <c r="Y339" s="13">
        <f t="shared" ca="1" si="90"/>
        <v>3.434710214912895E-2</v>
      </c>
      <c r="AA339" s="13">
        <f t="shared" ca="1" si="91"/>
        <v>0.34602452069124112</v>
      </c>
      <c r="AB339" s="13">
        <f t="shared" ca="1" si="92"/>
        <v>-10.23337933844406</v>
      </c>
      <c r="AC339" s="1">
        <f t="shared" ca="1" si="94"/>
        <v>-4.9436774088764093</v>
      </c>
      <c r="AD339" s="1">
        <f t="shared" ca="1" si="95"/>
        <v>126</v>
      </c>
      <c r="AF339" s="1">
        <v>2.457970611359896</v>
      </c>
      <c r="AG339" s="1">
        <f t="shared" si="80"/>
        <v>142</v>
      </c>
    </row>
    <row r="340" spans="1:33">
      <c r="A340" s="10">
        <v>35885</v>
      </c>
      <c r="B340" s="6">
        <v>4.9560000000000004</v>
      </c>
      <c r="C340" s="7">
        <v>3.3184999999999998</v>
      </c>
      <c r="D340" s="1">
        <f t="shared" si="81"/>
        <v>80</v>
      </c>
      <c r="E340" s="1">
        <f t="shared" si="82"/>
        <v>146</v>
      </c>
      <c r="F340" s="1">
        <f t="shared" si="83"/>
        <v>-66</v>
      </c>
      <c r="G340" s="1">
        <f t="shared" si="84"/>
        <v>4356</v>
      </c>
      <c r="M340" s="1">
        <f t="shared" si="85"/>
        <v>0</v>
      </c>
      <c r="N340" s="1">
        <f t="shared" si="86"/>
        <v>0</v>
      </c>
      <c r="O340" s="1">
        <f t="shared" si="87"/>
        <v>0</v>
      </c>
      <c r="P340" s="1">
        <f t="shared" si="88"/>
        <v>0</v>
      </c>
      <c r="R340" s="3">
        <f t="shared" ca="1" si="93"/>
        <v>-1.0392108711824046</v>
      </c>
      <c r="S340" s="3">
        <f t="shared" ca="1" si="93"/>
        <v>0.42531948455102697</v>
      </c>
      <c r="U340" s="3">
        <f t="array" aca="1" ref="U340:V340" ca="1">MMULT(R340:S340,cholesky)</f>
        <v>-4.7595857900154135</v>
      </c>
      <c r="V340" s="3">
        <f ca="1"/>
        <v>-1.1616835814476467</v>
      </c>
      <c r="X340" s="13">
        <f t="shared" ca="1" si="89"/>
        <v>0.10852118898133112</v>
      </c>
      <c r="Y340" s="13">
        <f t="shared" ca="1" si="90"/>
        <v>0.32685734646164333</v>
      </c>
      <c r="AA340" s="13">
        <f t="shared" ca="1" si="91"/>
        <v>-5.4223392848861609</v>
      </c>
      <c r="AB340" s="13">
        <f t="shared" ca="1" si="92"/>
        <v>-1.4074383226781584</v>
      </c>
      <c r="AC340" s="1">
        <f t="shared" ca="1" si="94"/>
        <v>-3.4148888037821594</v>
      </c>
      <c r="AD340" s="1">
        <f t="shared" ca="1" si="95"/>
        <v>115</v>
      </c>
      <c r="AF340" s="1">
        <v>2.5540342190518035</v>
      </c>
      <c r="AG340" s="1">
        <f t="shared" si="80"/>
        <v>141</v>
      </c>
    </row>
    <row r="341" spans="1:33">
      <c r="A341" s="10">
        <v>35915</v>
      </c>
      <c r="B341" s="6">
        <v>0.98299999999999998</v>
      </c>
      <c r="C341" s="7">
        <v>-1.18E-2</v>
      </c>
      <c r="D341" s="1">
        <f t="shared" si="81"/>
        <v>254</v>
      </c>
      <c r="E341" s="1">
        <f t="shared" si="82"/>
        <v>292</v>
      </c>
      <c r="F341" s="1">
        <f t="shared" si="83"/>
        <v>-38</v>
      </c>
      <c r="G341" s="1">
        <f t="shared" si="84"/>
        <v>1444</v>
      </c>
      <c r="M341" s="1">
        <f t="shared" si="85"/>
        <v>0</v>
      </c>
      <c r="N341" s="1">
        <f t="shared" si="86"/>
        <v>0</v>
      </c>
      <c r="O341" s="1">
        <f t="shared" si="87"/>
        <v>0</v>
      </c>
      <c r="P341" s="1">
        <f t="shared" si="88"/>
        <v>0</v>
      </c>
      <c r="R341" s="3">
        <f t="shared" ca="1" si="93"/>
        <v>-0.2804712290139334</v>
      </c>
      <c r="S341" s="3">
        <f t="shared" ca="1" si="93"/>
        <v>-8.2661532410557181E-2</v>
      </c>
      <c r="U341" s="3">
        <f t="array" aca="1" ref="U341:V341" ca="1">MMULT(R341:S341,cholesky)</f>
        <v>-1.2845582288838149</v>
      </c>
      <c r="V341" s="3">
        <f ca="1"/>
        <v>-1.1412769507054195</v>
      </c>
      <c r="X341" s="13">
        <f t="shared" ca="1" si="89"/>
        <v>0.3172349431907342</v>
      </c>
      <c r="Y341" s="13">
        <f t="shared" ca="1" si="90"/>
        <v>0.32846683933394138</v>
      </c>
      <c r="AA341" s="13">
        <f t="shared" ca="1" si="91"/>
        <v>-1.3998142881729765</v>
      </c>
      <c r="AB341" s="13">
        <f t="shared" ca="1" si="92"/>
        <v>-1.3832774161362225</v>
      </c>
      <c r="AC341" s="1">
        <f t="shared" ca="1" si="94"/>
        <v>-1.3915458521545996</v>
      </c>
      <c r="AD341" s="1">
        <f t="shared" ca="1" si="95"/>
        <v>90</v>
      </c>
      <c r="AF341" s="1">
        <v>2.5976360993646237</v>
      </c>
      <c r="AG341" s="1">
        <f t="shared" si="80"/>
        <v>140</v>
      </c>
    </row>
    <row r="342" spans="1:33">
      <c r="A342" s="10">
        <v>35946</v>
      </c>
      <c r="B342" s="6">
        <v>-2.468</v>
      </c>
      <c r="C342" s="7">
        <v>-4.8207000000000004</v>
      </c>
      <c r="D342" s="1">
        <f t="shared" si="81"/>
        <v>388</v>
      </c>
      <c r="E342" s="1">
        <f t="shared" si="82"/>
        <v>424</v>
      </c>
      <c r="F342" s="1">
        <f t="shared" si="83"/>
        <v>-36</v>
      </c>
      <c r="G342" s="1">
        <f t="shared" si="84"/>
        <v>1296</v>
      </c>
      <c r="M342" s="1">
        <f t="shared" si="85"/>
        <v>0</v>
      </c>
      <c r="N342" s="1">
        <f t="shared" si="86"/>
        <v>0</v>
      </c>
      <c r="O342" s="1">
        <f t="shared" si="87"/>
        <v>0</v>
      </c>
      <c r="P342" s="1">
        <f t="shared" si="88"/>
        <v>0</v>
      </c>
      <c r="R342" s="3">
        <f t="shared" ca="1" si="93"/>
        <v>-0.72651249038296428</v>
      </c>
      <c r="S342" s="3">
        <f t="shared" ca="1" si="93"/>
        <v>1.6411814185089608</v>
      </c>
      <c r="U342" s="3">
        <f t="array" aca="1" ref="U342:V342" ca="1">MMULT(R342:S342,cholesky)</f>
        <v>-3.3274272059539767</v>
      </c>
      <c r="V342" s="3">
        <f ca="1"/>
        <v>4.8215149499240972</v>
      </c>
      <c r="X342" s="13">
        <f t="shared" ca="1" si="89"/>
        <v>0.17836054169672022</v>
      </c>
      <c r="Y342" s="13">
        <f t="shared" ca="1" si="90"/>
        <v>0.80460669140308361</v>
      </c>
      <c r="AA342" s="13">
        <f t="shared" ca="1" si="91"/>
        <v>-3.6780059170446204</v>
      </c>
      <c r="AB342" s="13">
        <f t="shared" ca="1" si="92"/>
        <v>5.6646379095950063</v>
      </c>
      <c r="AC342" s="1">
        <f t="shared" ca="1" si="94"/>
        <v>0.99331599627519296</v>
      </c>
      <c r="AD342" s="1">
        <f t="shared" ca="1" si="95"/>
        <v>58</v>
      </c>
      <c r="AF342" s="1">
        <v>2.6286090799298392</v>
      </c>
      <c r="AG342" s="1">
        <f t="shared" si="80"/>
        <v>139</v>
      </c>
    </row>
    <row r="343" spans="1:33">
      <c r="A343" s="10">
        <v>35976</v>
      </c>
      <c r="B343" s="6">
        <v>3.3809999999999998</v>
      </c>
      <c r="C343" s="7">
        <v>-2.9447999999999999</v>
      </c>
      <c r="D343" s="1">
        <f t="shared" si="81"/>
        <v>145</v>
      </c>
      <c r="E343" s="1">
        <f t="shared" si="82"/>
        <v>388</v>
      </c>
      <c r="F343" s="1">
        <f t="shared" si="83"/>
        <v>-243</v>
      </c>
      <c r="G343" s="1">
        <f t="shared" si="84"/>
        <v>59049</v>
      </c>
      <c r="M343" s="1">
        <f t="shared" si="85"/>
        <v>0</v>
      </c>
      <c r="N343" s="1">
        <f t="shared" si="86"/>
        <v>0</v>
      </c>
      <c r="O343" s="1">
        <f t="shared" si="87"/>
        <v>0</v>
      </c>
      <c r="P343" s="1">
        <f t="shared" si="88"/>
        <v>0</v>
      </c>
      <c r="R343" s="3">
        <f t="shared" ca="1" si="93"/>
        <v>-0.16153849622316163</v>
      </c>
      <c r="S343" s="3">
        <f t="shared" ca="1" si="93"/>
        <v>-0.52942332658409375</v>
      </c>
      <c r="U343" s="3">
        <f t="array" aca="1" ref="U343:V343" ca="1">MMULT(R343:S343,cholesky)</f>
        <v>-0.73984631270208023</v>
      </c>
      <c r="V343" s="3">
        <f ca="1"/>
        <v>-2.6771839526037886</v>
      </c>
      <c r="X343" s="13">
        <f t="shared" ca="1" si="89"/>
        <v>0.36074297175255587</v>
      </c>
      <c r="Y343" s="13">
        <f t="shared" ca="1" si="90"/>
        <v>0.21781011834162012</v>
      </c>
      <c r="AA343" s="13">
        <f t="shared" ca="1" si="91"/>
        <v>-0.81865553496301091</v>
      </c>
      <c r="AB343" s="13">
        <f t="shared" ca="1" si="92"/>
        <v>-3.2472415749133376</v>
      </c>
      <c r="AC343" s="1">
        <f t="shared" ca="1" si="94"/>
        <v>-2.0329485549381743</v>
      </c>
      <c r="AD343" s="1">
        <f t="shared" ca="1" si="95"/>
        <v>98</v>
      </c>
      <c r="AF343" s="1">
        <v>2.6462839532671012</v>
      </c>
      <c r="AG343" s="1">
        <f t="shared" si="80"/>
        <v>138</v>
      </c>
    </row>
    <row r="344" spans="1:33">
      <c r="A344" s="10">
        <v>36007</v>
      </c>
      <c r="B344" s="6">
        <v>-1.8160000000000001</v>
      </c>
      <c r="C344" s="7">
        <v>1.4398</v>
      </c>
      <c r="D344" s="1">
        <f t="shared" si="81"/>
        <v>367</v>
      </c>
      <c r="E344" s="1">
        <f t="shared" si="82"/>
        <v>232</v>
      </c>
      <c r="F344" s="1">
        <f t="shared" si="83"/>
        <v>135</v>
      </c>
      <c r="G344" s="1">
        <f t="shared" si="84"/>
        <v>18225</v>
      </c>
      <c r="M344" s="1">
        <f t="shared" si="85"/>
        <v>0</v>
      </c>
      <c r="N344" s="1">
        <f t="shared" si="86"/>
        <v>0</v>
      </c>
      <c r="O344" s="1">
        <f t="shared" si="87"/>
        <v>0</v>
      </c>
      <c r="P344" s="1">
        <f t="shared" si="88"/>
        <v>0</v>
      </c>
      <c r="R344" s="3">
        <f t="shared" ca="1" si="93"/>
        <v>-0.15956999347900591</v>
      </c>
      <c r="S344" s="3">
        <f t="shared" ca="1" si="93"/>
        <v>0.62896694312696644</v>
      </c>
      <c r="U344" s="3">
        <f t="array" aca="1" ref="U344:V344" ca="1">MMULT(R344:S344,cholesky)</f>
        <v>-0.73083057013384711</v>
      </c>
      <c r="V344" s="3">
        <f ca="1"/>
        <v>2.1845976854547575</v>
      </c>
      <c r="X344" s="13">
        <f t="shared" ca="1" si="89"/>
        <v>0.36148044384440969</v>
      </c>
      <c r="Y344" s="13">
        <f t="shared" ca="1" si="90"/>
        <v>0.61112740147259903</v>
      </c>
      <c r="AA344" s="13">
        <f t="shared" ca="1" si="91"/>
        <v>-0.80909784782354244</v>
      </c>
      <c r="AB344" s="13">
        <f t="shared" ca="1" si="92"/>
        <v>2.4770942387733745</v>
      </c>
      <c r="AC344" s="1">
        <f t="shared" ca="1" si="94"/>
        <v>0.83399819547491605</v>
      </c>
      <c r="AD344" s="1">
        <f t="shared" ca="1" si="95"/>
        <v>64</v>
      </c>
      <c r="AF344" s="1">
        <v>2.6902316847783889</v>
      </c>
      <c r="AG344" s="1">
        <f t="shared" si="80"/>
        <v>137</v>
      </c>
    </row>
    <row r="345" spans="1:33">
      <c r="A345" s="10">
        <v>36038</v>
      </c>
      <c r="B345" s="6">
        <v>-15.319000000000001</v>
      </c>
      <c r="C345" s="7">
        <v>-17.753299999999999</v>
      </c>
      <c r="D345" s="1">
        <f t="shared" si="81"/>
        <v>478</v>
      </c>
      <c r="E345" s="1">
        <f t="shared" si="82"/>
        <v>480</v>
      </c>
      <c r="F345" s="1">
        <f t="shared" si="83"/>
        <v>-2</v>
      </c>
      <c r="G345" s="1">
        <f t="shared" si="84"/>
        <v>4</v>
      </c>
      <c r="M345" s="1">
        <f t="shared" si="85"/>
        <v>1</v>
      </c>
      <c r="N345" s="1">
        <f t="shared" si="86"/>
        <v>1</v>
      </c>
      <c r="O345" s="1">
        <f t="shared" si="87"/>
        <v>1</v>
      </c>
      <c r="P345" s="1">
        <f t="shared" si="88"/>
        <v>1</v>
      </c>
      <c r="R345" s="3">
        <f t="shared" ca="1" si="93"/>
        <v>3.0205239507273536</v>
      </c>
      <c r="S345" s="3">
        <f t="shared" ca="1" si="93"/>
        <v>0.5219224497668209</v>
      </c>
      <c r="U345" s="3">
        <f t="array" aca="1" ref="U345:V345" ca="1">MMULT(R345:S345,cholesky)</f>
        <v>13.833999694331279</v>
      </c>
      <c r="V345" s="3">
        <f ca="1"/>
        <v>10.746959960693495</v>
      </c>
      <c r="X345" s="13">
        <f t="shared" ca="1" si="89"/>
        <v>0.99764790922928515</v>
      </c>
      <c r="Y345" s="13">
        <f t="shared" ca="1" si="90"/>
        <v>0.98431616515154929</v>
      </c>
      <c r="AA345" s="13">
        <f t="shared" ca="1" si="91"/>
        <v>20.913695880217691</v>
      </c>
      <c r="AB345" s="13">
        <f t="shared" ca="1" si="92"/>
        <v>15.135922044153109</v>
      </c>
      <c r="AC345" s="1">
        <f t="shared" ca="1" si="94"/>
        <v>18.0248089621854</v>
      </c>
      <c r="AD345" s="1">
        <f t="shared" ca="1" si="95"/>
        <v>1</v>
      </c>
      <c r="AF345" s="1">
        <v>2.702578617159725</v>
      </c>
      <c r="AG345" s="1">
        <f t="shared" si="80"/>
        <v>136</v>
      </c>
    </row>
    <row r="346" spans="1:33">
      <c r="A346" s="10">
        <v>36068</v>
      </c>
      <c r="B346" s="6">
        <v>6.8209999999999997</v>
      </c>
      <c r="C346" s="7">
        <v>0.17199999999999999</v>
      </c>
      <c r="D346" s="1">
        <f t="shared" si="81"/>
        <v>37</v>
      </c>
      <c r="E346" s="1">
        <f t="shared" si="82"/>
        <v>283</v>
      </c>
      <c r="F346" s="1">
        <f t="shared" si="83"/>
        <v>-246</v>
      </c>
      <c r="G346" s="1">
        <f t="shared" si="84"/>
        <v>60516</v>
      </c>
      <c r="M346" s="1">
        <f t="shared" si="85"/>
        <v>0</v>
      </c>
      <c r="N346" s="1">
        <f t="shared" si="86"/>
        <v>0</v>
      </c>
      <c r="O346" s="1">
        <f t="shared" si="87"/>
        <v>0</v>
      </c>
      <c r="P346" s="1">
        <f t="shared" si="88"/>
        <v>0</v>
      </c>
      <c r="R346" s="3">
        <f t="shared" ca="1" si="93"/>
        <v>-0.49742372515054045</v>
      </c>
      <c r="S346" s="3">
        <f t="shared" ca="1" si="93"/>
        <v>-1.2259562565483919</v>
      </c>
      <c r="U346" s="3">
        <f t="array" aca="1" ref="U346:V346" ca="1">MMULT(R346:S346,cholesky)</f>
        <v>-2.2782006611894752</v>
      </c>
      <c r="V346" s="3">
        <f ca="1"/>
        <v>-6.5489536862887396</v>
      </c>
      <c r="X346" s="13">
        <f t="shared" ca="1" si="89"/>
        <v>0.24432178374712621</v>
      </c>
      <c r="Y346" s="13">
        <f t="shared" ca="1" si="90"/>
        <v>5.2054710081654743E-2</v>
      </c>
      <c r="AA346" s="13">
        <f t="shared" ca="1" si="91"/>
        <v>-2.4843931179119494</v>
      </c>
      <c r="AB346" s="13">
        <f t="shared" ca="1" si="92"/>
        <v>-8.7111650192907213</v>
      </c>
      <c r="AC346" s="1">
        <f t="shared" ca="1" si="94"/>
        <v>-5.5977790686013353</v>
      </c>
      <c r="AD346" s="1">
        <f t="shared" ca="1" si="95"/>
        <v>123</v>
      </c>
      <c r="AF346" s="1">
        <v>2.762963640254787</v>
      </c>
      <c r="AG346" s="1">
        <f t="shared" si="80"/>
        <v>135</v>
      </c>
    </row>
    <row r="347" spans="1:33">
      <c r="A347" s="10">
        <v>36099</v>
      </c>
      <c r="B347" s="6">
        <v>7.5910000000000002</v>
      </c>
      <c r="C347" s="7">
        <v>10.515700000000001</v>
      </c>
      <c r="D347" s="1">
        <f t="shared" si="81"/>
        <v>25</v>
      </c>
      <c r="E347" s="1">
        <f t="shared" si="82"/>
        <v>14</v>
      </c>
      <c r="F347" s="1">
        <f t="shared" si="83"/>
        <v>11</v>
      </c>
      <c r="G347" s="1">
        <f t="shared" si="84"/>
        <v>121</v>
      </c>
      <c r="M347" s="1">
        <f t="shared" si="85"/>
        <v>0</v>
      </c>
      <c r="N347" s="1">
        <f t="shared" si="86"/>
        <v>0</v>
      </c>
      <c r="O347" s="1">
        <f t="shared" si="87"/>
        <v>0</v>
      </c>
      <c r="P347" s="1">
        <f t="shared" si="88"/>
        <v>0</v>
      </c>
      <c r="R347" s="3">
        <f t="shared" ca="1" si="93"/>
        <v>-0.43609722219111158</v>
      </c>
      <c r="S347" s="3">
        <f t="shared" ca="1" si="93"/>
        <v>-0.21836770731137473</v>
      </c>
      <c r="U347" s="3">
        <f t="array" aca="1" ref="U347:V347" ca="1">MMULT(R347:S347,cholesky)</f>
        <v>-1.997325277635291</v>
      </c>
      <c r="V347" s="3">
        <f ca="1"/>
        <v>-2.151166191391479</v>
      </c>
      <c r="X347" s="13">
        <f t="shared" ca="1" si="89"/>
        <v>0.26398056236949086</v>
      </c>
      <c r="Y347" s="13">
        <f t="shared" ca="1" si="90"/>
        <v>0.25311413967540797</v>
      </c>
      <c r="AA347" s="13">
        <f t="shared" ca="1" si="91"/>
        <v>-2.17399061645727</v>
      </c>
      <c r="AB347" s="13">
        <f t="shared" ca="1" si="92"/>
        <v>-2.5970325195398485</v>
      </c>
      <c r="AC347" s="1">
        <f t="shared" ca="1" si="94"/>
        <v>-2.3855115679985595</v>
      </c>
      <c r="AD347" s="1">
        <f t="shared" ca="1" si="95"/>
        <v>99</v>
      </c>
      <c r="AF347" s="1">
        <v>2.7743428643422581</v>
      </c>
      <c r="AG347" s="1">
        <f t="shared" si="80"/>
        <v>134</v>
      </c>
    </row>
    <row r="348" spans="1:33">
      <c r="A348" s="10">
        <v>36129</v>
      </c>
      <c r="B348" s="6">
        <v>6.1159999999999997</v>
      </c>
      <c r="C348" s="7">
        <v>6.0401999999999996</v>
      </c>
      <c r="D348" s="1">
        <f t="shared" si="81"/>
        <v>49</v>
      </c>
      <c r="E348" s="1">
        <f t="shared" si="82"/>
        <v>68</v>
      </c>
      <c r="F348" s="1">
        <f t="shared" si="83"/>
        <v>-19</v>
      </c>
      <c r="G348" s="1">
        <f t="shared" si="84"/>
        <v>361</v>
      </c>
      <c r="M348" s="1">
        <f t="shared" si="85"/>
        <v>0</v>
      </c>
      <c r="N348" s="1">
        <f t="shared" si="86"/>
        <v>0</v>
      </c>
      <c r="O348" s="1">
        <f t="shared" si="87"/>
        <v>0</v>
      </c>
      <c r="P348" s="1">
        <f t="shared" si="88"/>
        <v>0</v>
      </c>
      <c r="R348" s="3">
        <f t="shared" ca="1" si="93"/>
        <v>-1.1101778479635627</v>
      </c>
      <c r="S348" s="3">
        <f t="shared" ca="1" si="93"/>
        <v>1.2216561881724428</v>
      </c>
      <c r="U348" s="3">
        <f t="array" aca="1" ref="U348:V348" ca="1">MMULT(R348:S348,cholesky)</f>
        <v>-5.0846145436731174</v>
      </c>
      <c r="V348" s="3">
        <f ca="1"/>
        <v>1.975627122066963</v>
      </c>
      <c r="X348" s="13">
        <f t="shared" ca="1" si="89"/>
        <v>9.5874778364936075E-2</v>
      </c>
      <c r="Y348" s="13">
        <f t="shared" ca="1" si="90"/>
        <v>0.59352306007319322</v>
      </c>
      <c r="AA348" s="13">
        <f t="shared" ca="1" si="91"/>
        <v>-5.8418253201596118</v>
      </c>
      <c r="AB348" s="13">
        <f t="shared" ca="1" si="92"/>
        <v>2.2339950296593525</v>
      </c>
      <c r="AC348" s="1">
        <f t="shared" ca="1" si="94"/>
        <v>-1.8039151452501296</v>
      </c>
      <c r="AD348" s="1">
        <f t="shared" ca="1" si="95"/>
        <v>93</v>
      </c>
      <c r="AF348" s="1">
        <v>2.7877392584564165</v>
      </c>
      <c r="AG348" s="1">
        <f t="shared" si="80"/>
        <v>133</v>
      </c>
    </row>
    <row r="349" spans="1:33">
      <c r="A349" s="10">
        <v>36160</v>
      </c>
      <c r="B349" s="6">
        <v>6.3559999999999999</v>
      </c>
      <c r="C349" s="7">
        <v>2.0186000000000002</v>
      </c>
      <c r="D349" s="1">
        <f t="shared" si="81"/>
        <v>46</v>
      </c>
      <c r="E349" s="1">
        <f t="shared" si="82"/>
        <v>206</v>
      </c>
      <c r="F349" s="1">
        <f t="shared" si="83"/>
        <v>-160</v>
      </c>
      <c r="G349" s="1">
        <f t="shared" si="84"/>
        <v>25600</v>
      </c>
      <c r="M349" s="1">
        <f t="shared" si="85"/>
        <v>0</v>
      </c>
      <c r="N349" s="1">
        <f t="shared" si="86"/>
        <v>0</v>
      </c>
      <c r="O349" s="1">
        <f t="shared" si="87"/>
        <v>0</v>
      </c>
      <c r="P349" s="1">
        <f t="shared" si="88"/>
        <v>0</v>
      </c>
      <c r="R349" s="3">
        <f t="shared" ca="1" si="93"/>
        <v>-0.38406454662722722</v>
      </c>
      <c r="S349" s="3">
        <f t="shared" ca="1" si="93"/>
        <v>1.5501910125204774</v>
      </c>
      <c r="U349" s="3">
        <f t="array" aca="1" ref="U349:V349" ca="1">MMULT(R349:S349,cholesky)</f>
        <v>-1.7590156235527008</v>
      </c>
      <c r="V349" s="3">
        <f ca="1"/>
        <v>5.4104254633654341</v>
      </c>
      <c r="X349" s="13">
        <f t="shared" ca="1" si="89"/>
        <v>0.28127034043866406</v>
      </c>
      <c r="Y349" s="13">
        <f t="shared" ca="1" si="90"/>
        <v>0.83813370573777202</v>
      </c>
      <c r="AA349" s="13">
        <f t="shared" ca="1" si="91"/>
        <v>-1.9131380783133449</v>
      </c>
      <c r="AB349" s="13">
        <f t="shared" ca="1" si="92"/>
        <v>6.4251457506885163</v>
      </c>
      <c r="AC349" s="1">
        <f t="shared" ca="1" si="94"/>
        <v>2.2560038361875856</v>
      </c>
      <c r="AD349" s="1">
        <f t="shared" ca="1" si="95"/>
        <v>44</v>
      </c>
      <c r="AF349" s="1">
        <v>2.8231564217089886</v>
      </c>
      <c r="AG349" s="1">
        <f t="shared" si="80"/>
        <v>132</v>
      </c>
    </row>
    <row r="350" spans="1:33">
      <c r="A350" s="10">
        <v>36191</v>
      </c>
      <c r="B350" s="6">
        <v>3.3969999999999998</v>
      </c>
      <c r="C350" s="7">
        <v>-0.53620000000000001</v>
      </c>
      <c r="D350" s="1">
        <f t="shared" si="81"/>
        <v>144</v>
      </c>
      <c r="E350" s="1">
        <f t="shared" si="82"/>
        <v>321</v>
      </c>
      <c r="F350" s="1">
        <f t="shared" si="83"/>
        <v>-177</v>
      </c>
      <c r="G350" s="1">
        <f t="shared" si="84"/>
        <v>31329</v>
      </c>
      <c r="M350" s="1">
        <f t="shared" si="85"/>
        <v>0</v>
      </c>
      <c r="N350" s="1">
        <f t="shared" si="86"/>
        <v>0</v>
      </c>
      <c r="O350" s="1">
        <f t="shared" si="87"/>
        <v>0</v>
      </c>
      <c r="P350" s="1">
        <f t="shared" si="88"/>
        <v>0</v>
      </c>
      <c r="R350" s="3">
        <f t="shared" ca="1" si="93"/>
        <v>-1.1571765047286973</v>
      </c>
      <c r="S350" s="3">
        <f t="shared" ca="1" si="93"/>
        <v>0.95920256950694438</v>
      </c>
      <c r="U350" s="3">
        <f t="array" aca="1" ref="U350:V350" ca="1">MMULT(R350:S350,cholesky)</f>
        <v>-5.2998683916574336</v>
      </c>
      <c r="V350" s="3">
        <f ca="1"/>
        <v>0.7421936680877752</v>
      </c>
      <c r="X350" s="13">
        <f t="shared" ca="1" si="89"/>
        <v>8.8118124843473478E-2</v>
      </c>
      <c r="Y350" s="13">
        <f t="shared" ca="1" si="90"/>
        <v>0.48692541690078339</v>
      </c>
      <c r="AA350" s="13">
        <f t="shared" ca="1" si="91"/>
        <v>-6.1252568198791053</v>
      </c>
      <c r="AB350" s="13">
        <f t="shared" ca="1" si="92"/>
        <v>0.80887791899065509</v>
      </c>
      <c r="AC350" s="1">
        <f t="shared" ca="1" si="94"/>
        <v>-2.6581894504442252</v>
      </c>
      <c r="AD350" s="1">
        <f t="shared" ca="1" si="95"/>
        <v>98</v>
      </c>
      <c r="AF350" s="1">
        <v>2.8466677801125231</v>
      </c>
      <c r="AG350" s="1">
        <f t="shared" si="80"/>
        <v>131</v>
      </c>
    </row>
    <row r="351" spans="1:33">
      <c r="A351" s="10">
        <v>36219</v>
      </c>
      <c r="B351" s="6">
        <v>-3.5419999999999998</v>
      </c>
      <c r="C351" s="7">
        <v>-1.0652999999999999</v>
      </c>
      <c r="D351" s="1">
        <f t="shared" si="81"/>
        <v>415</v>
      </c>
      <c r="E351" s="1">
        <f t="shared" si="82"/>
        <v>334</v>
      </c>
      <c r="F351" s="1">
        <f t="shared" si="83"/>
        <v>81</v>
      </c>
      <c r="G351" s="1">
        <f t="shared" si="84"/>
        <v>6561</v>
      </c>
      <c r="M351" s="1">
        <f t="shared" si="85"/>
        <v>0</v>
      </c>
      <c r="N351" s="1">
        <f t="shared" si="86"/>
        <v>0</v>
      </c>
      <c r="O351" s="1">
        <f t="shared" si="87"/>
        <v>0</v>
      </c>
      <c r="P351" s="1">
        <f t="shared" si="88"/>
        <v>0</v>
      </c>
      <c r="R351" s="3">
        <f t="shared" ca="1" si="93"/>
        <v>0.67867916678922113</v>
      </c>
      <c r="S351" s="3">
        <f t="shared" ca="1" si="93"/>
        <v>0.13888539025274338</v>
      </c>
      <c r="U351" s="3">
        <f t="array" aca="1" ref="U351:V351" ca="1">MMULT(R351:S351,cholesky)</f>
        <v>3.1083505838946328</v>
      </c>
      <c r="V351" s="3">
        <f ca="1"/>
        <v>2.5053406200314878</v>
      </c>
      <c r="X351" s="13">
        <f t="shared" ca="1" si="89"/>
        <v>0.68581306189532587</v>
      </c>
      <c r="Y351" s="13">
        <f t="shared" ca="1" si="90"/>
        <v>0.63769807504266407</v>
      </c>
      <c r="AA351" s="13">
        <f t="shared" ca="1" si="91"/>
        <v>3.2265461753709097</v>
      </c>
      <c r="AB351" s="13">
        <f t="shared" ca="1" si="92"/>
        <v>2.8518997853510091</v>
      </c>
      <c r="AC351" s="1">
        <f t="shared" ca="1" si="94"/>
        <v>3.0392229803609592</v>
      </c>
      <c r="AD351" s="1">
        <f t="shared" ca="1" si="95"/>
        <v>36</v>
      </c>
      <c r="AF351" s="1">
        <v>2.913664072090576</v>
      </c>
      <c r="AG351" s="1">
        <f t="shared" si="80"/>
        <v>130</v>
      </c>
    </row>
    <row r="352" spans="1:33">
      <c r="A352" s="10">
        <v>36250</v>
      </c>
      <c r="B352" s="6">
        <v>3.669</v>
      </c>
      <c r="C352" s="7">
        <v>6.8723000000000001</v>
      </c>
      <c r="D352" s="1">
        <f t="shared" si="81"/>
        <v>131</v>
      </c>
      <c r="E352" s="1">
        <f t="shared" si="82"/>
        <v>48</v>
      </c>
      <c r="F352" s="1">
        <f t="shared" si="83"/>
        <v>83</v>
      </c>
      <c r="G352" s="1">
        <f t="shared" si="84"/>
        <v>6889</v>
      </c>
      <c r="M352" s="1">
        <f t="shared" si="85"/>
        <v>0</v>
      </c>
      <c r="N352" s="1">
        <f t="shared" si="86"/>
        <v>0</v>
      </c>
      <c r="O352" s="1">
        <f t="shared" si="87"/>
        <v>0</v>
      </c>
      <c r="P352" s="1">
        <f t="shared" si="88"/>
        <v>0</v>
      </c>
      <c r="R352" s="3">
        <f t="shared" ca="1" si="93"/>
        <v>0.44260809050819427</v>
      </c>
      <c r="S352" s="3">
        <f t="shared" ca="1" si="93"/>
        <v>0.47731767283816984</v>
      </c>
      <c r="U352" s="3">
        <f t="array" aca="1" ref="U352:V352" ca="1">MMULT(R352:S352,cholesky)</f>
        <v>2.02714505452753</v>
      </c>
      <c r="V352" s="3">
        <f ca="1"/>
        <v>3.2551854333361949</v>
      </c>
      <c r="X352" s="13">
        <f t="shared" ca="1" si="89"/>
        <v>0.59788218450056518</v>
      </c>
      <c r="Y352" s="13">
        <f t="shared" ca="1" si="90"/>
        <v>0.69710328778449915</v>
      </c>
      <c r="AA352" s="13">
        <f t="shared" ca="1" si="91"/>
        <v>2.078457669452817</v>
      </c>
      <c r="AB352" s="13">
        <f t="shared" ca="1" si="92"/>
        <v>3.7387026085325408</v>
      </c>
      <c r="AC352" s="1">
        <f t="shared" ca="1" si="94"/>
        <v>2.9085801389926789</v>
      </c>
      <c r="AD352" s="1">
        <f t="shared" ca="1" si="95"/>
        <v>37</v>
      </c>
      <c r="AF352" s="1">
        <v>2.9812524928319881</v>
      </c>
      <c r="AG352" s="1">
        <f t="shared" si="80"/>
        <v>129</v>
      </c>
    </row>
    <row r="353" spans="1:33">
      <c r="A353" s="10">
        <v>36280</v>
      </c>
      <c r="B353" s="6">
        <v>4.5140000000000002</v>
      </c>
      <c r="C353" s="7">
        <v>6.3029000000000002</v>
      </c>
      <c r="D353" s="1">
        <f t="shared" si="81"/>
        <v>94</v>
      </c>
      <c r="E353" s="1">
        <f t="shared" si="82"/>
        <v>59</v>
      </c>
      <c r="F353" s="1">
        <f t="shared" si="83"/>
        <v>35</v>
      </c>
      <c r="G353" s="1">
        <f t="shared" si="84"/>
        <v>1225</v>
      </c>
      <c r="M353" s="1">
        <f t="shared" si="85"/>
        <v>0</v>
      </c>
      <c r="N353" s="1">
        <f t="shared" si="86"/>
        <v>0</v>
      </c>
      <c r="O353" s="1">
        <f t="shared" si="87"/>
        <v>0</v>
      </c>
      <c r="P353" s="1">
        <f t="shared" si="88"/>
        <v>0</v>
      </c>
      <c r="R353" s="3">
        <f t="shared" ca="1" si="93"/>
        <v>-0.5303699715568253</v>
      </c>
      <c r="S353" s="3">
        <f t="shared" ca="1" si="93"/>
        <v>0.26529911072373025</v>
      </c>
      <c r="U353" s="3">
        <f t="array" aca="1" ref="U353:V353" ca="1">MMULT(R353:S353,cholesky)</f>
        <v>-2.4290944697302601</v>
      </c>
      <c r="V353" s="3">
        <f ca="1"/>
        <v>-0.39066941942739852</v>
      </c>
      <c r="X353" s="13">
        <f t="shared" ca="1" si="89"/>
        <v>0.23409573282082896</v>
      </c>
      <c r="Y353" s="13">
        <f t="shared" ca="1" si="90"/>
        <v>0.3896584591305764</v>
      </c>
      <c r="AA353" s="13">
        <f t="shared" ca="1" si="91"/>
        <v>-2.6525837284105123</v>
      </c>
      <c r="AB353" s="13">
        <f t="shared" ca="1" si="92"/>
        <v>-0.50234746850119871</v>
      </c>
      <c r="AC353" s="1">
        <f t="shared" ca="1" si="94"/>
        <v>-1.5774655984558554</v>
      </c>
      <c r="AD353" s="1">
        <f t="shared" ca="1" si="95"/>
        <v>87</v>
      </c>
      <c r="AF353" s="1">
        <v>3.0557124380657514</v>
      </c>
      <c r="AG353" s="1">
        <f t="shared" si="80"/>
        <v>128</v>
      </c>
    </row>
    <row r="354" spans="1:33">
      <c r="A354" s="10">
        <v>36311</v>
      </c>
      <c r="B354" s="6">
        <v>-1.901</v>
      </c>
      <c r="C354" s="7">
        <v>-3.9323000000000001</v>
      </c>
      <c r="D354" s="1">
        <f t="shared" si="81"/>
        <v>371</v>
      </c>
      <c r="E354" s="1">
        <f t="shared" si="82"/>
        <v>409</v>
      </c>
      <c r="F354" s="1">
        <f t="shared" si="83"/>
        <v>-38</v>
      </c>
      <c r="G354" s="1">
        <f t="shared" si="84"/>
        <v>1444</v>
      </c>
      <c r="M354" s="1">
        <f t="shared" si="85"/>
        <v>0</v>
      </c>
      <c r="N354" s="1">
        <f t="shared" si="86"/>
        <v>0</v>
      </c>
      <c r="O354" s="1">
        <f t="shared" si="87"/>
        <v>0</v>
      </c>
      <c r="P354" s="1">
        <f t="shared" si="88"/>
        <v>0</v>
      </c>
      <c r="R354" s="3">
        <f t="shared" ca="1" si="93"/>
        <v>-0.34860646765442227</v>
      </c>
      <c r="S354" s="3">
        <f t="shared" ca="1" si="93"/>
        <v>-0.60102380637836483</v>
      </c>
      <c r="U354" s="3">
        <f t="array" aca="1" ref="U354:V354" ca="1">MMULT(R354:S354,cholesky)</f>
        <v>-1.5966176218572541</v>
      </c>
      <c r="V354" s="3">
        <f ca="1"/>
        <v>-3.5074232878449521</v>
      </c>
      <c r="X354" s="13">
        <f t="shared" ca="1" si="89"/>
        <v>0.29335759630971558</v>
      </c>
      <c r="Y354" s="13">
        <f t="shared" ca="1" si="90"/>
        <v>0.1682901091402389</v>
      </c>
      <c r="AA354" s="13">
        <f t="shared" ca="1" si="91"/>
        <v>-1.736585729722347</v>
      </c>
      <c r="AB354" s="13">
        <f t="shared" ca="1" si="92"/>
        <v>-4.306406983250409</v>
      </c>
      <c r="AC354" s="1">
        <f t="shared" ca="1" si="94"/>
        <v>-3.0214963564863782</v>
      </c>
      <c r="AD354" s="1">
        <f t="shared" ca="1" si="95"/>
        <v>95</v>
      </c>
      <c r="AF354" s="1">
        <v>3.1205851909874931</v>
      </c>
      <c r="AG354" s="1">
        <f t="shared" si="80"/>
        <v>127</v>
      </c>
    </row>
    <row r="355" spans="1:33">
      <c r="A355" s="10">
        <v>36341</v>
      </c>
      <c r="B355" s="6">
        <v>5.0540000000000003</v>
      </c>
      <c r="C355" s="7">
        <v>5.6711999999999998</v>
      </c>
      <c r="D355" s="1">
        <f t="shared" si="81"/>
        <v>74</v>
      </c>
      <c r="E355" s="1">
        <f t="shared" si="82"/>
        <v>74</v>
      </c>
      <c r="F355" s="1">
        <f t="shared" si="83"/>
        <v>0</v>
      </c>
      <c r="G355" s="1">
        <f t="shared" si="84"/>
        <v>0</v>
      </c>
      <c r="M355" s="1">
        <f t="shared" si="85"/>
        <v>0</v>
      </c>
      <c r="N355" s="1">
        <f t="shared" si="86"/>
        <v>0</v>
      </c>
      <c r="O355" s="1">
        <f t="shared" si="87"/>
        <v>0</v>
      </c>
      <c r="P355" s="1">
        <f t="shared" si="88"/>
        <v>0</v>
      </c>
      <c r="R355" s="3">
        <f t="shared" ca="1" si="93"/>
        <v>-1.8193163960553727</v>
      </c>
      <c r="S355" s="3">
        <f t="shared" ca="1" si="93"/>
        <v>1.4222665489725066</v>
      </c>
      <c r="U355" s="3">
        <f t="array" aca="1" ref="U355:V355" ca="1">MMULT(R355:S355,cholesky)</f>
        <v>-8.3324690939336072</v>
      </c>
      <c r="V355" s="3">
        <f ca="1"/>
        <v>0.80721088674003738</v>
      </c>
      <c r="X355" s="13">
        <f t="shared" ca="1" si="89"/>
        <v>2.1963343398688218E-2</v>
      </c>
      <c r="Y355" s="13">
        <f t="shared" ca="1" si="90"/>
        <v>0.4925886850650989</v>
      </c>
      <c r="AA355" s="13">
        <f t="shared" ca="1" si="91"/>
        <v>-10.749050568287418</v>
      </c>
      <c r="AB355" s="13">
        <f t="shared" ca="1" si="92"/>
        <v>0.88384086679616369</v>
      </c>
      <c r="AC355" s="1">
        <f t="shared" ca="1" si="94"/>
        <v>-4.9326048507456273</v>
      </c>
      <c r="AD355" s="1">
        <f t="shared" ca="1" si="95"/>
        <v>111</v>
      </c>
      <c r="AF355" s="1">
        <v>3.1679091719721639</v>
      </c>
      <c r="AG355" s="1">
        <f t="shared" si="80"/>
        <v>126</v>
      </c>
    </row>
    <row r="356" spans="1:33">
      <c r="A356" s="10">
        <v>36372</v>
      </c>
      <c r="B356" s="6">
        <v>-3.032</v>
      </c>
      <c r="C356" s="7">
        <v>1.3807</v>
      </c>
      <c r="D356" s="1">
        <f t="shared" si="81"/>
        <v>405</v>
      </c>
      <c r="E356" s="1">
        <f t="shared" si="82"/>
        <v>235</v>
      </c>
      <c r="F356" s="1">
        <f t="shared" si="83"/>
        <v>170</v>
      </c>
      <c r="G356" s="1">
        <f t="shared" si="84"/>
        <v>28900</v>
      </c>
      <c r="M356" s="1">
        <f t="shared" si="85"/>
        <v>0</v>
      </c>
      <c r="N356" s="1">
        <f t="shared" si="86"/>
        <v>0</v>
      </c>
      <c r="O356" s="1">
        <f t="shared" si="87"/>
        <v>0</v>
      </c>
      <c r="P356" s="1">
        <f t="shared" si="88"/>
        <v>0</v>
      </c>
      <c r="R356" s="3">
        <f t="shared" ca="1" si="93"/>
        <v>0.35646913507333144</v>
      </c>
      <c r="S356" s="3">
        <f t="shared" ca="1" si="93"/>
        <v>-0.59619588130332346</v>
      </c>
      <c r="U356" s="3">
        <f t="array" aca="1" ref="U356:V356" ca="1">MMULT(R356:S356,cholesky)</f>
        <v>1.6326286386358579</v>
      </c>
      <c r="V356" s="3">
        <f ca="1"/>
        <v>-1.4892814324560006</v>
      </c>
      <c r="X356" s="13">
        <f t="shared" ca="1" si="89"/>
        <v>0.56422983417022288</v>
      </c>
      <c r="Y356" s="13">
        <f t="shared" ca="1" si="90"/>
        <v>0.30147644278108321</v>
      </c>
      <c r="AA356" s="13">
        <f t="shared" ca="1" si="91"/>
        <v>1.6648849592335604</v>
      </c>
      <c r="AB356" s="13">
        <f t="shared" ca="1" si="92"/>
        <v>-1.7971636282123415</v>
      </c>
      <c r="AC356" s="1">
        <f t="shared" ca="1" si="94"/>
        <v>-6.6139334489390578E-2</v>
      </c>
      <c r="AD356" s="1">
        <f t="shared" ca="1" si="95"/>
        <v>68</v>
      </c>
      <c r="AF356" s="1">
        <v>3.1742373249064375</v>
      </c>
      <c r="AG356" s="1">
        <f t="shared" si="80"/>
        <v>125</v>
      </c>
    </row>
    <row r="357" spans="1:33">
      <c r="A357" s="10">
        <v>36403</v>
      </c>
      <c r="B357" s="6">
        <v>-1.137</v>
      </c>
      <c r="C357" s="7">
        <v>0.4244</v>
      </c>
      <c r="D357" s="1">
        <f t="shared" si="81"/>
        <v>335</v>
      </c>
      <c r="E357" s="1">
        <f t="shared" si="82"/>
        <v>274</v>
      </c>
      <c r="F357" s="1">
        <f t="shared" si="83"/>
        <v>61</v>
      </c>
      <c r="G357" s="1">
        <f t="shared" si="84"/>
        <v>3721</v>
      </c>
      <c r="M357" s="1">
        <f t="shared" si="85"/>
        <v>0</v>
      </c>
      <c r="N357" s="1">
        <f t="shared" si="86"/>
        <v>0</v>
      </c>
      <c r="O357" s="1">
        <f t="shared" si="87"/>
        <v>0</v>
      </c>
      <c r="P357" s="1">
        <f t="shared" si="88"/>
        <v>0</v>
      </c>
      <c r="R357" s="3">
        <f t="shared" ca="1" si="93"/>
        <v>-0.57787091965533266</v>
      </c>
      <c r="S357" s="3">
        <f t="shared" ca="1" si="93"/>
        <v>0.56189811275326695</v>
      </c>
      <c r="U357" s="3">
        <f t="array" aca="1" ref="U357:V357" ca="1">MMULT(R357:S357,cholesky)</f>
        <v>-2.6466488120214238</v>
      </c>
      <c r="V357" s="3">
        <f ca="1"/>
        <v>0.7181342303488949</v>
      </c>
      <c r="X357" s="13">
        <f t="shared" ca="1" si="89"/>
        <v>0.2197785999510401</v>
      </c>
      <c r="Y357" s="13">
        <f t="shared" ca="1" si="90"/>
        <v>0.48483034791243196</v>
      </c>
      <c r="AA357" s="13">
        <f t="shared" ca="1" si="91"/>
        <v>-2.896977690194336</v>
      </c>
      <c r="AB357" s="13">
        <f t="shared" ca="1" si="92"/>
        <v>0.78113594077597059</v>
      </c>
      <c r="AC357" s="1">
        <f t="shared" ca="1" si="94"/>
        <v>-1.0579208747091826</v>
      </c>
      <c r="AD357" s="1">
        <f t="shared" ca="1" si="95"/>
        <v>78</v>
      </c>
      <c r="AF357" s="1">
        <v>3.2023746715260879</v>
      </c>
      <c r="AG357" s="1">
        <f t="shared" si="80"/>
        <v>124</v>
      </c>
    </row>
    <row r="358" spans="1:33">
      <c r="A358" s="10">
        <v>36433</v>
      </c>
      <c r="B358" s="6">
        <v>-2.556</v>
      </c>
      <c r="C358" s="7">
        <v>-7.5999999999999998E-2</v>
      </c>
      <c r="D358" s="1">
        <f t="shared" si="81"/>
        <v>389</v>
      </c>
      <c r="E358" s="1">
        <f t="shared" si="82"/>
        <v>296</v>
      </c>
      <c r="F358" s="1">
        <f t="shared" si="83"/>
        <v>93</v>
      </c>
      <c r="G358" s="1">
        <f t="shared" si="84"/>
        <v>8649</v>
      </c>
      <c r="M358" s="1">
        <f t="shared" si="85"/>
        <v>0</v>
      </c>
      <c r="N358" s="1">
        <f t="shared" si="86"/>
        <v>0</v>
      </c>
      <c r="O358" s="1">
        <f t="shared" si="87"/>
        <v>0</v>
      </c>
      <c r="P358" s="1">
        <f t="shared" si="88"/>
        <v>0</v>
      </c>
      <c r="R358" s="3">
        <f t="shared" ca="1" si="93"/>
        <v>-0.84461661999521165</v>
      </c>
      <c r="S358" s="3">
        <f t="shared" ca="1" si="93"/>
        <v>8.6362351424655398E-2</v>
      </c>
      <c r="U358" s="3">
        <f t="array" aca="1" ref="U358:V358" ca="1">MMULT(R358:S358,cholesky)</f>
        <v>-3.8683441195780692</v>
      </c>
      <c r="V358" s="3">
        <f ca="1"/>
        <v>-2.0312574047759915</v>
      </c>
      <c r="X358" s="13">
        <f t="shared" ca="1" si="89"/>
        <v>0.14922257764962255</v>
      </c>
      <c r="Y358" s="13">
        <f t="shared" ca="1" si="90"/>
        <v>0.26156351831864988</v>
      </c>
      <c r="AA358" s="13">
        <f t="shared" ca="1" si="91"/>
        <v>-4.3188743970964945</v>
      </c>
      <c r="AB358" s="13">
        <f t="shared" ca="1" si="92"/>
        <v>-2.4507342958153493</v>
      </c>
      <c r="AC358" s="1">
        <f t="shared" ca="1" si="94"/>
        <v>-3.3848043464559217</v>
      </c>
      <c r="AD358" s="1">
        <f t="shared" ca="1" si="95"/>
        <v>99</v>
      </c>
      <c r="AF358" s="1">
        <v>3.2222379848496252</v>
      </c>
      <c r="AG358" s="1">
        <f t="shared" si="80"/>
        <v>123</v>
      </c>
    </row>
    <row r="359" spans="1:33">
      <c r="A359" s="10">
        <v>36464</v>
      </c>
      <c r="B359" s="6">
        <v>6.2729999999999997</v>
      </c>
      <c r="C359" s="7">
        <v>3.4331</v>
      </c>
      <c r="D359" s="1">
        <f t="shared" si="81"/>
        <v>47</v>
      </c>
      <c r="E359" s="1">
        <f t="shared" si="82"/>
        <v>141</v>
      </c>
      <c r="F359" s="1">
        <f t="shared" si="83"/>
        <v>-94</v>
      </c>
      <c r="G359" s="1">
        <f t="shared" si="84"/>
        <v>8836</v>
      </c>
      <c r="M359" s="1">
        <f t="shared" si="85"/>
        <v>0</v>
      </c>
      <c r="N359" s="1">
        <f t="shared" si="86"/>
        <v>0</v>
      </c>
      <c r="O359" s="1">
        <f t="shared" si="87"/>
        <v>0</v>
      </c>
      <c r="P359" s="1">
        <f t="shared" si="88"/>
        <v>0</v>
      </c>
      <c r="R359" s="3">
        <f t="shared" ca="1" si="93"/>
        <v>0.64381287158819278</v>
      </c>
      <c r="S359" s="3">
        <f t="shared" ca="1" si="93"/>
        <v>-1.0569564518861276</v>
      </c>
      <c r="U359" s="3">
        <f t="array" aca="1" ref="U359:V359" ca="1">MMULT(R359:S359,cholesky)</f>
        <v>2.9486629518739229</v>
      </c>
      <c r="V359" s="3">
        <f ca="1"/>
        <v>-2.6066646846647212</v>
      </c>
      <c r="X359" s="13">
        <f t="shared" ca="1" si="89"/>
        <v>0.67333440799140132</v>
      </c>
      <c r="Y359" s="13">
        <f t="shared" ca="1" si="90"/>
        <v>0.22237159823504316</v>
      </c>
      <c r="AA359" s="13">
        <f t="shared" ca="1" si="91"/>
        <v>3.0551806886366109</v>
      </c>
      <c r="AB359" s="13">
        <f t="shared" ca="1" si="92"/>
        <v>-3.1592222811057584</v>
      </c>
      <c r="AC359" s="1">
        <f t="shared" ca="1" si="94"/>
        <v>-5.2020796234573785E-2</v>
      </c>
      <c r="AD359" s="1">
        <f t="shared" ca="1" si="95"/>
        <v>67</v>
      </c>
      <c r="AF359" s="1">
        <v>3.2245695131844729</v>
      </c>
      <c r="AG359" s="1">
        <f t="shared" si="80"/>
        <v>122</v>
      </c>
    </row>
    <row r="360" spans="1:33">
      <c r="A360" s="10">
        <v>36494</v>
      </c>
      <c r="B360" s="6">
        <v>2.7989999999999999</v>
      </c>
      <c r="C360" s="7">
        <v>4.6833999999999998</v>
      </c>
      <c r="D360" s="1">
        <f t="shared" si="81"/>
        <v>162</v>
      </c>
      <c r="E360" s="1">
        <f t="shared" si="82"/>
        <v>100</v>
      </c>
      <c r="F360" s="1">
        <f t="shared" si="83"/>
        <v>62</v>
      </c>
      <c r="G360" s="1">
        <f t="shared" si="84"/>
        <v>3844</v>
      </c>
      <c r="M360" s="1">
        <f t="shared" si="85"/>
        <v>0</v>
      </c>
      <c r="N360" s="1">
        <f t="shared" si="86"/>
        <v>0</v>
      </c>
      <c r="O360" s="1">
        <f t="shared" si="87"/>
        <v>0</v>
      </c>
      <c r="P360" s="1">
        <f t="shared" si="88"/>
        <v>0</v>
      </c>
      <c r="R360" s="3">
        <f t="shared" ca="1" si="93"/>
        <v>-0.61492615902475212</v>
      </c>
      <c r="S360" s="3">
        <f t="shared" ca="1" si="93"/>
        <v>1.4186982282759515</v>
      </c>
      <c r="U360" s="3">
        <f t="array" aca="1" ref="U360:V360" ca="1">MMULT(R360:S360,cholesky)</f>
        <v>-2.8163618083333648</v>
      </c>
      <c r="V360" s="3">
        <f ca="1"/>
        <v>4.2050119483659056</v>
      </c>
      <c r="X360" s="13">
        <f t="shared" ca="1" si="89"/>
        <v>0.20896766320910509</v>
      </c>
      <c r="Y360" s="13">
        <f t="shared" ca="1" si="90"/>
        <v>0.76532601483694562</v>
      </c>
      <c r="AA360" s="13">
        <f t="shared" ca="1" si="91"/>
        <v>-3.0892826213148972</v>
      </c>
      <c r="AB360" s="13">
        <f t="shared" ca="1" si="92"/>
        <v>4.891935741214037</v>
      </c>
      <c r="AC360" s="1">
        <f t="shared" ca="1" si="94"/>
        <v>0.90132655994956989</v>
      </c>
      <c r="AD360" s="1">
        <f t="shared" ca="1" si="95"/>
        <v>55</v>
      </c>
      <c r="AF360" s="1">
        <v>3.2481040198718611</v>
      </c>
      <c r="AG360" s="1">
        <f t="shared" si="80"/>
        <v>121</v>
      </c>
    </row>
    <row r="361" spans="1:33">
      <c r="A361" s="10">
        <v>36525</v>
      </c>
      <c r="B361" s="6">
        <v>6.3810000000000002</v>
      </c>
      <c r="C361" s="7">
        <v>9.7684999999999995</v>
      </c>
      <c r="D361" s="1">
        <f t="shared" si="81"/>
        <v>43</v>
      </c>
      <c r="E361" s="1">
        <f t="shared" si="82"/>
        <v>19</v>
      </c>
      <c r="F361" s="1">
        <f t="shared" si="83"/>
        <v>24</v>
      </c>
      <c r="G361" s="1">
        <f t="shared" si="84"/>
        <v>576</v>
      </c>
      <c r="M361" s="1">
        <f t="shared" si="85"/>
        <v>0</v>
      </c>
      <c r="N361" s="1">
        <f t="shared" si="86"/>
        <v>0</v>
      </c>
      <c r="O361" s="1">
        <f t="shared" si="87"/>
        <v>0</v>
      </c>
      <c r="P361" s="1">
        <f t="shared" si="88"/>
        <v>0</v>
      </c>
      <c r="R361" s="3">
        <f t="shared" ca="1" si="93"/>
        <v>-5.3073901108603522E-2</v>
      </c>
      <c r="S361" s="3">
        <f t="shared" ca="1" si="93"/>
        <v>-0.14382506423038122</v>
      </c>
      <c r="U361" s="3">
        <f t="array" aca="1" ref="U361:V361" ca="1">MMULT(R361:S361,cholesky)</f>
        <v>-0.24307846707740413</v>
      </c>
      <c r="V361" s="3">
        <f ca="1"/>
        <v>-0.75333364044794304</v>
      </c>
      <c r="X361" s="13">
        <f t="shared" ca="1" si="89"/>
        <v>0.40207735611719264</v>
      </c>
      <c r="Y361" s="13">
        <f t="shared" ca="1" si="90"/>
        <v>0.35964069864702397</v>
      </c>
      <c r="AA361" s="13">
        <f t="shared" ca="1" si="91"/>
        <v>-0.29441548107381488</v>
      </c>
      <c r="AB361" s="13">
        <f t="shared" ca="1" si="92"/>
        <v>-0.92623817185039992</v>
      </c>
      <c r="AC361" s="1">
        <f t="shared" ca="1" si="94"/>
        <v>-0.61032682646210734</v>
      </c>
      <c r="AD361" s="1">
        <f t="shared" ca="1" si="95"/>
        <v>72</v>
      </c>
      <c r="AF361" s="1">
        <v>3.2522953012314866</v>
      </c>
      <c r="AG361" s="1">
        <f t="shared" si="80"/>
        <v>120</v>
      </c>
    </row>
    <row r="362" spans="1:33">
      <c r="A362" s="10">
        <v>36556</v>
      </c>
      <c r="B362" s="6">
        <v>-3.92</v>
      </c>
      <c r="C362" s="7">
        <v>-5.0408999999999997</v>
      </c>
      <c r="D362" s="1">
        <f t="shared" si="81"/>
        <v>423</v>
      </c>
      <c r="E362" s="1">
        <f t="shared" si="82"/>
        <v>430</v>
      </c>
      <c r="F362" s="1">
        <f t="shared" si="83"/>
        <v>-7</v>
      </c>
      <c r="G362" s="1">
        <f t="shared" si="84"/>
        <v>49</v>
      </c>
      <c r="M362" s="1">
        <f t="shared" si="85"/>
        <v>0</v>
      </c>
      <c r="N362" s="1">
        <f t="shared" si="86"/>
        <v>0</v>
      </c>
      <c r="O362" s="1">
        <f t="shared" si="87"/>
        <v>0</v>
      </c>
      <c r="P362" s="1">
        <f t="shared" si="88"/>
        <v>0</v>
      </c>
      <c r="R362" s="3">
        <f t="shared" ca="1" si="93"/>
        <v>8.5935996878199056E-2</v>
      </c>
      <c r="S362" s="3">
        <f t="shared" ca="1" si="93"/>
        <v>-0.33265289726246561</v>
      </c>
      <c r="U362" s="3">
        <f t="array" aca="1" ref="U362:V362" ca="1">MMULT(R362:S362,cholesky)</f>
        <v>0.39358686570215168</v>
      </c>
      <c r="V362" s="3">
        <f ca="1"/>
        <v>-1.1510392351496432</v>
      </c>
      <c r="X362" s="13">
        <f t="shared" ca="1" si="89"/>
        <v>0.45663347760640838</v>
      </c>
      <c r="Y362" s="13">
        <f t="shared" ca="1" si="90"/>
        <v>0.32769647798446377</v>
      </c>
      <c r="AA362" s="13">
        <f t="shared" ca="1" si="91"/>
        <v>0.37219138069372859</v>
      </c>
      <c r="AB362" s="13">
        <f t="shared" ca="1" si="92"/>
        <v>-1.3948340999668769</v>
      </c>
      <c r="AC362" s="1">
        <f t="shared" ca="1" si="94"/>
        <v>-0.51132135963657421</v>
      </c>
      <c r="AD362" s="1">
        <f t="shared" ca="1" si="95"/>
        <v>70</v>
      </c>
      <c r="AF362" s="1">
        <v>3.2853317862452567</v>
      </c>
      <c r="AG362" s="1">
        <f t="shared" si="80"/>
        <v>119</v>
      </c>
    </row>
    <row r="363" spans="1:33">
      <c r="A363" s="10">
        <v>36585</v>
      </c>
      <c r="B363" s="6">
        <v>0.92700000000000005</v>
      </c>
      <c r="C363" s="7">
        <v>2.5777000000000001</v>
      </c>
      <c r="D363" s="1">
        <f t="shared" si="81"/>
        <v>257</v>
      </c>
      <c r="E363" s="1">
        <f t="shared" si="82"/>
        <v>179</v>
      </c>
      <c r="F363" s="1">
        <f t="shared" si="83"/>
        <v>78</v>
      </c>
      <c r="G363" s="1">
        <f t="shared" si="84"/>
        <v>6084</v>
      </c>
      <c r="M363" s="1">
        <f t="shared" si="85"/>
        <v>0</v>
      </c>
      <c r="N363" s="1">
        <f t="shared" si="86"/>
        <v>0</v>
      </c>
      <c r="O363" s="1">
        <f t="shared" si="87"/>
        <v>0</v>
      </c>
      <c r="P363" s="1">
        <f t="shared" si="88"/>
        <v>0</v>
      </c>
      <c r="R363" s="3">
        <f t="shared" ca="1" si="93"/>
        <v>0.71336572702225731</v>
      </c>
      <c r="S363" s="3">
        <f t="shared" ca="1" si="93"/>
        <v>-0.51771258730179914</v>
      </c>
      <c r="U363" s="3">
        <f t="array" aca="1" ref="U363:V363" ca="1">MMULT(R363:S363,cholesky)</f>
        <v>3.2672150297619384</v>
      </c>
      <c r="V363" s="3">
        <f ca="1"/>
        <v>-0.14896158439633389</v>
      </c>
      <c r="X363" s="13">
        <f t="shared" ca="1" si="89"/>
        <v>0.69802015278313012</v>
      </c>
      <c r="Y363" s="13">
        <f t="shared" ca="1" si="90"/>
        <v>0.41004953879960881</v>
      </c>
      <c r="AA363" s="13">
        <f t="shared" ca="1" si="91"/>
        <v>3.3977957276568649</v>
      </c>
      <c r="AB363" s="13">
        <f t="shared" ca="1" si="92"/>
        <v>-0.22127065528298517</v>
      </c>
      <c r="AC363" s="1">
        <f t="shared" ca="1" si="94"/>
        <v>1.5882625361869398</v>
      </c>
      <c r="AD363" s="1">
        <f t="shared" ca="1" si="95"/>
        <v>48</v>
      </c>
      <c r="AF363" s="1">
        <v>3.3479181669427369</v>
      </c>
      <c r="AG363" s="1">
        <f t="shared" si="80"/>
        <v>118</v>
      </c>
    </row>
    <row r="364" spans="1:33">
      <c r="A364" s="10">
        <v>36616</v>
      </c>
      <c r="B364" s="6">
        <v>7.8339999999999996</v>
      </c>
      <c r="C364" s="7">
        <v>3.4823</v>
      </c>
      <c r="D364" s="1">
        <f t="shared" si="81"/>
        <v>22</v>
      </c>
      <c r="E364" s="1">
        <f t="shared" si="82"/>
        <v>138</v>
      </c>
      <c r="F364" s="1">
        <f t="shared" si="83"/>
        <v>-116</v>
      </c>
      <c r="G364" s="1">
        <f t="shared" si="84"/>
        <v>13456</v>
      </c>
      <c r="M364" s="1">
        <f t="shared" si="85"/>
        <v>0</v>
      </c>
      <c r="N364" s="1">
        <f t="shared" si="86"/>
        <v>0</v>
      </c>
      <c r="O364" s="1">
        <f t="shared" si="87"/>
        <v>0</v>
      </c>
      <c r="P364" s="1">
        <f t="shared" si="88"/>
        <v>0</v>
      </c>
      <c r="R364" s="3">
        <f t="shared" ca="1" si="93"/>
        <v>0.89722328561331532</v>
      </c>
      <c r="S364" s="3">
        <f t="shared" ca="1" si="93"/>
        <v>-1.4151106890062302</v>
      </c>
      <c r="U364" s="3">
        <f t="array" aca="1" ref="U364:V364" ca="1">MMULT(R364:S364,cholesky)</f>
        <v>4.1092826481089846</v>
      </c>
      <c r="V364" s="3">
        <f ca="1"/>
        <v>-3.3900551283380276</v>
      </c>
      <c r="X364" s="13">
        <f t="shared" ca="1" si="89"/>
        <v>0.75885743473857026</v>
      </c>
      <c r="Y364" s="13">
        <f t="shared" ca="1" si="90"/>
        <v>0.17481436984332077</v>
      </c>
      <c r="AA364" s="13">
        <f t="shared" ca="1" si="91"/>
        <v>4.3206984912497033</v>
      </c>
      <c r="AB364" s="13">
        <f t="shared" ca="1" si="92"/>
        <v>-4.1539079139257398</v>
      </c>
      <c r="AC364" s="1">
        <f t="shared" ca="1" si="94"/>
        <v>8.3395288661981759E-2</v>
      </c>
      <c r="AD364" s="1">
        <f t="shared" ca="1" si="95"/>
        <v>64</v>
      </c>
      <c r="AF364" s="1">
        <v>3.3765083525610953</v>
      </c>
      <c r="AG364" s="1">
        <f t="shared" si="80"/>
        <v>117</v>
      </c>
    </row>
    <row r="365" spans="1:33">
      <c r="A365" s="10">
        <v>36646</v>
      </c>
      <c r="B365" s="6">
        <v>-3.524</v>
      </c>
      <c r="C365" s="7">
        <v>-5.9111000000000002</v>
      </c>
      <c r="D365" s="1">
        <f t="shared" si="81"/>
        <v>414</v>
      </c>
      <c r="E365" s="1">
        <f t="shared" si="82"/>
        <v>441</v>
      </c>
      <c r="F365" s="1">
        <f t="shared" si="83"/>
        <v>-27</v>
      </c>
      <c r="G365" s="1">
        <f t="shared" si="84"/>
        <v>729</v>
      </c>
      <c r="M365" s="1">
        <f t="shared" si="85"/>
        <v>0</v>
      </c>
      <c r="N365" s="1">
        <f t="shared" si="86"/>
        <v>0</v>
      </c>
      <c r="O365" s="1">
        <f t="shared" si="87"/>
        <v>0</v>
      </c>
      <c r="P365" s="1">
        <f t="shared" si="88"/>
        <v>0</v>
      </c>
      <c r="R365" s="3">
        <f t="shared" ca="1" si="93"/>
        <v>0.99380911095901547</v>
      </c>
      <c r="S365" s="3">
        <f t="shared" ca="1" si="93"/>
        <v>-0.27314395245454626</v>
      </c>
      <c r="U365" s="3">
        <f t="array" aca="1" ref="U365:V365" ca="1">MMULT(R365:S365,cholesky)</f>
        <v>4.5516457281922911</v>
      </c>
      <c r="V365" s="3">
        <f ca="1"/>
        <v>1.6709834193335174</v>
      </c>
      <c r="X365" s="13">
        <f t="shared" ca="1" si="89"/>
        <v>0.78792702407603143</v>
      </c>
      <c r="Y365" s="13">
        <f t="shared" ca="1" si="90"/>
        <v>0.56752614381449717</v>
      </c>
      <c r="AA365" s="13">
        <f t="shared" ca="1" si="91"/>
        <v>4.8178540815286643</v>
      </c>
      <c r="AB365" s="13">
        <f t="shared" ca="1" si="92"/>
        <v>1.8808160589190006</v>
      </c>
      <c r="AC365" s="1">
        <f t="shared" ca="1" si="94"/>
        <v>3.3493350702238325</v>
      </c>
      <c r="AD365" s="1">
        <f t="shared" ca="1" si="95"/>
        <v>32</v>
      </c>
      <c r="AF365" s="1">
        <v>3.399046819253702</v>
      </c>
      <c r="AG365" s="1">
        <f t="shared" si="80"/>
        <v>116</v>
      </c>
    </row>
    <row r="366" spans="1:33">
      <c r="A366" s="10">
        <v>36677</v>
      </c>
      <c r="B366" s="6">
        <v>-2.8090000000000002</v>
      </c>
      <c r="C366" s="7">
        <v>-2.7391000000000001</v>
      </c>
      <c r="D366" s="1">
        <f t="shared" si="81"/>
        <v>402</v>
      </c>
      <c r="E366" s="1">
        <f t="shared" si="82"/>
        <v>382</v>
      </c>
      <c r="F366" s="1">
        <f t="shared" si="83"/>
        <v>20</v>
      </c>
      <c r="G366" s="1">
        <f t="shared" si="84"/>
        <v>400</v>
      </c>
      <c r="M366" s="1">
        <f t="shared" si="85"/>
        <v>0</v>
      </c>
      <c r="N366" s="1">
        <f t="shared" si="86"/>
        <v>0</v>
      </c>
      <c r="O366" s="1">
        <f t="shared" si="87"/>
        <v>0</v>
      </c>
      <c r="P366" s="1">
        <f t="shared" si="88"/>
        <v>0</v>
      </c>
      <c r="R366" s="3">
        <f t="shared" ca="1" si="93"/>
        <v>-0.18421808051334676</v>
      </c>
      <c r="S366" s="3">
        <f t="shared" ca="1" si="93"/>
        <v>0.60428296816976323</v>
      </c>
      <c r="U366" s="3">
        <f t="array" aca="1" ref="U366:V366" ca="1">MMULT(R366:S366,cholesky)</f>
        <v>-0.84371880875112815</v>
      </c>
      <c r="V366" s="3">
        <f ca="1"/>
        <v>2.011274706218662</v>
      </c>
      <c r="X366" s="13">
        <f t="shared" ca="1" si="89"/>
        <v>0.35228433506050205</v>
      </c>
      <c r="Y366" s="13">
        <f t="shared" ca="1" si="90"/>
        <v>0.59654060502320405</v>
      </c>
      <c r="AA366" s="13">
        <f t="shared" ca="1" si="91"/>
        <v>-0.92890377736728857</v>
      </c>
      <c r="AB366" s="13">
        <f t="shared" ca="1" si="92"/>
        <v>2.2754111287307515</v>
      </c>
      <c r="AC366" s="1">
        <f t="shared" ca="1" si="94"/>
        <v>0.67325367568173144</v>
      </c>
      <c r="AD366" s="1">
        <f t="shared" ca="1" si="95"/>
        <v>58</v>
      </c>
      <c r="AF366" s="1">
        <v>3.4214023618489904</v>
      </c>
      <c r="AG366" s="1">
        <f t="shared" si="80"/>
        <v>115</v>
      </c>
    </row>
    <row r="367" spans="1:33">
      <c r="A367" s="10">
        <v>36707</v>
      </c>
      <c r="B367" s="6">
        <v>2.9609999999999999</v>
      </c>
      <c r="C367" s="7">
        <v>4.1612999999999998</v>
      </c>
      <c r="D367" s="1">
        <f t="shared" si="81"/>
        <v>155</v>
      </c>
      <c r="E367" s="1">
        <f t="shared" si="82"/>
        <v>112</v>
      </c>
      <c r="F367" s="1">
        <f t="shared" si="83"/>
        <v>43</v>
      </c>
      <c r="G367" s="1">
        <f t="shared" si="84"/>
        <v>1849</v>
      </c>
      <c r="M367" s="1">
        <f t="shared" si="85"/>
        <v>0</v>
      </c>
      <c r="N367" s="1">
        <f t="shared" si="86"/>
        <v>0</v>
      </c>
      <c r="O367" s="1">
        <f t="shared" si="87"/>
        <v>0</v>
      </c>
      <c r="P367" s="1">
        <f t="shared" si="88"/>
        <v>0</v>
      </c>
      <c r="R367" s="3">
        <f t="shared" ca="1" si="93"/>
        <v>0.45207100396908928</v>
      </c>
      <c r="S367" s="3">
        <f t="shared" ca="1" si="93"/>
        <v>0.8687130445289315</v>
      </c>
      <c r="U367" s="3">
        <f t="array" aca="1" ref="U367:V367" ca="1">MMULT(R367:S367,cholesky)</f>
        <v>2.0704851981784289</v>
      </c>
      <c r="V367" s="3">
        <f ca="1"/>
        <v>4.9228072221209977</v>
      </c>
      <c r="X367" s="13">
        <f t="shared" ca="1" si="89"/>
        <v>0.60153997393704106</v>
      </c>
      <c r="Y367" s="13">
        <f t="shared" ca="1" si="90"/>
        <v>0.81065568250611375</v>
      </c>
      <c r="AA367" s="13">
        <f t="shared" ca="1" si="91"/>
        <v>2.1240205537833492</v>
      </c>
      <c r="AB367" s="13">
        <f t="shared" ca="1" si="92"/>
        <v>5.7937749306394908</v>
      </c>
      <c r="AC367" s="1">
        <f t="shared" ca="1" si="94"/>
        <v>3.9588977422114198</v>
      </c>
      <c r="AD367" s="1">
        <f t="shared" ca="1" si="95"/>
        <v>26</v>
      </c>
      <c r="AF367" s="1">
        <v>3.4638594100531614</v>
      </c>
      <c r="AG367" s="1">
        <f t="shared" si="80"/>
        <v>114</v>
      </c>
    </row>
    <row r="368" spans="1:33">
      <c r="A368" s="10">
        <v>36738</v>
      </c>
      <c r="B368" s="6">
        <v>-1.768</v>
      </c>
      <c r="C368" s="7">
        <v>-3.49</v>
      </c>
      <c r="D368" s="1">
        <f t="shared" si="81"/>
        <v>364</v>
      </c>
      <c r="E368" s="1">
        <f t="shared" si="82"/>
        <v>400</v>
      </c>
      <c r="F368" s="1">
        <f t="shared" si="83"/>
        <v>-36</v>
      </c>
      <c r="G368" s="1">
        <f t="shared" si="84"/>
        <v>1296</v>
      </c>
      <c r="M368" s="1">
        <f t="shared" si="85"/>
        <v>0</v>
      </c>
      <c r="N368" s="1">
        <f t="shared" si="86"/>
        <v>0</v>
      </c>
      <c r="O368" s="1">
        <f t="shared" si="87"/>
        <v>0</v>
      </c>
      <c r="P368" s="1">
        <f t="shared" si="88"/>
        <v>0</v>
      </c>
      <c r="R368" s="3">
        <f t="shared" ca="1" si="93"/>
        <v>0.46907241291791268</v>
      </c>
      <c r="S368" s="3">
        <f t="shared" ca="1" si="93"/>
        <v>0.41988925140489275</v>
      </c>
      <c r="U368" s="3">
        <f t="array" aca="1" ref="U368:V368" ca="1">MMULT(R368:S368,cholesky)</f>
        <v>2.1483516511640399</v>
      </c>
      <c r="V368" s="3">
        <f ca="1"/>
        <v>3.0894233089837888</v>
      </c>
      <c r="X368" s="13">
        <f t="shared" ca="1" si="89"/>
        <v>0.60808912890711597</v>
      </c>
      <c r="Y368" s="13">
        <f t="shared" ca="1" si="90"/>
        <v>0.6843446922773333</v>
      </c>
      <c r="AA368" s="13">
        <f t="shared" ca="1" si="91"/>
        <v>2.2059557741770686</v>
      </c>
      <c r="AB368" s="13">
        <f t="shared" ca="1" si="92"/>
        <v>3.5411615106374414</v>
      </c>
      <c r="AC368" s="1">
        <f t="shared" ca="1" si="94"/>
        <v>2.873558642407255</v>
      </c>
      <c r="AD368" s="1">
        <f t="shared" ca="1" si="95"/>
        <v>36</v>
      </c>
      <c r="AF368" s="1">
        <v>3.4910293447844256</v>
      </c>
      <c r="AG368" s="1">
        <f t="shared" si="80"/>
        <v>113</v>
      </c>
    </row>
    <row r="369" spans="1:33">
      <c r="A369" s="10">
        <v>36769</v>
      </c>
      <c r="B369" s="6">
        <v>7.4160000000000004</v>
      </c>
      <c r="C369" s="7">
        <v>2.2799999999999998</v>
      </c>
      <c r="D369" s="1">
        <f t="shared" si="81"/>
        <v>28</v>
      </c>
      <c r="E369" s="1">
        <f t="shared" si="82"/>
        <v>190</v>
      </c>
      <c r="F369" s="1">
        <f t="shared" si="83"/>
        <v>-162</v>
      </c>
      <c r="G369" s="1">
        <f t="shared" si="84"/>
        <v>26244</v>
      </c>
      <c r="M369" s="1">
        <f t="shared" si="85"/>
        <v>0</v>
      </c>
      <c r="N369" s="1">
        <f t="shared" si="86"/>
        <v>0</v>
      </c>
      <c r="O369" s="1">
        <f t="shared" si="87"/>
        <v>0</v>
      </c>
      <c r="P369" s="1">
        <f t="shared" si="88"/>
        <v>0</v>
      </c>
      <c r="R369" s="3">
        <f t="shared" ca="1" si="93"/>
        <v>0.3229772684075628</v>
      </c>
      <c r="S369" s="3">
        <f t="shared" ca="1" si="93"/>
        <v>0.28872545305753217</v>
      </c>
      <c r="U369" s="3">
        <f t="array" aca="1" ref="U369:V369" ca="1">MMULT(R369:S369,cholesky)</f>
        <v>1.4792358893066377</v>
      </c>
      <c r="V369" s="3">
        <f ca="1"/>
        <v>2.1255832320674566</v>
      </c>
      <c r="X369" s="13">
        <f t="shared" ca="1" si="89"/>
        <v>0.55100445621903593</v>
      </c>
      <c r="Y369" s="13">
        <f t="shared" ca="1" si="90"/>
        <v>0.60617720914983442</v>
      </c>
      <c r="AA369" s="13">
        <f t="shared" ca="1" si="91"/>
        <v>1.5045436737022804</v>
      </c>
      <c r="AB369" s="13">
        <f t="shared" ca="1" si="92"/>
        <v>2.4083626733814723</v>
      </c>
      <c r="AC369" s="1">
        <f t="shared" ca="1" si="94"/>
        <v>1.9564531735418762</v>
      </c>
      <c r="AD369" s="1">
        <f t="shared" ca="1" si="95"/>
        <v>40</v>
      </c>
      <c r="AF369" s="1">
        <v>3.5597105288381079</v>
      </c>
      <c r="AG369" s="1">
        <f t="shared" si="80"/>
        <v>112</v>
      </c>
    </row>
    <row r="370" spans="1:33">
      <c r="A370" s="10">
        <v>36799</v>
      </c>
      <c r="B370" s="6">
        <v>-4.5279999999999996</v>
      </c>
      <c r="C370" s="7">
        <v>-5.3</v>
      </c>
      <c r="D370" s="1">
        <f t="shared" si="81"/>
        <v>434</v>
      </c>
      <c r="E370" s="1">
        <f t="shared" si="82"/>
        <v>437</v>
      </c>
      <c r="F370" s="1">
        <f t="shared" si="83"/>
        <v>-3</v>
      </c>
      <c r="G370" s="1">
        <f t="shared" si="84"/>
        <v>9</v>
      </c>
      <c r="M370" s="1">
        <f t="shared" si="85"/>
        <v>0</v>
      </c>
      <c r="N370" s="1">
        <f t="shared" si="86"/>
        <v>0</v>
      </c>
      <c r="O370" s="1">
        <f t="shared" si="87"/>
        <v>0</v>
      </c>
      <c r="P370" s="1">
        <f t="shared" si="88"/>
        <v>0</v>
      </c>
      <c r="R370" s="3">
        <f t="shared" ca="1" si="93"/>
        <v>-0.4475496365943944</v>
      </c>
      <c r="S370" s="3">
        <f t="shared" ca="1" si="93"/>
        <v>-0.86680166825164262</v>
      </c>
      <c r="U370" s="3">
        <f t="array" aca="1" ref="U370:V370" ca="1">MMULT(R370:S370,cholesky)</f>
        <v>-2.0497773356023266</v>
      </c>
      <c r="V370" s="3">
        <f ca="1"/>
        <v>-4.9019826038984124</v>
      </c>
      <c r="X370" s="13">
        <f t="shared" ca="1" si="89"/>
        <v>0.26024912030070968</v>
      </c>
      <c r="Y370" s="13">
        <f t="shared" ca="1" si="90"/>
        <v>0.1028403407061369</v>
      </c>
      <c r="AA370" s="13">
        <f t="shared" ca="1" si="91"/>
        <v>-2.2317047997989405</v>
      </c>
      <c r="AB370" s="13">
        <f t="shared" ca="1" si="92"/>
        <v>-6.2041219724949253</v>
      </c>
      <c r="AC370" s="1">
        <f t="shared" ca="1" si="94"/>
        <v>-4.2179133861469325</v>
      </c>
      <c r="AD370" s="1">
        <f t="shared" ca="1" si="95"/>
        <v>92</v>
      </c>
      <c r="AF370" s="1">
        <v>3.5833207201866464</v>
      </c>
      <c r="AG370" s="1">
        <f t="shared" si="80"/>
        <v>111</v>
      </c>
    </row>
    <row r="371" spans="1:33">
      <c r="A371" s="10">
        <v>36830</v>
      </c>
      <c r="B371" s="6">
        <v>-1.4239999999999999</v>
      </c>
      <c r="C371" s="7">
        <v>-3.91</v>
      </c>
      <c r="D371" s="1">
        <f t="shared" si="81"/>
        <v>347</v>
      </c>
      <c r="E371" s="1">
        <f t="shared" si="82"/>
        <v>408</v>
      </c>
      <c r="F371" s="1">
        <f t="shared" si="83"/>
        <v>-61</v>
      </c>
      <c r="G371" s="1">
        <f t="shared" si="84"/>
        <v>3721</v>
      </c>
      <c r="M371" s="1">
        <f t="shared" si="85"/>
        <v>0</v>
      </c>
      <c r="N371" s="1">
        <f t="shared" si="86"/>
        <v>0</v>
      </c>
      <c r="O371" s="1">
        <f t="shared" si="87"/>
        <v>0</v>
      </c>
      <c r="P371" s="1">
        <f t="shared" si="88"/>
        <v>0</v>
      </c>
      <c r="R371" s="3">
        <f t="shared" ca="1" si="93"/>
        <v>1.5054543620502936</v>
      </c>
      <c r="S371" s="3">
        <f t="shared" ca="1" si="93"/>
        <v>2.5972668483345993</v>
      </c>
      <c r="U371" s="3">
        <f t="array" aca="1" ref="U371:V371" ca="1">MMULT(R371:S371,cholesky)</f>
        <v>6.8949809781903451</v>
      </c>
      <c r="V371" s="3">
        <f ca="1"/>
        <v>15.154117561894019</v>
      </c>
      <c r="X371" s="13">
        <f t="shared" ca="1" si="89"/>
        <v>0.90508134335063328</v>
      </c>
      <c r="Y371" s="13">
        <f t="shared" ca="1" si="90"/>
        <v>0.99908012254508138</v>
      </c>
      <c r="AA371" s="13">
        <f t="shared" ca="1" si="91"/>
        <v>7.660127097411273</v>
      </c>
      <c r="AB371" s="13">
        <f t="shared" ca="1" si="92"/>
        <v>27.792177629873112</v>
      </c>
      <c r="AC371" s="1">
        <f t="shared" ca="1" si="94"/>
        <v>17.726152363642193</v>
      </c>
      <c r="AD371" s="1">
        <f t="shared" ca="1" si="95"/>
        <v>1</v>
      </c>
      <c r="AF371" s="1">
        <v>3.5943499176885059</v>
      </c>
      <c r="AG371" s="1">
        <f t="shared" si="80"/>
        <v>110</v>
      </c>
    </row>
    <row r="372" spans="1:33">
      <c r="A372" s="10">
        <v>36860</v>
      </c>
      <c r="B372" s="6">
        <v>-9.2170000000000005</v>
      </c>
      <c r="C372" s="7">
        <v>-4.3600000000000003</v>
      </c>
      <c r="D372" s="1">
        <f t="shared" si="81"/>
        <v>470</v>
      </c>
      <c r="E372" s="1">
        <f t="shared" si="82"/>
        <v>418</v>
      </c>
      <c r="F372" s="1">
        <f t="shared" si="83"/>
        <v>52</v>
      </c>
      <c r="G372" s="1">
        <f t="shared" si="84"/>
        <v>2704</v>
      </c>
      <c r="M372" s="1">
        <f t="shared" si="85"/>
        <v>0</v>
      </c>
      <c r="N372" s="1">
        <f t="shared" si="86"/>
        <v>0</v>
      </c>
      <c r="O372" s="1">
        <f t="shared" si="87"/>
        <v>0</v>
      </c>
      <c r="P372" s="1">
        <f t="shared" si="88"/>
        <v>0</v>
      </c>
      <c r="R372" s="3">
        <f t="shared" ca="1" si="93"/>
        <v>0.36611373289579252</v>
      </c>
      <c r="S372" s="3">
        <f t="shared" ca="1" si="93"/>
        <v>1.0809534814824531</v>
      </c>
      <c r="U372" s="3">
        <f t="array" aca="1" ref="U372:V372" ca="1">MMULT(R372:S372,cholesky)</f>
        <v>1.6768008966627297</v>
      </c>
      <c r="V372" s="3">
        <f ca="1"/>
        <v>5.5689930586042564</v>
      </c>
      <c r="X372" s="13">
        <f t="shared" ca="1" si="89"/>
        <v>0.5680257085948861</v>
      </c>
      <c r="Y372" s="13">
        <f t="shared" ca="1" si="90"/>
        <v>0.84647924281816</v>
      </c>
      <c r="AA372" s="13">
        <f t="shared" ca="1" si="91"/>
        <v>1.7110991628697692</v>
      </c>
      <c r="AB372" s="13">
        <f t="shared" ca="1" si="92"/>
        <v>6.6341768176597382</v>
      </c>
      <c r="AC372" s="1">
        <f t="shared" ca="1" si="94"/>
        <v>4.1726379902647537</v>
      </c>
      <c r="AD372" s="1">
        <f t="shared" ca="1" si="95"/>
        <v>24</v>
      </c>
      <c r="AF372" s="1">
        <v>3.604435773125414</v>
      </c>
      <c r="AG372" s="1">
        <f t="shared" si="80"/>
        <v>109</v>
      </c>
    </row>
    <row r="373" spans="1:33">
      <c r="A373" s="10">
        <v>36891</v>
      </c>
      <c r="B373" s="6">
        <v>1.681</v>
      </c>
      <c r="C373" s="7">
        <v>3.51</v>
      </c>
      <c r="D373" s="1">
        <f t="shared" si="81"/>
        <v>214</v>
      </c>
      <c r="E373" s="1">
        <f t="shared" si="82"/>
        <v>136</v>
      </c>
      <c r="F373" s="1">
        <f t="shared" si="83"/>
        <v>78</v>
      </c>
      <c r="G373" s="1">
        <f t="shared" si="84"/>
        <v>6084</v>
      </c>
      <c r="M373" s="1">
        <f t="shared" si="85"/>
        <v>0</v>
      </c>
      <c r="N373" s="1">
        <f t="shared" si="86"/>
        <v>0</v>
      </c>
      <c r="O373" s="1">
        <f t="shared" si="87"/>
        <v>0</v>
      </c>
      <c r="P373" s="1">
        <f t="shared" si="88"/>
        <v>0</v>
      </c>
      <c r="R373" s="3">
        <f t="shared" ca="1" si="93"/>
        <v>-0.73134951966074646</v>
      </c>
      <c r="S373" s="3">
        <f t="shared" ca="1" si="93"/>
        <v>0.17946409761267518</v>
      </c>
      <c r="U373" s="3">
        <f t="array" aca="1" ref="U373:V373" ca="1">MMULT(R373:S373,cholesky)</f>
        <v>-3.3495808000462191</v>
      </c>
      <c r="V373" s="3">
        <f ca="1"/>
        <v>-1.3200026088988346</v>
      </c>
      <c r="X373" s="13">
        <f t="shared" ca="1" si="89"/>
        <v>0.17710099458283934</v>
      </c>
      <c r="Y373" s="13">
        <f t="shared" ca="1" si="90"/>
        <v>0.31448170391206032</v>
      </c>
      <c r="AA373" s="13">
        <f t="shared" ca="1" si="91"/>
        <v>-3.7038763009778179</v>
      </c>
      <c r="AB373" s="13">
        <f t="shared" ca="1" si="92"/>
        <v>-1.5953322962039094</v>
      </c>
      <c r="AC373" s="1">
        <f t="shared" ca="1" si="94"/>
        <v>-2.6496042985908637</v>
      </c>
      <c r="AD373" s="1">
        <f t="shared" ca="1" si="95"/>
        <v>79</v>
      </c>
      <c r="AF373" s="1">
        <v>3.6212797461162722</v>
      </c>
      <c r="AG373" s="1">
        <f t="shared" si="80"/>
        <v>108</v>
      </c>
    </row>
    <row r="374" spans="1:33">
      <c r="A374" s="10">
        <v>36922</v>
      </c>
      <c r="B374" s="6">
        <v>3.4209999999999998</v>
      </c>
      <c r="C374" s="7">
        <v>1.34</v>
      </c>
      <c r="D374" s="1">
        <f t="shared" si="81"/>
        <v>142</v>
      </c>
      <c r="E374" s="1">
        <f t="shared" si="82"/>
        <v>237</v>
      </c>
      <c r="F374" s="1">
        <f t="shared" si="83"/>
        <v>-95</v>
      </c>
      <c r="G374" s="1">
        <f t="shared" si="84"/>
        <v>9025</v>
      </c>
      <c r="M374" s="1">
        <f t="shared" si="85"/>
        <v>0</v>
      </c>
      <c r="N374" s="1">
        <f t="shared" si="86"/>
        <v>0</v>
      </c>
      <c r="O374" s="1">
        <f t="shared" si="87"/>
        <v>0</v>
      </c>
      <c r="P374" s="1">
        <f t="shared" si="88"/>
        <v>0</v>
      </c>
      <c r="R374" s="3">
        <f t="shared" ca="1" si="93"/>
        <v>-1.0708831714204603</v>
      </c>
      <c r="S374" s="3">
        <f t="shared" ca="1" si="93"/>
        <v>-1.0855835127533564</v>
      </c>
      <c r="U374" s="3">
        <f t="array" aca="1" ref="U374:V374" ca="1">MMULT(R374:S374,cholesky)</f>
        <v>-4.9046449251057078</v>
      </c>
      <c r="V374" s="3">
        <f ca="1"/>
        <v>-7.5854377567016371</v>
      </c>
      <c r="X374" s="13">
        <f t="shared" ca="1" si="89"/>
        <v>0.10273622663408732</v>
      </c>
      <c r="Y374" s="13">
        <f t="shared" ca="1" si="90"/>
        <v>3.2039523285264382E-2</v>
      </c>
      <c r="AA374" s="13">
        <f t="shared" ca="1" si="91"/>
        <v>-5.6083311683664903</v>
      </c>
      <c r="AB374" s="13">
        <f t="shared" ca="1" si="92"/>
        <v>-10.489501556380894</v>
      </c>
      <c r="AC374" s="1">
        <f t="shared" ca="1" si="94"/>
        <v>-8.0489163623736921</v>
      </c>
      <c r="AD374" s="1">
        <f t="shared" ca="1" si="95"/>
        <v>99</v>
      </c>
      <c r="AF374" s="1">
        <v>3.6305296945347338</v>
      </c>
      <c r="AG374" s="1">
        <f t="shared" si="80"/>
        <v>107</v>
      </c>
    </row>
    <row r="375" spans="1:33">
      <c r="A375" s="10">
        <v>36950</v>
      </c>
      <c r="B375" s="6">
        <v>-9.1370000000000005</v>
      </c>
      <c r="C375" s="7">
        <v>-7.51</v>
      </c>
      <c r="D375" s="1">
        <f t="shared" si="81"/>
        <v>469</v>
      </c>
      <c r="E375" s="1">
        <f t="shared" si="82"/>
        <v>455</v>
      </c>
      <c r="F375" s="1">
        <f t="shared" si="83"/>
        <v>14</v>
      </c>
      <c r="G375" s="1">
        <f t="shared" si="84"/>
        <v>196</v>
      </c>
      <c r="M375" s="1">
        <f t="shared" si="85"/>
        <v>0</v>
      </c>
      <c r="N375" s="1">
        <f t="shared" si="86"/>
        <v>0</v>
      </c>
      <c r="O375" s="1">
        <f t="shared" si="87"/>
        <v>0</v>
      </c>
      <c r="P375" s="1">
        <f t="shared" si="88"/>
        <v>0</v>
      </c>
      <c r="R375" s="3">
        <f t="shared" ca="1" si="93"/>
        <v>-0.13877277292175699</v>
      </c>
      <c r="S375" s="3">
        <f t="shared" ca="1" si="93"/>
        <v>2.2658848407438565</v>
      </c>
      <c r="U375" s="3">
        <f t="array" aca="1" ref="U375:V375" ca="1">MMULT(R375:S375,cholesky)</f>
        <v>-0.63557929998164708</v>
      </c>
      <c r="V375" s="3">
        <f ca="1"/>
        <v>9.1058159000153029</v>
      </c>
      <c r="X375" s="13">
        <f t="shared" ca="1" si="89"/>
        <v>0.3693028038832582</v>
      </c>
      <c r="Y375" s="13">
        <f t="shared" ca="1" si="90"/>
        <v>0.96358801321920495</v>
      </c>
      <c r="AA375" s="13">
        <f t="shared" ca="1" si="91"/>
        <v>-0.70822783337258222</v>
      </c>
      <c r="AB375" s="13">
        <f t="shared" ca="1" si="92"/>
        <v>11.982648324178383</v>
      </c>
      <c r="AC375" s="1">
        <f t="shared" ca="1" si="94"/>
        <v>5.6372102454029003</v>
      </c>
      <c r="AD375" s="1">
        <f t="shared" ca="1" si="95"/>
        <v>16</v>
      </c>
      <c r="AF375" s="1">
        <v>3.6797019192843985</v>
      </c>
      <c r="AG375" s="1">
        <f t="shared" si="80"/>
        <v>106</v>
      </c>
    </row>
    <row r="376" spans="1:33">
      <c r="A376" s="10">
        <v>36981</v>
      </c>
      <c r="B376" s="6">
        <v>-6.5190000000000001</v>
      </c>
      <c r="C376" s="7">
        <v>-7.11</v>
      </c>
      <c r="D376" s="1">
        <f t="shared" si="81"/>
        <v>452</v>
      </c>
      <c r="E376" s="1">
        <f t="shared" si="82"/>
        <v>451</v>
      </c>
      <c r="F376" s="1">
        <f t="shared" si="83"/>
        <v>1</v>
      </c>
      <c r="G376" s="1">
        <f t="shared" si="84"/>
        <v>1</v>
      </c>
      <c r="M376" s="1">
        <f t="shared" si="85"/>
        <v>0</v>
      </c>
      <c r="N376" s="1">
        <f t="shared" si="86"/>
        <v>0</v>
      </c>
      <c r="O376" s="1">
        <f t="shared" si="87"/>
        <v>0</v>
      </c>
      <c r="P376" s="1">
        <f t="shared" si="88"/>
        <v>0</v>
      </c>
      <c r="R376" s="3">
        <f t="shared" ca="1" si="93"/>
        <v>-0.14575298664738834</v>
      </c>
      <c r="S376" s="3">
        <f t="shared" ca="1" si="93"/>
        <v>-0.30824693018565463</v>
      </c>
      <c r="U376" s="3">
        <f t="array" aca="1" ref="U376:V376" ca="1">MMULT(R376:S376,cholesky)</f>
        <v>-0.66754867884503855</v>
      </c>
      <c r="V376" s="3">
        <f ca="1"/>
        <v>-1.7052384436883408</v>
      </c>
      <c r="X376" s="13">
        <f t="shared" ca="1" si="89"/>
        <v>0.36667114418067803</v>
      </c>
      <c r="Y376" s="13">
        <f t="shared" ca="1" si="90"/>
        <v>0.28524625122478542</v>
      </c>
      <c r="AA376" s="13">
        <f t="shared" ca="1" si="91"/>
        <v>-0.7420616063324641</v>
      </c>
      <c r="AB376" s="13">
        <f t="shared" ca="1" si="92"/>
        <v>-2.0561663409544733</v>
      </c>
      <c r="AC376" s="1">
        <f t="shared" ca="1" si="94"/>
        <v>-1.3991139736434688</v>
      </c>
      <c r="AD376" s="1">
        <f t="shared" ca="1" si="95"/>
        <v>68</v>
      </c>
      <c r="AF376" s="1">
        <v>3.7049544840993391</v>
      </c>
      <c r="AG376" s="1">
        <f t="shared" si="80"/>
        <v>105</v>
      </c>
    </row>
    <row r="377" spans="1:33">
      <c r="A377" s="10">
        <v>37011</v>
      </c>
      <c r="B377" s="6">
        <v>8.02</v>
      </c>
      <c r="C377" s="7">
        <v>6.97</v>
      </c>
      <c r="D377" s="1">
        <f t="shared" si="81"/>
        <v>18</v>
      </c>
      <c r="E377" s="1">
        <f t="shared" si="82"/>
        <v>46</v>
      </c>
      <c r="F377" s="1">
        <f t="shared" si="83"/>
        <v>-28</v>
      </c>
      <c r="G377" s="1">
        <f t="shared" si="84"/>
        <v>784</v>
      </c>
      <c r="M377" s="1">
        <f t="shared" si="85"/>
        <v>0</v>
      </c>
      <c r="N377" s="1">
        <f t="shared" si="86"/>
        <v>0</v>
      </c>
      <c r="O377" s="1">
        <f t="shared" si="87"/>
        <v>0</v>
      </c>
      <c r="P377" s="1">
        <f t="shared" si="88"/>
        <v>0</v>
      </c>
      <c r="R377" s="3">
        <f t="shared" ca="1" si="93"/>
        <v>-0.17207461143238872</v>
      </c>
      <c r="S377" s="3">
        <f t="shared" ca="1" si="93"/>
        <v>6.6129104898841662E-2</v>
      </c>
      <c r="U377" s="3">
        <f t="array" aca="1" ref="U377:V377" ca="1">MMULT(R377:S377,cholesky)</f>
        <v>-0.78810172036034032</v>
      </c>
      <c r="V377" s="3">
        <f ca="1"/>
        <v>-0.2103641853978927</v>
      </c>
      <c r="X377" s="13">
        <f t="shared" ca="1" si="89"/>
        <v>0.35680462175967864</v>
      </c>
      <c r="Y377" s="13">
        <f t="shared" ca="1" si="90"/>
        <v>0.40484398858056669</v>
      </c>
      <c r="AA377" s="13">
        <f t="shared" ca="1" si="91"/>
        <v>-0.86984234310161068</v>
      </c>
      <c r="AB377" s="13">
        <f t="shared" ca="1" si="92"/>
        <v>-0.29258065370482644</v>
      </c>
      <c r="AC377" s="1">
        <f t="shared" ca="1" si="94"/>
        <v>-0.58121149840321862</v>
      </c>
      <c r="AD377" s="1">
        <f t="shared" ca="1" si="95"/>
        <v>60</v>
      </c>
      <c r="AF377" s="1">
        <v>3.7272649140041469</v>
      </c>
      <c r="AG377" s="1">
        <f t="shared" si="80"/>
        <v>104</v>
      </c>
    </row>
    <row r="378" spans="1:33">
      <c r="A378" s="10">
        <v>37042</v>
      </c>
      <c r="B378" s="6">
        <v>0.80300000000000005</v>
      </c>
      <c r="C378" s="7">
        <v>-2.27</v>
      </c>
      <c r="D378" s="1">
        <f t="shared" si="81"/>
        <v>261</v>
      </c>
      <c r="E378" s="1">
        <f t="shared" si="82"/>
        <v>374</v>
      </c>
      <c r="F378" s="1">
        <f t="shared" si="83"/>
        <v>-113</v>
      </c>
      <c r="G378" s="1">
        <f t="shared" si="84"/>
        <v>12769</v>
      </c>
      <c r="M378" s="1">
        <f t="shared" si="85"/>
        <v>0</v>
      </c>
      <c r="N378" s="1">
        <f t="shared" si="86"/>
        <v>0</v>
      </c>
      <c r="O378" s="1">
        <f t="shared" si="87"/>
        <v>0</v>
      </c>
      <c r="P378" s="1">
        <f t="shared" si="88"/>
        <v>0</v>
      </c>
      <c r="R378" s="3">
        <f t="shared" ca="1" si="93"/>
        <v>-0.2373552671027217</v>
      </c>
      <c r="S378" s="3">
        <f t="shared" ca="1" si="93"/>
        <v>-0.50507912836078028</v>
      </c>
      <c r="U378" s="3">
        <f t="array" aca="1" ref="U378:V378" ca="1">MMULT(R378:S378,cholesky)</f>
        <v>-1.0870871233304653</v>
      </c>
      <c r="V378" s="3">
        <f ca="1"/>
        <v>-2.789962606776335</v>
      </c>
      <c r="X378" s="13">
        <f t="shared" ca="1" si="89"/>
        <v>0.33275625962913491</v>
      </c>
      <c r="Y378" s="13">
        <f t="shared" ca="1" si="90"/>
        <v>0.21062845521443818</v>
      </c>
      <c r="AA378" s="13">
        <f t="shared" ca="1" si="91"/>
        <v>-1.1882308905150702</v>
      </c>
      <c r="AB378" s="13">
        <f t="shared" ca="1" si="92"/>
        <v>-3.3885941667393973</v>
      </c>
      <c r="AC378" s="1">
        <f t="shared" ca="1" si="94"/>
        <v>-2.2884125286272337</v>
      </c>
      <c r="AD378" s="1">
        <f t="shared" ca="1" si="95"/>
        <v>75</v>
      </c>
      <c r="AF378" s="1">
        <v>3.8337979779224547</v>
      </c>
      <c r="AG378" s="1">
        <f t="shared" si="80"/>
        <v>103</v>
      </c>
    </row>
    <row r="379" spans="1:33">
      <c r="A379" s="10">
        <v>37072</v>
      </c>
      <c r="B379" s="6">
        <v>-1.8440000000000001</v>
      </c>
      <c r="C379" s="7">
        <v>-3.69</v>
      </c>
      <c r="D379" s="1">
        <f t="shared" si="81"/>
        <v>369</v>
      </c>
      <c r="E379" s="1">
        <f t="shared" si="82"/>
        <v>404</v>
      </c>
      <c r="F379" s="1">
        <f t="shared" si="83"/>
        <v>-35</v>
      </c>
      <c r="G379" s="1">
        <f t="shared" si="84"/>
        <v>1225</v>
      </c>
      <c r="M379" s="1">
        <f t="shared" si="85"/>
        <v>0</v>
      </c>
      <c r="N379" s="1">
        <f t="shared" si="86"/>
        <v>0</v>
      </c>
      <c r="O379" s="1">
        <f t="shared" si="87"/>
        <v>0</v>
      </c>
      <c r="P379" s="1">
        <f t="shared" si="88"/>
        <v>0</v>
      </c>
      <c r="R379" s="3">
        <f t="shared" ca="1" si="93"/>
        <v>7.6167529408606161E-2</v>
      </c>
      <c r="S379" s="3">
        <f t="shared" ca="1" si="93"/>
        <v>0.24478764724897639</v>
      </c>
      <c r="U379" s="3">
        <f t="array" aca="1" ref="U379:V379" ca="1">MMULT(R379:S379,cholesky)</f>
        <v>0.34884728469141624</v>
      </c>
      <c r="V379" s="3">
        <f ca="1"/>
        <v>1.2420270861293852</v>
      </c>
      <c r="X379" s="13">
        <f t="shared" ca="1" si="89"/>
        <v>0.45276033575744679</v>
      </c>
      <c r="Y379" s="13">
        <f t="shared" ca="1" si="90"/>
        <v>0.53044573823838037</v>
      </c>
      <c r="AA379" s="13">
        <f t="shared" ca="1" si="91"/>
        <v>0.32547606732157319</v>
      </c>
      <c r="AB379" s="13">
        <f t="shared" ca="1" si="92"/>
        <v>1.3852323170698049</v>
      </c>
      <c r="AC379" s="1">
        <f t="shared" ca="1" si="94"/>
        <v>0.85535419219568909</v>
      </c>
      <c r="AD379" s="1">
        <f t="shared" ca="1" si="95"/>
        <v>50</v>
      </c>
      <c r="AF379" s="1">
        <v>3.8594100707365682</v>
      </c>
      <c r="AG379" s="1">
        <f t="shared" si="80"/>
        <v>102</v>
      </c>
    </row>
    <row r="380" spans="1:33">
      <c r="A380" s="10">
        <v>37103</v>
      </c>
      <c r="B380" s="6">
        <v>-1.6479999999999999</v>
      </c>
      <c r="C380" s="7">
        <v>-2.88</v>
      </c>
      <c r="D380" s="1">
        <f t="shared" si="81"/>
        <v>359</v>
      </c>
      <c r="E380" s="1">
        <f t="shared" si="82"/>
        <v>386</v>
      </c>
      <c r="F380" s="1">
        <f t="shared" si="83"/>
        <v>-27</v>
      </c>
      <c r="G380" s="1">
        <f t="shared" si="84"/>
        <v>729</v>
      </c>
      <c r="M380" s="1">
        <f t="shared" si="85"/>
        <v>0</v>
      </c>
      <c r="N380" s="1">
        <f t="shared" si="86"/>
        <v>0</v>
      </c>
      <c r="O380" s="1">
        <f t="shared" si="87"/>
        <v>0</v>
      </c>
      <c r="P380" s="1">
        <f t="shared" si="88"/>
        <v>0</v>
      </c>
      <c r="R380" s="3">
        <f t="shared" ca="1" si="93"/>
        <v>-1.4590703158959015</v>
      </c>
      <c r="S380" s="3">
        <f t="shared" ca="1" si="93"/>
        <v>-0.30637909730514912</v>
      </c>
      <c r="U380" s="3">
        <f t="array" aca="1" ref="U380:V380" ca="1">MMULT(R380:S380,cholesky)</f>
        <v>-6.6825420468032295</v>
      </c>
      <c r="V380" s="3">
        <f ca="1"/>
        <v>-5.4188240988452732</v>
      </c>
      <c r="X380" s="13">
        <f t="shared" ca="1" si="89"/>
        <v>4.9020425364559195E-2</v>
      </c>
      <c r="Y380" s="13">
        <f t="shared" ca="1" si="90"/>
        <v>8.4037421996135953E-2</v>
      </c>
      <c r="AA380" s="13">
        <f t="shared" ca="1" si="91"/>
        <v>-8.0699475261191491</v>
      </c>
      <c r="AB380" s="13">
        <f t="shared" ca="1" si="92"/>
        <v>-6.9551260284573804</v>
      </c>
      <c r="AC380" s="1">
        <f t="shared" ca="1" si="94"/>
        <v>-7.5125367772882647</v>
      </c>
      <c r="AD380" s="1">
        <f t="shared" ca="1" si="95"/>
        <v>93</v>
      </c>
      <c r="AF380" s="1">
        <v>3.9082283805139668</v>
      </c>
      <c r="AG380" s="1">
        <f t="shared" si="80"/>
        <v>101</v>
      </c>
    </row>
    <row r="381" spans="1:33">
      <c r="A381" s="10">
        <v>37134</v>
      </c>
      <c r="B381" s="6">
        <v>-5.9039999999999999</v>
      </c>
      <c r="C381" s="7">
        <v>-2.02</v>
      </c>
      <c r="D381" s="1">
        <f t="shared" si="81"/>
        <v>447</v>
      </c>
      <c r="E381" s="1">
        <f t="shared" si="82"/>
        <v>368</v>
      </c>
      <c r="F381" s="1">
        <f t="shared" si="83"/>
        <v>79</v>
      </c>
      <c r="G381" s="1">
        <f t="shared" si="84"/>
        <v>6241</v>
      </c>
      <c r="M381" s="1">
        <f t="shared" si="85"/>
        <v>0</v>
      </c>
      <c r="N381" s="1">
        <f t="shared" si="86"/>
        <v>0</v>
      </c>
      <c r="O381" s="1">
        <f t="shared" si="87"/>
        <v>0</v>
      </c>
      <c r="P381" s="1">
        <f t="shared" si="88"/>
        <v>0</v>
      </c>
      <c r="R381" s="3">
        <f t="shared" ca="1" si="93"/>
        <v>1.1183901827797693</v>
      </c>
      <c r="S381" s="3">
        <f t="shared" ca="1" si="93"/>
        <v>1.5698910292801418E-2</v>
      </c>
      <c r="U381" s="3">
        <f t="array" aca="1" ref="U381:V381" ca="1">MMULT(R381:S381,cholesky)</f>
        <v>5.1222270371313439</v>
      </c>
      <c r="V381" s="3">
        <f ca="1"/>
        <v>3.2348833936542363</v>
      </c>
      <c r="X381" s="13">
        <f t="shared" ca="1" si="89"/>
        <v>0.82222317519244625</v>
      </c>
      <c r="Y381" s="13">
        <f t="shared" ca="1" si="90"/>
        <v>0.69555309926058662</v>
      </c>
      <c r="AA381" s="13">
        <f t="shared" ca="1" si="91"/>
        <v>5.4745223634669475</v>
      </c>
      <c r="AB381" s="13">
        <f t="shared" ca="1" si="92"/>
        <v>3.7144568310731798</v>
      </c>
      <c r="AC381" s="1">
        <f t="shared" ca="1" si="94"/>
        <v>4.5944895972700639</v>
      </c>
      <c r="AD381" s="1">
        <f t="shared" ca="1" si="95"/>
        <v>22</v>
      </c>
      <c r="AF381" s="1">
        <v>3.9168769532776078</v>
      </c>
      <c r="AG381" s="1">
        <f t="shared" si="80"/>
        <v>100</v>
      </c>
    </row>
    <row r="382" spans="1:33">
      <c r="A382" s="10">
        <v>37164</v>
      </c>
      <c r="B382" s="6">
        <v>-8.8230000000000004</v>
      </c>
      <c r="C382" s="7">
        <v>-10.56</v>
      </c>
      <c r="D382" s="1">
        <f t="shared" si="81"/>
        <v>466</v>
      </c>
      <c r="E382" s="1">
        <f t="shared" si="82"/>
        <v>472</v>
      </c>
      <c r="F382" s="1">
        <f t="shared" si="83"/>
        <v>-6</v>
      </c>
      <c r="G382" s="1">
        <f t="shared" si="84"/>
        <v>36</v>
      </c>
      <c r="M382" s="1">
        <f t="shared" si="85"/>
        <v>0</v>
      </c>
      <c r="N382" s="1">
        <f t="shared" si="86"/>
        <v>0</v>
      </c>
      <c r="O382" s="1">
        <f t="shared" si="87"/>
        <v>0</v>
      </c>
      <c r="P382" s="1">
        <f t="shared" si="88"/>
        <v>0</v>
      </c>
      <c r="R382" s="3">
        <f t="shared" ca="1" si="93"/>
        <v>-1.6833857406135757</v>
      </c>
      <c r="S382" s="3">
        <f t="shared" ca="1" si="93"/>
        <v>-2.7142931387999978</v>
      </c>
      <c r="U382" s="3">
        <f t="array" aca="1" ref="U382:V382" ca="1">MMULT(R382:S382,cholesky)</f>
        <v>-7.7099066920101773</v>
      </c>
      <c r="V382" s="3">
        <f ca="1"/>
        <v>-16.148901531079979</v>
      </c>
      <c r="X382" s="13">
        <f t="shared" ca="1" si="89"/>
        <v>3.0134883951356217E-2</v>
      </c>
      <c r="Y382" s="13">
        <f t="shared" ca="1" si="90"/>
        <v>9.8830024528040461E-5</v>
      </c>
      <c r="AA382" s="13">
        <f t="shared" ca="1" si="91"/>
        <v>-9.6840413631738151</v>
      </c>
      <c r="AB382" s="13">
        <f t="shared" ca="1" si="92"/>
        <v>-39.741433958863134</v>
      </c>
      <c r="AC382" s="1">
        <f t="shared" ca="1" si="94"/>
        <v>-24.712737661018473</v>
      </c>
      <c r="AD382" s="1">
        <f t="shared" ca="1" si="95"/>
        <v>100</v>
      </c>
      <c r="AF382" s="1">
        <v>3.9795246838412228</v>
      </c>
      <c r="AG382" s="1">
        <f t="shared" si="80"/>
        <v>99</v>
      </c>
    </row>
    <row r="383" spans="1:33">
      <c r="A383" s="10">
        <v>37195</v>
      </c>
      <c r="B383" s="6">
        <v>2.327</v>
      </c>
      <c r="C383" s="7">
        <v>3.03</v>
      </c>
      <c r="D383" s="1">
        <f t="shared" si="81"/>
        <v>177</v>
      </c>
      <c r="E383" s="1">
        <f t="shared" si="82"/>
        <v>160</v>
      </c>
      <c r="F383" s="1">
        <f t="shared" si="83"/>
        <v>17</v>
      </c>
      <c r="G383" s="1">
        <f t="shared" si="84"/>
        <v>289</v>
      </c>
      <c r="M383" s="1">
        <f t="shared" si="85"/>
        <v>0</v>
      </c>
      <c r="N383" s="1">
        <f t="shared" si="86"/>
        <v>0</v>
      </c>
      <c r="O383" s="1">
        <f t="shared" si="87"/>
        <v>0</v>
      </c>
      <c r="P383" s="1">
        <f t="shared" si="88"/>
        <v>0</v>
      </c>
      <c r="R383" s="3">
        <f t="shared" ca="1" si="93"/>
        <v>1.3489871973650995</v>
      </c>
      <c r="S383" s="3">
        <f t="shared" ca="1" si="93"/>
        <v>-0.7885769137168237</v>
      </c>
      <c r="U383" s="3">
        <f t="array" aca="1" ref="U383:V383" ca="1">MMULT(R383:S383,cholesky)</f>
        <v>6.1783613639321562</v>
      </c>
      <c r="V383" s="3">
        <f ca="1"/>
        <v>0.51661798477007803</v>
      </c>
      <c r="X383" s="13">
        <f t="shared" ca="1" si="89"/>
        <v>0.87586110111228366</v>
      </c>
      <c r="Y383" s="13">
        <f t="shared" ca="1" si="90"/>
        <v>0.46730454510266206</v>
      </c>
      <c r="AA383" s="13">
        <f t="shared" ca="1" si="91"/>
        <v>6.7461869266707462</v>
      </c>
      <c r="AB383" s="13">
        <f t="shared" ca="1" si="92"/>
        <v>0.54869753719955838</v>
      </c>
      <c r="AC383" s="1">
        <f t="shared" ca="1" si="94"/>
        <v>3.6474422319351523</v>
      </c>
      <c r="AD383" s="1">
        <f t="shared" ca="1" si="95"/>
        <v>23</v>
      </c>
      <c r="AF383" s="1">
        <v>4.1408158956341472</v>
      </c>
      <c r="AG383" s="1">
        <f t="shared" si="80"/>
        <v>98</v>
      </c>
    </row>
    <row r="384" spans="1:33">
      <c r="A384" s="10">
        <v>37225</v>
      </c>
      <c r="B384" s="6">
        <v>7.702</v>
      </c>
      <c r="C384" s="7">
        <v>4.07</v>
      </c>
      <c r="D384" s="1">
        <f t="shared" si="81"/>
        <v>23</v>
      </c>
      <c r="E384" s="1">
        <f t="shared" si="82"/>
        <v>116</v>
      </c>
      <c r="F384" s="1">
        <f t="shared" si="83"/>
        <v>-93</v>
      </c>
      <c r="G384" s="1">
        <f t="shared" si="84"/>
        <v>8649</v>
      </c>
      <c r="M384" s="1">
        <f t="shared" si="85"/>
        <v>0</v>
      </c>
      <c r="N384" s="1">
        <f t="shared" si="86"/>
        <v>0</v>
      </c>
      <c r="O384" s="1">
        <f t="shared" si="87"/>
        <v>0</v>
      </c>
      <c r="P384" s="1">
        <f t="shared" si="88"/>
        <v>0</v>
      </c>
      <c r="R384" s="3">
        <f t="shared" ca="1" si="93"/>
        <v>0.80463670922283015</v>
      </c>
      <c r="S384" s="3">
        <f t="shared" ca="1" si="93"/>
        <v>-1.7101641866440627</v>
      </c>
      <c r="U384" s="3">
        <f t="array" aca="1" ref="U384:V384" ca="1">MMULT(R384:S384,cholesky)</f>
        <v>3.6852361282405623</v>
      </c>
      <c r="V384" s="3">
        <f ca="1"/>
        <v>-4.8893317239954275</v>
      </c>
      <c r="X384" s="13">
        <f t="shared" ca="1" si="89"/>
        <v>0.72907417614153991</v>
      </c>
      <c r="Y384" s="13">
        <f t="shared" ca="1" si="90"/>
        <v>0.10333612014303117</v>
      </c>
      <c r="AA384" s="13">
        <f t="shared" ca="1" si="91"/>
        <v>3.8524958081436109</v>
      </c>
      <c r="AB384" s="13">
        <f t="shared" ca="1" si="92"/>
        <v>-6.186099478824489</v>
      </c>
      <c r="AC384" s="1">
        <f t="shared" ca="1" si="94"/>
        <v>-1.166801835340439</v>
      </c>
      <c r="AD384" s="1">
        <f t="shared" ca="1" si="95"/>
        <v>61</v>
      </c>
      <c r="AF384" s="1">
        <v>4.1782005768644304</v>
      </c>
      <c r="AG384" s="1">
        <f t="shared" si="80"/>
        <v>97</v>
      </c>
    </row>
    <row r="385" spans="1:33">
      <c r="A385" s="10">
        <v>37256</v>
      </c>
      <c r="B385" s="6">
        <v>1.409</v>
      </c>
      <c r="C385" s="7">
        <v>1.38</v>
      </c>
      <c r="D385" s="1">
        <f t="shared" si="81"/>
        <v>232</v>
      </c>
      <c r="E385" s="1">
        <f t="shared" si="82"/>
        <v>236</v>
      </c>
      <c r="F385" s="1">
        <f t="shared" si="83"/>
        <v>-4</v>
      </c>
      <c r="G385" s="1">
        <f t="shared" si="84"/>
        <v>16</v>
      </c>
      <c r="M385" s="1">
        <f t="shared" si="85"/>
        <v>0</v>
      </c>
      <c r="N385" s="1">
        <f t="shared" si="86"/>
        <v>0</v>
      </c>
      <c r="O385" s="1">
        <f t="shared" si="87"/>
        <v>0</v>
      </c>
      <c r="P385" s="1">
        <f t="shared" si="88"/>
        <v>0</v>
      </c>
      <c r="R385" s="3">
        <f t="shared" ca="1" si="93"/>
        <v>-1.0747726864870253</v>
      </c>
      <c r="S385" s="3">
        <f t="shared" ca="1" si="93"/>
        <v>0.53244303743130961</v>
      </c>
      <c r="U385" s="3">
        <f t="array" aca="1" ref="U385:V385" ca="1">MMULT(R385:S385,cholesky)</f>
        <v>-4.9224589041105755</v>
      </c>
      <c r="V385" s="3">
        <f ca="1"/>
        <v>-0.81336818291009916</v>
      </c>
      <c r="X385" s="13">
        <f t="shared" ca="1" si="89"/>
        <v>0.10204155477736299</v>
      </c>
      <c r="Y385" s="13">
        <f t="shared" ca="1" si="90"/>
        <v>0.35474854818201462</v>
      </c>
      <c r="AA385" s="13">
        <f t="shared" ca="1" si="91"/>
        <v>-5.6313060876375589</v>
      </c>
      <c r="AB385" s="13">
        <f t="shared" ca="1" si="92"/>
        <v>-0.99670046639839127</v>
      </c>
      <c r="AC385" s="1">
        <f t="shared" ca="1" si="94"/>
        <v>-3.3140032770179753</v>
      </c>
      <c r="AD385" s="1">
        <f t="shared" ca="1" si="95"/>
        <v>76</v>
      </c>
      <c r="AF385" s="1">
        <v>4.1858242182756262</v>
      </c>
      <c r="AG385" s="1">
        <f t="shared" ref="AG385:AG448" si="96">RANK(AF385,$AF385:$AF864,0)</f>
        <v>96</v>
      </c>
    </row>
    <row r="386" spans="1:33">
      <c r="A386" s="10">
        <v>37287</v>
      </c>
      <c r="B386" s="6">
        <v>-1.254</v>
      </c>
      <c r="C386" s="7">
        <v>-3.96</v>
      </c>
      <c r="D386" s="1">
        <f t="shared" ref="D386:D449" si="97">RANK(B386,B$2:B$481,0)</f>
        <v>341</v>
      </c>
      <c r="E386" s="1">
        <f t="shared" ref="E386:E449" si="98">RANK(C386,C$2:C$481,0)</f>
        <v>410</v>
      </c>
      <c r="F386" s="1">
        <f t="shared" ref="F386:F449" si="99">D386-E386</f>
        <v>-69</v>
      </c>
      <c r="G386" s="1">
        <f t="shared" ref="G386:G449" si="100">F386^2</f>
        <v>4761</v>
      </c>
      <c r="M386" s="1">
        <f t="shared" ref="M386:M449" si="101">IF(B386&lt;$I$9+$J$5*$I$10,1,0)</f>
        <v>0</v>
      </c>
      <c r="N386" s="1">
        <f t="shared" ref="N386:N449" si="102">IF(C386&lt;$J$9+$J$5*$J$10,1,0)</f>
        <v>0</v>
      </c>
      <c r="O386" s="1">
        <f t="shared" ref="O386:O449" si="103">IF(B386&lt;$I$9+$J$6*$I$10,1,0)</f>
        <v>0</v>
      </c>
      <c r="P386" s="1">
        <f t="shared" ref="P386:P449" si="104">IF(C386&lt;$J$9+$J$6*$J$10,1,0)</f>
        <v>0</v>
      </c>
      <c r="R386" s="3">
        <f t="shared" ca="1" si="93"/>
        <v>0.64079654898422089</v>
      </c>
      <c r="S386" s="3">
        <f t="shared" ca="1" si="93"/>
        <v>-0.54739539653957037</v>
      </c>
      <c r="U386" s="3">
        <f t="array" aca="1" ref="U386:V386" ca="1">MMULT(R386:S386,cholesky)</f>
        <v>2.9348481943477318</v>
      </c>
      <c r="V386" s="3">
        <f ca="1"/>
        <v>-0.47902988017149828</v>
      </c>
      <c r="X386" s="13">
        <f t="shared" ref="X386:X449" ca="1" si="105">NORMDIST(U386,$I$9,$I$10,TRUE)</f>
        <v>0.67224543220388955</v>
      </c>
      <c r="Y386" s="13">
        <f t="shared" ref="Y386:Y449" ca="1" si="106">NORMDIST(V386,$I$9,$I$10,TRUE)</f>
        <v>0.38227613569631713</v>
      </c>
      <c r="AA386" s="13">
        <f t="shared" ref="AA386:AA449" ca="1" si="107">(IF(X386&gt;0.5,TINV((1-X386)*2,6),-TINV(2*X386,6)))*$I$10+$I$9</f>
        <v>3.0403901016241504</v>
      </c>
      <c r="AB386" s="13">
        <f t="shared" ref="AB386:AB449" ca="1" si="108">(IF(Y386&gt;0.5,TINV((1-Y386)*2,6),-TINV(2*Y386,6)))*$J$10+$J$9</f>
        <v>-0.60536662601684721</v>
      </c>
      <c r="AC386" s="1">
        <f t="shared" ca="1" si="94"/>
        <v>1.2175117378036515</v>
      </c>
      <c r="AD386" s="1">
        <f t="shared" ca="1" si="95"/>
        <v>43</v>
      </c>
      <c r="AF386" s="1">
        <v>4.1915185380906168</v>
      </c>
      <c r="AG386" s="1">
        <f t="shared" si="96"/>
        <v>95</v>
      </c>
    </row>
    <row r="387" spans="1:33">
      <c r="A387" s="10">
        <v>37315</v>
      </c>
      <c r="B387" s="6">
        <v>-2.0449999999999999</v>
      </c>
      <c r="C387" s="7">
        <v>0.61</v>
      </c>
      <c r="D387" s="1">
        <f t="shared" si="97"/>
        <v>374</v>
      </c>
      <c r="E387" s="1">
        <f t="shared" si="98"/>
        <v>269</v>
      </c>
      <c r="F387" s="1">
        <f t="shared" si="99"/>
        <v>105</v>
      </c>
      <c r="G387" s="1">
        <f t="shared" si="100"/>
        <v>11025</v>
      </c>
      <c r="M387" s="1">
        <f t="shared" si="101"/>
        <v>0</v>
      </c>
      <c r="N387" s="1">
        <f t="shared" si="102"/>
        <v>0</v>
      </c>
      <c r="O387" s="1">
        <f t="shared" si="103"/>
        <v>0</v>
      </c>
      <c r="P387" s="1">
        <f t="shared" si="104"/>
        <v>0</v>
      </c>
      <c r="R387" s="3">
        <f t="shared" ref="R387:S450" ca="1" si="109">NORMINV(RAND(),0,1)</f>
        <v>0.11390776628478397</v>
      </c>
      <c r="S387" s="3">
        <f t="shared" ca="1" si="109"/>
        <v>0.14560370908576958</v>
      </c>
      <c r="U387" s="3">
        <f t="array" aca="1" ref="U387:V387" ca="1">MMULT(R387:S387,cholesky)</f>
        <v>0.52169756958431057</v>
      </c>
      <c r="V387" s="3">
        <f ca="1"/>
        <v>0.93316891577392702</v>
      </c>
      <c r="X387" s="13">
        <f t="shared" ca="1" si="105"/>
        <v>0.46774568027136432</v>
      </c>
      <c r="Y387" s="13">
        <f t="shared" ca="1" si="106"/>
        <v>0.50356338569859338</v>
      </c>
      <c r="AA387" s="13">
        <f t="shared" ca="1" si="107"/>
        <v>0.50589008599945673</v>
      </c>
      <c r="AB387" s="13">
        <f t="shared" ca="1" si="108"/>
        <v>1.0290553225334627</v>
      </c>
      <c r="AC387" s="1">
        <f t="shared" ref="AC387:AC450" ca="1" si="110">0.5*AA387+0.5*AB387</f>
        <v>0.76747270426645975</v>
      </c>
      <c r="AD387" s="1">
        <f t="shared" ref="AD387:AD450" ca="1" si="111">RANK(AC387,$AC387:$AC866,0)</f>
        <v>47</v>
      </c>
      <c r="AF387" s="1">
        <v>4.3002255202484747</v>
      </c>
      <c r="AG387" s="1">
        <f t="shared" si="96"/>
        <v>94</v>
      </c>
    </row>
    <row r="388" spans="1:33">
      <c r="A388" s="10">
        <v>37346</v>
      </c>
      <c r="B388" s="6">
        <v>4.3849999999999998</v>
      </c>
      <c r="C388" s="7">
        <v>5.56</v>
      </c>
      <c r="D388" s="1">
        <f t="shared" si="97"/>
        <v>99</v>
      </c>
      <c r="E388" s="1">
        <f t="shared" si="98"/>
        <v>78</v>
      </c>
      <c r="F388" s="1">
        <f t="shared" si="99"/>
        <v>21</v>
      </c>
      <c r="G388" s="1">
        <f t="shared" si="100"/>
        <v>441</v>
      </c>
      <c r="M388" s="1">
        <f t="shared" si="101"/>
        <v>0</v>
      </c>
      <c r="N388" s="1">
        <f t="shared" si="102"/>
        <v>0</v>
      </c>
      <c r="O388" s="1">
        <f t="shared" si="103"/>
        <v>0</v>
      </c>
      <c r="P388" s="1">
        <f t="shared" si="104"/>
        <v>0</v>
      </c>
      <c r="R388" s="3">
        <f t="shared" ca="1" si="109"/>
        <v>-0.34638689686743096</v>
      </c>
      <c r="S388" s="3">
        <f t="shared" ca="1" si="109"/>
        <v>-0.11717980604652062</v>
      </c>
      <c r="U388" s="3">
        <f t="array" aca="1" ref="U388:V388" ca="1">MMULT(R388:S388,cholesky)</f>
        <v>-1.5864519876528338</v>
      </c>
      <c r="V388" s="3">
        <f ca="1"/>
        <v>-1.4727630938717762</v>
      </c>
      <c r="X388" s="13">
        <f t="shared" ca="1" si="105"/>
        <v>0.29412216067308139</v>
      </c>
      <c r="Y388" s="13">
        <f t="shared" ca="1" si="106"/>
        <v>0.30273480617436876</v>
      </c>
      <c r="AA388" s="13">
        <f t="shared" ca="1" si="107"/>
        <v>-1.7255648357905569</v>
      </c>
      <c r="AB388" s="13">
        <f t="shared" ca="1" si="108"/>
        <v>-1.7774243695990979</v>
      </c>
      <c r="AC388" s="1">
        <f t="shared" ca="1" si="110"/>
        <v>-1.7514946026948275</v>
      </c>
      <c r="AD388" s="1">
        <f t="shared" ca="1" si="111"/>
        <v>63</v>
      </c>
      <c r="AF388" s="1">
        <v>4.3100740571984417</v>
      </c>
      <c r="AG388" s="1">
        <f t="shared" si="96"/>
        <v>93</v>
      </c>
    </row>
    <row r="389" spans="1:33">
      <c r="A389" s="10">
        <v>37376</v>
      </c>
      <c r="B389" s="6">
        <v>-5.2460000000000004</v>
      </c>
      <c r="C389" s="7">
        <v>0.76</v>
      </c>
      <c r="D389" s="1">
        <f t="shared" si="97"/>
        <v>441</v>
      </c>
      <c r="E389" s="1">
        <f t="shared" si="98"/>
        <v>262</v>
      </c>
      <c r="F389" s="1">
        <f t="shared" si="99"/>
        <v>179</v>
      </c>
      <c r="G389" s="1">
        <f t="shared" si="100"/>
        <v>32041</v>
      </c>
      <c r="M389" s="1">
        <f t="shared" si="101"/>
        <v>0</v>
      </c>
      <c r="N389" s="1">
        <f t="shared" si="102"/>
        <v>0</v>
      </c>
      <c r="O389" s="1">
        <f t="shared" si="103"/>
        <v>0</v>
      </c>
      <c r="P389" s="1">
        <f t="shared" si="104"/>
        <v>0</v>
      </c>
      <c r="R389" s="3">
        <f t="shared" ca="1" si="109"/>
        <v>-0.56859949119480069</v>
      </c>
      <c r="S389" s="3">
        <f t="shared" ca="1" si="109"/>
        <v>0.12847527470456388</v>
      </c>
      <c r="U389" s="3">
        <f t="array" aca="1" ref="U389:V389" ca="1">MMULT(R389:S389,cholesky)</f>
        <v>-2.6041856696721872</v>
      </c>
      <c r="V389" s="3">
        <f ca="1"/>
        <v>-1.0725894716331146</v>
      </c>
      <c r="X389" s="13">
        <f t="shared" ca="1" si="105"/>
        <v>0.22253293654401407</v>
      </c>
      <c r="Y389" s="13">
        <f t="shared" ca="1" si="106"/>
        <v>0.33390757896267298</v>
      </c>
      <c r="AA389" s="13">
        <f t="shared" ca="1" si="107"/>
        <v>-2.8490930090893727</v>
      </c>
      <c r="AB389" s="13">
        <f t="shared" ca="1" si="108"/>
        <v>-1.3020462720040333</v>
      </c>
      <c r="AC389" s="1">
        <f t="shared" ca="1" si="110"/>
        <v>-2.075569640546703</v>
      </c>
      <c r="AD389" s="1">
        <f t="shared" ca="1" si="111"/>
        <v>66</v>
      </c>
      <c r="AF389" s="1">
        <v>4.3128238149481311</v>
      </c>
      <c r="AG389" s="1">
        <f t="shared" si="96"/>
        <v>92</v>
      </c>
    </row>
    <row r="390" spans="1:33">
      <c r="A390" s="10">
        <v>37407</v>
      </c>
      <c r="B390" s="6">
        <v>-1.159</v>
      </c>
      <c r="C390" s="7">
        <v>1.65</v>
      </c>
      <c r="D390" s="1">
        <f t="shared" si="97"/>
        <v>337</v>
      </c>
      <c r="E390" s="1">
        <f t="shared" si="98"/>
        <v>223</v>
      </c>
      <c r="F390" s="1">
        <f t="shared" si="99"/>
        <v>114</v>
      </c>
      <c r="G390" s="1">
        <f t="shared" si="100"/>
        <v>12996</v>
      </c>
      <c r="M390" s="1">
        <f t="shared" si="101"/>
        <v>0</v>
      </c>
      <c r="N390" s="1">
        <f t="shared" si="102"/>
        <v>0</v>
      </c>
      <c r="O390" s="1">
        <f t="shared" si="103"/>
        <v>0</v>
      </c>
      <c r="P390" s="1">
        <f t="shared" si="104"/>
        <v>0</v>
      </c>
      <c r="R390" s="3">
        <f t="shared" ca="1" si="109"/>
        <v>1.3643964559501747</v>
      </c>
      <c r="S390" s="3">
        <f t="shared" ca="1" si="109"/>
        <v>0.28073379205330151</v>
      </c>
      <c r="U390" s="3">
        <f t="array" aca="1" ref="U390:V390" ca="1">MMULT(R390:S390,cholesky)</f>
        <v>6.2489357682518003</v>
      </c>
      <c r="V390" s="3">
        <f ca="1"/>
        <v>5.0430460006262656</v>
      </c>
      <c r="X390" s="13">
        <f t="shared" ca="1" si="105"/>
        <v>0.87899082856678412</v>
      </c>
      <c r="Y390" s="13">
        <f t="shared" ca="1" si="106"/>
        <v>0.81768463808990433</v>
      </c>
      <c r="AA390" s="13">
        <f t="shared" ca="1" si="107"/>
        <v>6.8341862574018721</v>
      </c>
      <c r="AB390" s="13">
        <f t="shared" ca="1" si="108"/>
        <v>5.947935579363727</v>
      </c>
      <c r="AC390" s="1">
        <f t="shared" ca="1" si="110"/>
        <v>6.3910609183827995</v>
      </c>
      <c r="AD390" s="1">
        <f t="shared" ca="1" si="111"/>
        <v>12</v>
      </c>
      <c r="AF390" s="1">
        <v>4.3307500319785825</v>
      </c>
      <c r="AG390" s="1">
        <f t="shared" si="96"/>
        <v>91</v>
      </c>
    </row>
    <row r="391" spans="1:33">
      <c r="A391" s="10">
        <v>37437</v>
      </c>
      <c r="B391" s="6">
        <v>-7.1980000000000004</v>
      </c>
      <c r="C391" s="7">
        <v>-4.41</v>
      </c>
      <c r="D391" s="1">
        <f t="shared" si="97"/>
        <v>454</v>
      </c>
      <c r="E391" s="1">
        <f t="shared" si="98"/>
        <v>420</v>
      </c>
      <c r="F391" s="1">
        <f t="shared" si="99"/>
        <v>34</v>
      </c>
      <c r="G391" s="1">
        <f t="shared" si="100"/>
        <v>1156</v>
      </c>
      <c r="M391" s="1">
        <f t="shared" si="101"/>
        <v>0</v>
      </c>
      <c r="N391" s="1">
        <f t="shared" si="102"/>
        <v>0</v>
      </c>
      <c r="O391" s="1">
        <f t="shared" si="103"/>
        <v>0</v>
      </c>
      <c r="P391" s="1">
        <f t="shared" si="104"/>
        <v>0</v>
      </c>
      <c r="R391" s="3">
        <f t="shared" ca="1" si="109"/>
        <v>1.5843567162584331</v>
      </c>
      <c r="S391" s="3">
        <f t="shared" ca="1" si="109"/>
        <v>0.33883546696169564</v>
      </c>
      <c r="U391" s="3">
        <f t="array" aca="1" ref="U391:V391" ca="1">MMULT(R391:S391,cholesky)</f>
        <v>7.2563537604636235</v>
      </c>
      <c r="V391" s="3">
        <f ca="1"/>
        <v>5.9098992357867166</v>
      </c>
      <c r="X391" s="13">
        <f t="shared" ca="1" si="105"/>
        <v>0.91773381608095195</v>
      </c>
      <c r="Y391" s="13">
        <f t="shared" ca="1" si="106"/>
        <v>0.86344033877464266</v>
      </c>
      <c r="AA391" s="13">
        <f t="shared" ca="1" si="107"/>
        <v>8.1396025241541263</v>
      </c>
      <c r="AB391" s="13">
        <f t="shared" ca="1" si="108"/>
        <v>7.0903263339245965</v>
      </c>
      <c r="AC391" s="1">
        <f t="shared" ca="1" si="110"/>
        <v>7.614964429039361</v>
      </c>
      <c r="AD391" s="1">
        <f t="shared" ca="1" si="111"/>
        <v>7</v>
      </c>
      <c r="AF391" s="1">
        <v>4.4005873096842274</v>
      </c>
      <c r="AG391" s="1">
        <f t="shared" si="96"/>
        <v>90</v>
      </c>
    </row>
    <row r="392" spans="1:33">
      <c r="A392" s="10">
        <v>37468</v>
      </c>
      <c r="B392" s="6">
        <v>-7.95</v>
      </c>
      <c r="C392" s="7">
        <v>-9.2005999999999997</v>
      </c>
      <c r="D392" s="1">
        <f t="shared" si="97"/>
        <v>460</v>
      </c>
      <c r="E392" s="1">
        <f t="shared" si="98"/>
        <v>464</v>
      </c>
      <c r="F392" s="1">
        <f t="shared" si="99"/>
        <v>-4</v>
      </c>
      <c r="G392" s="1">
        <f t="shared" si="100"/>
        <v>16</v>
      </c>
      <c r="M392" s="1">
        <f t="shared" si="101"/>
        <v>0</v>
      </c>
      <c r="N392" s="1">
        <f t="shared" si="102"/>
        <v>0</v>
      </c>
      <c r="O392" s="1">
        <f t="shared" si="103"/>
        <v>0</v>
      </c>
      <c r="P392" s="1">
        <f t="shared" si="104"/>
        <v>0</v>
      </c>
      <c r="R392" s="3">
        <f t="shared" ca="1" si="109"/>
        <v>-3.5556638164409862E-2</v>
      </c>
      <c r="S392" s="3">
        <f t="shared" ca="1" si="109"/>
        <v>-0.77508476348752842</v>
      </c>
      <c r="U392" s="3">
        <f t="array" aca="1" ref="U392:V392" ca="1">MMULT(R392:S392,cholesky)</f>
        <v>-0.16284940279299717</v>
      </c>
      <c r="V392" s="3">
        <f ca="1"/>
        <v>-3.3500636353950881</v>
      </c>
      <c r="X392" s="13">
        <f t="shared" ca="1" si="105"/>
        <v>0.40887074302451387</v>
      </c>
      <c r="Y392" s="13">
        <f t="shared" ca="1" si="106"/>
        <v>0.17707360559607832</v>
      </c>
      <c r="AA392" s="13">
        <f t="shared" ca="1" si="107"/>
        <v>-0.21014580705376718</v>
      </c>
      <c r="AB392" s="13">
        <f t="shared" ca="1" si="108"/>
        <v>-4.1021679758186744</v>
      </c>
      <c r="AC392" s="1">
        <f t="shared" ca="1" si="110"/>
        <v>-2.156156891436221</v>
      </c>
      <c r="AD392" s="1">
        <f t="shared" ca="1" si="111"/>
        <v>64</v>
      </c>
      <c r="AF392" s="1">
        <v>4.5377491117635724</v>
      </c>
      <c r="AG392" s="1">
        <f t="shared" si="96"/>
        <v>89</v>
      </c>
    </row>
    <row r="393" spans="1:33">
      <c r="A393" s="10">
        <v>37499</v>
      </c>
      <c r="B393" s="6">
        <v>0.47199999999999998</v>
      </c>
      <c r="C393" s="7">
        <v>0</v>
      </c>
      <c r="D393" s="1">
        <f t="shared" si="97"/>
        <v>272</v>
      </c>
      <c r="E393" s="1">
        <f t="shared" si="98"/>
        <v>289</v>
      </c>
      <c r="F393" s="1">
        <f t="shared" si="99"/>
        <v>-17</v>
      </c>
      <c r="G393" s="1">
        <f t="shared" si="100"/>
        <v>289</v>
      </c>
      <c r="M393" s="1">
        <f t="shared" si="101"/>
        <v>0</v>
      </c>
      <c r="N393" s="1">
        <f t="shared" si="102"/>
        <v>0</v>
      </c>
      <c r="O393" s="1">
        <f t="shared" si="103"/>
        <v>0</v>
      </c>
      <c r="P393" s="1">
        <f t="shared" si="104"/>
        <v>0</v>
      </c>
      <c r="R393" s="3">
        <f t="shared" ca="1" si="109"/>
        <v>2.013111335152832</v>
      </c>
      <c r="S393" s="3">
        <f t="shared" ca="1" si="109"/>
        <v>-0.34798427651320185</v>
      </c>
      <c r="U393" s="3">
        <f t="array" aca="1" ref="U393:V393" ca="1">MMULT(R393:S393,cholesky)</f>
        <v>9.2200499149999704</v>
      </c>
      <c r="V393" s="3">
        <f ca="1"/>
        <v>4.2455325952904204</v>
      </c>
      <c r="X393" s="13">
        <f t="shared" ca="1" si="105"/>
        <v>0.96553530815282862</v>
      </c>
      <c r="Y393" s="13">
        <f t="shared" ca="1" si="106"/>
        <v>0.76803488156441813</v>
      </c>
      <c r="AA393" s="13">
        <f t="shared" ca="1" si="107"/>
        <v>11.021090442589157</v>
      </c>
      <c r="AB393" s="13">
        <f t="shared" ca="1" si="108"/>
        <v>4.942071006932891</v>
      </c>
      <c r="AC393" s="1">
        <f t="shared" ca="1" si="110"/>
        <v>7.9815807247610238</v>
      </c>
      <c r="AD393" s="1">
        <f t="shared" ca="1" si="111"/>
        <v>6</v>
      </c>
      <c r="AF393" s="1">
        <v>4.5940674209397461</v>
      </c>
      <c r="AG393" s="1">
        <f t="shared" si="96"/>
        <v>88</v>
      </c>
    </row>
    <row r="394" spans="1:33">
      <c r="A394" s="10">
        <v>37529</v>
      </c>
      <c r="B394" s="6">
        <v>-10.507</v>
      </c>
      <c r="C394" s="7">
        <v>-10.43</v>
      </c>
      <c r="D394" s="1">
        <f t="shared" si="97"/>
        <v>473</v>
      </c>
      <c r="E394" s="1">
        <f t="shared" si="98"/>
        <v>470</v>
      </c>
      <c r="F394" s="1">
        <f t="shared" si="99"/>
        <v>3</v>
      </c>
      <c r="G394" s="1">
        <f t="shared" si="100"/>
        <v>9</v>
      </c>
      <c r="M394" s="1">
        <f t="shared" si="101"/>
        <v>0</v>
      </c>
      <c r="N394" s="1">
        <f t="shared" si="102"/>
        <v>0</v>
      </c>
      <c r="O394" s="1">
        <f t="shared" si="103"/>
        <v>1</v>
      </c>
      <c r="P394" s="1">
        <f t="shared" si="104"/>
        <v>0</v>
      </c>
      <c r="R394" s="3">
        <f t="shared" ca="1" si="109"/>
        <v>0.14803447753757543</v>
      </c>
      <c r="S394" s="3">
        <f t="shared" ca="1" si="109"/>
        <v>0.3438482123197576</v>
      </c>
      <c r="U394" s="3">
        <f t="array" aca="1" ref="U394:V394" ca="1">MMULT(R394:S394,cholesky)</f>
        <v>0.67799790712209551</v>
      </c>
      <c r="V394" s="3">
        <f ca="1"/>
        <v>1.8609509712373615</v>
      </c>
      <c r="X394" s="13">
        <f t="shared" ca="1" si="105"/>
        <v>0.4813362821158369</v>
      </c>
      <c r="Y394" s="13">
        <f t="shared" ca="1" si="106"/>
        <v>0.58377892727910674</v>
      </c>
      <c r="AA394" s="13">
        <f t="shared" ca="1" si="107"/>
        <v>0.66890111718871925</v>
      </c>
      <c r="AB394" s="13">
        <f t="shared" ca="1" si="108"/>
        <v>2.1008968513341135</v>
      </c>
      <c r="AC394" s="1">
        <f t="shared" ca="1" si="110"/>
        <v>1.3848989842614163</v>
      </c>
      <c r="AD394" s="1">
        <f t="shared" ca="1" si="111"/>
        <v>38</v>
      </c>
      <c r="AF394" s="1">
        <v>4.6015019576641594</v>
      </c>
      <c r="AG394" s="1">
        <f t="shared" si="96"/>
        <v>87</v>
      </c>
    </row>
    <row r="395" spans="1:33">
      <c r="A395" s="10">
        <v>37560</v>
      </c>
      <c r="B395" s="6">
        <v>7.9630000000000001</v>
      </c>
      <c r="C395" s="7">
        <v>4.87</v>
      </c>
      <c r="D395" s="1">
        <f t="shared" si="97"/>
        <v>19</v>
      </c>
      <c r="E395" s="1">
        <f t="shared" si="98"/>
        <v>97</v>
      </c>
      <c r="F395" s="1">
        <f t="shared" si="99"/>
        <v>-78</v>
      </c>
      <c r="G395" s="1">
        <f t="shared" si="100"/>
        <v>6084</v>
      </c>
      <c r="M395" s="1">
        <f t="shared" si="101"/>
        <v>0</v>
      </c>
      <c r="N395" s="1">
        <f t="shared" si="102"/>
        <v>0</v>
      </c>
      <c r="O395" s="1">
        <f t="shared" si="103"/>
        <v>0</v>
      </c>
      <c r="P395" s="1">
        <f t="shared" si="104"/>
        <v>0</v>
      </c>
      <c r="R395" s="3">
        <f t="shared" ca="1" si="109"/>
        <v>1.0827142592341961</v>
      </c>
      <c r="S395" s="3">
        <f t="shared" ca="1" si="109"/>
        <v>0.6825678160987414</v>
      </c>
      <c r="U395" s="3">
        <f t="array" aca="1" ref="U395:V395" ca="1">MMULT(R395:S395,cholesky)</f>
        <v>4.958831307292618</v>
      </c>
      <c r="V395" s="3">
        <f ca="1"/>
        <v>5.9294399236151616</v>
      </c>
      <c r="X395" s="13">
        <f t="shared" ca="1" si="105"/>
        <v>0.81277888596719805</v>
      </c>
      <c r="Y395" s="13">
        <f t="shared" ca="1" si="106"/>
        <v>0.86437211625054866</v>
      </c>
      <c r="AA395" s="13">
        <f t="shared" ca="1" si="107"/>
        <v>5.2845412641892571</v>
      </c>
      <c r="AB395" s="13">
        <f t="shared" ca="1" si="108"/>
        <v>7.1167649593266704</v>
      </c>
      <c r="AC395" s="1">
        <f t="shared" ca="1" si="110"/>
        <v>6.2006531117579637</v>
      </c>
      <c r="AD395" s="1">
        <f t="shared" ca="1" si="111"/>
        <v>10</v>
      </c>
      <c r="AF395" s="1">
        <v>4.6108780475526974</v>
      </c>
      <c r="AG395" s="1">
        <f t="shared" si="96"/>
        <v>86</v>
      </c>
    </row>
    <row r="396" spans="1:33">
      <c r="A396" s="10">
        <v>37590</v>
      </c>
      <c r="B396" s="6">
        <v>6.0510000000000002</v>
      </c>
      <c r="C396" s="7">
        <v>4.5599999999999996</v>
      </c>
      <c r="D396" s="1">
        <f t="shared" si="97"/>
        <v>52</v>
      </c>
      <c r="E396" s="1">
        <f t="shared" si="98"/>
        <v>104</v>
      </c>
      <c r="F396" s="1">
        <f t="shared" si="99"/>
        <v>-52</v>
      </c>
      <c r="G396" s="1">
        <f t="shared" si="100"/>
        <v>2704</v>
      </c>
      <c r="M396" s="1">
        <f t="shared" si="101"/>
        <v>0</v>
      </c>
      <c r="N396" s="1">
        <f t="shared" si="102"/>
        <v>0</v>
      </c>
      <c r="O396" s="1">
        <f t="shared" si="103"/>
        <v>0</v>
      </c>
      <c r="P396" s="1">
        <f t="shared" si="104"/>
        <v>0</v>
      </c>
      <c r="R396" s="3">
        <f t="shared" ca="1" si="109"/>
        <v>-0.33593980902252185</v>
      </c>
      <c r="S396" s="3">
        <f t="shared" ca="1" si="109"/>
        <v>-1.2739296529603465</v>
      </c>
      <c r="U396" s="3">
        <f t="array" aca="1" ref="U396:V396" ca="1">MMULT(R396:S396,cholesky)</f>
        <v>-1.5386043253231501</v>
      </c>
      <c r="V396" s="3">
        <f ca="1"/>
        <v>-6.2924869339865825</v>
      </c>
      <c r="X396" s="13">
        <f t="shared" ca="1" si="105"/>
        <v>0.29773312220886039</v>
      </c>
      <c r="Y396" s="13">
        <f t="shared" ca="1" si="106"/>
        <v>5.8296694874675481E-2</v>
      </c>
      <c r="AA396" s="13">
        <f t="shared" ca="1" si="107"/>
        <v>-1.6737387972900721</v>
      </c>
      <c r="AB396" s="13">
        <f t="shared" ca="1" si="108"/>
        <v>-8.2974656733300787</v>
      </c>
      <c r="AC396" s="1">
        <f t="shared" ca="1" si="110"/>
        <v>-4.9856022353100755</v>
      </c>
      <c r="AD396" s="1">
        <f t="shared" ca="1" si="111"/>
        <v>74</v>
      </c>
      <c r="AF396" s="1">
        <v>4.6558259637593293</v>
      </c>
      <c r="AG396" s="1">
        <f t="shared" si="96"/>
        <v>85</v>
      </c>
    </row>
    <row r="397" spans="1:33">
      <c r="A397" s="10">
        <v>37621</v>
      </c>
      <c r="B397" s="6">
        <v>-5.6535000000000002</v>
      </c>
      <c r="C397" s="7">
        <v>-2.86</v>
      </c>
      <c r="D397" s="1">
        <f t="shared" si="97"/>
        <v>445</v>
      </c>
      <c r="E397" s="1">
        <f t="shared" si="98"/>
        <v>384</v>
      </c>
      <c r="F397" s="1">
        <f t="shared" si="99"/>
        <v>61</v>
      </c>
      <c r="G397" s="1">
        <f t="shared" si="100"/>
        <v>3721</v>
      </c>
      <c r="M397" s="1">
        <f t="shared" si="101"/>
        <v>0</v>
      </c>
      <c r="N397" s="1">
        <f t="shared" si="102"/>
        <v>0</v>
      </c>
      <c r="O397" s="1">
        <f t="shared" si="103"/>
        <v>0</v>
      </c>
      <c r="P397" s="1">
        <f t="shared" si="104"/>
        <v>0</v>
      </c>
      <c r="R397" s="3">
        <f t="shared" ca="1" si="109"/>
        <v>0.84019148729175575</v>
      </c>
      <c r="S397" s="3">
        <f t="shared" ca="1" si="109"/>
        <v>-0.68759856744661429</v>
      </c>
      <c r="U397" s="3">
        <f t="array" aca="1" ref="U397:V397" ca="1">MMULT(R397:S397,cholesky)</f>
        <v>3.8480770117962413</v>
      </c>
      <c r="V397" s="3">
        <f ca="1"/>
        <v>-0.50178411605977713</v>
      </c>
      <c r="X397" s="13">
        <f t="shared" ca="1" si="105"/>
        <v>0.74072484087440726</v>
      </c>
      <c r="Y397" s="13">
        <f t="shared" ca="1" si="106"/>
        <v>0.3803818580971835</v>
      </c>
      <c r="AA397" s="13">
        <f t="shared" ca="1" si="107"/>
        <v>4.0314029818827866</v>
      </c>
      <c r="AB397" s="13">
        <f t="shared" ca="1" si="108"/>
        <v>-0.63192108066854014</v>
      </c>
      <c r="AC397" s="1">
        <f t="shared" ca="1" si="110"/>
        <v>1.6997409506071233</v>
      </c>
      <c r="AD397" s="1">
        <f t="shared" ca="1" si="111"/>
        <v>34</v>
      </c>
      <c r="AF397" s="1">
        <v>4.7017616726189839</v>
      </c>
      <c r="AG397" s="1">
        <f t="shared" si="96"/>
        <v>84</v>
      </c>
    </row>
    <row r="398" spans="1:33">
      <c r="A398" s="10">
        <v>37652</v>
      </c>
      <c r="B398" s="6">
        <v>-2.4468999999999999</v>
      </c>
      <c r="C398" s="7">
        <v>-3.05</v>
      </c>
      <c r="D398" s="1">
        <f t="shared" si="97"/>
        <v>387</v>
      </c>
      <c r="E398" s="1">
        <f t="shared" si="98"/>
        <v>392</v>
      </c>
      <c r="F398" s="1">
        <f t="shared" si="99"/>
        <v>-5</v>
      </c>
      <c r="G398" s="1">
        <f t="shared" si="100"/>
        <v>25</v>
      </c>
      <c r="M398" s="1">
        <f t="shared" si="101"/>
        <v>0</v>
      </c>
      <c r="N398" s="1">
        <f t="shared" si="102"/>
        <v>0</v>
      </c>
      <c r="O398" s="1">
        <f t="shared" si="103"/>
        <v>0</v>
      </c>
      <c r="P398" s="1">
        <f t="shared" si="104"/>
        <v>0</v>
      </c>
      <c r="R398" s="3">
        <f t="shared" ca="1" si="109"/>
        <v>0.3461197850149853</v>
      </c>
      <c r="S398" s="3">
        <f t="shared" ca="1" si="109"/>
        <v>1.267633548472062</v>
      </c>
      <c r="U398" s="3">
        <f t="array" aca="1" ref="U398:V398" ca="1">MMULT(R398:S398,cholesky)</f>
        <v>1.5852286153686328</v>
      </c>
      <c r="V398" s="3">
        <f ca="1"/>
        <v>6.2949383847230402</v>
      </c>
      <c r="X398" s="13">
        <f t="shared" ca="1" si="105"/>
        <v>0.56015000432413387</v>
      </c>
      <c r="Y398" s="13">
        <f t="shared" ca="1" si="106"/>
        <v>0.88100075333745909</v>
      </c>
      <c r="AA398" s="13">
        <f t="shared" ca="1" si="107"/>
        <v>1.6153151956653955</v>
      </c>
      <c r="AB398" s="13">
        <f t="shared" ca="1" si="108"/>
        <v>7.6174973904834937</v>
      </c>
      <c r="AC398" s="1">
        <f t="shared" ca="1" si="110"/>
        <v>4.6164062930744443</v>
      </c>
      <c r="AD398" s="1">
        <f t="shared" ca="1" si="111"/>
        <v>17</v>
      </c>
      <c r="AF398" s="1">
        <v>4.8313193695824461</v>
      </c>
      <c r="AG398" s="1">
        <f t="shared" si="96"/>
        <v>83</v>
      </c>
    </row>
    <row r="399" spans="1:33">
      <c r="A399" s="10">
        <v>37680</v>
      </c>
      <c r="B399" s="6">
        <v>-1.6452</v>
      </c>
      <c r="C399" s="7">
        <v>-2.0299999999999998</v>
      </c>
      <c r="D399" s="1">
        <f t="shared" si="97"/>
        <v>358</v>
      </c>
      <c r="E399" s="1">
        <f t="shared" si="98"/>
        <v>369</v>
      </c>
      <c r="F399" s="1">
        <f t="shared" si="99"/>
        <v>-11</v>
      </c>
      <c r="G399" s="1">
        <f t="shared" si="100"/>
        <v>121</v>
      </c>
      <c r="M399" s="1">
        <f t="shared" si="101"/>
        <v>0</v>
      </c>
      <c r="N399" s="1">
        <f t="shared" si="102"/>
        <v>0</v>
      </c>
      <c r="O399" s="1">
        <f t="shared" si="103"/>
        <v>0</v>
      </c>
      <c r="P399" s="1">
        <f t="shared" si="104"/>
        <v>0</v>
      </c>
      <c r="R399" s="3">
        <f t="shared" ca="1" si="109"/>
        <v>-1.6953737919340246</v>
      </c>
      <c r="S399" s="3">
        <f t="shared" ca="1" si="109"/>
        <v>-0.23859972537055119</v>
      </c>
      <c r="U399" s="3">
        <f t="array" aca="1" ref="U399:V399" ca="1">MMULT(R399:S399,cholesky)</f>
        <v>-7.7648119670578328</v>
      </c>
      <c r="V399" s="3">
        <f ca="1"/>
        <v>-5.8042689455226766</v>
      </c>
      <c r="X399" s="13">
        <f t="shared" ca="1" si="105"/>
        <v>2.9325064733824902E-2</v>
      </c>
      <c r="Y399" s="13">
        <f t="shared" ca="1" si="106"/>
        <v>7.1788195482212158E-2</v>
      </c>
      <c r="AA399" s="13">
        <f t="shared" ca="1" si="107"/>
        <v>-9.7751274109121287</v>
      </c>
      <c r="AB399" s="13">
        <f t="shared" ca="1" si="108"/>
        <v>-7.5352766277953611</v>
      </c>
      <c r="AC399" s="1">
        <f t="shared" ca="1" si="110"/>
        <v>-8.6552020193537444</v>
      </c>
      <c r="AD399" s="1">
        <f t="shared" ca="1" si="111"/>
        <v>80</v>
      </c>
      <c r="AF399" s="1">
        <v>4.8510704970647147</v>
      </c>
      <c r="AG399" s="1">
        <f t="shared" si="96"/>
        <v>82</v>
      </c>
    </row>
    <row r="400" spans="1:33">
      <c r="A400" s="10">
        <v>37711</v>
      </c>
      <c r="B400" s="6">
        <v>1.0516000000000001</v>
      </c>
      <c r="C400" s="7">
        <v>-1.79</v>
      </c>
      <c r="D400" s="1">
        <f t="shared" si="97"/>
        <v>250</v>
      </c>
      <c r="E400" s="1">
        <f t="shared" si="98"/>
        <v>361</v>
      </c>
      <c r="F400" s="1">
        <f t="shared" si="99"/>
        <v>-111</v>
      </c>
      <c r="G400" s="1">
        <f t="shared" si="100"/>
        <v>12321</v>
      </c>
      <c r="M400" s="1">
        <f t="shared" si="101"/>
        <v>0</v>
      </c>
      <c r="N400" s="1">
        <f t="shared" si="102"/>
        <v>0</v>
      </c>
      <c r="O400" s="1">
        <f t="shared" si="103"/>
        <v>0</v>
      </c>
      <c r="P400" s="1">
        <f t="shared" si="104"/>
        <v>0</v>
      </c>
      <c r="R400" s="3">
        <f t="shared" ca="1" si="109"/>
        <v>-0.1928735409021855</v>
      </c>
      <c r="S400" s="3">
        <f t="shared" ca="1" si="109"/>
        <v>0.26770041946273315</v>
      </c>
      <c r="U400" s="3">
        <f t="array" aca="1" ref="U400:V400" ca="1">MMULT(R400:S400,cholesky)</f>
        <v>-0.88336081733200966</v>
      </c>
      <c r="V400" s="3">
        <f ca="1"/>
        <v>0.57572723297123696</v>
      </c>
      <c r="X400" s="13">
        <f t="shared" ca="1" si="105"/>
        <v>0.3490750709676893</v>
      </c>
      <c r="Y400" s="13">
        <f t="shared" ca="1" si="106"/>
        <v>0.47244021604557629</v>
      </c>
      <c r="AA400" s="13">
        <f t="shared" ca="1" si="107"/>
        <v>-0.9710450364693759</v>
      </c>
      <c r="AB400" s="13">
        <f t="shared" ca="1" si="108"/>
        <v>0.61689484491798319</v>
      </c>
      <c r="AC400" s="1">
        <f t="shared" ca="1" si="110"/>
        <v>-0.17707509577569636</v>
      </c>
      <c r="AD400" s="1">
        <f t="shared" ca="1" si="111"/>
        <v>45</v>
      </c>
      <c r="AF400" s="1">
        <v>4.8903817392610138</v>
      </c>
      <c r="AG400" s="1">
        <f t="shared" si="96"/>
        <v>81</v>
      </c>
    </row>
    <row r="401" spans="1:33">
      <c r="A401" s="10">
        <v>37741</v>
      </c>
      <c r="B401" s="6">
        <v>8.1658000000000008</v>
      </c>
      <c r="C401" s="7">
        <v>9.42</v>
      </c>
      <c r="D401" s="1">
        <f t="shared" si="97"/>
        <v>16</v>
      </c>
      <c r="E401" s="1">
        <f t="shared" si="98"/>
        <v>21</v>
      </c>
      <c r="F401" s="1">
        <f t="shared" si="99"/>
        <v>-5</v>
      </c>
      <c r="G401" s="1">
        <f t="shared" si="100"/>
        <v>25</v>
      </c>
      <c r="M401" s="1">
        <f t="shared" si="101"/>
        <v>0</v>
      </c>
      <c r="N401" s="1">
        <f t="shared" si="102"/>
        <v>0</v>
      </c>
      <c r="O401" s="1">
        <f t="shared" si="103"/>
        <v>0</v>
      </c>
      <c r="P401" s="1">
        <f t="shared" si="104"/>
        <v>0</v>
      </c>
      <c r="R401" s="3">
        <f t="shared" ca="1" si="109"/>
        <v>-0.39062380307658673</v>
      </c>
      <c r="S401" s="3">
        <f t="shared" ca="1" si="109"/>
        <v>-1.0347735418817776</v>
      </c>
      <c r="U401" s="3">
        <f t="array" aca="1" ref="U401:V401" ca="1">MMULT(R401:S401,cholesky)</f>
        <v>-1.7890570180907672</v>
      </c>
      <c r="V401" s="3">
        <f ca="1"/>
        <v>-5.4448492506746042</v>
      </c>
      <c r="X401" s="13">
        <f t="shared" ca="1" si="105"/>
        <v>0.27906099805322948</v>
      </c>
      <c r="Y401" s="13">
        <f t="shared" ca="1" si="106"/>
        <v>8.316386804292919E-2</v>
      </c>
      <c r="AA401" s="13">
        <f t="shared" ca="1" si="107"/>
        <v>-1.9459021097321287</v>
      </c>
      <c r="AB401" s="13">
        <f t="shared" ca="1" si="108"/>
        <v>-6.9937352137767528</v>
      </c>
      <c r="AC401" s="1">
        <f t="shared" ca="1" si="110"/>
        <v>-4.4698186617544406</v>
      </c>
      <c r="AD401" s="1">
        <f t="shared" ca="1" si="111"/>
        <v>67</v>
      </c>
      <c r="AF401" s="1">
        <v>4.9084189047551163</v>
      </c>
      <c r="AG401" s="1">
        <f t="shared" si="96"/>
        <v>80</v>
      </c>
    </row>
    <row r="402" spans="1:33">
      <c r="A402" s="10">
        <v>37772</v>
      </c>
      <c r="B402" s="6">
        <v>6.0364000000000004</v>
      </c>
      <c r="C402" s="7">
        <v>6.86</v>
      </c>
      <c r="D402" s="1">
        <f t="shared" si="97"/>
        <v>54</v>
      </c>
      <c r="E402" s="1">
        <f t="shared" si="98"/>
        <v>49</v>
      </c>
      <c r="F402" s="1">
        <f t="shared" si="99"/>
        <v>5</v>
      </c>
      <c r="G402" s="1">
        <f t="shared" si="100"/>
        <v>25</v>
      </c>
      <c r="M402" s="1">
        <f t="shared" si="101"/>
        <v>0</v>
      </c>
      <c r="N402" s="1">
        <f t="shared" si="102"/>
        <v>0</v>
      </c>
      <c r="O402" s="1">
        <f t="shared" si="103"/>
        <v>0</v>
      </c>
      <c r="P402" s="1">
        <f t="shared" si="104"/>
        <v>0</v>
      </c>
      <c r="R402" s="3">
        <f t="shared" ca="1" si="109"/>
        <v>-5.7877451336443175E-2</v>
      </c>
      <c r="S402" s="3">
        <f t="shared" ca="1" si="109"/>
        <v>-7.6928784529518401E-2</v>
      </c>
      <c r="U402" s="3">
        <f t="array" aca="1" ref="U402:V402" ca="1">MMULT(R402:S402,cholesky)</f>
        <v>-0.26507872712090974</v>
      </c>
      <c r="V402" s="3">
        <f ca="1"/>
        <v>-0.48650239661159239</v>
      </c>
      <c r="X402" s="13">
        <f t="shared" ca="1" si="105"/>
        <v>0.40021954993227671</v>
      </c>
      <c r="Y402" s="13">
        <f t="shared" ca="1" si="106"/>
        <v>0.38165373957036353</v>
      </c>
      <c r="AA402" s="13">
        <f t="shared" ca="1" si="107"/>
        <v>-0.31754056679416909</v>
      </c>
      <c r="AB402" s="13">
        <f t="shared" ca="1" si="108"/>
        <v>-0.61408596502374857</v>
      </c>
      <c r="AC402" s="1">
        <f t="shared" ca="1" si="110"/>
        <v>-0.46581326590895883</v>
      </c>
      <c r="AD402" s="1">
        <f t="shared" ca="1" si="111"/>
        <v>46</v>
      </c>
      <c r="AF402" s="1">
        <v>4.9231078648251856</v>
      </c>
      <c r="AG402" s="1">
        <f t="shared" si="96"/>
        <v>79</v>
      </c>
    </row>
    <row r="403" spans="1:33">
      <c r="A403" s="10">
        <v>37802</v>
      </c>
      <c r="B403" s="6">
        <v>1.3494999999999999</v>
      </c>
      <c r="C403" s="7">
        <v>3.04</v>
      </c>
      <c r="D403" s="1">
        <f t="shared" si="97"/>
        <v>238</v>
      </c>
      <c r="E403" s="1">
        <f t="shared" si="98"/>
        <v>159</v>
      </c>
      <c r="F403" s="1">
        <f t="shared" si="99"/>
        <v>79</v>
      </c>
      <c r="G403" s="1">
        <f t="shared" si="100"/>
        <v>6241</v>
      </c>
      <c r="M403" s="1">
        <f t="shared" si="101"/>
        <v>0</v>
      </c>
      <c r="N403" s="1">
        <f t="shared" si="102"/>
        <v>0</v>
      </c>
      <c r="O403" s="1">
        <f t="shared" si="103"/>
        <v>0</v>
      </c>
      <c r="P403" s="1">
        <f t="shared" si="104"/>
        <v>0</v>
      </c>
      <c r="R403" s="3">
        <f t="shared" ca="1" si="109"/>
        <v>-0.63845636949729601</v>
      </c>
      <c r="S403" s="3">
        <f t="shared" ca="1" si="109"/>
        <v>-1.3578498078557546</v>
      </c>
      <c r="U403" s="3">
        <f t="array" aca="1" ref="U403:V403" ca="1">MMULT(R403:S403,cholesky)</f>
        <v>-2.9241301722976156</v>
      </c>
      <c r="V403" s="3">
        <f ca="1"/>
        <v>-7.5015079331004317</v>
      </c>
      <c r="X403" s="13">
        <f t="shared" ca="1" si="105"/>
        <v>0.2022683518992181</v>
      </c>
      <c r="Y403" s="13">
        <f t="shared" ca="1" si="106"/>
        <v>3.3379115299726037E-2</v>
      </c>
      <c r="AA403" s="13">
        <f t="shared" ca="1" si="107"/>
        <v>-3.2121903176494895</v>
      </c>
      <c r="AB403" s="13">
        <f t="shared" ca="1" si="108"/>
        <v>-10.338582447356584</v>
      </c>
      <c r="AC403" s="1">
        <f t="shared" ca="1" si="110"/>
        <v>-6.7753863825030365</v>
      </c>
      <c r="AD403" s="1">
        <f t="shared" ca="1" si="111"/>
        <v>72</v>
      </c>
      <c r="AF403" s="1">
        <v>4.9265317623393496</v>
      </c>
      <c r="AG403" s="1">
        <f t="shared" si="96"/>
        <v>78</v>
      </c>
    </row>
    <row r="404" spans="1:33">
      <c r="A404" s="10">
        <v>37833</v>
      </c>
      <c r="B404" s="6">
        <v>2.294</v>
      </c>
      <c r="C404" s="7">
        <v>2.72</v>
      </c>
      <c r="D404" s="1">
        <f t="shared" si="97"/>
        <v>178</v>
      </c>
      <c r="E404" s="1">
        <f t="shared" si="98"/>
        <v>175</v>
      </c>
      <c r="F404" s="1">
        <f t="shared" si="99"/>
        <v>3</v>
      </c>
      <c r="G404" s="1">
        <f t="shared" si="100"/>
        <v>9</v>
      </c>
      <c r="M404" s="1">
        <f t="shared" si="101"/>
        <v>0</v>
      </c>
      <c r="N404" s="1">
        <f t="shared" si="102"/>
        <v>0</v>
      </c>
      <c r="O404" s="1">
        <f t="shared" si="103"/>
        <v>0</v>
      </c>
      <c r="P404" s="1">
        <f t="shared" si="104"/>
        <v>0</v>
      </c>
      <c r="R404" s="3">
        <f t="shared" ca="1" si="109"/>
        <v>2.186001071243199</v>
      </c>
      <c r="S404" s="3">
        <f t="shared" ca="1" si="109"/>
        <v>-4.1205729055256587E-2</v>
      </c>
      <c r="U404" s="3">
        <f t="array" aca="1" ref="U404:V404" ca="1">MMULT(R404:S404,cholesky)</f>
        <v>10.011884906293851</v>
      </c>
      <c r="V404" s="3">
        <f ca="1"/>
        <v>6.0215099781292816</v>
      </c>
      <c r="X404" s="13">
        <f t="shared" ca="1" si="105"/>
        <v>0.97680504468908125</v>
      </c>
      <c r="Y404" s="13">
        <f t="shared" ca="1" si="106"/>
        <v>0.86870371031143545</v>
      </c>
      <c r="AA404" s="13">
        <f t="shared" ca="1" si="107"/>
        <v>12.348632994700457</v>
      </c>
      <c r="AB404" s="13">
        <f t="shared" ca="1" si="108"/>
        <v>7.2417792289444991</v>
      </c>
      <c r="AC404" s="1">
        <f t="shared" ca="1" si="110"/>
        <v>9.7952061118224787</v>
      </c>
      <c r="AD404" s="1">
        <f t="shared" ca="1" si="111"/>
        <v>5</v>
      </c>
      <c r="AF404" s="1">
        <v>4.9413200479365349</v>
      </c>
      <c r="AG404" s="1">
        <f t="shared" si="96"/>
        <v>77</v>
      </c>
    </row>
    <row r="405" spans="1:33">
      <c r="A405" s="10">
        <v>37864</v>
      </c>
      <c r="B405" s="6">
        <v>2.2160000000000002</v>
      </c>
      <c r="C405" s="7">
        <v>3.36</v>
      </c>
      <c r="D405" s="1">
        <f t="shared" si="97"/>
        <v>182</v>
      </c>
      <c r="E405" s="1">
        <f t="shared" si="98"/>
        <v>144</v>
      </c>
      <c r="F405" s="1">
        <f t="shared" si="99"/>
        <v>38</v>
      </c>
      <c r="G405" s="1">
        <f t="shared" si="100"/>
        <v>1444</v>
      </c>
      <c r="M405" s="1">
        <f t="shared" si="101"/>
        <v>0</v>
      </c>
      <c r="N405" s="1">
        <f t="shared" si="102"/>
        <v>0</v>
      </c>
      <c r="O405" s="1">
        <f t="shared" si="103"/>
        <v>0</v>
      </c>
      <c r="P405" s="1">
        <f t="shared" si="104"/>
        <v>0</v>
      </c>
      <c r="R405" s="3">
        <f t="shared" ca="1" si="109"/>
        <v>-5.269668096710832E-2</v>
      </c>
      <c r="S405" s="3">
        <f t="shared" ca="1" si="109"/>
        <v>0.14378154238893409</v>
      </c>
      <c r="U405" s="3">
        <f t="array" aca="1" ref="U405:V405" ca="1">MMULT(R405:S405,cholesky)</f>
        <v>-0.24135079882935612</v>
      </c>
      <c r="V405" s="3">
        <f ca="1"/>
        <v>0.45343966681449127</v>
      </c>
      <c r="X405" s="13">
        <f t="shared" ca="1" si="105"/>
        <v>0.40222334293273632</v>
      </c>
      <c r="Y405" s="13">
        <f t="shared" ca="1" si="106"/>
        <v>0.46182136832445142</v>
      </c>
      <c r="AA405" s="13">
        <f t="shared" ca="1" si="107"/>
        <v>-0.2925997947124086</v>
      </c>
      <c r="AB405" s="13">
        <f t="shared" ca="1" si="108"/>
        <v>0.47578408972938968</v>
      </c>
      <c r="AC405" s="1">
        <f t="shared" ca="1" si="110"/>
        <v>9.159214750849054E-2</v>
      </c>
      <c r="AD405" s="1">
        <f t="shared" ca="1" si="111"/>
        <v>41</v>
      </c>
      <c r="AF405" s="1">
        <v>4.9451330337555159</v>
      </c>
      <c r="AG405" s="1">
        <f t="shared" si="96"/>
        <v>76</v>
      </c>
    </row>
    <row r="406" spans="1:33">
      <c r="A406" s="10">
        <v>37894</v>
      </c>
      <c r="B406" s="6">
        <v>-1.0857000000000001</v>
      </c>
      <c r="C406" s="7">
        <v>3.21</v>
      </c>
      <c r="D406" s="1">
        <f t="shared" si="97"/>
        <v>332</v>
      </c>
      <c r="E406" s="1">
        <f t="shared" si="98"/>
        <v>152</v>
      </c>
      <c r="F406" s="1">
        <f t="shared" si="99"/>
        <v>180</v>
      </c>
      <c r="G406" s="1">
        <f t="shared" si="100"/>
        <v>32400</v>
      </c>
      <c r="M406" s="1">
        <f t="shared" si="101"/>
        <v>0</v>
      </c>
      <c r="N406" s="1">
        <f t="shared" si="102"/>
        <v>0</v>
      </c>
      <c r="O406" s="1">
        <f t="shared" si="103"/>
        <v>0</v>
      </c>
      <c r="P406" s="1">
        <f t="shared" si="104"/>
        <v>0</v>
      </c>
      <c r="R406" s="3">
        <f t="shared" ca="1" si="109"/>
        <v>-0.36999486206456567</v>
      </c>
      <c r="S406" s="3">
        <f t="shared" ca="1" si="109"/>
        <v>5.1122507479984008E-2</v>
      </c>
      <c r="U406" s="3">
        <f t="array" aca="1" ref="U406:V406" ca="1">MMULT(R406:S406,cholesky)</f>
        <v>-1.6945764682557107</v>
      </c>
      <c r="V406" s="3">
        <f ca="1"/>
        <v>-0.83410166528856433</v>
      </c>
      <c r="X406" s="13">
        <f t="shared" ca="1" si="105"/>
        <v>0.28603769295129389</v>
      </c>
      <c r="Y406" s="13">
        <f t="shared" ca="1" si="106"/>
        <v>0.35306450035645098</v>
      </c>
      <c r="AA406" s="13">
        <f t="shared" ca="1" si="107"/>
        <v>-1.8429701329674211</v>
      </c>
      <c r="AB406" s="13">
        <f t="shared" ca="1" si="108"/>
        <v>-1.0210564713544374</v>
      </c>
      <c r="AC406" s="1">
        <f t="shared" ca="1" si="110"/>
        <v>-1.4320133021609291</v>
      </c>
      <c r="AD406" s="1">
        <f t="shared" ca="1" si="111"/>
        <v>50</v>
      </c>
      <c r="AF406" s="1">
        <v>4.9492421589521651</v>
      </c>
      <c r="AG406" s="1">
        <f t="shared" si="96"/>
        <v>75</v>
      </c>
    </row>
    <row r="407" spans="1:33">
      <c r="A407" s="10">
        <v>37925</v>
      </c>
      <c r="B407" s="6">
        <v>6.0518999999999998</v>
      </c>
      <c r="C407" s="7">
        <v>6.49</v>
      </c>
      <c r="D407" s="1">
        <f t="shared" si="97"/>
        <v>51</v>
      </c>
      <c r="E407" s="1">
        <f t="shared" si="98"/>
        <v>55</v>
      </c>
      <c r="F407" s="1">
        <f t="shared" si="99"/>
        <v>-4</v>
      </c>
      <c r="G407" s="1">
        <f t="shared" si="100"/>
        <v>16</v>
      </c>
      <c r="M407" s="1">
        <f t="shared" si="101"/>
        <v>0</v>
      </c>
      <c r="N407" s="1">
        <f t="shared" si="102"/>
        <v>0</v>
      </c>
      <c r="O407" s="1">
        <f t="shared" si="103"/>
        <v>0</v>
      </c>
      <c r="P407" s="1">
        <f t="shared" si="104"/>
        <v>0</v>
      </c>
      <c r="R407" s="3">
        <f t="shared" ca="1" si="109"/>
        <v>-0.8986820429819542</v>
      </c>
      <c r="S407" s="3">
        <f t="shared" ca="1" si="109"/>
        <v>-1.4044767399996609</v>
      </c>
      <c r="U407" s="3">
        <f t="array" aca="1" ref="U407:V407" ca="1">MMULT(R407:S407,cholesky)</f>
        <v>-4.1159637568573499</v>
      </c>
      <c r="V407" s="3">
        <f ca="1"/>
        <v>-8.434352826420243</v>
      </c>
      <c r="X407" s="13">
        <f t="shared" ca="1" si="105"/>
        <v>0.13700897036037996</v>
      </c>
      <c r="Y407" s="13">
        <f t="shared" ca="1" si="106"/>
        <v>2.0822901753864143E-2</v>
      </c>
      <c r="AA407" s="13">
        <f t="shared" ca="1" si="107"/>
        <v>-4.6191137181520032</v>
      </c>
      <c r="AB407" s="13">
        <f t="shared" ca="1" si="108"/>
        <v>-12.094241787426432</v>
      </c>
      <c r="AC407" s="1">
        <f t="shared" ca="1" si="110"/>
        <v>-8.3566777527892171</v>
      </c>
      <c r="AD407" s="1">
        <f t="shared" ca="1" si="111"/>
        <v>71</v>
      </c>
      <c r="AF407" s="1">
        <v>5.0645722916603351</v>
      </c>
      <c r="AG407" s="1">
        <f t="shared" si="96"/>
        <v>74</v>
      </c>
    </row>
    <row r="408" spans="1:33">
      <c r="A408" s="10">
        <v>37955</v>
      </c>
      <c r="B408" s="6">
        <v>1.3842000000000001</v>
      </c>
      <c r="C408" s="7">
        <v>1.8149999999999999</v>
      </c>
      <c r="D408" s="1">
        <f t="shared" si="97"/>
        <v>235</v>
      </c>
      <c r="E408" s="1">
        <f t="shared" si="98"/>
        <v>216</v>
      </c>
      <c r="F408" s="1">
        <f t="shared" si="99"/>
        <v>19</v>
      </c>
      <c r="G408" s="1">
        <f t="shared" si="100"/>
        <v>361</v>
      </c>
      <c r="M408" s="1">
        <f t="shared" si="101"/>
        <v>0</v>
      </c>
      <c r="N408" s="1">
        <f t="shared" si="102"/>
        <v>0</v>
      </c>
      <c r="O408" s="1">
        <f t="shared" si="103"/>
        <v>0</v>
      </c>
      <c r="P408" s="1">
        <f t="shared" si="104"/>
        <v>0</v>
      </c>
      <c r="R408" s="3">
        <f t="shared" ca="1" si="109"/>
        <v>1.2537833426621798</v>
      </c>
      <c r="S408" s="3">
        <f t="shared" ca="1" si="109"/>
        <v>0.10520722138014363</v>
      </c>
      <c r="U408" s="3">
        <f t="array" aca="1" ref="U408:V408" ca="1">MMULT(R408:S408,cholesky)</f>
        <v>5.742327709392784</v>
      </c>
      <c r="V408" s="3">
        <f ca="1"/>
        <v>3.993770193237391</v>
      </c>
      <c r="X408" s="13">
        <f t="shared" ca="1" si="105"/>
        <v>0.85527018822962941</v>
      </c>
      <c r="Y408" s="13">
        <f t="shared" ca="1" si="106"/>
        <v>0.75092476540882269</v>
      </c>
      <c r="AA408" s="13">
        <f t="shared" ca="1" si="107"/>
        <v>6.2113383079999034</v>
      </c>
      <c r="AB408" s="13">
        <f t="shared" ca="1" si="108"/>
        <v>4.6319254066848963</v>
      </c>
      <c r="AC408" s="1">
        <f t="shared" ca="1" si="110"/>
        <v>5.4216318573423994</v>
      </c>
      <c r="AD408" s="1">
        <f t="shared" ca="1" si="111"/>
        <v>11</v>
      </c>
      <c r="AF408" s="1">
        <v>5.2073382496349652</v>
      </c>
      <c r="AG408" s="1">
        <f t="shared" si="96"/>
        <v>73</v>
      </c>
    </row>
    <row r="409" spans="1:33">
      <c r="A409" s="10">
        <v>37986</v>
      </c>
      <c r="B409" s="6">
        <v>4.5789</v>
      </c>
      <c r="C409" s="7">
        <v>7.1970000000000001</v>
      </c>
      <c r="D409" s="1">
        <f t="shared" si="97"/>
        <v>91</v>
      </c>
      <c r="E409" s="1">
        <f t="shared" si="98"/>
        <v>40</v>
      </c>
      <c r="F409" s="1">
        <f t="shared" si="99"/>
        <v>51</v>
      </c>
      <c r="G409" s="1">
        <f t="shared" si="100"/>
        <v>2601</v>
      </c>
      <c r="M409" s="1">
        <f t="shared" si="101"/>
        <v>0</v>
      </c>
      <c r="N409" s="1">
        <f t="shared" si="102"/>
        <v>0</v>
      </c>
      <c r="O409" s="1">
        <f t="shared" si="103"/>
        <v>0</v>
      </c>
      <c r="P409" s="1">
        <f t="shared" si="104"/>
        <v>0</v>
      </c>
      <c r="R409" s="3">
        <f t="shared" ca="1" si="109"/>
        <v>0.26298722625361548</v>
      </c>
      <c r="S409" s="3">
        <f t="shared" ca="1" si="109"/>
        <v>-1.1891558612225368</v>
      </c>
      <c r="U409" s="3">
        <f t="array" aca="1" ref="U409:V409" ca="1">MMULT(R409:S409,cholesky)</f>
        <v>1.2044814962415589</v>
      </c>
      <c r="V409" s="3">
        <f ca="1"/>
        <v>-4.2399785971048729</v>
      </c>
      <c r="X409" s="13">
        <f t="shared" ca="1" si="105"/>
        <v>0.52718280257557093</v>
      </c>
      <c r="Y409" s="13">
        <f t="shared" ca="1" si="106"/>
        <v>0.13115612263916709</v>
      </c>
      <c r="AA409" s="13">
        <f t="shared" ca="1" si="107"/>
        <v>1.2177716667215084</v>
      </c>
      <c r="AB409" s="13">
        <f t="shared" ca="1" si="108"/>
        <v>-5.2820696331921884</v>
      </c>
      <c r="AC409" s="1">
        <f t="shared" ca="1" si="110"/>
        <v>-2.0321489832353401</v>
      </c>
      <c r="AD409" s="1">
        <f t="shared" ca="1" si="111"/>
        <v>52</v>
      </c>
      <c r="AF409" s="1">
        <v>5.2424809853342627</v>
      </c>
      <c r="AG409" s="1">
        <f t="shared" si="96"/>
        <v>72</v>
      </c>
    </row>
    <row r="410" spans="1:33">
      <c r="A410" s="10">
        <v>38017</v>
      </c>
      <c r="B410" s="6">
        <v>2.0886999999999998</v>
      </c>
      <c r="C410" s="7">
        <v>2.1627000000000001</v>
      </c>
      <c r="D410" s="1">
        <f t="shared" si="97"/>
        <v>190</v>
      </c>
      <c r="E410" s="1">
        <f t="shared" si="98"/>
        <v>201</v>
      </c>
      <c r="F410" s="1">
        <f t="shared" si="99"/>
        <v>-11</v>
      </c>
      <c r="G410" s="1">
        <f t="shared" si="100"/>
        <v>121</v>
      </c>
      <c r="M410" s="1">
        <f t="shared" si="101"/>
        <v>0</v>
      </c>
      <c r="N410" s="1">
        <f t="shared" si="102"/>
        <v>0</v>
      </c>
      <c r="O410" s="1">
        <f t="shared" si="103"/>
        <v>0</v>
      </c>
      <c r="P410" s="1">
        <f t="shared" si="104"/>
        <v>0</v>
      </c>
      <c r="R410" s="3">
        <f t="shared" ca="1" si="109"/>
        <v>1.4477272540304482</v>
      </c>
      <c r="S410" s="3">
        <f t="shared" ca="1" si="109"/>
        <v>-1.0999071611278692</v>
      </c>
      <c r="U410" s="3">
        <f t="array" aca="1" ref="U410:V410" ca="1">MMULT(R410:S410,cholesky)</f>
        <v>6.6305908234594533</v>
      </c>
      <c r="V410" s="3">
        <f ca="1"/>
        <v>-0.50875085385957508</v>
      </c>
      <c r="X410" s="13">
        <f t="shared" ca="1" si="105"/>
        <v>0.89495439636775809</v>
      </c>
      <c r="Y410" s="13">
        <f t="shared" ca="1" si="106"/>
        <v>0.37980245177818495</v>
      </c>
      <c r="AA410" s="13">
        <f t="shared" ca="1" si="107"/>
        <v>7.3175085591408973</v>
      </c>
      <c r="AB410" s="13">
        <f t="shared" ca="1" si="108"/>
        <v>-0.64005348323448874</v>
      </c>
      <c r="AC410" s="1">
        <f t="shared" ca="1" si="110"/>
        <v>3.3387275379532042</v>
      </c>
      <c r="AD410" s="1">
        <f t="shared" ca="1" si="111"/>
        <v>20</v>
      </c>
      <c r="AF410" s="1">
        <v>5.2615350365031999</v>
      </c>
      <c r="AG410" s="1">
        <f t="shared" si="96"/>
        <v>71</v>
      </c>
    </row>
    <row r="411" spans="1:33">
      <c r="A411" s="10">
        <v>38046</v>
      </c>
      <c r="B411" s="6">
        <v>1.353</v>
      </c>
      <c r="C411" s="7">
        <v>2.9319999999999999</v>
      </c>
      <c r="D411" s="1">
        <f t="shared" si="97"/>
        <v>237</v>
      </c>
      <c r="E411" s="1">
        <f t="shared" si="98"/>
        <v>167</v>
      </c>
      <c r="F411" s="1">
        <f t="shared" si="99"/>
        <v>70</v>
      </c>
      <c r="G411" s="1">
        <f t="shared" si="100"/>
        <v>4900</v>
      </c>
      <c r="M411" s="1">
        <f t="shared" si="101"/>
        <v>0</v>
      </c>
      <c r="N411" s="1">
        <f t="shared" si="102"/>
        <v>0</v>
      </c>
      <c r="O411" s="1">
        <f t="shared" si="103"/>
        <v>0</v>
      </c>
      <c r="P411" s="1">
        <f t="shared" si="104"/>
        <v>0</v>
      </c>
      <c r="R411" s="3">
        <f t="shared" ca="1" si="109"/>
        <v>0.4541008723543869</v>
      </c>
      <c r="S411" s="3">
        <f t="shared" ca="1" si="109"/>
        <v>-1.1604030331570772</v>
      </c>
      <c r="U411" s="3">
        <f t="array" aca="1" ref="U411:V411" ca="1">MMULT(R411:S411,cholesky)</f>
        <v>2.0797819953830921</v>
      </c>
      <c r="V411" s="3">
        <f ca="1"/>
        <v>-3.5779013636977082</v>
      </c>
      <c r="X411" s="13">
        <f t="shared" ca="1" si="105"/>
        <v>0.6023234493655466</v>
      </c>
      <c r="Y411" s="13">
        <f t="shared" ca="1" si="106"/>
        <v>0.16444863706793456</v>
      </c>
      <c r="AA411" s="13">
        <f t="shared" ca="1" si="107"/>
        <v>2.1337979747857956</v>
      </c>
      <c r="AB411" s="13">
        <f t="shared" ca="1" si="108"/>
        <v>-4.3984575707253581</v>
      </c>
      <c r="AC411" s="1">
        <f t="shared" ca="1" si="110"/>
        <v>-1.1323297979697813</v>
      </c>
      <c r="AD411" s="1">
        <f t="shared" ca="1" si="111"/>
        <v>45</v>
      </c>
      <c r="AF411" s="1">
        <v>5.2754368157567457</v>
      </c>
      <c r="AG411" s="1">
        <f t="shared" si="96"/>
        <v>70</v>
      </c>
    </row>
    <row r="412" spans="1:33">
      <c r="A412" s="10">
        <v>38077</v>
      </c>
      <c r="B412" s="6">
        <v>-1.1757</v>
      </c>
      <c r="C412" s="7">
        <v>1.0965</v>
      </c>
      <c r="D412" s="1">
        <f t="shared" si="97"/>
        <v>338</v>
      </c>
      <c r="E412" s="1">
        <f t="shared" si="98"/>
        <v>250</v>
      </c>
      <c r="F412" s="1">
        <f t="shared" si="99"/>
        <v>88</v>
      </c>
      <c r="G412" s="1">
        <f t="shared" si="100"/>
        <v>7744</v>
      </c>
      <c r="M412" s="1">
        <f t="shared" si="101"/>
        <v>0</v>
      </c>
      <c r="N412" s="1">
        <f t="shared" si="102"/>
        <v>0</v>
      </c>
      <c r="O412" s="1">
        <f t="shared" si="103"/>
        <v>0</v>
      </c>
      <c r="P412" s="1">
        <f t="shared" si="104"/>
        <v>0</v>
      </c>
      <c r="R412" s="3">
        <f t="shared" ca="1" si="109"/>
        <v>-0.7256892139123432</v>
      </c>
      <c r="S412" s="3">
        <f t="shared" ca="1" si="109"/>
        <v>-0.38069900214583352</v>
      </c>
      <c r="U412" s="3">
        <f t="array" aca="1" ref="U412:V412" ca="1">MMULT(R412:S412,cholesky)</f>
        <v>-3.3236565997185319</v>
      </c>
      <c r="V412" s="3">
        <f ca="1"/>
        <v>-3.6522793133377789</v>
      </c>
      <c r="X412" s="13">
        <f t="shared" ca="1" si="105"/>
        <v>0.17857548101210807</v>
      </c>
      <c r="Y412" s="13">
        <f t="shared" ca="1" si="106"/>
        <v>0.16045674389341713</v>
      </c>
      <c r="AA412" s="13">
        <f t="shared" ca="1" si="107"/>
        <v>-3.6736057469278016</v>
      </c>
      <c r="AB412" s="13">
        <f t="shared" ca="1" si="108"/>
        <v>-4.495999286661891</v>
      </c>
      <c r="AC412" s="1">
        <f t="shared" ca="1" si="110"/>
        <v>-4.0848025167948467</v>
      </c>
      <c r="AD412" s="1">
        <f t="shared" ca="1" si="111"/>
        <v>57</v>
      </c>
      <c r="AF412" s="1">
        <v>5.3967393184448555</v>
      </c>
      <c r="AG412" s="1">
        <f t="shared" si="96"/>
        <v>69</v>
      </c>
    </row>
    <row r="413" spans="1:33">
      <c r="A413" s="10">
        <v>38107</v>
      </c>
      <c r="B413" s="6">
        <v>-2.0825999999999998</v>
      </c>
      <c r="C413" s="7">
        <v>-3.6499000000000001</v>
      </c>
      <c r="D413" s="1">
        <f t="shared" si="97"/>
        <v>378</v>
      </c>
      <c r="E413" s="1">
        <f t="shared" si="98"/>
        <v>402</v>
      </c>
      <c r="F413" s="1">
        <f t="shared" si="99"/>
        <v>-24</v>
      </c>
      <c r="G413" s="1">
        <f t="shared" si="100"/>
        <v>576</v>
      </c>
      <c r="M413" s="1">
        <f t="shared" si="101"/>
        <v>0</v>
      </c>
      <c r="N413" s="1">
        <f t="shared" si="102"/>
        <v>0</v>
      </c>
      <c r="O413" s="1">
        <f t="shared" si="103"/>
        <v>0</v>
      </c>
      <c r="P413" s="1">
        <f t="shared" si="104"/>
        <v>0</v>
      </c>
      <c r="R413" s="3">
        <f t="shared" ca="1" si="109"/>
        <v>0.79849435289973814</v>
      </c>
      <c r="S413" s="3">
        <f t="shared" ca="1" si="109"/>
        <v>-0.52317168303792849</v>
      </c>
      <c r="U413" s="3">
        <f t="array" aca="1" ref="U413:V413" ca="1">MMULT(R413:S413,cholesky)</f>
        <v>3.6571041362808008</v>
      </c>
      <c r="V413" s="3">
        <f ca="1"/>
        <v>6.9373268745094308E-2</v>
      </c>
      <c r="X413" s="13">
        <f t="shared" ca="1" si="105"/>
        <v>0.72703529023153457</v>
      </c>
      <c r="Y413" s="13">
        <f t="shared" ca="1" si="106"/>
        <v>0.4286819941664709</v>
      </c>
      <c r="AA413" s="13">
        <f t="shared" ca="1" si="107"/>
        <v>3.821694487551504</v>
      </c>
      <c r="AB413" s="13">
        <f t="shared" ca="1" si="108"/>
        <v>3.1845877788962085E-2</v>
      </c>
      <c r="AC413" s="1">
        <f t="shared" ca="1" si="110"/>
        <v>1.926770182670233</v>
      </c>
      <c r="AD413" s="1">
        <f t="shared" ca="1" si="111"/>
        <v>27</v>
      </c>
      <c r="AF413" s="1">
        <v>5.4245340385049072</v>
      </c>
      <c r="AG413" s="1">
        <f t="shared" si="96"/>
        <v>68</v>
      </c>
    </row>
    <row r="414" spans="1:33">
      <c r="A414" s="10">
        <v>38138</v>
      </c>
      <c r="B414" s="6">
        <v>1.4554</v>
      </c>
      <c r="C414" s="7">
        <v>-0.1111</v>
      </c>
      <c r="D414" s="1">
        <f t="shared" si="97"/>
        <v>230</v>
      </c>
      <c r="E414" s="1">
        <f t="shared" si="98"/>
        <v>302</v>
      </c>
      <c r="F414" s="1">
        <f t="shared" si="99"/>
        <v>-72</v>
      </c>
      <c r="G414" s="1">
        <f t="shared" si="100"/>
        <v>5184</v>
      </c>
      <c r="M414" s="1">
        <f t="shared" si="101"/>
        <v>0</v>
      </c>
      <c r="N414" s="1">
        <f t="shared" si="102"/>
        <v>0</v>
      </c>
      <c r="O414" s="1">
        <f t="shared" si="103"/>
        <v>0</v>
      </c>
      <c r="P414" s="1">
        <f t="shared" si="104"/>
        <v>0</v>
      </c>
      <c r="R414" s="3">
        <f t="shared" ca="1" si="109"/>
        <v>1.3958699970125634</v>
      </c>
      <c r="S414" s="3">
        <f t="shared" ca="1" si="109"/>
        <v>1.7571538095704859</v>
      </c>
      <c r="U414" s="3">
        <f t="array" aca="1" ref="U414:V414" ca="1">MMULT(R414:S414,cholesky)</f>
        <v>6.3930845863175403</v>
      </c>
      <c r="V414" s="3">
        <f ca="1"/>
        <v>11.32167742401619</v>
      </c>
      <c r="X414" s="13">
        <f t="shared" ca="1" si="105"/>
        <v>0.88520983011540655</v>
      </c>
      <c r="Y414" s="13">
        <f t="shared" ca="1" si="106"/>
        <v>0.98863379012231767</v>
      </c>
      <c r="AA414" s="13">
        <f t="shared" ca="1" si="107"/>
        <v>7.0152332630890504</v>
      </c>
      <c r="AB414" s="13">
        <f t="shared" ca="1" si="108"/>
        <v>16.38850076226413</v>
      </c>
      <c r="AC414" s="1">
        <f t="shared" ca="1" si="110"/>
        <v>11.70186701267659</v>
      </c>
      <c r="AD414" s="1">
        <f t="shared" ca="1" si="111"/>
        <v>2</v>
      </c>
      <c r="AF414" s="1">
        <v>5.5774707929307041</v>
      </c>
      <c r="AG414" s="1">
        <f t="shared" si="96"/>
        <v>67</v>
      </c>
    </row>
    <row r="415" spans="1:33">
      <c r="A415" s="10">
        <v>38168</v>
      </c>
      <c r="B415" s="6">
        <v>2.0053999999999998</v>
      </c>
      <c r="C415" s="7">
        <v>2.1652</v>
      </c>
      <c r="D415" s="1">
        <f t="shared" si="97"/>
        <v>195</v>
      </c>
      <c r="E415" s="1">
        <f t="shared" si="98"/>
        <v>200</v>
      </c>
      <c r="F415" s="1">
        <f t="shared" si="99"/>
        <v>-5</v>
      </c>
      <c r="G415" s="1">
        <f t="shared" si="100"/>
        <v>25</v>
      </c>
      <c r="M415" s="1">
        <f t="shared" si="101"/>
        <v>0</v>
      </c>
      <c r="N415" s="1">
        <f t="shared" si="102"/>
        <v>0</v>
      </c>
      <c r="O415" s="1">
        <f t="shared" si="103"/>
        <v>0</v>
      </c>
      <c r="P415" s="1">
        <f t="shared" si="104"/>
        <v>0</v>
      </c>
      <c r="R415" s="3">
        <f t="shared" ca="1" si="109"/>
        <v>0.67875920003629764</v>
      </c>
      <c r="S415" s="3">
        <f t="shared" ca="1" si="109"/>
        <v>0.31426774009519787</v>
      </c>
      <c r="U415" s="3">
        <f t="array" aca="1" ref="U415:V415" ca="1">MMULT(R415:S415,cholesky)</f>
        <v>3.1087171361662431</v>
      </c>
      <c r="V415" s="3">
        <f ca="1"/>
        <v>3.2408052892499413</v>
      </c>
      <c r="X415" s="13">
        <f t="shared" ca="1" si="105"/>
        <v>0.6858414699487938</v>
      </c>
      <c r="Y415" s="13">
        <f t="shared" ca="1" si="106"/>
        <v>0.69600563799930293</v>
      </c>
      <c r="AA415" s="13">
        <f t="shared" ca="1" si="107"/>
        <v>3.2269404006700224</v>
      </c>
      <c r="AB415" s="13">
        <f t="shared" ca="1" si="108"/>
        <v>3.7215275532926744</v>
      </c>
      <c r="AC415" s="1">
        <f t="shared" ca="1" si="110"/>
        <v>3.4742339769813482</v>
      </c>
      <c r="AD415" s="1">
        <f t="shared" ca="1" si="111"/>
        <v>17</v>
      </c>
      <c r="AF415" s="1">
        <v>5.5986930174342753</v>
      </c>
      <c r="AG415" s="1">
        <f t="shared" si="96"/>
        <v>66</v>
      </c>
    </row>
    <row r="416" spans="1:33">
      <c r="A416" s="10">
        <v>38199</v>
      </c>
      <c r="B416" s="6">
        <v>-3.7927</v>
      </c>
      <c r="C416" s="7">
        <v>-2.9792999999999998</v>
      </c>
      <c r="D416" s="1">
        <f t="shared" si="97"/>
        <v>420</v>
      </c>
      <c r="E416" s="1">
        <f t="shared" si="98"/>
        <v>389</v>
      </c>
      <c r="F416" s="1">
        <f t="shared" si="99"/>
        <v>31</v>
      </c>
      <c r="G416" s="1">
        <f t="shared" si="100"/>
        <v>961</v>
      </c>
      <c r="M416" s="1">
        <f t="shared" si="101"/>
        <v>0</v>
      </c>
      <c r="N416" s="1">
        <f t="shared" si="102"/>
        <v>0</v>
      </c>
      <c r="O416" s="1">
        <f t="shared" si="103"/>
        <v>0</v>
      </c>
      <c r="P416" s="1">
        <f t="shared" si="104"/>
        <v>0</v>
      </c>
      <c r="R416" s="3">
        <f t="shared" ca="1" si="109"/>
        <v>-0.39753624846531066</v>
      </c>
      <c r="S416" s="3">
        <f t="shared" ca="1" si="109"/>
        <v>-1.2706485728227643</v>
      </c>
      <c r="U416" s="3">
        <f t="array" aca="1" ref="U416:V416" ca="1">MMULT(R416:S416,cholesky)</f>
        <v>-1.8207160179711228</v>
      </c>
      <c r="V416" s="3">
        <f ca="1"/>
        <v>-6.4532716606388973</v>
      </c>
      <c r="X416" s="13">
        <f t="shared" ca="1" si="105"/>
        <v>0.2767418627674626</v>
      </c>
      <c r="Y416" s="13">
        <f t="shared" ca="1" si="106"/>
        <v>5.4318310447658114E-2</v>
      </c>
      <c r="AA416" s="13">
        <f t="shared" ca="1" si="107"/>
        <v>-1.9804666741198138</v>
      </c>
      <c r="AB416" s="13">
        <f t="shared" ca="1" si="108"/>
        <v>-8.5556990690885968</v>
      </c>
      <c r="AC416" s="1">
        <f t="shared" ca="1" si="110"/>
        <v>-5.2680828716042054</v>
      </c>
      <c r="AD416" s="1">
        <f t="shared" ca="1" si="111"/>
        <v>59</v>
      </c>
      <c r="AF416" s="1">
        <v>5.7361342463660252</v>
      </c>
      <c r="AG416" s="1">
        <f t="shared" si="96"/>
        <v>65</v>
      </c>
    </row>
    <row r="417" spans="1:33">
      <c r="A417" s="10">
        <v>38230</v>
      </c>
      <c r="B417" s="6">
        <v>0.40150000000000002</v>
      </c>
      <c r="C417" s="7">
        <v>1.1217999999999999</v>
      </c>
      <c r="D417" s="1">
        <f t="shared" si="97"/>
        <v>274</v>
      </c>
      <c r="E417" s="1">
        <f t="shared" si="98"/>
        <v>247</v>
      </c>
      <c r="F417" s="1">
        <f t="shared" si="99"/>
        <v>27</v>
      </c>
      <c r="G417" s="1">
        <f t="shared" si="100"/>
        <v>729</v>
      </c>
      <c r="M417" s="1">
        <f t="shared" si="101"/>
        <v>0</v>
      </c>
      <c r="N417" s="1">
        <f t="shared" si="102"/>
        <v>0</v>
      </c>
      <c r="O417" s="1">
        <f t="shared" si="103"/>
        <v>0</v>
      </c>
      <c r="P417" s="1">
        <f t="shared" si="104"/>
        <v>0</v>
      </c>
      <c r="R417" s="3">
        <f t="shared" ca="1" si="109"/>
        <v>2.1207018310101855</v>
      </c>
      <c r="S417" s="3">
        <f t="shared" ca="1" si="109"/>
        <v>9.8455739855255409E-2</v>
      </c>
      <c r="U417" s="3">
        <f t="array" aca="1" ref="U417:V417" ca="1">MMULT(R417:S417,cholesky)</f>
        <v>9.7128143860266505</v>
      </c>
      <c r="V417" s="3">
        <f ca="1"/>
        <v>6.4219668609716631</v>
      </c>
      <c r="X417" s="13">
        <f t="shared" ca="1" si="105"/>
        <v>0.97297949819114404</v>
      </c>
      <c r="Y417" s="13">
        <f t="shared" ca="1" si="106"/>
        <v>0.88642805127069679</v>
      </c>
      <c r="AA417" s="13">
        <f t="shared" ca="1" si="107"/>
        <v>11.834002505726076</v>
      </c>
      <c r="AB417" s="13">
        <f t="shared" ca="1" si="108"/>
        <v>7.7944084561993101</v>
      </c>
      <c r="AC417" s="1">
        <f t="shared" ca="1" si="110"/>
        <v>9.8142054809626931</v>
      </c>
      <c r="AD417" s="1">
        <f t="shared" ca="1" si="111"/>
        <v>3</v>
      </c>
      <c r="AF417" s="1">
        <v>5.8823427823949714</v>
      </c>
      <c r="AG417" s="1">
        <f t="shared" si="96"/>
        <v>64</v>
      </c>
    </row>
    <row r="418" spans="1:33">
      <c r="A418" s="10">
        <v>38260</v>
      </c>
      <c r="B418" s="6">
        <v>1.5483</v>
      </c>
      <c r="C418" s="7">
        <v>3.4338000000000002</v>
      </c>
      <c r="D418" s="1">
        <f t="shared" si="97"/>
        <v>224</v>
      </c>
      <c r="E418" s="1">
        <f t="shared" si="98"/>
        <v>140</v>
      </c>
      <c r="F418" s="1">
        <f t="shared" si="99"/>
        <v>84</v>
      </c>
      <c r="G418" s="1">
        <f t="shared" si="100"/>
        <v>7056</v>
      </c>
      <c r="M418" s="1">
        <f t="shared" si="101"/>
        <v>0</v>
      </c>
      <c r="N418" s="1">
        <f t="shared" si="102"/>
        <v>0</v>
      </c>
      <c r="O418" s="1">
        <f t="shared" si="103"/>
        <v>0</v>
      </c>
      <c r="P418" s="1">
        <f t="shared" si="104"/>
        <v>0</v>
      </c>
      <c r="R418" s="3">
        <f t="shared" ca="1" si="109"/>
        <v>-0.18137585886535779</v>
      </c>
      <c r="S418" s="3">
        <f t="shared" ca="1" si="109"/>
        <v>0.68829851381976281</v>
      </c>
      <c r="U418" s="3">
        <f t="array" aca="1" ref="U418:V418" ca="1">MMULT(R418:S418,cholesky)</f>
        <v>-0.8307014336033387</v>
      </c>
      <c r="V418" s="3">
        <f ca="1"/>
        <v>2.3715383959543317</v>
      </c>
      <c r="X418" s="13">
        <f t="shared" ca="1" si="105"/>
        <v>0.35334048321093958</v>
      </c>
      <c r="Y418" s="13">
        <f t="shared" ca="1" si="106"/>
        <v>0.62668594397784305</v>
      </c>
      <c r="AA418" s="13">
        <f t="shared" ca="1" si="107"/>
        <v>-0.91507381321296455</v>
      </c>
      <c r="AB418" s="13">
        <f t="shared" ca="1" si="108"/>
        <v>2.6952722703264089</v>
      </c>
      <c r="AC418" s="1">
        <f t="shared" ca="1" si="110"/>
        <v>0.89009922855672219</v>
      </c>
      <c r="AD418" s="1">
        <f t="shared" ca="1" si="111"/>
        <v>31</v>
      </c>
      <c r="AF418" s="1">
        <v>5.8829768284152673</v>
      </c>
      <c r="AG418" s="1">
        <f t="shared" si="96"/>
        <v>63</v>
      </c>
    </row>
    <row r="419" spans="1:33">
      <c r="A419" s="10">
        <v>38291</v>
      </c>
      <c r="B419" s="6">
        <v>1.639</v>
      </c>
      <c r="C419" s="7">
        <v>3.2475999999999998</v>
      </c>
      <c r="D419" s="1">
        <f t="shared" si="97"/>
        <v>218</v>
      </c>
      <c r="E419" s="1">
        <f t="shared" si="98"/>
        <v>151</v>
      </c>
      <c r="F419" s="1">
        <f t="shared" si="99"/>
        <v>67</v>
      </c>
      <c r="G419" s="1">
        <f t="shared" si="100"/>
        <v>4489</v>
      </c>
      <c r="M419" s="1">
        <f t="shared" si="101"/>
        <v>0</v>
      </c>
      <c r="N419" s="1">
        <f t="shared" si="102"/>
        <v>0</v>
      </c>
      <c r="O419" s="1">
        <f t="shared" si="103"/>
        <v>0</v>
      </c>
      <c r="P419" s="1">
        <f t="shared" si="104"/>
        <v>0</v>
      </c>
      <c r="R419" s="3">
        <f t="shared" ca="1" si="109"/>
        <v>0.22603407599964936</v>
      </c>
      <c r="S419" s="3">
        <f t="shared" ca="1" si="109"/>
        <v>0.45307206048312709</v>
      </c>
      <c r="U419" s="3">
        <f t="array" aca="1" ref="U419:V419" ca="1">MMULT(R419:S419,cholesky)</f>
        <v>1.0352360680783941</v>
      </c>
      <c r="V419" s="3">
        <f ca="1"/>
        <v>2.5398588497099719</v>
      </c>
      <c r="X419" s="13">
        <f t="shared" ca="1" si="105"/>
        <v>0.5124548858288428</v>
      </c>
      <c r="Y419" s="13">
        <f t="shared" ca="1" si="106"/>
        <v>0.64052100504381759</v>
      </c>
      <c r="AA419" s="13">
        <f t="shared" ca="1" si="107"/>
        <v>1.041297335687168</v>
      </c>
      <c r="AB419" s="13">
        <f t="shared" ca="1" si="108"/>
        <v>2.8923749976659123</v>
      </c>
      <c r="AC419" s="1">
        <f t="shared" ca="1" si="110"/>
        <v>1.9668361666765402</v>
      </c>
      <c r="AD419" s="1">
        <f t="shared" ca="1" si="111"/>
        <v>23</v>
      </c>
      <c r="AF419" s="1">
        <v>5.938422015534309</v>
      </c>
      <c r="AG419" s="1">
        <f t="shared" si="96"/>
        <v>62</v>
      </c>
    </row>
    <row r="420" spans="1:33">
      <c r="A420" s="10">
        <v>38321</v>
      </c>
      <c r="B420" s="6">
        <v>4.6497999999999999</v>
      </c>
      <c r="C420" s="7">
        <v>7.1673999999999998</v>
      </c>
      <c r="D420" s="1">
        <f t="shared" si="97"/>
        <v>88</v>
      </c>
      <c r="E420" s="1">
        <f t="shared" si="98"/>
        <v>41</v>
      </c>
      <c r="F420" s="1">
        <f t="shared" si="99"/>
        <v>47</v>
      </c>
      <c r="G420" s="1">
        <f t="shared" si="100"/>
        <v>2209</v>
      </c>
      <c r="M420" s="1">
        <f t="shared" si="101"/>
        <v>0</v>
      </c>
      <c r="N420" s="1">
        <f t="shared" si="102"/>
        <v>0</v>
      </c>
      <c r="O420" s="1">
        <f t="shared" si="103"/>
        <v>0</v>
      </c>
      <c r="P420" s="1">
        <f t="shared" si="104"/>
        <v>0</v>
      </c>
      <c r="R420" s="3">
        <f t="shared" ca="1" si="109"/>
        <v>1.3016679056444729</v>
      </c>
      <c r="S420" s="3">
        <f t="shared" ca="1" si="109"/>
        <v>0.19097422862342023</v>
      </c>
      <c r="U420" s="3">
        <f t="array" aca="1" ref="U420:V420" ca="1">MMULT(R420:S420,cholesky)</f>
        <v>5.9616390078516854</v>
      </c>
      <c r="V420" s="3">
        <f ca="1"/>
        <v>4.4890083386692812</v>
      </c>
      <c r="X420" s="13">
        <f t="shared" ca="1" si="105"/>
        <v>0.86589797597001394</v>
      </c>
      <c r="Y420" s="13">
        <f t="shared" ca="1" si="106"/>
        <v>0.78393981812687075</v>
      </c>
      <c r="AA420" s="13">
        <f t="shared" ca="1" si="107"/>
        <v>6.4784936581421313</v>
      </c>
      <c r="AB420" s="13">
        <f t="shared" ca="1" si="108"/>
        <v>5.2451797068617347</v>
      </c>
      <c r="AC420" s="1">
        <f t="shared" ca="1" si="110"/>
        <v>5.8618366825019326</v>
      </c>
      <c r="AD420" s="1">
        <f t="shared" ca="1" si="111"/>
        <v>8</v>
      </c>
      <c r="AF420" s="1">
        <v>5.9447634212927545</v>
      </c>
      <c r="AG420" s="1">
        <f t="shared" si="96"/>
        <v>61</v>
      </c>
    </row>
    <row r="421" spans="1:33">
      <c r="A421" s="10">
        <v>38352</v>
      </c>
      <c r="B421" s="6">
        <v>3.5522</v>
      </c>
      <c r="C421" s="7">
        <v>4.5845000000000002</v>
      </c>
      <c r="D421" s="1">
        <f t="shared" si="97"/>
        <v>137</v>
      </c>
      <c r="E421" s="1">
        <f t="shared" si="98"/>
        <v>102</v>
      </c>
      <c r="F421" s="1">
        <f t="shared" si="99"/>
        <v>35</v>
      </c>
      <c r="G421" s="1">
        <f t="shared" si="100"/>
        <v>1225</v>
      </c>
      <c r="M421" s="1">
        <f t="shared" si="101"/>
        <v>0</v>
      </c>
      <c r="N421" s="1">
        <f t="shared" si="102"/>
        <v>0</v>
      </c>
      <c r="O421" s="1">
        <f t="shared" si="103"/>
        <v>0</v>
      </c>
      <c r="P421" s="1">
        <f t="shared" si="104"/>
        <v>0</v>
      </c>
      <c r="R421" s="3">
        <f t="shared" ca="1" si="109"/>
        <v>0.83280763782829514</v>
      </c>
      <c r="S421" s="3">
        <f t="shared" ca="1" si="109"/>
        <v>0.13040049682075433</v>
      </c>
      <c r="U421" s="3">
        <f t="array" aca="1" ref="U421:V421" ca="1">MMULT(R421:S421,cholesky)</f>
        <v>3.8142589812535919</v>
      </c>
      <c r="V421" s="3">
        <f ca="1"/>
        <v>2.9065086853222235</v>
      </c>
      <c r="X421" s="13">
        <f t="shared" ca="1" si="105"/>
        <v>0.73832675846145612</v>
      </c>
      <c r="Y421" s="13">
        <f t="shared" ca="1" si="106"/>
        <v>0.67000693175413573</v>
      </c>
      <c r="AA421" s="13">
        <f t="shared" ca="1" si="107"/>
        <v>3.9941603485054413</v>
      </c>
      <c r="AB421" s="13">
        <f t="shared" ca="1" si="108"/>
        <v>3.3242368727500411</v>
      </c>
      <c r="AC421" s="1">
        <f t="shared" ca="1" si="110"/>
        <v>3.6591986106277412</v>
      </c>
      <c r="AD421" s="1">
        <f t="shared" ca="1" si="111"/>
        <v>12</v>
      </c>
      <c r="AF421" s="1">
        <v>6.1060806914265209</v>
      </c>
      <c r="AG421" s="1">
        <f t="shared" si="96"/>
        <v>60</v>
      </c>
    </row>
    <row r="422" spans="1:33">
      <c r="A422" s="10">
        <v>38383</v>
      </c>
      <c r="B422" s="6">
        <v>-2.6677</v>
      </c>
      <c r="C422" s="7">
        <v>-1.0176000000000001</v>
      </c>
      <c r="D422" s="1">
        <f t="shared" si="97"/>
        <v>393</v>
      </c>
      <c r="E422" s="1">
        <f t="shared" si="98"/>
        <v>333</v>
      </c>
      <c r="F422" s="1">
        <f t="shared" si="99"/>
        <v>60</v>
      </c>
      <c r="G422" s="1">
        <f t="shared" si="100"/>
        <v>3600</v>
      </c>
      <c r="M422" s="1">
        <f t="shared" si="101"/>
        <v>0</v>
      </c>
      <c r="N422" s="1">
        <f t="shared" si="102"/>
        <v>0</v>
      </c>
      <c r="O422" s="1">
        <f t="shared" si="103"/>
        <v>0</v>
      </c>
      <c r="P422" s="1">
        <f t="shared" si="104"/>
        <v>0</v>
      </c>
      <c r="R422" s="3">
        <f t="shared" ca="1" si="109"/>
        <v>1.6515707968547524</v>
      </c>
      <c r="S422" s="3">
        <f t="shared" ca="1" si="109"/>
        <v>0.19541470565235897</v>
      </c>
      <c r="U422" s="3">
        <f t="array" aca="1" ref="U422:V422" ca="1">MMULT(R422:S422,cholesky)</f>
        <v>7.5641942495947658</v>
      </c>
      <c r="V422" s="3">
        <f ca="1"/>
        <v>5.499108539003446</v>
      </c>
      <c r="X422" s="13">
        <f t="shared" ca="1" si="105"/>
        <v>0.9274727775945355</v>
      </c>
      <c r="Y422" s="13">
        <f t="shared" ca="1" si="106"/>
        <v>0.84283693194513498</v>
      </c>
      <c r="AA422" s="13">
        <f t="shared" ca="1" si="107"/>
        <v>8.5589950794183611</v>
      </c>
      <c r="AB422" s="13">
        <f t="shared" ca="1" si="108"/>
        <v>6.5418149835607311</v>
      </c>
      <c r="AC422" s="1">
        <f t="shared" ca="1" si="110"/>
        <v>7.5504050314895466</v>
      </c>
      <c r="AD422" s="1">
        <f t="shared" ca="1" si="111"/>
        <v>4</v>
      </c>
      <c r="AF422" s="1">
        <v>6.1466174369322744</v>
      </c>
      <c r="AG422" s="1">
        <f t="shared" si="96"/>
        <v>59</v>
      </c>
    </row>
    <row r="423" spans="1:33">
      <c r="A423" s="10">
        <v>38411</v>
      </c>
      <c r="B423" s="6">
        <v>2.1844000000000001</v>
      </c>
      <c r="C423" s="7">
        <v>5.2838000000000003</v>
      </c>
      <c r="D423" s="1">
        <f t="shared" si="97"/>
        <v>187</v>
      </c>
      <c r="E423" s="1">
        <f t="shared" si="98"/>
        <v>86</v>
      </c>
      <c r="F423" s="1">
        <f t="shared" si="99"/>
        <v>101</v>
      </c>
      <c r="G423" s="1">
        <f t="shared" si="100"/>
        <v>10201</v>
      </c>
      <c r="M423" s="1">
        <f t="shared" si="101"/>
        <v>0</v>
      </c>
      <c r="N423" s="1">
        <f t="shared" si="102"/>
        <v>0</v>
      </c>
      <c r="O423" s="1">
        <f t="shared" si="103"/>
        <v>0</v>
      </c>
      <c r="P423" s="1">
        <f t="shared" si="104"/>
        <v>0</v>
      </c>
      <c r="R423" s="3">
        <f t="shared" ca="1" si="109"/>
        <v>6.5759575992714953E-2</v>
      </c>
      <c r="S423" s="3">
        <f t="shared" ca="1" si="109"/>
        <v>-1.2334586670321688</v>
      </c>
      <c r="U423" s="3">
        <f t="array" aca="1" ref="U423:V423" ca="1">MMULT(R423:S423,cholesky)</f>
        <v>0.30117885804663447</v>
      </c>
      <c r="V423" s="3">
        <f ca="1"/>
        <v>-4.9845690893993009</v>
      </c>
      <c r="X423" s="13">
        <f t="shared" ca="1" si="105"/>
        <v>0.44863858999940243</v>
      </c>
      <c r="Y423" s="13">
        <f t="shared" ca="1" si="106"/>
        <v>9.9646252766036669E-2</v>
      </c>
      <c r="AA423" s="13">
        <f t="shared" ca="1" si="107"/>
        <v>0.27568658766684195</v>
      </c>
      <c r="AB423" s="13">
        <f t="shared" ca="1" si="108"/>
        <v>-6.322183446684841</v>
      </c>
      <c r="AC423" s="1">
        <f t="shared" ca="1" si="110"/>
        <v>-3.0232484295089996</v>
      </c>
      <c r="AD423" s="1">
        <f t="shared" ca="1" si="111"/>
        <v>41</v>
      </c>
      <c r="AF423" s="1">
        <v>6.2227698983454287</v>
      </c>
      <c r="AG423" s="1">
        <f t="shared" si="96"/>
        <v>58</v>
      </c>
    </row>
    <row r="424" spans="1:33">
      <c r="A424" s="10">
        <v>38442</v>
      </c>
      <c r="B424" s="6">
        <v>-1.7065999999999999</v>
      </c>
      <c r="C424" s="7">
        <v>-3.0286</v>
      </c>
      <c r="D424" s="1">
        <f t="shared" si="97"/>
        <v>362</v>
      </c>
      <c r="E424" s="1">
        <f t="shared" si="98"/>
        <v>391</v>
      </c>
      <c r="F424" s="1">
        <f t="shared" si="99"/>
        <v>-29</v>
      </c>
      <c r="G424" s="1">
        <f t="shared" si="100"/>
        <v>841</v>
      </c>
      <c r="M424" s="1">
        <f t="shared" si="101"/>
        <v>0</v>
      </c>
      <c r="N424" s="1">
        <f t="shared" si="102"/>
        <v>0</v>
      </c>
      <c r="O424" s="1">
        <f t="shared" si="103"/>
        <v>0</v>
      </c>
      <c r="P424" s="1">
        <f t="shared" si="104"/>
        <v>0</v>
      </c>
      <c r="R424" s="3">
        <f t="shared" ca="1" si="109"/>
        <v>0.34740610871948585</v>
      </c>
      <c r="S424" s="3">
        <f t="shared" ca="1" si="109"/>
        <v>6.2431472084841969E-2</v>
      </c>
      <c r="U424" s="3">
        <f t="array" aca="1" ref="U424:V424" ca="1">MMULT(R424:S424,cholesky)</f>
        <v>1.5911199779352452</v>
      </c>
      <c r="V424" s="3">
        <f ca="1"/>
        <v>1.2461351669416096</v>
      </c>
      <c r="X424" s="13">
        <f t="shared" ca="1" si="105"/>
        <v>0.56065744443383414</v>
      </c>
      <c r="Y424" s="13">
        <f t="shared" ca="1" si="106"/>
        <v>0.53080263486946455</v>
      </c>
      <c r="AA424" s="13">
        <f t="shared" ca="1" si="107"/>
        <v>1.6214750762748444</v>
      </c>
      <c r="AB424" s="13">
        <f t="shared" ca="1" si="108"/>
        <v>1.3899721279117272</v>
      </c>
      <c r="AC424" s="1">
        <f t="shared" ca="1" si="110"/>
        <v>1.5057236020932858</v>
      </c>
      <c r="AD424" s="1">
        <f t="shared" ca="1" si="111"/>
        <v>22</v>
      </c>
      <c r="AF424" s="1">
        <v>6.2773742203009419</v>
      </c>
      <c r="AG424" s="1">
        <f t="shared" si="96"/>
        <v>57</v>
      </c>
    </row>
    <row r="425" spans="1:33">
      <c r="A425" s="10">
        <v>38472</v>
      </c>
      <c r="B425" s="6">
        <v>-2.2421000000000002</v>
      </c>
      <c r="C425" s="7">
        <v>-2.3858999999999999</v>
      </c>
      <c r="D425" s="1">
        <f t="shared" si="97"/>
        <v>384</v>
      </c>
      <c r="E425" s="1">
        <f t="shared" si="98"/>
        <v>377</v>
      </c>
      <c r="F425" s="1">
        <f t="shared" si="99"/>
        <v>7</v>
      </c>
      <c r="G425" s="1">
        <f t="shared" si="100"/>
        <v>49</v>
      </c>
      <c r="M425" s="1">
        <f t="shared" si="101"/>
        <v>0</v>
      </c>
      <c r="N425" s="1">
        <f t="shared" si="102"/>
        <v>0</v>
      </c>
      <c r="O425" s="1">
        <f t="shared" si="103"/>
        <v>0</v>
      </c>
      <c r="P425" s="1">
        <f t="shared" si="104"/>
        <v>0</v>
      </c>
      <c r="R425" s="3">
        <f t="shared" ca="1" si="109"/>
        <v>-0.70701668478239887</v>
      </c>
      <c r="S425" s="3">
        <f t="shared" ca="1" si="109"/>
        <v>-5.6376861243506493E-2</v>
      </c>
      <c r="U425" s="3">
        <f t="array" aca="1" ref="U425:V425" ca="1">MMULT(R425:S425,cholesky)</f>
        <v>-3.2381364163033868</v>
      </c>
      <c r="V425" s="3">
        <f ca="1"/>
        <v>-2.2397455557044337</v>
      </c>
      <c r="X425" s="13">
        <f t="shared" ca="1" si="105"/>
        <v>0.18349420894386936</v>
      </c>
      <c r="Y425" s="13">
        <f t="shared" ca="1" si="106"/>
        <v>0.24696585632297352</v>
      </c>
      <c r="AA425" s="13">
        <f t="shared" ca="1" si="107"/>
        <v>-3.5740419125416327</v>
      </c>
      <c r="AB425" s="13">
        <f t="shared" ca="1" si="108"/>
        <v>-2.7055409230127023</v>
      </c>
      <c r="AC425" s="1">
        <f t="shared" ca="1" si="110"/>
        <v>-3.1397914177771673</v>
      </c>
      <c r="AD425" s="1">
        <f t="shared" ca="1" si="111"/>
        <v>40</v>
      </c>
      <c r="AF425" s="1">
        <v>6.4272264494150244</v>
      </c>
      <c r="AG425" s="1">
        <f t="shared" si="96"/>
        <v>56</v>
      </c>
    </row>
    <row r="426" spans="1:33">
      <c r="A426" s="10">
        <v>38503</v>
      </c>
      <c r="B426" s="6">
        <v>3.85</v>
      </c>
      <c r="C426" s="7">
        <v>0.9</v>
      </c>
      <c r="D426" s="1">
        <f t="shared" si="97"/>
        <v>126</v>
      </c>
      <c r="E426" s="1">
        <f t="shared" si="98"/>
        <v>256</v>
      </c>
      <c r="F426" s="1">
        <f t="shared" si="99"/>
        <v>-130</v>
      </c>
      <c r="G426" s="1">
        <f t="shared" si="100"/>
        <v>16900</v>
      </c>
      <c r="M426" s="1">
        <f t="shared" si="101"/>
        <v>0</v>
      </c>
      <c r="N426" s="1">
        <f t="shared" si="102"/>
        <v>0</v>
      </c>
      <c r="O426" s="1">
        <f t="shared" si="103"/>
        <v>0</v>
      </c>
      <c r="P426" s="1">
        <f t="shared" si="104"/>
        <v>0</v>
      </c>
      <c r="R426" s="3">
        <f t="shared" ca="1" si="109"/>
        <v>0.44745098149921958</v>
      </c>
      <c r="S426" s="3">
        <f t="shared" ca="1" si="109"/>
        <v>-0.14628534856513825</v>
      </c>
      <c r="U426" s="3">
        <f t="array" aca="1" ref="U426:V426" ca="1">MMULT(R426:S426,cholesky)</f>
        <v>2.0493254952664257</v>
      </c>
      <c r="V426" s="3">
        <f ca="1"/>
        <v>0.65463966292141607</v>
      </c>
      <c r="X426" s="13">
        <f t="shared" ca="1" si="105"/>
        <v>0.59975524577991179</v>
      </c>
      <c r="Y426" s="13">
        <f t="shared" ca="1" si="106"/>
        <v>0.47930347378498572</v>
      </c>
      <c r="AA426" s="13">
        <f t="shared" ca="1" si="107"/>
        <v>2.101772015727069</v>
      </c>
      <c r="AB426" s="13">
        <f t="shared" ca="1" si="108"/>
        <v>0.70791522484070579</v>
      </c>
      <c r="AC426" s="1">
        <f t="shared" ca="1" si="110"/>
        <v>1.4048436202838874</v>
      </c>
      <c r="AD426" s="1">
        <f t="shared" ca="1" si="111"/>
        <v>22</v>
      </c>
      <c r="AF426" s="1">
        <v>6.4980912285015293</v>
      </c>
      <c r="AG426" s="1">
        <f t="shared" si="96"/>
        <v>55</v>
      </c>
    </row>
    <row r="427" spans="1:33">
      <c r="A427" s="10">
        <v>38533</v>
      </c>
      <c r="B427" s="6">
        <v>0.81920000000000004</v>
      </c>
      <c r="C427" s="7">
        <v>2.2176999999999998</v>
      </c>
      <c r="D427" s="1">
        <f t="shared" si="97"/>
        <v>260</v>
      </c>
      <c r="E427" s="1">
        <f t="shared" si="98"/>
        <v>198</v>
      </c>
      <c r="F427" s="1">
        <f t="shared" si="99"/>
        <v>62</v>
      </c>
      <c r="G427" s="1">
        <f t="shared" si="100"/>
        <v>3844</v>
      </c>
      <c r="M427" s="1">
        <f t="shared" si="101"/>
        <v>0</v>
      </c>
      <c r="N427" s="1">
        <f t="shared" si="102"/>
        <v>0</v>
      </c>
      <c r="O427" s="1">
        <f t="shared" si="103"/>
        <v>0</v>
      </c>
      <c r="P427" s="1">
        <f t="shared" si="104"/>
        <v>0</v>
      </c>
      <c r="R427" s="3">
        <f t="shared" ca="1" si="109"/>
        <v>-1.6976107447731072E-2</v>
      </c>
      <c r="S427" s="3">
        <f t="shared" ca="1" si="109"/>
        <v>-0.36369539135803897</v>
      </c>
      <c r="U427" s="3">
        <f t="array" aca="1" ref="U427:V427" ca="1">MMULT(R427:S427,cholesky)</f>
        <v>-7.7750572110608304E-2</v>
      </c>
      <c r="V427" s="3">
        <f ca="1"/>
        <v>-1.5727873177150618</v>
      </c>
      <c r="X427" s="13">
        <f t="shared" ca="1" si="105"/>
        <v>0.41610647392383115</v>
      </c>
      <c r="Y427" s="13">
        <f t="shared" ca="1" si="106"/>
        <v>0.29515133827931539</v>
      </c>
      <c r="AA427" s="13">
        <f t="shared" ca="1" si="107"/>
        <v>-0.12086034798878265</v>
      </c>
      <c r="AB427" s="13">
        <f t="shared" ca="1" si="108"/>
        <v>-1.8971051130853764</v>
      </c>
      <c r="AC427" s="1">
        <f t="shared" ca="1" si="110"/>
        <v>-1.0089827305370795</v>
      </c>
      <c r="AD427" s="1">
        <f t="shared" ca="1" si="111"/>
        <v>33</v>
      </c>
      <c r="AF427" s="1">
        <v>6.60670715005398</v>
      </c>
      <c r="AG427" s="1">
        <f t="shared" si="96"/>
        <v>54</v>
      </c>
    </row>
    <row r="428" spans="1:33">
      <c r="A428" s="10">
        <v>38564</v>
      </c>
      <c r="B428" s="6">
        <v>4.1474000000000002</v>
      </c>
      <c r="C428" s="7">
        <v>3.8340000000000001</v>
      </c>
      <c r="D428" s="1">
        <f t="shared" si="97"/>
        <v>109</v>
      </c>
      <c r="E428" s="1">
        <f t="shared" si="98"/>
        <v>127</v>
      </c>
      <c r="F428" s="1">
        <f t="shared" si="99"/>
        <v>-18</v>
      </c>
      <c r="G428" s="1">
        <f t="shared" si="100"/>
        <v>324</v>
      </c>
      <c r="M428" s="1">
        <f t="shared" si="101"/>
        <v>0</v>
      </c>
      <c r="N428" s="1">
        <f t="shared" si="102"/>
        <v>0</v>
      </c>
      <c r="O428" s="1">
        <f t="shared" si="103"/>
        <v>0</v>
      </c>
      <c r="P428" s="1">
        <f t="shared" si="104"/>
        <v>0</v>
      </c>
      <c r="R428" s="3">
        <f t="shared" ca="1" si="109"/>
        <v>-6.6903467535019717E-2</v>
      </c>
      <c r="S428" s="3">
        <f t="shared" ca="1" si="109"/>
        <v>2.2420193243201201</v>
      </c>
      <c r="U428" s="3">
        <f t="array" aca="1" ref="U428:V428" ca="1">MMULT(R428:S428,cholesky)</f>
        <v>-0.30641788131039033</v>
      </c>
      <c r="V428" s="3">
        <f ca="1"/>
        <v>9.2094157458075756</v>
      </c>
      <c r="X428" s="13">
        <f t="shared" ca="1" si="105"/>
        <v>0.39673480765648972</v>
      </c>
      <c r="Y428" s="13">
        <f t="shared" ca="1" si="106"/>
        <v>0.96535772119972829</v>
      </c>
      <c r="AA428" s="13">
        <f t="shared" ca="1" si="107"/>
        <v>-0.36101373389849178</v>
      </c>
      <c r="AB428" s="13">
        <f t="shared" ca="1" si="108"/>
        <v>12.165722107235732</v>
      </c>
      <c r="AC428" s="1">
        <f t="shared" ca="1" si="110"/>
        <v>5.90235418666862</v>
      </c>
      <c r="AD428" s="1">
        <f t="shared" ca="1" si="111"/>
        <v>6</v>
      </c>
      <c r="AF428" s="1">
        <v>6.6472358346465725</v>
      </c>
      <c r="AG428" s="1">
        <f t="shared" si="96"/>
        <v>53</v>
      </c>
    </row>
    <row r="429" spans="1:33">
      <c r="A429" s="10">
        <v>38595</v>
      </c>
      <c r="B429" s="6">
        <v>-1.0206999999999999</v>
      </c>
      <c r="C429" s="7">
        <v>2.7121</v>
      </c>
      <c r="D429" s="1">
        <f t="shared" si="97"/>
        <v>330</v>
      </c>
      <c r="E429" s="1">
        <f t="shared" si="98"/>
        <v>176</v>
      </c>
      <c r="F429" s="1">
        <f t="shared" si="99"/>
        <v>154</v>
      </c>
      <c r="G429" s="1">
        <f t="shared" si="100"/>
        <v>23716</v>
      </c>
      <c r="M429" s="1">
        <f t="shared" si="101"/>
        <v>0</v>
      </c>
      <c r="N429" s="1">
        <f t="shared" si="102"/>
        <v>0</v>
      </c>
      <c r="O429" s="1">
        <f t="shared" si="103"/>
        <v>0</v>
      </c>
      <c r="P429" s="1">
        <f t="shared" si="104"/>
        <v>0</v>
      </c>
      <c r="R429" s="3">
        <f t="shared" ca="1" si="109"/>
        <v>-0.6437203259963391</v>
      </c>
      <c r="S429" s="3">
        <f t="shared" ca="1" si="109"/>
        <v>1.8184305706646184</v>
      </c>
      <c r="U429" s="3">
        <f t="array" aca="1" ref="U429:V429" ca="1">MMULT(R429:S429,cholesky)</f>
        <v>-2.9482390930632332</v>
      </c>
      <c r="V429" s="3">
        <f ca="1"/>
        <v>5.7991787225969862</v>
      </c>
      <c r="X429" s="13">
        <f t="shared" ca="1" si="105"/>
        <v>0.2007874209379843</v>
      </c>
      <c r="Y429" s="13">
        <f t="shared" ca="1" si="106"/>
        <v>0.85807815193743675</v>
      </c>
      <c r="AA429" s="13">
        <f t="shared" ca="1" si="107"/>
        <v>-3.2397730886162339</v>
      </c>
      <c r="AB429" s="13">
        <f t="shared" ca="1" si="108"/>
        <v>6.9411313130132424</v>
      </c>
      <c r="AC429" s="1">
        <f t="shared" ca="1" si="110"/>
        <v>1.8506791121985042</v>
      </c>
      <c r="AD429" s="1">
        <f t="shared" ca="1" si="111"/>
        <v>19</v>
      </c>
      <c r="AF429" s="1">
        <v>6.7775698054516322</v>
      </c>
      <c r="AG429" s="1">
        <f t="shared" si="96"/>
        <v>52</v>
      </c>
    </row>
    <row r="430" spans="1:33">
      <c r="A430" s="10">
        <v>38625</v>
      </c>
      <c r="B430" s="6">
        <v>0.8478</v>
      </c>
      <c r="C430" s="7">
        <v>5.2747000000000002</v>
      </c>
      <c r="D430" s="1">
        <f t="shared" si="97"/>
        <v>259</v>
      </c>
      <c r="E430" s="1">
        <f t="shared" si="98"/>
        <v>87</v>
      </c>
      <c r="F430" s="1">
        <f t="shared" si="99"/>
        <v>172</v>
      </c>
      <c r="G430" s="1">
        <f t="shared" si="100"/>
        <v>29584</v>
      </c>
      <c r="M430" s="1">
        <f t="shared" si="101"/>
        <v>0</v>
      </c>
      <c r="N430" s="1">
        <f t="shared" si="102"/>
        <v>0</v>
      </c>
      <c r="O430" s="1">
        <f t="shared" si="103"/>
        <v>0</v>
      </c>
      <c r="P430" s="1">
        <f t="shared" si="104"/>
        <v>0</v>
      </c>
      <c r="R430" s="3">
        <f t="shared" ca="1" si="109"/>
        <v>-0.90324896953719946</v>
      </c>
      <c r="S430" s="3">
        <f t="shared" ca="1" si="109"/>
        <v>0.12221935734269682</v>
      </c>
      <c r="U430" s="3">
        <f t="array" aca="1" ref="U430:V430" ca="1">MMULT(R430:S430,cholesky)</f>
        <v>-4.1368802804803737</v>
      </c>
      <c r="V430" s="3">
        <f ca="1"/>
        <v>-2.0470782902285549</v>
      </c>
      <c r="X430" s="13">
        <f t="shared" ca="1" si="105"/>
        <v>0.13600950566269954</v>
      </c>
      <c r="Y430" s="13">
        <f t="shared" ca="1" si="106"/>
        <v>0.2604404650753267</v>
      </c>
      <c r="AA430" s="13">
        <f t="shared" ca="1" si="107"/>
        <v>-4.6446869347713582</v>
      </c>
      <c r="AB430" s="13">
        <f t="shared" ca="1" si="108"/>
        <v>-2.4699991856941197</v>
      </c>
      <c r="AC430" s="1">
        <f t="shared" ca="1" si="110"/>
        <v>-3.5573430602327392</v>
      </c>
      <c r="AD430" s="1">
        <f t="shared" ca="1" si="111"/>
        <v>39</v>
      </c>
      <c r="AF430" s="1">
        <v>7.0050526778536764</v>
      </c>
      <c r="AG430" s="1">
        <f t="shared" si="96"/>
        <v>51</v>
      </c>
    </row>
    <row r="431" spans="1:33">
      <c r="A431" s="10">
        <v>38656</v>
      </c>
      <c r="B431" s="6">
        <v>-1.8959999999999999</v>
      </c>
      <c r="C431" s="7">
        <v>-3.6760999999999999</v>
      </c>
      <c r="D431" s="1">
        <f t="shared" si="97"/>
        <v>370</v>
      </c>
      <c r="E431" s="1">
        <f t="shared" si="98"/>
        <v>403</v>
      </c>
      <c r="F431" s="1">
        <f t="shared" si="99"/>
        <v>-33</v>
      </c>
      <c r="G431" s="1">
        <f t="shared" si="100"/>
        <v>1089</v>
      </c>
      <c r="M431" s="1">
        <f t="shared" si="101"/>
        <v>0</v>
      </c>
      <c r="N431" s="1">
        <f t="shared" si="102"/>
        <v>0</v>
      </c>
      <c r="O431" s="1">
        <f t="shared" si="103"/>
        <v>0</v>
      </c>
      <c r="P431" s="1">
        <f t="shared" si="104"/>
        <v>0</v>
      </c>
      <c r="R431" s="3">
        <f t="shared" ca="1" si="109"/>
        <v>1.6553263306816497</v>
      </c>
      <c r="S431" s="3">
        <f t="shared" ca="1" si="109"/>
        <v>1.8792385386558541</v>
      </c>
      <c r="U431" s="3">
        <f t="array" aca="1" ref="U431:V431" ca="1">MMULT(R431:S431,cholesky)</f>
        <v>7.5813945945219556</v>
      </c>
      <c r="V431" s="3">
        <f ca="1"/>
        <v>12.568676492372592</v>
      </c>
      <c r="X431" s="13">
        <f t="shared" ca="1" si="105"/>
        <v>0.92798969443354706</v>
      </c>
      <c r="Y431" s="13">
        <f t="shared" ca="1" si="106"/>
        <v>0.99461788337471702</v>
      </c>
      <c r="AA431" s="13">
        <f t="shared" ca="1" si="107"/>
        <v>8.5827411103077971</v>
      </c>
      <c r="AB431" s="13">
        <f t="shared" ca="1" si="108"/>
        <v>19.442417029496003</v>
      </c>
      <c r="AC431" s="1">
        <f t="shared" ca="1" si="110"/>
        <v>14.0125790699019</v>
      </c>
      <c r="AD431" s="1">
        <f t="shared" ca="1" si="111"/>
        <v>1</v>
      </c>
      <c r="AF431" s="1">
        <v>7.0247516404238901</v>
      </c>
      <c r="AG431" s="1">
        <f t="shared" si="96"/>
        <v>50</v>
      </c>
    </row>
    <row r="432" spans="1:33">
      <c r="A432" s="10">
        <v>38686</v>
      </c>
      <c r="B432" s="6">
        <v>3.9235000000000002</v>
      </c>
      <c r="C432" s="7">
        <v>3.798</v>
      </c>
      <c r="D432" s="1">
        <f t="shared" si="97"/>
        <v>121</v>
      </c>
      <c r="E432" s="1">
        <f t="shared" si="98"/>
        <v>128</v>
      </c>
      <c r="F432" s="1">
        <f t="shared" si="99"/>
        <v>-7</v>
      </c>
      <c r="G432" s="1">
        <f t="shared" si="100"/>
        <v>49</v>
      </c>
      <c r="M432" s="1">
        <f t="shared" si="101"/>
        <v>0</v>
      </c>
      <c r="N432" s="1">
        <f t="shared" si="102"/>
        <v>0</v>
      </c>
      <c r="O432" s="1">
        <f t="shared" si="103"/>
        <v>0</v>
      </c>
      <c r="P432" s="1">
        <f t="shared" si="104"/>
        <v>0</v>
      </c>
      <c r="R432" s="3">
        <f t="shared" ca="1" si="109"/>
        <v>1.0631254875349025</v>
      </c>
      <c r="S432" s="3">
        <f t="shared" ca="1" si="109"/>
        <v>-0.58704850358733562</v>
      </c>
      <c r="U432" s="3">
        <f t="array" aca="1" ref="U432:V432" ca="1">MMULT(R432:S432,cholesky)</f>
        <v>4.8691147329098534</v>
      </c>
      <c r="V432" s="3">
        <f ca="1"/>
        <v>0.55144764474007157</v>
      </c>
      <c r="X432" s="13">
        <f t="shared" ca="1" si="105"/>
        <v>0.80746375138561421</v>
      </c>
      <c r="Y432" s="13">
        <f t="shared" ca="1" si="106"/>
        <v>0.47033009537747184</v>
      </c>
      <c r="AA432" s="13">
        <f t="shared" ca="1" si="107"/>
        <v>5.1809077276143105</v>
      </c>
      <c r="AB432" s="13">
        <f t="shared" ca="1" si="108"/>
        <v>0.58888440886069859</v>
      </c>
      <c r="AC432" s="1">
        <f t="shared" ca="1" si="110"/>
        <v>2.8848960682375044</v>
      </c>
      <c r="AD432" s="1">
        <f t="shared" ca="1" si="111"/>
        <v>14</v>
      </c>
      <c r="AF432" s="1">
        <v>7.1846141959893348</v>
      </c>
      <c r="AG432" s="1">
        <f t="shared" si="96"/>
        <v>49</v>
      </c>
    </row>
    <row r="433" spans="1:33">
      <c r="A433" s="10">
        <v>38717</v>
      </c>
      <c r="B433" s="6">
        <v>7.9500000000000001E-2</v>
      </c>
      <c r="C433" s="7">
        <v>5.2268999999999997</v>
      </c>
      <c r="D433" s="1">
        <f t="shared" si="97"/>
        <v>289</v>
      </c>
      <c r="E433" s="1">
        <f t="shared" si="98"/>
        <v>88</v>
      </c>
      <c r="F433" s="1">
        <f t="shared" si="99"/>
        <v>201</v>
      </c>
      <c r="G433" s="1">
        <f t="shared" si="100"/>
        <v>40401</v>
      </c>
      <c r="M433" s="1">
        <f t="shared" si="101"/>
        <v>0</v>
      </c>
      <c r="N433" s="1">
        <f t="shared" si="102"/>
        <v>0</v>
      </c>
      <c r="O433" s="1">
        <f t="shared" si="103"/>
        <v>0</v>
      </c>
      <c r="P433" s="1">
        <f t="shared" si="104"/>
        <v>0</v>
      </c>
      <c r="R433" s="3">
        <f t="shared" ca="1" si="109"/>
        <v>-1.0237823830289154</v>
      </c>
      <c r="S433" s="3">
        <f t="shared" ca="1" si="109"/>
        <v>-0.78753481338570097</v>
      </c>
      <c r="U433" s="3">
        <f t="array" aca="1" ref="U433:V433" ca="1">MMULT(R433:S433,cholesky)</f>
        <v>-4.6889233142724329</v>
      </c>
      <c r="V433" s="3">
        <f ca="1"/>
        <v>-6.2024932052262702</v>
      </c>
      <c r="X433" s="13">
        <f t="shared" ca="1" si="105"/>
        <v>0.11142258780451852</v>
      </c>
      <c r="Y433" s="13">
        <f t="shared" ca="1" si="106"/>
        <v>6.0621360245822986E-2</v>
      </c>
      <c r="AA433" s="13">
        <f t="shared" ca="1" si="107"/>
        <v>-5.3324293122749076</v>
      </c>
      <c r="AB433" s="13">
        <f t="shared" ca="1" si="108"/>
        <v>-8.1545360351578662</v>
      </c>
      <c r="AC433" s="1">
        <f t="shared" ca="1" si="110"/>
        <v>-6.7434826737163869</v>
      </c>
      <c r="AD433" s="1">
        <f t="shared" ca="1" si="111"/>
        <v>43</v>
      </c>
      <c r="AF433" s="1">
        <v>7.1911704666104725</v>
      </c>
      <c r="AG433" s="1">
        <f t="shared" si="96"/>
        <v>48</v>
      </c>
    </row>
    <row r="434" spans="1:33">
      <c r="A434" s="12">
        <v>38748</v>
      </c>
      <c r="B434" s="6">
        <v>3.4868000000000001</v>
      </c>
      <c r="C434" s="7">
        <v>7.3265000000000002</v>
      </c>
      <c r="D434" s="1">
        <f t="shared" si="97"/>
        <v>139</v>
      </c>
      <c r="E434" s="1">
        <f t="shared" si="98"/>
        <v>38</v>
      </c>
      <c r="F434" s="1">
        <f t="shared" si="99"/>
        <v>101</v>
      </c>
      <c r="G434" s="1">
        <f t="shared" si="100"/>
        <v>10201</v>
      </c>
      <c r="M434" s="1">
        <f t="shared" si="101"/>
        <v>0</v>
      </c>
      <c r="N434" s="1">
        <f t="shared" si="102"/>
        <v>0</v>
      </c>
      <c r="O434" s="1">
        <f t="shared" si="103"/>
        <v>0</v>
      </c>
      <c r="P434" s="1">
        <f t="shared" si="104"/>
        <v>0</v>
      </c>
      <c r="R434" s="3">
        <f t="shared" ca="1" si="109"/>
        <v>-0.71586100078471082</v>
      </c>
      <c r="S434" s="3">
        <f t="shared" ca="1" si="109"/>
        <v>1.2101212732523892</v>
      </c>
      <c r="U434" s="3">
        <f t="array" aca="1" ref="U434:V434" ca="1">MMULT(R434:S434,cholesky)</f>
        <v>-3.2786433835939754</v>
      </c>
      <c r="V434" s="3">
        <f ca="1"/>
        <v>3.0446066699051091</v>
      </c>
      <c r="X434" s="13">
        <f t="shared" ca="1" si="105"/>
        <v>0.18115399622830086</v>
      </c>
      <c r="Y434" s="13">
        <f t="shared" ca="1" si="106"/>
        <v>0.6808562463696235</v>
      </c>
      <c r="AA434" s="13">
        <f t="shared" ca="1" si="107"/>
        <v>-3.6211447794850313</v>
      </c>
      <c r="AB434" s="13">
        <f t="shared" ca="1" si="108"/>
        <v>3.4879128031186784</v>
      </c>
      <c r="AC434" s="1">
        <f t="shared" ca="1" si="110"/>
        <v>-6.6615988183176489E-2</v>
      </c>
      <c r="AD434" s="1">
        <f t="shared" ca="1" si="111"/>
        <v>25</v>
      </c>
      <c r="AF434" s="1">
        <v>7.2056218641391538</v>
      </c>
      <c r="AG434" s="1">
        <f t="shared" si="96"/>
        <v>47</v>
      </c>
    </row>
    <row r="435" spans="1:33">
      <c r="A435" s="12">
        <v>38776</v>
      </c>
      <c r="B435" s="6">
        <v>0.15049999999999999</v>
      </c>
      <c r="C435" s="7">
        <v>-0.20130000000000001</v>
      </c>
      <c r="D435" s="1">
        <f t="shared" si="97"/>
        <v>284</v>
      </c>
      <c r="E435" s="1">
        <f t="shared" si="98"/>
        <v>308</v>
      </c>
      <c r="F435" s="1">
        <f t="shared" si="99"/>
        <v>-24</v>
      </c>
      <c r="G435" s="1">
        <f t="shared" si="100"/>
        <v>576</v>
      </c>
      <c r="M435" s="1">
        <f t="shared" si="101"/>
        <v>0</v>
      </c>
      <c r="N435" s="1">
        <f t="shared" si="102"/>
        <v>0</v>
      </c>
      <c r="O435" s="1">
        <f t="shared" si="103"/>
        <v>0</v>
      </c>
      <c r="P435" s="1">
        <f t="shared" si="104"/>
        <v>0</v>
      </c>
      <c r="R435" s="3">
        <f t="shared" ca="1" si="109"/>
        <v>-0.26467719341022566</v>
      </c>
      <c r="S435" s="3">
        <f t="shared" ca="1" si="109"/>
        <v>-1.100877474218013</v>
      </c>
      <c r="U435" s="3">
        <f t="array" aca="1" ref="U435:V435" ca="1">MMULT(R435:S435,cholesky)</f>
        <v>-1.2122215458188335</v>
      </c>
      <c r="V435" s="3">
        <f ca="1"/>
        <v>-5.3650878426639688</v>
      </c>
      <c r="X435" s="13">
        <f t="shared" ca="1" si="105"/>
        <v>0.32288525665901791</v>
      </c>
      <c r="Y435" s="13">
        <f t="shared" ca="1" si="106"/>
        <v>8.5862889891885175E-2</v>
      </c>
      <c r="AA435" s="13">
        <f t="shared" ca="1" si="107"/>
        <v>-1.3221791897502915</v>
      </c>
      <c r="AB435" s="13">
        <f t="shared" ca="1" si="108"/>
        <v>-6.8756556977528076</v>
      </c>
      <c r="AC435" s="1">
        <f t="shared" ca="1" si="110"/>
        <v>-4.0989174437515494</v>
      </c>
      <c r="AD435" s="1">
        <f t="shared" ca="1" si="111"/>
        <v>37</v>
      </c>
      <c r="AF435" s="1">
        <v>7.3149270483556936</v>
      </c>
      <c r="AG435" s="1">
        <f t="shared" si="96"/>
        <v>46</v>
      </c>
    </row>
    <row r="436" spans="1:33">
      <c r="A436" s="10">
        <v>38807</v>
      </c>
      <c r="B436" s="8">
        <v>1.802</v>
      </c>
      <c r="C436" s="7">
        <v>3.0124</v>
      </c>
      <c r="D436" s="1">
        <f t="shared" si="97"/>
        <v>207</v>
      </c>
      <c r="E436" s="1">
        <f t="shared" si="98"/>
        <v>161</v>
      </c>
      <c r="F436" s="1">
        <f t="shared" si="99"/>
        <v>46</v>
      </c>
      <c r="G436" s="1">
        <f t="shared" si="100"/>
        <v>2116</v>
      </c>
      <c r="M436" s="1">
        <f t="shared" si="101"/>
        <v>0</v>
      </c>
      <c r="N436" s="1">
        <f t="shared" si="102"/>
        <v>0</v>
      </c>
      <c r="O436" s="1">
        <f t="shared" si="103"/>
        <v>0</v>
      </c>
      <c r="P436" s="1">
        <f t="shared" si="104"/>
        <v>0</v>
      </c>
      <c r="R436" s="3">
        <f t="shared" ca="1" si="109"/>
        <v>-1.3048256297397143</v>
      </c>
      <c r="S436" s="3">
        <f t="shared" ca="1" si="109"/>
        <v>1.030084752564925</v>
      </c>
      <c r="U436" s="3">
        <f t="array" aca="1" ref="U436:V436" ca="1">MMULT(R436:S436,cholesky)</f>
        <v>-5.9761013842078912</v>
      </c>
      <c r="V436" s="3">
        <f ca="1"/>
        <v>0.62096739527222411</v>
      </c>
      <c r="X436" s="13">
        <f t="shared" ca="1" si="105"/>
        <v>6.6790118789378905E-2</v>
      </c>
      <c r="Y436" s="13">
        <f t="shared" ca="1" si="106"/>
        <v>0.47637402311999599</v>
      </c>
      <c r="AA436" s="13">
        <f t="shared" ca="1" si="107"/>
        <v>-7.0477093059564995</v>
      </c>
      <c r="AB436" s="13">
        <f t="shared" ca="1" si="108"/>
        <v>0.6690795292577546</v>
      </c>
      <c r="AC436" s="1">
        <f t="shared" ca="1" si="110"/>
        <v>-3.1893148883493723</v>
      </c>
      <c r="AD436" s="1">
        <f t="shared" ca="1" si="111"/>
        <v>33</v>
      </c>
      <c r="AF436" s="1">
        <v>7.3861548147161855</v>
      </c>
      <c r="AG436" s="1">
        <f t="shared" si="96"/>
        <v>45</v>
      </c>
    </row>
    <row r="437" spans="1:33">
      <c r="A437" s="10">
        <v>38837</v>
      </c>
      <c r="B437" s="8">
        <v>1.0730999999999999</v>
      </c>
      <c r="C437" s="7">
        <v>5.5015000000000001</v>
      </c>
      <c r="D437" s="1">
        <f t="shared" si="97"/>
        <v>248</v>
      </c>
      <c r="E437" s="1">
        <f t="shared" si="98"/>
        <v>81</v>
      </c>
      <c r="F437" s="1">
        <f t="shared" si="99"/>
        <v>167</v>
      </c>
      <c r="G437" s="1">
        <f t="shared" si="100"/>
        <v>27889</v>
      </c>
      <c r="M437" s="1">
        <f t="shared" si="101"/>
        <v>0</v>
      </c>
      <c r="N437" s="1">
        <f t="shared" si="102"/>
        <v>0</v>
      </c>
      <c r="O437" s="1">
        <f t="shared" si="103"/>
        <v>0</v>
      </c>
      <c r="P437" s="1">
        <f t="shared" si="104"/>
        <v>0</v>
      </c>
      <c r="R437" s="3">
        <f t="shared" ca="1" si="109"/>
        <v>1.4875066545215812</v>
      </c>
      <c r="S437" s="3">
        <f t="shared" ca="1" si="109"/>
        <v>-0.49479006041335372</v>
      </c>
      <c r="U437" s="3">
        <f t="array" aca="1" ref="U437:V437" ca="1">MMULT(R437:S437,cholesky)</f>
        <v>6.8127804777088414</v>
      </c>
      <c r="V437" s="3">
        <f ca="1"/>
        <v>2.1407399649874908</v>
      </c>
      <c r="X437" s="13">
        <f t="shared" ca="1" si="105"/>
        <v>0.90201297247369494</v>
      </c>
      <c r="Y437" s="13">
        <f t="shared" ca="1" si="106"/>
        <v>0.60745024491034771</v>
      </c>
      <c r="AA437" s="13">
        <f t="shared" ca="1" si="107"/>
        <v>7.55289004475003</v>
      </c>
      <c r="AB437" s="13">
        <f t="shared" ca="1" si="108"/>
        <v>2.4260088509171216</v>
      </c>
      <c r="AC437" s="1">
        <f t="shared" ca="1" si="110"/>
        <v>4.989449447833576</v>
      </c>
      <c r="AD437" s="1">
        <f t="shared" ca="1" si="111"/>
        <v>5</v>
      </c>
      <c r="AF437" s="1">
        <v>7.4137283065492454</v>
      </c>
      <c r="AG437" s="1">
        <f t="shared" si="96"/>
        <v>44</v>
      </c>
    </row>
    <row r="438" spans="1:33">
      <c r="A438" s="10">
        <v>38868</v>
      </c>
      <c r="B438" s="8">
        <v>-3.2406999999999999</v>
      </c>
      <c r="C438" s="7">
        <v>-5.2541000000000002</v>
      </c>
      <c r="D438" s="1">
        <f t="shared" si="97"/>
        <v>409</v>
      </c>
      <c r="E438" s="1">
        <f t="shared" si="98"/>
        <v>435</v>
      </c>
      <c r="F438" s="1">
        <f t="shared" si="99"/>
        <v>-26</v>
      </c>
      <c r="G438" s="1">
        <f t="shared" si="100"/>
        <v>676</v>
      </c>
      <c r="M438" s="1">
        <f t="shared" si="101"/>
        <v>0</v>
      </c>
      <c r="N438" s="1">
        <f t="shared" si="102"/>
        <v>0</v>
      </c>
      <c r="O438" s="1">
        <f t="shared" si="103"/>
        <v>0</v>
      </c>
      <c r="P438" s="1">
        <f t="shared" si="104"/>
        <v>0</v>
      </c>
      <c r="R438" s="3">
        <f t="shared" ca="1" si="109"/>
        <v>-4.2106142052047938E-3</v>
      </c>
      <c r="S438" s="3">
        <f t="shared" ca="1" si="109"/>
        <v>1.352439395800749</v>
      </c>
      <c r="U438" s="3">
        <f t="array" aca="1" ref="U438:V438" ca="1">MMULT(R438:S438,cholesky)</f>
        <v>-1.9284613059837957E-2</v>
      </c>
      <c r="V438" s="3">
        <f ca="1"/>
        <v>5.6577652386640311</v>
      </c>
      <c r="X438" s="13">
        <f t="shared" ca="1" si="105"/>
        <v>0.42109437094446478</v>
      </c>
      <c r="Y438" s="13">
        <f t="shared" ca="1" si="106"/>
        <v>0.85102471893095499</v>
      </c>
      <c r="AA438" s="13">
        <f t="shared" ca="1" si="107"/>
        <v>-5.9572989839482005E-2</v>
      </c>
      <c r="AB438" s="13">
        <f t="shared" ca="1" si="108"/>
        <v>6.7520515602733777</v>
      </c>
      <c r="AC438" s="1">
        <f t="shared" ca="1" si="110"/>
        <v>3.346239285216948</v>
      </c>
      <c r="AD438" s="1">
        <f t="shared" ca="1" si="111"/>
        <v>10</v>
      </c>
      <c r="AF438" s="1">
        <v>7.4492108883982411</v>
      </c>
      <c r="AG438" s="1">
        <f t="shared" si="96"/>
        <v>43</v>
      </c>
    </row>
    <row r="439" spans="1:33">
      <c r="A439" s="10">
        <v>38898</v>
      </c>
      <c r="B439" s="8">
        <v>0.2039</v>
      </c>
      <c r="C439" s="7">
        <v>-0.30470000000000003</v>
      </c>
      <c r="D439" s="1">
        <f t="shared" si="97"/>
        <v>282</v>
      </c>
      <c r="E439" s="1">
        <f t="shared" si="98"/>
        <v>314</v>
      </c>
      <c r="F439" s="1">
        <f t="shared" si="99"/>
        <v>-32</v>
      </c>
      <c r="G439" s="1">
        <f t="shared" si="100"/>
        <v>1024</v>
      </c>
      <c r="M439" s="1">
        <f t="shared" si="101"/>
        <v>0</v>
      </c>
      <c r="N439" s="1">
        <f t="shared" si="102"/>
        <v>0</v>
      </c>
      <c r="O439" s="1">
        <f t="shared" si="103"/>
        <v>0</v>
      </c>
      <c r="P439" s="1">
        <f t="shared" si="104"/>
        <v>0</v>
      </c>
      <c r="R439" s="3">
        <f t="shared" ca="1" si="109"/>
        <v>-1.1028034707036252</v>
      </c>
      <c r="S439" s="3">
        <f t="shared" ca="1" si="109"/>
        <v>-1.8289338987388652E-2</v>
      </c>
      <c r="U439" s="3">
        <f t="array" aca="1" ref="U439:V439" ca="1">MMULT(R439:S439,cholesky)</f>
        <v>-5.0508398958226035</v>
      </c>
      <c r="V439" s="3">
        <f ca="1"/>
        <v>-3.2015764814887229</v>
      </c>
      <c r="X439" s="13">
        <f t="shared" ca="1" si="105"/>
        <v>9.7136081382293349E-2</v>
      </c>
      <c r="Y439" s="13">
        <f t="shared" ca="1" si="106"/>
        <v>0.18562249105530126</v>
      </c>
      <c r="AA439" s="13">
        <f t="shared" ca="1" si="107"/>
        <v>-5.7977690774553787</v>
      </c>
      <c r="AB439" s="13">
        <f t="shared" ca="1" si="108"/>
        <v>-3.9110179593056347</v>
      </c>
      <c r="AC439" s="1">
        <f t="shared" ca="1" si="110"/>
        <v>-4.8543935183805065</v>
      </c>
      <c r="AD439" s="1">
        <f t="shared" ca="1" si="111"/>
        <v>35</v>
      </c>
      <c r="AF439" s="1">
        <v>7.4738588076194965</v>
      </c>
      <c r="AG439" s="1">
        <f t="shared" si="96"/>
        <v>42</v>
      </c>
    </row>
    <row r="440" spans="1:33">
      <c r="A440" s="10">
        <v>38929</v>
      </c>
      <c r="B440" s="8">
        <v>-0.15959999999999999</v>
      </c>
      <c r="C440" s="7">
        <v>0.67900000000000005</v>
      </c>
      <c r="D440" s="1">
        <f t="shared" si="97"/>
        <v>298</v>
      </c>
      <c r="E440" s="1">
        <f t="shared" si="98"/>
        <v>265</v>
      </c>
      <c r="F440" s="1">
        <f t="shared" si="99"/>
        <v>33</v>
      </c>
      <c r="G440" s="1">
        <f t="shared" si="100"/>
        <v>1089</v>
      </c>
      <c r="M440" s="1">
        <f t="shared" si="101"/>
        <v>0</v>
      </c>
      <c r="N440" s="1">
        <f t="shared" si="102"/>
        <v>0</v>
      </c>
      <c r="O440" s="1">
        <f t="shared" si="103"/>
        <v>0</v>
      </c>
      <c r="P440" s="1">
        <f t="shared" si="104"/>
        <v>0</v>
      </c>
      <c r="R440" s="3">
        <f t="shared" ca="1" si="109"/>
        <v>-0.56665363523837442</v>
      </c>
      <c r="S440" s="3">
        <f t="shared" ca="1" si="109"/>
        <v>0.49491130203649247</v>
      </c>
      <c r="U440" s="3">
        <f t="array" aca="1" ref="U440:V440" ca="1">MMULT(R440:S440,cholesky)</f>
        <v>-2.5952736493917548</v>
      </c>
      <c r="V440" s="3">
        <f ca="1"/>
        <v>0.46909741958592566</v>
      </c>
      <c r="X440" s="13">
        <f t="shared" ca="1" si="105"/>
        <v>0.22311349621847543</v>
      </c>
      <c r="Y440" s="13">
        <f t="shared" ca="1" si="106"/>
        <v>0.46317965210351841</v>
      </c>
      <c r="AA440" s="13">
        <f t="shared" ca="1" si="107"/>
        <v>-2.8390546018409974</v>
      </c>
      <c r="AB440" s="13">
        <f t="shared" ca="1" si="108"/>
        <v>0.49385680215562378</v>
      </c>
      <c r="AC440" s="1">
        <f t="shared" ca="1" si="110"/>
        <v>-1.1725988998426868</v>
      </c>
      <c r="AD440" s="1">
        <f t="shared" ca="1" si="111"/>
        <v>26</v>
      </c>
      <c r="AF440" s="1">
        <v>7.4825006362132704</v>
      </c>
      <c r="AG440" s="1">
        <f t="shared" si="96"/>
        <v>41</v>
      </c>
    </row>
    <row r="441" spans="1:33">
      <c r="A441" s="10">
        <v>38960</v>
      </c>
      <c r="B441" s="8">
        <v>2.44</v>
      </c>
      <c r="C441" s="7">
        <v>2.8955000000000002</v>
      </c>
      <c r="D441" s="1">
        <f t="shared" si="97"/>
        <v>175</v>
      </c>
      <c r="E441" s="1">
        <f t="shared" si="98"/>
        <v>169</v>
      </c>
      <c r="F441" s="1">
        <f t="shared" si="99"/>
        <v>6</v>
      </c>
      <c r="G441" s="1">
        <f t="shared" si="100"/>
        <v>36</v>
      </c>
      <c r="M441" s="1">
        <f t="shared" si="101"/>
        <v>0</v>
      </c>
      <c r="N441" s="1">
        <f t="shared" si="102"/>
        <v>0</v>
      </c>
      <c r="O441" s="1">
        <f t="shared" si="103"/>
        <v>0</v>
      </c>
      <c r="P441" s="1">
        <f t="shared" si="104"/>
        <v>0</v>
      </c>
      <c r="R441" s="3">
        <f t="shared" ca="1" si="109"/>
        <v>-1.3066519354979258</v>
      </c>
      <c r="S441" s="3">
        <f t="shared" ca="1" si="109"/>
        <v>1.5706274244738041</v>
      </c>
      <c r="U441" s="3">
        <f t="array" aca="1" ref="U441:V441" ca="1">MMULT(R441:S441,cholesky)</f>
        <v>-5.9844658645805007</v>
      </c>
      <c r="V441" s="3">
        <f ca="1"/>
        <v>2.8818553644521581</v>
      </c>
      <c r="X441" s="13">
        <f t="shared" ca="1" si="105"/>
        <v>6.6553874076953456E-2</v>
      </c>
      <c r="Y441" s="13">
        <f t="shared" ca="1" si="106"/>
        <v>0.66805463146108612</v>
      </c>
      <c r="AA441" s="13">
        <f t="shared" ca="1" si="107"/>
        <v>-7.0594449881078694</v>
      </c>
      <c r="AB441" s="13">
        <f t="shared" ca="1" si="108"/>
        <v>3.2950794362334372</v>
      </c>
      <c r="AC441" s="1">
        <f t="shared" ca="1" si="110"/>
        <v>-1.8821827759372161</v>
      </c>
      <c r="AD441" s="1">
        <f t="shared" ca="1" si="111"/>
        <v>29</v>
      </c>
      <c r="AF441" s="1">
        <v>7.5205631850251828</v>
      </c>
      <c r="AG441" s="1">
        <f t="shared" si="96"/>
        <v>40</v>
      </c>
    </row>
    <row r="442" spans="1:33">
      <c r="A442" s="10">
        <v>38990</v>
      </c>
      <c r="B442" s="8">
        <v>2.2151999999999998</v>
      </c>
      <c r="C442" s="7">
        <v>0.11600000000000001</v>
      </c>
      <c r="D442" s="1">
        <f t="shared" si="97"/>
        <v>183</v>
      </c>
      <c r="E442" s="1">
        <f t="shared" si="98"/>
        <v>285</v>
      </c>
      <c r="F442" s="1">
        <f t="shared" si="99"/>
        <v>-102</v>
      </c>
      <c r="G442" s="1">
        <f t="shared" si="100"/>
        <v>10404</v>
      </c>
      <c r="M442" s="1">
        <f t="shared" si="101"/>
        <v>0</v>
      </c>
      <c r="N442" s="1">
        <f t="shared" si="102"/>
        <v>0</v>
      </c>
      <c r="O442" s="1">
        <f t="shared" si="103"/>
        <v>0</v>
      </c>
      <c r="P442" s="1">
        <f t="shared" si="104"/>
        <v>0</v>
      </c>
      <c r="R442" s="3">
        <f t="shared" ca="1" si="109"/>
        <v>0.57017297608783379</v>
      </c>
      <c r="S442" s="3">
        <f t="shared" ca="1" si="109"/>
        <v>-0.39949020537551716</v>
      </c>
      <c r="U442" s="3">
        <f t="array" aca="1" ref="U442:V442" ca="1">MMULT(R442:S442,cholesky)</f>
        <v>2.611392230482279</v>
      </c>
      <c r="V442" s="3">
        <f ca="1"/>
        <v>-5.9100693932757187E-2</v>
      </c>
      <c r="X442" s="13">
        <f t="shared" ca="1" si="105"/>
        <v>0.64634655983178446</v>
      </c>
      <c r="Y442" s="13">
        <f t="shared" ca="1" si="106"/>
        <v>0.41769612134976397</v>
      </c>
      <c r="AA442" s="13">
        <f t="shared" ca="1" si="107"/>
        <v>2.6955247512732381</v>
      </c>
      <c r="AB442" s="13">
        <f t="shared" ca="1" si="108"/>
        <v>-0.11701440831666698</v>
      </c>
      <c r="AC442" s="1">
        <f t="shared" ca="1" si="110"/>
        <v>1.2892551714782856</v>
      </c>
      <c r="AD442" s="1">
        <f t="shared" ca="1" si="111"/>
        <v>16</v>
      </c>
      <c r="AF442" s="1">
        <v>7.5769550777700019</v>
      </c>
      <c r="AG442" s="1">
        <f t="shared" si="96"/>
        <v>39</v>
      </c>
    </row>
    <row r="443" spans="1:33">
      <c r="A443" s="10">
        <v>39020</v>
      </c>
      <c r="B443" s="8">
        <v>3.6475</v>
      </c>
      <c r="C443" s="7">
        <v>4.1645000000000003</v>
      </c>
      <c r="D443" s="1">
        <f t="shared" si="97"/>
        <v>133</v>
      </c>
      <c r="E443" s="1">
        <f t="shared" si="98"/>
        <v>111</v>
      </c>
      <c r="F443" s="1">
        <f t="shared" si="99"/>
        <v>22</v>
      </c>
      <c r="G443" s="1">
        <f t="shared" si="100"/>
        <v>484</v>
      </c>
      <c r="M443" s="1">
        <f t="shared" si="101"/>
        <v>0</v>
      </c>
      <c r="N443" s="1">
        <f t="shared" si="102"/>
        <v>0</v>
      </c>
      <c r="O443" s="1">
        <f t="shared" si="103"/>
        <v>0</v>
      </c>
      <c r="P443" s="1">
        <f t="shared" si="104"/>
        <v>0</v>
      </c>
      <c r="R443" s="3">
        <f t="shared" ca="1" si="109"/>
        <v>-0.65704270653679053</v>
      </c>
      <c r="S443" s="3">
        <f t="shared" ca="1" si="109"/>
        <v>-0.74382537424467077</v>
      </c>
      <c r="U443" s="3">
        <f t="array" aca="1" ref="U443:V443" ca="1">MMULT(R443:S443,cholesky)</f>
        <v>-3.0092555959385008</v>
      </c>
      <c r="V443" s="3">
        <f ca="1"/>
        <v>-4.9800609471511583</v>
      </c>
      <c r="X443" s="13">
        <f t="shared" ca="1" si="105"/>
        <v>0.1970685686076572</v>
      </c>
      <c r="Y443" s="13">
        <f t="shared" ca="1" si="106"/>
        <v>9.9818715913530642E-2</v>
      </c>
      <c r="AA443" s="13">
        <f t="shared" ca="1" si="107"/>
        <v>-3.3097264299024864</v>
      </c>
      <c r="AB443" s="13">
        <f t="shared" ca="1" si="108"/>
        <v>-6.3157204238262619</v>
      </c>
      <c r="AC443" s="1">
        <f t="shared" ca="1" si="110"/>
        <v>-4.8127234268643742</v>
      </c>
      <c r="AD443" s="1">
        <f t="shared" ca="1" si="111"/>
        <v>31</v>
      </c>
      <c r="AF443" s="1">
        <v>7.6056811823106134</v>
      </c>
      <c r="AG443" s="1">
        <f t="shared" si="96"/>
        <v>38</v>
      </c>
    </row>
    <row r="444" spans="1:33">
      <c r="A444" s="10">
        <v>39051</v>
      </c>
      <c r="B444" s="8">
        <v>2.1959</v>
      </c>
      <c r="C444" s="7">
        <v>4.3438999999999997</v>
      </c>
      <c r="D444" s="1">
        <f t="shared" si="97"/>
        <v>184</v>
      </c>
      <c r="E444" s="1">
        <f t="shared" si="98"/>
        <v>107</v>
      </c>
      <c r="F444" s="1">
        <f t="shared" si="99"/>
        <v>77</v>
      </c>
      <c r="G444" s="1">
        <f t="shared" si="100"/>
        <v>5929</v>
      </c>
      <c r="M444" s="1">
        <f t="shared" si="101"/>
        <v>0</v>
      </c>
      <c r="N444" s="1">
        <f t="shared" si="102"/>
        <v>0</v>
      </c>
      <c r="O444" s="1">
        <f t="shared" si="103"/>
        <v>0</v>
      </c>
      <c r="P444" s="1">
        <f t="shared" si="104"/>
        <v>0</v>
      </c>
      <c r="R444" s="3">
        <f t="shared" ca="1" si="109"/>
        <v>0.29670970546518338</v>
      </c>
      <c r="S444" s="3">
        <f t="shared" ca="1" si="109"/>
        <v>0.76409848638124722</v>
      </c>
      <c r="U444" s="3">
        <f t="array" aca="1" ref="U444:V444" ca="1">MMULT(R444:S444,cholesky)</f>
        <v>1.35893045103054</v>
      </c>
      <c r="V444" s="3">
        <f ca="1"/>
        <v>4.0440102960136084</v>
      </c>
      <c r="X444" s="13">
        <f t="shared" ca="1" si="105"/>
        <v>0.54059126937477187</v>
      </c>
      <c r="Y444" s="13">
        <f t="shared" ca="1" si="106"/>
        <v>0.75439190224944142</v>
      </c>
      <c r="AA444" s="13">
        <f t="shared" ca="1" si="107"/>
        <v>1.3789197901996135</v>
      </c>
      <c r="AB444" s="13">
        <f t="shared" ca="1" si="108"/>
        <v>4.6935630333857707</v>
      </c>
      <c r="AC444" s="1">
        <f t="shared" ca="1" si="110"/>
        <v>3.0362414117926919</v>
      </c>
      <c r="AD444" s="1">
        <f t="shared" ca="1" si="111"/>
        <v>11</v>
      </c>
      <c r="AF444" s="1">
        <v>7.7929625315149096</v>
      </c>
      <c r="AG444" s="1">
        <f t="shared" si="96"/>
        <v>37</v>
      </c>
    </row>
    <row r="445" spans="1:33">
      <c r="A445" s="10">
        <v>39082</v>
      </c>
      <c r="B445" s="8">
        <v>1.1684000000000001</v>
      </c>
      <c r="C445" s="7">
        <v>3.3896999999999999</v>
      </c>
      <c r="D445" s="1">
        <f t="shared" si="97"/>
        <v>242</v>
      </c>
      <c r="E445" s="1">
        <f t="shared" si="98"/>
        <v>143</v>
      </c>
      <c r="F445" s="1">
        <f t="shared" si="99"/>
        <v>99</v>
      </c>
      <c r="G445" s="1">
        <f t="shared" si="100"/>
        <v>9801</v>
      </c>
      <c r="M445" s="1">
        <f t="shared" si="101"/>
        <v>0</v>
      </c>
      <c r="N445" s="1">
        <f t="shared" si="102"/>
        <v>0</v>
      </c>
      <c r="O445" s="1">
        <f t="shared" si="103"/>
        <v>0</v>
      </c>
      <c r="P445" s="1">
        <f t="shared" si="104"/>
        <v>0</v>
      </c>
      <c r="R445" s="3">
        <f t="shared" ca="1" si="109"/>
        <v>0.17804061742841648</v>
      </c>
      <c r="S445" s="3">
        <f t="shared" ca="1" si="109"/>
        <v>8.39187746309491E-2</v>
      </c>
      <c r="U445" s="3">
        <f t="array" aca="1" ref="U445:V445" ca="1">MMULT(R445:S445,cholesky)</f>
        <v>0.81542602782214746</v>
      </c>
      <c r="V445" s="3">
        <f ca="1"/>
        <v>0.85630018055302581</v>
      </c>
      <c r="X445" s="13">
        <f t="shared" ca="1" si="105"/>
        <v>0.49330438776209229</v>
      </c>
      <c r="Y445" s="13">
        <f t="shared" ca="1" si="106"/>
        <v>0.49686561701501153</v>
      </c>
      <c r="AA445" s="13">
        <f t="shared" ca="1" si="107"/>
        <v>0.81217040890211178</v>
      </c>
      <c r="AB445" s="13">
        <f t="shared" ca="1" si="108"/>
        <v>0.94043565919364358</v>
      </c>
      <c r="AC445" s="1">
        <f t="shared" ca="1" si="110"/>
        <v>0.87630303404787768</v>
      </c>
      <c r="AD445" s="1">
        <f t="shared" ca="1" si="111"/>
        <v>17</v>
      </c>
      <c r="AF445" s="1">
        <v>7.8139199348625059</v>
      </c>
      <c r="AG445" s="1">
        <f t="shared" si="96"/>
        <v>36</v>
      </c>
    </row>
    <row r="446" spans="1:33">
      <c r="A446" s="10">
        <v>39113</v>
      </c>
      <c r="B446" s="8">
        <v>1.8838999999999999</v>
      </c>
      <c r="C446" s="7">
        <v>0.39100000000000001</v>
      </c>
      <c r="D446" s="1">
        <f t="shared" si="97"/>
        <v>201</v>
      </c>
      <c r="E446" s="1">
        <f t="shared" si="98"/>
        <v>279</v>
      </c>
      <c r="F446" s="1">
        <f t="shared" si="99"/>
        <v>-78</v>
      </c>
      <c r="G446" s="1">
        <f t="shared" si="100"/>
        <v>6084</v>
      </c>
      <c r="M446" s="1">
        <f t="shared" si="101"/>
        <v>0</v>
      </c>
      <c r="N446" s="1">
        <f t="shared" si="102"/>
        <v>0</v>
      </c>
      <c r="O446" s="1">
        <f t="shared" si="103"/>
        <v>0</v>
      </c>
      <c r="P446" s="1">
        <f t="shared" si="104"/>
        <v>0</v>
      </c>
      <c r="R446" s="3">
        <f t="shared" ca="1" si="109"/>
        <v>1.8698028333788277</v>
      </c>
      <c r="S446" s="3">
        <f t="shared" ca="1" si="109"/>
        <v>-1.3409013256419779</v>
      </c>
      <c r="U446" s="3">
        <f t="array" aca="1" ref="U446:V446" ca="1">MMULT(R446:S446,cholesky)</f>
        <v>8.5636969768750308</v>
      </c>
      <c r="V446" s="3">
        <f ca="1"/>
        <v>-0.32305322869405373</v>
      </c>
      <c r="X446" s="13">
        <f t="shared" ca="1" si="105"/>
        <v>0.95308459050821304</v>
      </c>
      <c r="Y446" s="13">
        <f t="shared" ca="1" si="106"/>
        <v>0.39533481436800266</v>
      </c>
      <c r="AA446" s="13">
        <f t="shared" ca="1" si="107"/>
        <v>9.9994705901602643</v>
      </c>
      <c r="AB446" s="13">
        <f t="shared" ca="1" si="108"/>
        <v>-0.42361504503788694</v>
      </c>
      <c r="AC446" s="1">
        <f t="shared" ca="1" si="110"/>
        <v>4.7879277725611891</v>
      </c>
      <c r="AD446" s="1">
        <f t="shared" ca="1" si="111"/>
        <v>6</v>
      </c>
      <c r="AF446" s="1">
        <v>7.8310614726942651</v>
      </c>
      <c r="AG446" s="1">
        <f t="shared" si="96"/>
        <v>35</v>
      </c>
    </row>
    <row r="447" spans="1:33">
      <c r="A447" s="10">
        <v>39141</v>
      </c>
      <c r="B447" s="8">
        <v>-1.6245000000000001</v>
      </c>
      <c r="C447" s="7">
        <v>0.63390000000000002</v>
      </c>
      <c r="D447" s="1">
        <f t="shared" si="97"/>
        <v>356</v>
      </c>
      <c r="E447" s="1">
        <f t="shared" si="98"/>
        <v>266</v>
      </c>
      <c r="F447" s="1">
        <f t="shared" si="99"/>
        <v>90</v>
      </c>
      <c r="G447" s="1">
        <f t="shared" si="100"/>
        <v>8100</v>
      </c>
      <c r="M447" s="1">
        <f t="shared" si="101"/>
        <v>0</v>
      </c>
      <c r="N447" s="1">
        <f t="shared" si="102"/>
        <v>0</v>
      </c>
      <c r="O447" s="1">
        <f t="shared" si="103"/>
        <v>0</v>
      </c>
      <c r="P447" s="1">
        <f t="shared" si="104"/>
        <v>0</v>
      </c>
      <c r="R447" s="3">
        <f t="shared" ca="1" si="109"/>
        <v>0.19610049372757854</v>
      </c>
      <c r="S447" s="3">
        <f t="shared" ca="1" si="109"/>
        <v>-0.78952556534646656</v>
      </c>
      <c r="U447" s="3">
        <f t="array" aca="1" ref="U447:V447" ca="1">MMULT(R447:S447,cholesky)</f>
        <v>0.89814026127230973</v>
      </c>
      <c r="V447" s="3">
        <f ca="1"/>
        <v>-2.7541787160189903</v>
      </c>
      <c r="X447" s="13">
        <f t="shared" ca="1" si="105"/>
        <v>0.50051126077062769</v>
      </c>
      <c r="Y447" s="13">
        <f t="shared" ca="1" si="106"/>
        <v>0.21289196394989462</v>
      </c>
      <c r="AA447" s="13">
        <f t="shared" ca="1" si="107"/>
        <v>0.89838876447107618</v>
      </c>
      <c r="AB447" s="13">
        <f t="shared" ca="1" si="108"/>
        <v>-3.3436645146465946</v>
      </c>
      <c r="AC447" s="1">
        <f t="shared" ca="1" si="110"/>
        <v>-1.2226378750877593</v>
      </c>
      <c r="AD447" s="1">
        <f t="shared" ca="1" si="111"/>
        <v>22</v>
      </c>
      <c r="AF447" s="1">
        <v>7.9351994034489346</v>
      </c>
      <c r="AG447" s="1">
        <f t="shared" si="96"/>
        <v>34</v>
      </c>
    </row>
    <row r="448" spans="1:33">
      <c r="A448" s="12">
        <v>39172</v>
      </c>
      <c r="B448" s="8">
        <v>1.0489999999999999</v>
      </c>
      <c r="C448" s="7">
        <v>3.0013000000000001</v>
      </c>
      <c r="D448" s="1">
        <f t="shared" si="97"/>
        <v>251</v>
      </c>
      <c r="E448" s="1">
        <f t="shared" si="98"/>
        <v>162</v>
      </c>
      <c r="F448" s="1">
        <f t="shared" si="99"/>
        <v>89</v>
      </c>
      <c r="G448" s="1">
        <f t="shared" si="100"/>
        <v>7921</v>
      </c>
      <c r="M448" s="1">
        <f t="shared" si="101"/>
        <v>0</v>
      </c>
      <c r="N448" s="1">
        <f t="shared" si="102"/>
        <v>0</v>
      </c>
      <c r="O448" s="1">
        <f t="shared" si="103"/>
        <v>0</v>
      </c>
      <c r="P448" s="1">
        <f t="shared" si="104"/>
        <v>0</v>
      </c>
      <c r="R448" s="3">
        <f t="shared" ca="1" si="109"/>
        <v>0.10714832232700552</v>
      </c>
      <c r="S448" s="3">
        <f t="shared" ca="1" si="109"/>
        <v>-2.4212313175440488E-2</v>
      </c>
      <c r="U448" s="3">
        <f t="array" aca="1" ref="U448:V448" ca="1">MMULT(R448:S448,cholesky)</f>
        <v>0.4907393162576853</v>
      </c>
      <c r="V448" s="3">
        <f ca="1"/>
        <v>0.20211262685172127</v>
      </c>
      <c r="X448" s="13">
        <f t="shared" ca="1" si="105"/>
        <v>0.46505775394034876</v>
      </c>
      <c r="Y448" s="13">
        <f t="shared" ca="1" si="106"/>
        <v>0.44009084285347555</v>
      </c>
      <c r="AA448" s="13">
        <f t="shared" ca="1" si="107"/>
        <v>0.47358996354030014</v>
      </c>
      <c r="AB448" s="13">
        <f t="shared" ca="1" si="108"/>
        <v>0.18543798855999827</v>
      </c>
      <c r="AC448" s="1">
        <f t="shared" ca="1" si="110"/>
        <v>0.3295139760501492</v>
      </c>
      <c r="AD448" s="1">
        <f t="shared" ca="1" si="111"/>
        <v>16</v>
      </c>
      <c r="AF448" s="1">
        <v>7.9509691310552979</v>
      </c>
      <c r="AG448" s="1">
        <f t="shared" si="96"/>
        <v>33</v>
      </c>
    </row>
    <row r="449" spans="1:33">
      <c r="A449" s="10">
        <v>39202</v>
      </c>
      <c r="B449" s="8">
        <v>3.9716</v>
      </c>
      <c r="C449" s="7">
        <v>4.4206000000000003</v>
      </c>
      <c r="D449" s="1">
        <f t="shared" si="97"/>
        <v>119</v>
      </c>
      <c r="E449" s="1">
        <f t="shared" si="98"/>
        <v>105</v>
      </c>
      <c r="F449" s="1">
        <f t="shared" si="99"/>
        <v>14</v>
      </c>
      <c r="G449" s="1">
        <f t="shared" si="100"/>
        <v>196</v>
      </c>
      <c r="M449" s="1">
        <f t="shared" si="101"/>
        <v>0</v>
      </c>
      <c r="N449" s="1">
        <f t="shared" si="102"/>
        <v>0</v>
      </c>
      <c r="O449" s="1">
        <f t="shared" si="103"/>
        <v>0</v>
      </c>
      <c r="P449" s="1">
        <f t="shared" si="104"/>
        <v>0</v>
      </c>
      <c r="R449" s="3">
        <f t="shared" ca="1" si="109"/>
        <v>-0.10899329461139559</v>
      </c>
      <c r="S449" s="3">
        <f t="shared" ca="1" si="109"/>
        <v>-8.2304649205206276E-2</v>
      </c>
      <c r="U449" s="3">
        <f t="array" aca="1" ref="U449:V449" ca="1">MMULT(R449:S449,cholesky)</f>
        <v>-0.4991892893201918</v>
      </c>
      <c r="V449" s="3">
        <f ca="1"/>
        <v>-0.65388095000891622</v>
      </c>
      <c r="X449" s="13">
        <f t="shared" ca="1" si="105"/>
        <v>0.38059773209884362</v>
      </c>
      <c r="Y449" s="13">
        <f t="shared" ca="1" si="106"/>
        <v>0.36779548758123393</v>
      </c>
      <c r="AA449" s="13">
        <f t="shared" ca="1" si="107"/>
        <v>-0.56411484870867801</v>
      </c>
      <c r="AB449" s="13">
        <f t="shared" ca="1" si="108"/>
        <v>-0.80970443508981338</v>
      </c>
      <c r="AC449" s="1">
        <f t="shared" ca="1" si="110"/>
        <v>-0.68690964189924575</v>
      </c>
      <c r="AD449" s="1">
        <f t="shared" ca="1" si="111"/>
        <v>19</v>
      </c>
      <c r="AF449" s="1">
        <v>7.9525659798885755</v>
      </c>
      <c r="AG449" s="1">
        <f t="shared" ref="AG449:AG480" si="112">RANK(AF449,$AF449:$AF928,0)</f>
        <v>32</v>
      </c>
    </row>
    <row r="450" spans="1:33">
      <c r="A450" s="10">
        <v>39233</v>
      </c>
      <c r="B450" s="8">
        <v>3.6553</v>
      </c>
      <c r="C450" s="7">
        <v>2.7662</v>
      </c>
      <c r="D450" s="1">
        <f t="shared" ref="D450:D481" si="113">RANK(B450,B$2:B$481,0)</f>
        <v>132</v>
      </c>
      <c r="E450" s="1">
        <f t="shared" ref="E450:E481" si="114">RANK(C450,C$2:C$481,0)</f>
        <v>174</v>
      </c>
      <c r="F450" s="1">
        <f t="shared" ref="F450:F481" si="115">D450-E450</f>
        <v>-42</v>
      </c>
      <c r="G450" s="1">
        <f t="shared" ref="G450:G481" si="116">F450^2</f>
        <v>1764</v>
      </c>
      <c r="M450" s="1">
        <f t="shared" ref="M450:M481" si="117">IF(B450&lt;$I$9+$J$5*$I$10,1,0)</f>
        <v>0</v>
      </c>
      <c r="N450" s="1">
        <f t="shared" ref="N450:N481" si="118">IF(C450&lt;$J$9+$J$5*$J$10,1,0)</f>
        <v>0</v>
      </c>
      <c r="O450" s="1">
        <f t="shared" ref="O450:O481" si="119">IF(B450&lt;$I$9+$J$6*$I$10,1,0)</f>
        <v>0</v>
      </c>
      <c r="P450" s="1">
        <f t="shared" ref="P450:P481" si="120">IF(C450&lt;$J$9+$J$6*$J$10,1,0)</f>
        <v>0</v>
      </c>
      <c r="R450" s="3">
        <f t="shared" ca="1" si="109"/>
        <v>0.74583083910087988</v>
      </c>
      <c r="S450" s="3">
        <f t="shared" ca="1" si="109"/>
        <v>0.23358741104511538</v>
      </c>
      <c r="U450" s="3">
        <f t="array" aca="1" ref="U450:V450" ca="1">MMULT(R450:S450,cholesky)</f>
        <v>3.41590524308203</v>
      </c>
      <c r="V450" s="3">
        <f ca="1"/>
        <v>3.0926314102595858</v>
      </c>
      <c r="X450" s="13">
        <f t="shared" ref="X450:X481" ca="1" si="121">NORMDIST(U450,$I$9,$I$10,TRUE)</f>
        <v>0.70924841095604063</v>
      </c>
      <c r="Y450" s="13">
        <f t="shared" ref="Y450:Y481" ca="1" si="122">NORMDIST(V450,$I$9,$I$10,TRUE)</f>
        <v>0.68459378111380165</v>
      </c>
      <c r="AA450" s="13">
        <f t="shared" ref="AA450:AA481" ca="1" si="123">(IF(X450&gt;0.5,TINV((1-X450)*2,6),-TINV(2*X450,6)))*$I$10+$I$9</f>
        <v>3.5588231638721357</v>
      </c>
      <c r="AB450" s="13">
        <f t="shared" ref="AB450:AB481" ca="1" si="124">(IF(Y450&gt;0.5,TINV((1-Y450)*2,6),-TINV(2*Y450,6)))*$J$10+$J$9</f>
        <v>3.5449757470875625</v>
      </c>
      <c r="AC450" s="1">
        <f t="shared" ca="1" si="110"/>
        <v>3.5518994554798491</v>
      </c>
      <c r="AD450" s="1">
        <f t="shared" ca="1" si="111"/>
        <v>8</v>
      </c>
      <c r="AF450" s="1">
        <v>7.9850644941139297</v>
      </c>
      <c r="AG450" s="1">
        <f t="shared" si="112"/>
        <v>31</v>
      </c>
    </row>
    <row r="451" spans="1:33">
      <c r="A451" s="10">
        <v>39263</v>
      </c>
      <c r="B451" s="8">
        <v>-1.8327</v>
      </c>
      <c r="C451" s="7">
        <v>1.1229</v>
      </c>
      <c r="D451" s="1">
        <f t="shared" si="113"/>
        <v>368</v>
      </c>
      <c r="E451" s="1">
        <f t="shared" si="114"/>
        <v>246</v>
      </c>
      <c r="F451" s="1">
        <f t="shared" si="115"/>
        <v>122</v>
      </c>
      <c r="G451" s="1">
        <f t="shared" si="116"/>
        <v>14884</v>
      </c>
      <c r="M451" s="1">
        <f t="shared" si="117"/>
        <v>0</v>
      </c>
      <c r="N451" s="1">
        <f t="shared" si="118"/>
        <v>0</v>
      </c>
      <c r="O451" s="1">
        <f t="shared" si="119"/>
        <v>0</v>
      </c>
      <c r="P451" s="1">
        <f t="shared" si="120"/>
        <v>0</v>
      </c>
      <c r="R451" s="3">
        <f t="shared" ref="R451:S481" ca="1" si="125">NORMINV(RAND(),0,1)</f>
        <v>0.38006629276069104</v>
      </c>
      <c r="S451" s="3">
        <f t="shared" ca="1" si="125"/>
        <v>-0.23968573710966207</v>
      </c>
      <c r="U451" s="3">
        <f t="array" aca="1" ref="U451:V451" ca="1">MMULT(R451:S451,cholesky)</f>
        <v>1.740703620843965</v>
      </c>
      <c r="V451" s="3">
        <f ca="1"/>
        <v>7.2145300055568962E-2</v>
      </c>
      <c r="X451" s="13">
        <f t="shared" ca="1" si="121"/>
        <v>0.57350590368324816</v>
      </c>
      <c r="Y451" s="13">
        <f t="shared" ca="1" si="122"/>
        <v>0.42891967423951938</v>
      </c>
      <c r="AA451" s="13">
        <f t="shared" ca="1" si="123"/>
        <v>1.7779923893976335</v>
      </c>
      <c r="AB451" s="13">
        <f t="shared" ca="1" si="124"/>
        <v>3.5055451574532048E-2</v>
      </c>
      <c r="AC451" s="1">
        <f t="shared" ref="AC451:AC481" ca="1" si="126">0.5*AA451+0.5*AB451</f>
        <v>0.90652392048608277</v>
      </c>
      <c r="AD451" s="1">
        <f t="shared" ref="AD451:AD481" ca="1" si="127">RANK(AC451,$AC451:$AC930,0)</f>
        <v>13</v>
      </c>
      <c r="AF451" s="1">
        <v>8.1026590172056459</v>
      </c>
      <c r="AG451" s="1">
        <f t="shared" si="112"/>
        <v>30</v>
      </c>
    </row>
    <row r="452" spans="1:33">
      <c r="A452" s="10">
        <v>39294</v>
      </c>
      <c r="B452" s="8">
        <v>-3.4651000000000001</v>
      </c>
      <c r="C452" s="7">
        <v>0.4123</v>
      </c>
      <c r="D452" s="1">
        <f t="shared" si="113"/>
        <v>413</v>
      </c>
      <c r="E452" s="1">
        <f t="shared" si="114"/>
        <v>276</v>
      </c>
      <c r="F452" s="1">
        <f t="shared" si="115"/>
        <v>137</v>
      </c>
      <c r="G452" s="1">
        <f t="shared" si="116"/>
        <v>18769</v>
      </c>
      <c r="M452" s="1">
        <f t="shared" si="117"/>
        <v>0</v>
      </c>
      <c r="N452" s="1">
        <f t="shared" si="118"/>
        <v>0</v>
      </c>
      <c r="O452" s="1">
        <f t="shared" si="119"/>
        <v>0</v>
      </c>
      <c r="P452" s="1">
        <f t="shared" si="120"/>
        <v>0</v>
      </c>
      <c r="R452" s="3">
        <f t="shared" ca="1" si="125"/>
        <v>0.85820701874027838</v>
      </c>
      <c r="S452" s="3">
        <f t="shared" ca="1" si="125"/>
        <v>1.3062588389135681</v>
      </c>
      <c r="U452" s="3">
        <f t="array" aca="1" ref="U452:V452" ca="1">MMULT(R452:S452,cholesky)</f>
        <v>3.930588145830475</v>
      </c>
      <c r="V452" s="3">
        <f ca="1"/>
        <v>7.9079137127959136</v>
      </c>
      <c r="X452" s="13">
        <f t="shared" ca="1" si="121"/>
        <v>0.74652779450355355</v>
      </c>
      <c r="Y452" s="13">
        <f t="shared" ca="1" si="122"/>
        <v>0.93727538167808411</v>
      </c>
      <c r="AA452" s="13">
        <f t="shared" ca="1" si="123"/>
        <v>4.1224693329755029</v>
      </c>
      <c r="AB452" s="13">
        <f t="shared" ca="1" si="124"/>
        <v>9.9936134812653599</v>
      </c>
      <c r="AC452" s="1">
        <f t="shared" ca="1" si="126"/>
        <v>7.0580414071204309</v>
      </c>
      <c r="AD452" s="1">
        <f t="shared" ca="1" si="127"/>
        <v>3</v>
      </c>
      <c r="AF452" s="1">
        <v>8.1070611735664571</v>
      </c>
      <c r="AG452" s="1">
        <f t="shared" si="112"/>
        <v>29</v>
      </c>
    </row>
    <row r="453" spans="1:33">
      <c r="A453" s="10">
        <v>39325</v>
      </c>
      <c r="B453" s="8">
        <v>1.4597</v>
      </c>
      <c r="C453" s="7">
        <v>-2.0333000000000001</v>
      </c>
      <c r="D453" s="1">
        <f t="shared" si="113"/>
        <v>229</v>
      </c>
      <c r="E453" s="1">
        <f t="shared" si="114"/>
        <v>371</v>
      </c>
      <c r="F453" s="1">
        <f t="shared" si="115"/>
        <v>-142</v>
      </c>
      <c r="G453" s="1">
        <f t="shared" si="116"/>
        <v>20164</v>
      </c>
      <c r="M453" s="1">
        <f t="shared" si="117"/>
        <v>0</v>
      </c>
      <c r="N453" s="1">
        <f t="shared" si="118"/>
        <v>0</v>
      </c>
      <c r="O453" s="1">
        <f t="shared" si="119"/>
        <v>0</v>
      </c>
      <c r="P453" s="1">
        <f t="shared" si="120"/>
        <v>0</v>
      </c>
      <c r="R453" s="3">
        <f t="shared" ca="1" si="125"/>
        <v>-0.79217872408807377</v>
      </c>
      <c r="S453" s="3">
        <f t="shared" ca="1" si="125"/>
        <v>-0.5563282567277974</v>
      </c>
      <c r="U453" s="3">
        <f t="array" aca="1" ref="U453:V453" ca="1">MMULT(R453:S453,cholesky)</f>
        <v>-3.6281785563233777</v>
      </c>
      <c r="V453" s="3">
        <f ca="1"/>
        <v>-4.5769569504302385</v>
      </c>
      <c r="X453" s="13">
        <f t="shared" ca="1" si="121"/>
        <v>0.16174324901722392</v>
      </c>
      <c r="Y453" s="13">
        <f t="shared" ca="1" si="122"/>
        <v>0.11613288030086921</v>
      </c>
      <c r="AA453" s="13">
        <f t="shared" ca="1" si="123"/>
        <v>-4.0319013355125737</v>
      </c>
      <c r="AB453" s="13">
        <f t="shared" ca="1" si="124"/>
        <v>-5.7461936089470917</v>
      </c>
      <c r="AC453" s="1">
        <f t="shared" ca="1" si="126"/>
        <v>-4.8890474722298327</v>
      </c>
      <c r="AD453" s="1">
        <f t="shared" ca="1" si="127"/>
        <v>22</v>
      </c>
      <c r="AF453" s="1">
        <v>8.1448935123437085</v>
      </c>
      <c r="AG453" s="1">
        <f t="shared" si="112"/>
        <v>28</v>
      </c>
    </row>
    <row r="454" spans="1:33">
      <c r="A454" s="10">
        <v>39355</v>
      </c>
      <c r="B454" s="8">
        <v>3.6198000000000001</v>
      </c>
      <c r="C454" s="7">
        <v>6.5758999999999999</v>
      </c>
      <c r="D454" s="1">
        <f t="shared" si="113"/>
        <v>135</v>
      </c>
      <c r="E454" s="1">
        <f t="shared" si="114"/>
        <v>53</v>
      </c>
      <c r="F454" s="1">
        <f t="shared" si="115"/>
        <v>82</v>
      </c>
      <c r="G454" s="1">
        <f t="shared" si="116"/>
        <v>6724</v>
      </c>
      <c r="M454" s="1">
        <f t="shared" si="117"/>
        <v>0</v>
      </c>
      <c r="N454" s="1">
        <f t="shared" si="118"/>
        <v>0</v>
      </c>
      <c r="O454" s="1">
        <f t="shared" si="119"/>
        <v>0</v>
      </c>
      <c r="P454" s="1">
        <f t="shared" si="120"/>
        <v>0</v>
      </c>
      <c r="R454" s="3">
        <f t="shared" ca="1" si="125"/>
        <v>-0.33551356235905072</v>
      </c>
      <c r="S454" s="3">
        <f t="shared" ca="1" si="125"/>
        <v>-0.72078021910837009</v>
      </c>
      <c r="U454" s="3">
        <f t="array" aca="1" ref="U454:V454" ca="1">MMULT(R454:S454,cholesky)</f>
        <v>-1.5366521156044524</v>
      </c>
      <c r="V454" s="3">
        <f ca="1"/>
        <v>-3.9723660648467152</v>
      </c>
      <c r="X454" s="13">
        <f t="shared" ca="1" si="121"/>
        <v>0.29788087984350897</v>
      </c>
      <c r="Y454" s="13">
        <f t="shared" ca="1" si="122"/>
        <v>0.14400595251251169</v>
      </c>
      <c r="AA454" s="13">
        <f t="shared" ca="1" si="123"/>
        <v>-1.6716259053307672</v>
      </c>
      <c r="AB454" s="13">
        <f t="shared" ca="1" si="124"/>
        <v>-4.9206315348963621</v>
      </c>
      <c r="AC454" s="1">
        <f t="shared" ca="1" si="126"/>
        <v>-3.2961287201135647</v>
      </c>
      <c r="AD454" s="1">
        <f t="shared" ca="1" si="127"/>
        <v>20</v>
      </c>
      <c r="AF454" s="1">
        <v>8.1672800487786219</v>
      </c>
      <c r="AG454" s="1">
        <f t="shared" si="112"/>
        <v>27</v>
      </c>
    </row>
    <row r="455" spans="1:33">
      <c r="A455" s="10">
        <v>39386</v>
      </c>
      <c r="B455" s="8">
        <v>1.8355999999999999</v>
      </c>
      <c r="C455" s="7">
        <v>6.4356999999999998</v>
      </c>
      <c r="D455" s="1">
        <f t="shared" si="113"/>
        <v>203</v>
      </c>
      <c r="E455" s="1">
        <f t="shared" si="114"/>
        <v>56</v>
      </c>
      <c r="F455" s="1">
        <f t="shared" si="115"/>
        <v>147</v>
      </c>
      <c r="G455" s="1">
        <f t="shared" si="116"/>
        <v>21609</v>
      </c>
      <c r="M455" s="1">
        <f t="shared" si="117"/>
        <v>0</v>
      </c>
      <c r="N455" s="1">
        <f t="shared" si="118"/>
        <v>0</v>
      </c>
      <c r="O455" s="1">
        <f t="shared" si="119"/>
        <v>0</v>
      </c>
      <c r="P455" s="1">
        <f t="shared" si="120"/>
        <v>0</v>
      </c>
      <c r="R455" s="3">
        <f t="shared" ca="1" si="125"/>
        <v>0.26606649352369938</v>
      </c>
      <c r="S455" s="3">
        <f t="shared" ca="1" si="125"/>
        <v>1.0282241426181171</v>
      </c>
      <c r="U455" s="3">
        <f t="array" aca="1" ref="U455:V455" ca="1">MMULT(R455:S455,cholesky)</f>
        <v>1.2185845403385431</v>
      </c>
      <c r="V455" s="3">
        <f ca="1"/>
        <v>5.0644472667324241</v>
      </c>
      <c r="X455" s="13">
        <f t="shared" ca="1" si="121"/>
        <v>0.5284086669745609</v>
      </c>
      <c r="Y455" s="13">
        <f t="shared" ca="1" si="122"/>
        <v>0.81891840855616971</v>
      </c>
      <c r="AA455" s="13">
        <f t="shared" ca="1" si="123"/>
        <v>1.2324815706466632</v>
      </c>
      <c r="AB455" s="13">
        <f t="shared" ca="1" si="124"/>
        <v>5.9754758245001041</v>
      </c>
      <c r="AC455" s="1">
        <f t="shared" ca="1" si="126"/>
        <v>3.6039786975733836</v>
      </c>
      <c r="AD455" s="1">
        <f t="shared" ca="1" si="127"/>
        <v>6</v>
      </c>
      <c r="AF455" s="1">
        <v>8.3139224821800912</v>
      </c>
      <c r="AG455" s="1">
        <f t="shared" si="112"/>
        <v>26</v>
      </c>
    </row>
    <row r="456" spans="1:33">
      <c r="A456" s="10">
        <v>39416</v>
      </c>
      <c r="B456" s="8">
        <v>-4.5282999999999998</v>
      </c>
      <c r="C456" s="7">
        <v>-5.0334000000000003</v>
      </c>
      <c r="D456" s="1">
        <f t="shared" si="113"/>
        <v>435</v>
      </c>
      <c r="E456" s="1">
        <f t="shared" si="114"/>
        <v>429</v>
      </c>
      <c r="F456" s="1">
        <f t="shared" si="115"/>
        <v>6</v>
      </c>
      <c r="G456" s="1">
        <f t="shared" si="116"/>
        <v>36</v>
      </c>
      <c r="M456" s="1">
        <f t="shared" si="117"/>
        <v>0</v>
      </c>
      <c r="N456" s="1">
        <f t="shared" si="118"/>
        <v>0</v>
      </c>
      <c r="O456" s="1">
        <f t="shared" si="119"/>
        <v>0</v>
      </c>
      <c r="P456" s="1">
        <f t="shared" si="120"/>
        <v>0</v>
      </c>
      <c r="R456" s="3">
        <f t="shared" ca="1" si="125"/>
        <v>0.83510985911293489</v>
      </c>
      <c r="S456" s="3">
        <f t="shared" ca="1" si="125"/>
        <v>-0.20044686172434245</v>
      </c>
      <c r="U456" s="3">
        <f t="array" aca="1" ref="U456:V456" ca="1">MMULT(R456:S456,cholesky)</f>
        <v>3.8248031547372419</v>
      </c>
      <c r="V456" s="3">
        <f ca="1"/>
        <v>1.5260539630616239</v>
      </c>
      <c r="X456" s="13">
        <f t="shared" ca="1" si="121"/>
        <v>0.73907567942099972</v>
      </c>
      <c r="Y456" s="13">
        <f t="shared" ca="1" si="122"/>
        <v>0.55504777587642284</v>
      </c>
      <c r="AA456" s="13">
        <f t="shared" ca="1" si="123"/>
        <v>4.0057672454163908</v>
      </c>
      <c r="AB456" s="13">
        <f t="shared" ca="1" si="124"/>
        <v>1.7131972184546622</v>
      </c>
      <c r="AC456" s="1">
        <f t="shared" ca="1" si="126"/>
        <v>2.8594822319355266</v>
      </c>
      <c r="AD456" s="1">
        <f t="shared" ca="1" si="127"/>
        <v>7</v>
      </c>
      <c r="AF456" s="1">
        <v>8.3363131873267005</v>
      </c>
      <c r="AG456" s="1">
        <f t="shared" si="112"/>
        <v>25</v>
      </c>
    </row>
    <row r="457" spans="1:33">
      <c r="A457" s="10">
        <v>39447</v>
      </c>
      <c r="B457" s="8">
        <v>-0.60360000000000003</v>
      </c>
      <c r="C457" s="7">
        <v>-1.3540000000000001</v>
      </c>
      <c r="D457" s="1">
        <f t="shared" si="113"/>
        <v>314</v>
      </c>
      <c r="E457" s="1">
        <f t="shared" si="114"/>
        <v>346</v>
      </c>
      <c r="F457" s="1">
        <f t="shared" si="115"/>
        <v>-32</v>
      </c>
      <c r="G457" s="1">
        <f t="shared" si="116"/>
        <v>1024</v>
      </c>
      <c r="M457" s="1">
        <f t="shared" si="117"/>
        <v>0</v>
      </c>
      <c r="N457" s="1">
        <f t="shared" si="118"/>
        <v>0</v>
      </c>
      <c r="O457" s="1">
        <f t="shared" si="119"/>
        <v>0</v>
      </c>
      <c r="P457" s="1">
        <f t="shared" si="120"/>
        <v>0</v>
      </c>
      <c r="R457" s="3">
        <f t="shared" ca="1" si="125"/>
        <v>-9.3585239487151806E-2</v>
      </c>
      <c r="S457" s="3">
        <f t="shared" ca="1" si="125"/>
        <v>-2.3807688186988978</v>
      </c>
      <c r="U457" s="3">
        <f t="array" aca="1" ref="U457:V457" ca="1">MMULT(R457:S457,cholesky)</f>
        <v>-0.42862039685115527</v>
      </c>
      <c r="V457" s="3">
        <f ca="1"/>
        <v>-10.245842176360313</v>
      </c>
      <c r="X457" s="13">
        <f t="shared" ca="1" si="121"/>
        <v>0.38648268574442779</v>
      </c>
      <c r="Y457" s="13">
        <f t="shared" ca="1" si="122"/>
        <v>7.4935132173077346E-3</v>
      </c>
      <c r="AA457" s="13">
        <f t="shared" ca="1" si="123"/>
        <v>-0.48968897235965025</v>
      </c>
      <c r="AB457" s="13">
        <f t="shared" ca="1" si="124"/>
        <v>-16.098717815397613</v>
      </c>
      <c r="AC457" s="1">
        <f t="shared" ca="1" si="126"/>
        <v>-8.2942033938786324</v>
      </c>
      <c r="AD457" s="1">
        <f t="shared" ca="1" si="127"/>
        <v>21</v>
      </c>
      <c r="AF457" s="1">
        <v>8.3483351966476942</v>
      </c>
      <c r="AG457" s="1">
        <f t="shared" si="112"/>
        <v>24</v>
      </c>
    </row>
    <row r="458" spans="1:33">
      <c r="A458" s="10">
        <v>39477</v>
      </c>
      <c r="B458" s="8">
        <v>-6.0698999999999996</v>
      </c>
      <c r="C458" s="7">
        <v>-10.118399999999999</v>
      </c>
      <c r="D458" s="1">
        <f t="shared" si="113"/>
        <v>450</v>
      </c>
      <c r="E458" s="1">
        <f t="shared" si="114"/>
        <v>467</v>
      </c>
      <c r="F458" s="1">
        <f t="shared" si="115"/>
        <v>-17</v>
      </c>
      <c r="G458" s="1">
        <f t="shared" si="116"/>
        <v>289</v>
      </c>
      <c r="M458" s="1">
        <f t="shared" si="117"/>
        <v>0</v>
      </c>
      <c r="N458" s="1">
        <f t="shared" si="118"/>
        <v>0</v>
      </c>
      <c r="O458" s="1">
        <f t="shared" si="119"/>
        <v>0</v>
      </c>
      <c r="P458" s="1">
        <f t="shared" si="120"/>
        <v>0</v>
      </c>
      <c r="R458" s="3">
        <f t="shared" ca="1" si="125"/>
        <v>0.12085737195134807</v>
      </c>
      <c r="S458" s="3">
        <f t="shared" ca="1" si="125"/>
        <v>-1.947719365727091</v>
      </c>
      <c r="U458" s="3">
        <f t="array" aca="1" ref="U458:V458" ca="1">MMULT(R458:S458,cholesky)</f>
        <v>0.55352676353717423</v>
      </c>
      <c r="V458" s="3">
        <f ca="1"/>
        <v>-7.8227676758397697</v>
      </c>
      <c r="X458" s="13">
        <f t="shared" ca="1" si="121"/>
        <v>0.47051075825289856</v>
      </c>
      <c r="Y458" s="13">
        <f t="shared" ca="1" si="122"/>
        <v>2.8489943951608976E-2</v>
      </c>
      <c r="AA458" s="13">
        <f t="shared" ca="1" si="123"/>
        <v>0.53909397269328219</v>
      </c>
      <c r="AB458" s="13">
        <f t="shared" ca="1" si="124"/>
        <v>-10.92346980548357</v>
      </c>
      <c r="AC458" s="1">
        <f t="shared" ca="1" si="126"/>
        <v>-5.1921879163951443</v>
      </c>
      <c r="AD458" s="1">
        <f t="shared" ca="1" si="127"/>
        <v>19</v>
      </c>
      <c r="AF458" s="1">
        <v>8.3797754311314261</v>
      </c>
      <c r="AG458" s="1">
        <f t="shared" si="112"/>
        <v>23</v>
      </c>
    </row>
    <row r="459" spans="1:33">
      <c r="A459" s="10">
        <v>39507</v>
      </c>
      <c r="B459" s="8">
        <v>-3.1173000000000002</v>
      </c>
      <c r="C459" s="7">
        <v>3.8778999999999999</v>
      </c>
      <c r="D459" s="1">
        <f t="shared" si="113"/>
        <v>407</v>
      </c>
      <c r="E459" s="1">
        <f t="shared" si="114"/>
        <v>126</v>
      </c>
      <c r="F459" s="1">
        <f t="shared" si="115"/>
        <v>281</v>
      </c>
      <c r="G459" s="1">
        <f t="shared" si="116"/>
        <v>78961</v>
      </c>
      <c r="M459" s="1">
        <f t="shared" si="117"/>
        <v>0</v>
      </c>
      <c r="N459" s="1">
        <f t="shared" si="118"/>
        <v>0</v>
      </c>
      <c r="O459" s="1">
        <f t="shared" si="119"/>
        <v>0</v>
      </c>
      <c r="P459" s="1">
        <f t="shared" si="120"/>
        <v>0</v>
      </c>
      <c r="R459" s="3">
        <f t="shared" ca="1" si="125"/>
        <v>0.56681450334307271</v>
      </c>
      <c r="S459" s="3">
        <f t="shared" ca="1" si="125"/>
        <v>0.18797279818399337</v>
      </c>
      <c r="U459" s="3">
        <f t="array" aca="1" ref="U459:V459" ca="1">MMULT(R459:S459,cholesky)</f>
        <v>2.596010425311273</v>
      </c>
      <c r="V459" s="3">
        <f ca="1"/>
        <v>2.3941451412198678</v>
      </c>
      <c r="X459" s="13">
        <f t="shared" ca="1" si="121"/>
        <v>0.64509672624657466</v>
      </c>
      <c r="Y459" s="13">
        <f t="shared" ca="1" si="122"/>
        <v>0.62855407914250538</v>
      </c>
      <c r="AA459" s="13">
        <f t="shared" ca="1" si="123"/>
        <v>2.679189227115605</v>
      </c>
      <c r="AB459" s="13">
        <f t="shared" ca="1" si="124"/>
        <v>2.7217067839469316</v>
      </c>
      <c r="AC459" s="1">
        <f t="shared" ca="1" si="126"/>
        <v>2.7004480055312685</v>
      </c>
      <c r="AD459" s="1">
        <f t="shared" ca="1" si="127"/>
        <v>7</v>
      </c>
      <c r="AF459" s="1">
        <v>8.6693228447289865</v>
      </c>
      <c r="AG459" s="1">
        <f t="shared" si="112"/>
        <v>22</v>
      </c>
    </row>
    <row r="460" spans="1:33">
      <c r="A460" s="10">
        <v>39538</v>
      </c>
      <c r="B460" s="8">
        <v>-0.5897</v>
      </c>
      <c r="C460" s="7">
        <v>-2.2753000000000001</v>
      </c>
      <c r="D460" s="1">
        <f t="shared" si="113"/>
        <v>313</v>
      </c>
      <c r="E460" s="1">
        <f t="shared" si="114"/>
        <v>375</v>
      </c>
      <c r="F460" s="1">
        <f t="shared" si="115"/>
        <v>-62</v>
      </c>
      <c r="G460" s="1">
        <f t="shared" si="116"/>
        <v>3844</v>
      </c>
      <c r="M460" s="1">
        <f t="shared" si="117"/>
        <v>0</v>
      </c>
      <c r="N460" s="1">
        <f t="shared" si="118"/>
        <v>0</v>
      </c>
      <c r="O460" s="1">
        <f t="shared" si="119"/>
        <v>0</v>
      </c>
      <c r="P460" s="1">
        <f t="shared" si="120"/>
        <v>0</v>
      </c>
      <c r="R460" s="3">
        <f t="shared" ca="1" si="125"/>
        <v>1.2520957958597485</v>
      </c>
      <c r="S460" s="3">
        <f t="shared" ca="1" si="125"/>
        <v>0.57299853316885829</v>
      </c>
      <c r="U460" s="3">
        <f t="array" aca="1" ref="U460:V460" ca="1">MMULT(R460:S460,cholesky)</f>
        <v>5.7345987450376485</v>
      </c>
      <c r="V460" s="3">
        <f ca="1"/>
        <v>5.9500630978986706</v>
      </c>
      <c r="X460" s="13">
        <f t="shared" ca="1" si="121"/>
        <v>0.85488557258534792</v>
      </c>
      <c r="Y460" s="13">
        <f t="shared" ca="1" si="122"/>
        <v>0.86535077679840167</v>
      </c>
      <c r="AA460" s="13">
        <f t="shared" ca="1" si="123"/>
        <v>6.2019892137197701</v>
      </c>
      <c r="AB460" s="13">
        <f t="shared" ca="1" si="124"/>
        <v>7.1447036952810681</v>
      </c>
      <c r="AC460" s="1">
        <f t="shared" ca="1" si="126"/>
        <v>6.6733464545004191</v>
      </c>
      <c r="AD460" s="1">
        <f t="shared" ca="1" si="127"/>
        <v>3</v>
      </c>
      <c r="AF460" s="1">
        <v>8.7187916158366434</v>
      </c>
      <c r="AG460" s="1">
        <f t="shared" si="112"/>
        <v>21</v>
      </c>
    </row>
    <row r="461" spans="1:33">
      <c r="A461" s="10">
        <v>39568</v>
      </c>
      <c r="B461" s="8">
        <v>4.9996999999999998</v>
      </c>
      <c r="C461" s="7">
        <v>5.6784999999999997</v>
      </c>
      <c r="D461" s="1">
        <f t="shared" si="113"/>
        <v>79</v>
      </c>
      <c r="E461" s="1">
        <f t="shared" si="114"/>
        <v>73</v>
      </c>
      <c r="F461" s="1">
        <f t="shared" si="115"/>
        <v>6</v>
      </c>
      <c r="G461" s="1">
        <f t="shared" si="116"/>
        <v>36</v>
      </c>
      <c r="M461" s="1">
        <f t="shared" si="117"/>
        <v>0</v>
      </c>
      <c r="N461" s="1">
        <f t="shared" si="118"/>
        <v>0</v>
      </c>
      <c r="O461" s="1">
        <f t="shared" si="119"/>
        <v>0</v>
      </c>
      <c r="P461" s="1">
        <f t="shared" si="120"/>
        <v>0</v>
      </c>
      <c r="R461" s="3">
        <f t="shared" ca="1" si="125"/>
        <v>-1.7235155733974654</v>
      </c>
      <c r="S461" s="3">
        <f t="shared" ca="1" si="125"/>
        <v>-0.80950826868295755</v>
      </c>
      <c r="U461" s="3">
        <f t="array" aca="1" ref="U461:V461" ca="1">MMULT(R461:S461,cholesky)</f>
        <v>-7.8937013261603921</v>
      </c>
      <c r="V461" s="3">
        <f ca="1"/>
        <v>-8.2773742927517517</v>
      </c>
      <c r="X461" s="13">
        <f t="shared" ca="1" si="121"/>
        <v>2.7494837933705218E-2</v>
      </c>
      <c r="Y461" s="13">
        <f t="shared" ca="1" si="122"/>
        <v>2.2601721961959198E-2</v>
      </c>
      <c r="AA461" s="13">
        <f t="shared" ca="1" si="123"/>
        <v>-9.9910427269791491</v>
      </c>
      <c r="AB461" s="13">
        <f t="shared" ca="1" si="124"/>
        <v>-11.786167691624094</v>
      </c>
      <c r="AC461" s="1">
        <f t="shared" ca="1" si="126"/>
        <v>-10.888605209301621</v>
      </c>
      <c r="AD461" s="1">
        <f t="shared" ca="1" si="127"/>
        <v>20</v>
      </c>
      <c r="AF461" s="1">
        <v>8.789133967328782</v>
      </c>
      <c r="AG461" s="1">
        <f t="shared" si="112"/>
        <v>20</v>
      </c>
    </row>
    <row r="462" spans="1:33">
      <c r="A462" s="10">
        <v>39599</v>
      </c>
      <c r="B462" s="8">
        <v>2.0247000000000002</v>
      </c>
      <c r="C462" s="7">
        <v>2.0055000000000001</v>
      </c>
      <c r="D462" s="1">
        <f t="shared" si="113"/>
        <v>193</v>
      </c>
      <c r="E462" s="1">
        <f t="shared" si="114"/>
        <v>209</v>
      </c>
      <c r="F462" s="1">
        <f t="shared" si="115"/>
        <v>-16</v>
      </c>
      <c r="G462" s="1">
        <f t="shared" si="116"/>
        <v>256</v>
      </c>
      <c r="M462" s="1">
        <f t="shared" si="117"/>
        <v>0</v>
      </c>
      <c r="N462" s="1">
        <f t="shared" si="118"/>
        <v>0</v>
      </c>
      <c r="O462" s="1">
        <f t="shared" si="119"/>
        <v>0</v>
      </c>
      <c r="P462" s="1">
        <f t="shared" si="120"/>
        <v>0</v>
      </c>
      <c r="R462" s="3">
        <f t="shared" ca="1" si="125"/>
        <v>0.94079190359485065</v>
      </c>
      <c r="S462" s="3">
        <f t="shared" ca="1" si="125"/>
        <v>-0.21844918428380239</v>
      </c>
      <c r="U462" s="3">
        <f t="array" aca="1" ref="U462:V462" ca="1">MMULT(R462:S462,cholesky)</f>
        <v>4.3088269184644163</v>
      </c>
      <c r="V462" s="3">
        <f ca="1"/>
        <v>1.7500452676718123</v>
      </c>
      <c r="X462" s="13">
        <f t="shared" ca="1" si="121"/>
        <v>0.77223114696070128</v>
      </c>
      <c r="Y462" s="13">
        <f t="shared" ca="1" si="122"/>
        <v>0.57430586697992048</v>
      </c>
      <c r="AA462" s="13">
        <f t="shared" ca="1" si="123"/>
        <v>4.543775390993992</v>
      </c>
      <c r="AB462" s="13">
        <f t="shared" ca="1" si="124"/>
        <v>1.9723543466122304</v>
      </c>
      <c r="AC462" s="1">
        <f t="shared" ca="1" si="126"/>
        <v>3.2580648688031113</v>
      </c>
      <c r="AD462" s="1">
        <f t="shared" ca="1" si="127"/>
        <v>5</v>
      </c>
      <c r="AF462" s="1">
        <v>8.7994901724749788</v>
      </c>
      <c r="AG462" s="1">
        <f t="shared" si="112"/>
        <v>19</v>
      </c>
    </row>
    <row r="463" spans="1:33">
      <c r="A463" s="10">
        <v>39629</v>
      </c>
      <c r="B463" s="8">
        <v>-8.2791999999999994</v>
      </c>
      <c r="C463" s="7">
        <v>-8.3905999999999992</v>
      </c>
      <c r="D463" s="1">
        <f t="shared" si="113"/>
        <v>463</v>
      </c>
      <c r="E463" s="1">
        <f t="shared" si="114"/>
        <v>462</v>
      </c>
      <c r="F463" s="1">
        <f t="shared" si="115"/>
        <v>1</v>
      </c>
      <c r="G463" s="1">
        <f t="shared" si="116"/>
        <v>1</v>
      </c>
      <c r="M463" s="1">
        <f t="shared" si="117"/>
        <v>0</v>
      </c>
      <c r="N463" s="1">
        <f t="shared" si="118"/>
        <v>0</v>
      </c>
      <c r="O463" s="1">
        <f t="shared" si="119"/>
        <v>0</v>
      </c>
      <c r="P463" s="1">
        <f t="shared" si="120"/>
        <v>0</v>
      </c>
      <c r="R463" s="3">
        <f t="shared" ca="1" si="125"/>
        <v>-0.89974656854549195</v>
      </c>
      <c r="S463" s="3">
        <f t="shared" ca="1" si="125"/>
        <v>0.9271875307179378</v>
      </c>
      <c r="U463" s="3">
        <f t="array" aca="1" ref="U463:V463" ca="1">MMULT(R463:S463,cholesky)</f>
        <v>-4.120839283938353</v>
      </c>
      <c r="V463" s="3">
        <f ca="1"/>
        <v>1.3374336896452328</v>
      </c>
      <c r="X463" s="13">
        <f t="shared" ca="1" si="121"/>
        <v>0.13677555323618651</v>
      </c>
      <c r="Y463" s="13">
        <f t="shared" ca="1" si="122"/>
        <v>0.53872744441842346</v>
      </c>
      <c r="AA463" s="13">
        <f t="shared" ca="1" si="123"/>
        <v>-4.6250716801080127</v>
      </c>
      <c r="AB463" s="13">
        <f t="shared" ca="1" si="124"/>
        <v>1.495334864119287</v>
      </c>
      <c r="AC463" s="1">
        <f t="shared" ca="1" si="126"/>
        <v>-1.5648684079943629</v>
      </c>
      <c r="AD463" s="1">
        <f t="shared" ca="1" si="127"/>
        <v>12</v>
      </c>
      <c r="AF463" s="1">
        <v>8.8594037799699397</v>
      </c>
      <c r="AG463" s="1">
        <f t="shared" si="112"/>
        <v>18</v>
      </c>
    </row>
    <row r="464" spans="1:33">
      <c r="A464" s="10">
        <v>39660</v>
      </c>
      <c r="B464" s="8">
        <v>-0.74439999999999995</v>
      </c>
      <c r="C464" s="7">
        <v>-3.8578000000000001</v>
      </c>
      <c r="D464" s="1">
        <f t="shared" si="113"/>
        <v>319</v>
      </c>
      <c r="E464" s="1">
        <f t="shared" si="114"/>
        <v>407</v>
      </c>
      <c r="F464" s="1">
        <f t="shared" si="115"/>
        <v>-88</v>
      </c>
      <c r="G464" s="1">
        <f t="shared" si="116"/>
        <v>7744</v>
      </c>
      <c r="M464" s="1">
        <f t="shared" si="117"/>
        <v>0</v>
      </c>
      <c r="N464" s="1">
        <f t="shared" si="118"/>
        <v>0</v>
      </c>
      <c r="O464" s="1">
        <f t="shared" si="119"/>
        <v>0</v>
      </c>
      <c r="P464" s="1">
        <f t="shared" si="120"/>
        <v>0</v>
      </c>
      <c r="R464" s="3">
        <f t="shared" ca="1" si="125"/>
        <v>0.86745102885875935</v>
      </c>
      <c r="S464" s="3">
        <f t="shared" ca="1" si="125"/>
        <v>1.4457451562918715</v>
      </c>
      <c r="U464" s="3">
        <f t="array" aca="1" ref="U464:V464" ca="1">MMULT(R464:S464,cholesky)</f>
        <v>3.9729257121731179</v>
      </c>
      <c r="V464" s="3">
        <f ca="1"/>
        <v>8.5188620795809644</v>
      </c>
      <c r="X464" s="13">
        <f t="shared" ca="1" si="121"/>
        <v>0.74947865420733595</v>
      </c>
      <c r="Y464" s="13">
        <f t="shared" ca="1" si="122"/>
        <v>0.95211688072142309</v>
      </c>
      <c r="AA464" s="13">
        <f t="shared" ca="1" si="123"/>
        <v>4.1693088177209106</v>
      </c>
      <c r="AB464" s="13">
        <f t="shared" ca="1" si="124"/>
        <v>10.980090780601014</v>
      </c>
      <c r="AC464" s="1">
        <f t="shared" ca="1" si="126"/>
        <v>7.5746997991609621</v>
      </c>
      <c r="AD464" s="1">
        <f t="shared" ca="1" si="127"/>
        <v>2</v>
      </c>
      <c r="AF464" s="1">
        <v>8.9393313479115779</v>
      </c>
      <c r="AG464" s="1">
        <f t="shared" si="112"/>
        <v>17</v>
      </c>
    </row>
    <row r="465" spans="1:33">
      <c r="A465" s="10">
        <v>39691</v>
      </c>
      <c r="B465" s="8">
        <v>1.5860000000000001</v>
      </c>
      <c r="C465" s="7">
        <v>-4.9515000000000002</v>
      </c>
      <c r="D465" s="1">
        <f t="shared" si="113"/>
        <v>222</v>
      </c>
      <c r="E465" s="1">
        <f t="shared" si="114"/>
        <v>428</v>
      </c>
      <c r="F465" s="1">
        <f t="shared" si="115"/>
        <v>-206</v>
      </c>
      <c r="G465" s="1">
        <f t="shared" si="116"/>
        <v>42436</v>
      </c>
      <c r="M465" s="1">
        <f t="shared" si="117"/>
        <v>0</v>
      </c>
      <c r="N465" s="1">
        <f t="shared" si="118"/>
        <v>0</v>
      </c>
      <c r="O465" s="1">
        <f t="shared" si="119"/>
        <v>0</v>
      </c>
      <c r="P465" s="1">
        <f t="shared" si="120"/>
        <v>0</v>
      </c>
      <c r="R465" s="3">
        <f t="shared" ca="1" si="125"/>
        <v>0.65764223193758231</v>
      </c>
      <c r="S465" s="3">
        <f t="shared" ca="1" si="125"/>
        <v>-1.2153888758787805</v>
      </c>
      <c r="U465" s="3">
        <f t="array" aca="1" ref="U465:V465" ca="1">MMULT(R465:S465,cholesky)</f>
        <v>3.0120014222741269</v>
      </c>
      <c r="V465" s="3">
        <f ca="1"/>
        <v>-3.2316582170406902</v>
      </c>
      <c r="X465" s="13">
        <f t="shared" ca="1" si="121"/>
        <v>0.67830818762997702</v>
      </c>
      <c r="Y465" s="13">
        <f t="shared" ca="1" si="122"/>
        <v>0.18387021478013632</v>
      </c>
      <c r="AA465" s="13">
        <f t="shared" ca="1" si="123"/>
        <v>3.1230622619331685</v>
      </c>
      <c r="AB465" s="13">
        <f t="shared" ca="1" si="124"/>
        <v>-3.9496225020608109</v>
      </c>
      <c r="AC465" s="1">
        <f t="shared" ca="1" si="126"/>
        <v>-0.4132801200638212</v>
      </c>
      <c r="AD465" s="1">
        <f t="shared" ca="1" si="127"/>
        <v>9</v>
      </c>
      <c r="AF465" s="1">
        <v>9.0101106278123346</v>
      </c>
      <c r="AG465" s="1">
        <f t="shared" si="112"/>
        <v>16</v>
      </c>
    </row>
    <row r="466" spans="1:33">
      <c r="A466" s="10">
        <v>39721</v>
      </c>
      <c r="B466" s="8">
        <v>-9.3935999999999993</v>
      </c>
      <c r="C466" s="7">
        <v>-15.3879</v>
      </c>
      <c r="D466" s="1">
        <f t="shared" si="113"/>
        <v>471</v>
      </c>
      <c r="E466" s="1">
        <f t="shared" si="114"/>
        <v>477</v>
      </c>
      <c r="F466" s="1">
        <f t="shared" si="115"/>
        <v>-6</v>
      </c>
      <c r="G466" s="1">
        <f t="shared" si="116"/>
        <v>36</v>
      </c>
      <c r="M466" s="1">
        <f t="shared" si="117"/>
        <v>0</v>
      </c>
      <c r="N466" s="1">
        <f t="shared" si="118"/>
        <v>1</v>
      </c>
      <c r="O466" s="1">
        <f t="shared" si="119"/>
        <v>0</v>
      </c>
      <c r="P466" s="1">
        <f t="shared" si="120"/>
        <v>1</v>
      </c>
      <c r="R466" s="3">
        <f t="shared" ca="1" si="125"/>
        <v>-0.64284806445324483</v>
      </c>
      <c r="S466" s="3">
        <f t="shared" ca="1" si="125"/>
        <v>-0.22270090046777669</v>
      </c>
      <c r="U466" s="3">
        <f t="array" aca="1" ref="U466:V466" ca="1">MMULT(R466:S466,cholesky)</f>
        <v>-2.9442441351958615</v>
      </c>
      <c r="V466" s="3">
        <f ca="1"/>
        <v>-2.7551809903757278</v>
      </c>
      <c r="X466" s="13">
        <f t="shared" ca="1" si="121"/>
        <v>0.20103236711704708</v>
      </c>
      <c r="Y466" s="13">
        <f t="shared" ca="1" si="122"/>
        <v>0.2128283724990212</v>
      </c>
      <c r="AA466" s="13">
        <f t="shared" ca="1" si="123"/>
        <v>-3.235200269788999</v>
      </c>
      <c r="AB466" s="13">
        <f t="shared" ca="1" si="124"/>
        <v>-3.3449219399703858</v>
      </c>
      <c r="AC466" s="1">
        <f t="shared" ca="1" si="126"/>
        <v>-3.2900611048796922</v>
      </c>
      <c r="AD466" s="1">
        <f t="shared" ca="1" si="127"/>
        <v>11</v>
      </c>
      <c r="AF466" s="1">
        <v>9.1346303132912574</v>
      </c>
      <c r="AG466" s="1">
        <f t="shared" si="112"/>
        <v>15</v>
      </c>
    </row>
    <row r="467" spans="1:33">
      <c r="A467" s="12">
        <v>39752</v>
      </c>
      <c r="B467" s="8">
        <v>-17.800999999999998</v>
      </c>
      <c r="C467" s="7">
        <v>-17.440899999999999</v>
      </c>
      <c r="D467" s="1">
        <f t="shared" si="113"/>
        <v>479</v>
      </c>
      <c r="E467" s="1">
        <f t="shared" si="114"/>
        <v>479</v>
      </c>
      <c r="F467" s="1">
        <f t="shared" si="115"/>
        <v>0</v>
      </c>
      <c r="G467" s="1">
        <f t="shared" si="116"/>
        <v>0</v>
      </c>
      <c r="M467" s="1">
        <f t="shared" si="117"/>
        <v>1</v>
      </c>
      <c r="N467" s="1">
        <f t="shared" si="118"/>
        <v>1</v>
      </c>
      <c r="O467" s="1">
        <f t="shared" si="119"/>
        <v>1</v>
      </c>
      <c r="P467" s="1">
        <f t="shared" si="120"/>
        <v>1</v>
      </c>
      <c r="R467" s="3">
        <f t="shared" ca="1" si="125"/>
        <v>0.46458291426903231</v>
      </c>
      <c r="S467" s="3">
        <f t="shared" ca="1" si="125"/>
        <v>-0.71283531874190476</v>
      </c>
      <c r="U467" s="3">
        <f t="array" aca="1" ref="U467:V467" ca="1">MMULT(R467:S467,cholesky)</f>
        <v>2.1277897473521681</v>
      </c>
      <c r="V467" s="3">
        <f ca="1"/>
        <v>-1.6719060773570831</v>
      </c>
      <c r="X467" s="13">
        <f t="shared" ca="1" si="121"/>
        <v>0.6063626084768603</v>
      </c>
      <c r="Y467" s="13">
        <f t="shared" ca="1" si="122"/>
        <v>0.28772398265713039</v>
      </c>
      <c r="AA467" s="13">
        <f t="shared" ca="1" si="123"/>
        <v>2.1843097741218442</v>
      </c>
      <c r="AB467" s="13">
        <f t="shared" ca="1" si="124"/>
        <v>-2.0160731873302895</v>
      </c>
      <c r="AC467" s="1">
        <f t="shared" ca="1" si="126"/>
        <v>8.4118293395777366E-2</v>
      </c>
      <c r="AD467" s="1">
        <f t="shared" ca="1" si="127"/>
        <v>8</v>
      </c>
      <c r="AF467" s="1">
        <v>9.1534559000658327</v>
      </c>
      <c r="AG467" s="1">
        <f t="shared" si="112"/>
        <v>14</v>
      </c>
    </row>
    <row r="468" spans="1:33">
      <c r="A468" s="12">
        <v>39782</v>
      </c>
      <c r="B468" s="8">
        <v>-8.0679999999999996</v>
      </c>
      <c r="C468" s="7">
        <v>-6.3116000000000003</v>
      </c>
      <c r="D468" s="1">
        <f t="shared" si="113"/>
        <v>461</v>
      </c>
      <c r="E468" s="1">
        <f t="shared" si="114"/>
        <v>445</v>
      </c>
      <c r="F468" s="1">
        <f t="shared" si="115"/>
        <v>16</v>
      </c>
      <c r="G468" s="1">
        <f t="shared" si="116"/>
        <v>256</v>
      </c>
      <c r="M468" s="1">
        <f t="shared" si="117"/>
        <v>0</v>
      </c>
      <c r="N468" s="1">
        <f t="shared" si="118"/>
        <v>0</v>
      </c>
      <c r="O468" s="1">
        <f t="shared" si="119"/>
        <v>0</v>
      </c>
      <c r="P468" s="1">
        <f t="shared" si="120"/>
        <v>0</v>
      </c>
      <c r="R468" s="3">
        <f t="shared" ca="1" si="125"/>
        <v>-0.96534475765645622</v>
      </c>
      <c r="S468" s="3">
        <f t="shared" ca="1" si="125"/>
        <v>-2.1274532618015449</v>
      </c>
      <c r="U468" s="3">
        <f t="array" aca="1" ref="U468:V468" ca="1">MMULT(R468:S468,cholesky)</f>
        <v>-4.4212789900665692</v>
      </c>
      <c r="V468" s="3">
        <f ca="1"/>
        <v>-11.65411046941977</v>
      </c>
      <c r="X468" s="13">
        <f t="shared" ca="1" si="121"/>
        <v>0.12291434398907441</v>
      </c>
      <c r="Y468" s="13">
        <f t="shared" ca="1" si="122"/>
        <v>3.0693954425515813E-3</v>
      </c>
      <c r="AA468" s="13">
        <f t="shared" ca="1" si="123"/>
        <v>-4.9958359689288176</v>
      </c>
      <c r="AB468" s="13">
        <f t="shared" ca="1" si="124"/>
        <v>-19.938235388507152</v>
      </c>
      <c r="AC468" s="1">
        <f t="shared" ca="1" si="126"/>
        <v>-12.467035678717984</v>
      </c>
      <c r="AD468" s="1">
        <f t="shared" ca="1" si="127"/>
        <v>14</v>
      </c>
      <c r="AF468" s="1">
        <v>9.2594245784892966</v>
      </c>
      <c r="AG468" s="1">
        <f t="shared" si="112"/>
        <v>13</v>
      </c>
    </row>
    <row r="469" spans="1:33">
      <c r="A469" s="12">
        <v>39813</v>
      </c>
      <c r="B469" s="8">
        <v>2.08</v>
      </c>
      <c r="C469" s="7">
        <v>2.2551999999999999</v>
      </c>
      <c r="D469" s="1">
        <f t="shared" si="113"/>
        <v>191</v>
      </c>
      <c r="E469" s="1">
        <f t="shared" si="114"/>
        <v>193</v>
      </c>
      <c r="F469" s="1">
        <f t="shared" si="115"/>
        <v>-2</v>
      </c>
      <c r="G469" s="1">
        <f t="shared" si="116"/>
        <v>4</v>
      </c>
      <c r="M469" s="1">
        <f t="shared" si="117"/>
        <v>0</v>
      </c>
      <c r="N469" s="1">
        <f t="shared" si="118"/>
        <v>0</v>
      </c>
      <c r="O469" s="1">
        <f t="shared" si="119"/>
        <v>0</v>
      </c>
      <c r="P469" s="1">
        <f t="shared" si="120"/>
        <v>0</v>
      </c>
      <c r="R469" s="3">
        <f t="shared" ca="1" si="125"/>
        <v>0.27540995625675224</v>
      </c>
      <c r="S469" s="3">
        <f t="shared" ca="1" si="125"/>
        <v>1.4300382077246172</v>
      </c>
      <c r="U469" s="3">
        <f t="array" aca="1" ref="U469:V469" ca="1">MMULT(R469:S469,cholesky)</f>
        <v>1.2613775996559253</v>
      </c>
      <c r="V469" s="3">
        <f ca="1"/>
        <v>6.7754078264722732</v>
      </c>
      <c r="X469" s="13">
        <f t="shared" ca="1" si="121"/>
        <v>0.53212662907255859</v>
      </c>
      <c r="Y469" s="13">
        <f t="shared" ca="1" si="122"/>
        <v>0.90059413975170011</v>
      </c>
      <c r="AA469" s="13">
        <f t="shared" ca="1" si="123"/>
        <v>1.2771214769010673</v>
      </c>
      <c r="AB469" s="13">
        <f t="shared" ca="1" si="124"/>
        <v>8.2950239241487722</v>
      </c>
      <c r="AC469" s="1">
        <f t="shared" ca="1" si="126"/>
        <v>4.7860727005249197</v>
      </c>
      <c r="AD469" s="1">
        <f t="shared" ca="1" si="127"/>
        <v>3</v>
      </c>
      <c r="AF469" s="1">
        <v>9.3728125533942013</v>
      </c>
      <c r="AG469" s="1">
        <f t="shared" si="112"/>
        <v>12</v>
      </c>
    </row>
    <row r="470" spans="1:33">
      <c r="A470" s="12">
        <v>39844</v>
      </c>
      <c r="B470" s="8">
        <v>-8.6127000000000002</v>
      </c>
      <c r="C470" s="7">
        <v>-7.7675000000000001</v>
      </c>
      <c r="D470" s="1">
        <f t="shared" si="113"/>
        <v>465</v>
      </c>
      <c r="E470" s="1">
        <f t="shared" si="114"/>
        <v>456</v>
      </c>
      <c r="F470" s="1">
        <f t="shared" si="115"/>
        <v>9</v>
      </c>
      <c r="G470" s="1">
        <f t="shared" si="116"/>
        <v>81</v>
      </c>
      <c r="M470" s="1">
        <f t="shared" si="117"/>
        <v>0</v>
      </c>
      <c r="N470" s="1">
        <f t="shared" si="118"/>
        <v>0</v>
      </c>
      <c r="O470" s="1">
        <f t="shared" si="119"/>
        <v>0</v>
      </c>
      <c r="P470" s="1">
        <f t="shared" si="120"/>
        <v>0</v>
      </c>
      <c r="R470" s="3">
        <f t="shared" ca="1" si="125"/>
        <v>0.60491532647337398</v>
      </c>
      <c r="S470" s="3">
        <f t="shared" ca="1" si="125"/>
        <v>7.9782510322022077E-2</v>
      </c>
      <c r="U470" s="3">
        <f t="array" aca="1" ref="U470:V470" ca="1">MMULT(R470:S470,cholesky)</f>
        <v>2.7705121952480529</v>
      </c>
      <c r="V470" s="3">
        <f ca="1"/>
        <v>2.0485523088669333</v>
      </c>
      <c r="X470" s="13">
        <f t="shared" ca="1" si="121"/>
        <v>0.65918105512564429</v>
      </c>
      <c r="Y470" s="13">
        <f t="shared" ca="1" si="122"/>
        <v>0.59968999118280419</v>
      </c>
      <c r="AA470" s="13">
        <f t="shared" ca="1" si="123"/>
        <v>2.864842987472886</v>
      </c>
      <c r="AB470" s="13">
        <f t="shared" ca="1" si="124"/>
        <v>2.3187435730802286</v>
      </c>
      <c r="AC470" s="1">
        <f t="shared" ca="1" si="126"/>
        <v>2.5917932802765575</v>
      </c>
      <c r="AD470" s="1">
        <f t="shared" ca="1" si="127"/>
        <v>3</v>
      </c>
      <c r="AF470" s="1">
        <v>9.6451587038591171</v>
      </c>
      <c r="AG470" s="1">
        <f t="shared" si="112"/>
        <v>11</v>
      </c>
    </row>
    <row r="471" spans="1:33">
      <c r="A471" s="12">
        <v>39872</v>
      </c>
      <c r="B471" s="8">
        <v>-10.619</v>
      </c>
      <c r="C471" s="7">
        <v>-7.2126000000000001</v>
      </c>
      <c r="D471" s="1">
        <f t="shared" si="113"/>
        <v>474</v>
      </c>
      <c r="E471" s="1">
        <f t="shared" si="114"/>
        <v>452</v>
      </c>
      <c r="F471" s="1">
        <f t="shared" si="115"/>
        <v>22</v>
      </c>
      <c r="G471" s="1">
        <f t="shared" si="116"/>
        <v>484</v>
      </c>
      <c r="M471" s="1">
        <f t="shared" si="117"/>
        <v>0</v>
      </c>
      <c r="N471" s="1">
        <f t="shared" si="118"/>
        <v>0</v>
      </c>
      <c r="O471" s="1">
        <f t="shared" si="119"/>
        <v>1</v>
      </c>
      <c r="P471" s="1">
        <f t="shared" si="120"/>
        <v>0</v>
      </c>
      <c r="R471" s="3">
        <f t="shared" ca="1" si="125"/>
        <v>0.17075146616655973</v>
      </c>
      <c r="S471" s="3">
        <f t="shared" ca="1" si="125"/>
        <v>-0.17080240840821376</v>
      </c>
      <c r="U471" s="3">
        <f t="array" aca="1" ref="U471:V471" ca="1">MMULT(R471:S471,cholesky)</f>
        <v>0.78204171504284359</v>
      </c>
      <c r="V471" s="3">
        <f ca="1"/>
        <v>-0.23219650199934994</v>
      </c>
      <c r="X471" s="13">
        <f t="shared" ca="1" si="121"/>
        <v>0.49039610641460885</v>
      </c>
      <c r="Y471" s="13">
        <f t="shared" ca="1" si="122"/>
        <v>0.40299710205948069</v>
      </c>
      <c r="AA471" s="13">
        <f t="shared" ca="1" si="123"/>
        <v>0.77737023898238511</v>
      </c>
      <c r="AB471" s="13">
        <f t="shared" ca="1" si="124"/>
        <v>-0.31795031285231456</v>
      </c>
      <c r="AC471" s="1">
        <f t="shared" ca="1" si="126"/>
        <v>0.22970996306503527</v>
      </c>
      <c r="AD471" s="1">
        <f t="shared" ca="1" si="127"/>
        <v>5</v>
      </c>
      <c r="AF471" s="1">
        <v>10.114621611221006</v>
      </c>
      <c r="AG471" s="1">
        <f t="shared" si="112"/>
        <v>10</v>
      </c>
    </row>
    <row r="472" spans="1:33">
      <c r="A472" s="12">
        <v>39903</v>
      </c>
      <c r="B472" s="8">
        <v>8.7561</v>
      </c>
      <c r="C472" s="7">
        <v>7.9701000000000004</v>
      </c>
      <c r="D472" s="1">
        <f t="shared" si="113"/>
        <v>13</v>
      </c>
      <c r="E472" s="1">
        <f t="shared" si="114"/>
        <v>32</v>
      </c>
      <c r="F472" s="1">
        <f t="shared" si="115"/>
        <v>-19</v>
      </c>
      <c r="G472" s="1">
        <f t="shared" si="116"/>
        <v>361</v>
      </c>
      <c r="M472" s="1">
        <f t="shared" si="117"/>
        <v>0</v>
      </c>
      <c r="N472" s="1">
        <f t="shared" si="118"/>
        <v>0</v>
      </c>
      <c r="O472" s="1">
        <f t="shared" si="119"/>
        <v>0</v>
      </c>
      <c r="P472" s="1">
        <f t="shared" si="120"/>
        <v>0</v>
      </c>
      <c r="R472" s="3">
        <f t="shared" ca="1" si="125"/>
        <v>-0.75186503882457645</v>
      </c>
      <c r="S472" s="3">
        <f t="shared" ca="1" si="125"/>
        <v>-1.6712187096781808</v>
      </c>
      <c r="U472" s="3">
        <f t="array" aca="1" ref="U472:V472" ca="1">MMULT(R472:S472,cholesky)</f>
        <v>-3.4435418778165601</v>
      </c>
      <c r="V472" s="3">
        <f ca="1"/>
        <v>-9.1365678487261892</v>
      </c>
      <c r="X472" s="13">
        <f t="shared" ca="1" si="121"/>
        <v>0.17182148407715303</v>
      </c>
      <c r="Y472" s="13">
        <f t="shared" ca="1" si="122"/>
        <v>1.4247107885016042E-2</v>
      </c>
      <c r="AA472" s="13">
        <f t="shared" ca="1" si="123"/>
        <v>-3.8139452727873264</v>
      </c>
      <c r="AB472" s="13">
        <f t="shared" ca="1" si="124"/>
        <v>-13.542490517557271</v>
      </c>
      <c r="AC472" s="1">
        <f t="shared" ca="1" si="126"/>
        <v>-8.678217895172299</v>
      </c>
      <c r="AD472" s="1">
        <f t="shared" ca="1" si="127"/>
        <v>10</v>
      </c>
      <c r="AF472" s="1">
        <v>10.298382620805903</v>
      </c>
      <c r="AG472" s="1">
        <f t="shared" si="112"/>
        <v>9</v>
      </c>
    </row>
    <row r="473" spans="1:33">
      <c r="A473" s="12">
        <v>39933</v>
      </c>
      <c r="B473" s="8">
        <v>10.843299999999999</v>
      </c>
      <c r="C473" s="7">
        <v>14.6798</v>
      </c>
      <c r="D473" s="1">
        <f t="shared" si="113"/>
        <v>9</v>
      </c>
      <c r="E473" s="1">
        <f t="shared" si="114"/>
        <v>4</v>
      </c>
      <c r="F473" s="1">
        <f t="shared" si="115"/>
        <v>5</v>
      </c>
      <c r="G473" s="1">
        <f t="shared" si="116"/>
        <v>25</v>
      </c>
      <c r="M473" s="1">
        <f t="shared" si="117"/>
        <v>0</v>
      </c>
      <c r="N473" s="1">
        <f t="shared" si="118"/>
        <v>0</v>
      </c>
      <c r="O473" s="1">
        <f t="shared" si="119"/>
        <v>0</v>
      </c>
      <c r="P473" s="1">
        <f t="shared" si="120"/>
        <v>0</v>
      </c>
      <c r="R473" s="3">
        <f t="shared" ca="1" si="125"/>
        <v>-0.11179486814850106</v>
      </c>
      <c r="S473" s="3">
        <f t="shared" ca="1" si="125"/>
        <v>0.93919332123681576</v>
      </c>
      <c r="U473" s="3">
        <f t="array" aca="1" ref="U473:V473" ca="1">MMULT(R473:S473,cholesky)</f>
        <v>-0.51202049612013489</v>
      </c>
      <c r="V473" s="3">
        <f ca="1"/>
        <v>3.6205043029033863</v>
      </c>
      <c r="X473" s="13">
        <f t="shared" ca="1" si="121"/>
        <v>0.37953061665582954</v>
      </c>
      <c r="Y473" s="13">
        <f t="shared" ca="1" si="122"/>
        <v>0.72437135449655821</v>
      </c>
      <c r="AA473" s="13">
        <f t="shared" ca="1" si="123"/>
        <v>-0.57765722827112165</v>
      </c>
      <c r="AB473" s="13">
        <f t="shared" ca="1" si="124"/>
        <v>4.1776471910236292</v>
      </c>
      <c r="AC473" s="1">
        <f t="shared" ca="1" si="126"/>
        <v>1.7999949813762539</v>
      </c>
      <c r="AD473" s="1">
        <f t="shared" ca="1" si="127"/>
        <v>3</v>
      </c>
      <c r="AF473" s="1">
        <v>10.309545407837625</v>
      </c>
      <c r="AG473" s="1">
        <f t="shared" si="112"/>
        <v>8</v>
      </c>
    </row>
    <row r="474" spans="1:33">
      <c r="A474" s="12">
        <v>39964</v>
      </c>
      <c r="B474" s="8">
        <v>5.1467000000000001</v>
      </c>
      <c r="C474" s="7">
        <v>13.588900000000001</v>
      </c>
      <c r="D474" s="1">
        <f t="shared" si="113"/>
        <v>71</v>
      </c>
      <c r="E474" s="1">
        <f t="shared" si="114"/>
        <v>5</v>
      </c>
      <c r="F474" s="1">
        <f t="shared" si="115"/>
        <v>66</v>
      </c>
      <c r="G474" s="1">
        <f t="shared" si="116"/>
        <v>4356</v>
      </c>
      <c r="M474" s="1">
        <f t="shared" si="117"/>
        <v>0</v>
      </c>
      <c r="N474" s="1">
        <f t="shared" si="118"/>
        <v>0</v>
      </c>
      <c r="O474" s="1">
        <f t="shared" si="119"/>
        <v>0</v>
      </c>
      <c r="P474" s="1">
        <f t="shared" si="120"/>
        <v>0</v>
      </c>
      <c r="R474" s="3">
        <f t="shared" ca="1" si="125"/>
        <v>-0.31234679940805277</v>
      </c>
      <c r="S474" s="3">
        <f t="shared" ca="1" si="125"/>
        <v>0.91147500326351283</v>
      </c>
      <c r="U474" s="3">
        <f t="array" aca="1" ref="U474:V474" ca="1">MMULT(R474:S474,cholesky)</f>
        <v>-1.4305483412888818</v>
      </c>
      <c r="V474" s="3">
        <f ca="1"/>
        <v>2.9360196178786397</v>
      </c>
      <c r="X474" s="13">
        <f t="shared" ca="1" si="121"/>
        <v>0.30596135300846761</v>
      </c>
      <c r="Y474" s="13">
        <f t="shared" ca="1" si="122"/>
        <v>0.67233782902617789</v>
      </c>
      <c r="AA474" s="13">
        <f t="shared" ca="1" si="123"/>
        <v>-1.5569777018300728</v>
      </c>
      <c r="AB474" s="13">
        <f t="shared" ca="1" si="124"/>
        <v>3.3591636684025024</v>
      </c>
      <c r="AC474" s="1">
        <f t="shared" ca="1" si="126"/>
        <v>0.90109298328621479</v>
      </c>
      <c r="AD474" s="1">
        <f t="shared" ca="1" si="127"/>
        <v>3</v>
      </c>
      <c r="AF474" s="1">
        <v>10.329791253110125</v>
      </c>
      <c r="AG474" s="1">
        <f t="shared" si="112"/>
        <v>7</v>
      </c>
    </row>
    <row r="475" spans="1:33">
      <c r="A475" s="12">
        <v>39994</v>
      </c>
      <c r="B475" s="8">
        <v>0.41349999999999998</v>
      </c>
      <c r="C475" s="7">
        <v>-0.68389999999999995</v>
      </c>
      <c r="D475" s="1">
        <f t="shared" si="113"/>
        <v>273</v>
      </c>
      <c r="E475" s="1">
        <f t="shared" si="114"/>
        <v>324</v>
      </c>
      <c r="F475" s="1">
        <f t="shared" si="115"/>
        <v>-51</v>
      </c>
      <c r="G475" s="1">
        <f t="shared" si="116"/>
        <v>2601</v>
      </c>
      <c r="M475" s="1">
        <f t="shared" si="117"/>
        <v>0</v>
      </c>
      <c r="N475" s="1">
        <f t="shared" si="118"/>
        <v>0</v>
      </c>
      <c r="O475" s="1">
        <f t="shared" si="119"/>
        <v>0</v>
      </c>
      <c r="P475" s="1">
        <f t="shared" si="120"/>
        <v>0</v>
      </c>
      <c r="R475" s="3">
        <f t="shared" ca="1" si="125"/>
        <v>1.6526660184139339</v>
      </c>
      <c r="S475" s="3">
        <f t="shared" ca="1" si="125"/>
        <v>1.2113493896659562</v>
      </c>
      <c r="U475" s="3">
        <f t="array" aca="1" ref="U475:V475" ca="1">MMULT(R475:S475,cholesky)</f>
        <v>7.5692103643358175</v>
      </c>
      <c r="V475" s="3">
        <f ca="1"/>
        <v>9.7612133411353454</v>
      </c>
      <c r="X475" s="13">
        <f t="shared" ca="1" si="121"/>
        <v>0.92762381812598094</v>
      </c>
      <c r="Y475" s="13">
        <f t="shared" ca="1" si="122"/>
        <v>0.9736321350258148</v>
      </c>
      <c r="AA475" s="13">
        <f t="shared" ca="1" si="123"/>
        <v>8.5659166038553707</v>
      </c>
      <c r="AB475" s="13">
        <f t="shared" ca="1" si="124"/>
        <v>13.174586418957832</v>
      </c>
      <c r="AC475" s="1">
        <f t="shared" ca="1" si="126"/>
        <v>10.8702515114066</v>
      </c>
      <c r="AD475" s="1">
        <f t="shared" ca="1" si="127"/>
        <v>1</v>
      </c>
      <c r="AF475" s="1">
        <v>10.362071678327883</v>
      </c>
      <c r="AG475" s="1">
        <f t="shared" si="112"/>
        <v>6</v>
      </c>
    </row>
    <row r="476" spans="1:33">
      <c r="A476" s="12">
        <v>40025</v>
      </c>
      <c r="B476" s="8">
        <v>7.8922999999999996</v>
      </c>
      <c r="C476" s="7">
        <v>9.8123000000000005</v>
      </c>
      <c r="D476" s="1">
        <f t="shared" si="113"/>
        <v>20</v>
      </c>
      <c r="E476" s="1">
        <f t="shared" si="114"/>
        <v>18</v>
      </c>
      <c r="F476" s="1">
        <f t="shared" si="115"/>
        <v>2</v>
      </c>
      <c r="G476" s="1">
        <f t="shared" si="116"/>
        <v>4</v>
      </c>
      <c r="M476" s="1">
        <f t="shared" si="117"/>
        <v>0</v>
      </c>
      <c r="N476" s="1">
        <f t="shared" si="118"/>
        <v>0</v>
      </c>
      <c r="O476" s="1">
        <f t="shared" si="119"/>
        <v>0</v>
      </c>
      <c r="P476" s="1">
        <f t="shared" si="120"/>
        <v>0</v>
      </c>
      <c r="R476" s="3">
        <f t="shared" ca="1" si="125"/>
        <v>-0.64394078231108831</v>
      </c>
      <c r="S476" s="3">
        <f t="shared" ca="1" si="125"/>
        <v>-0.40188361004114925</v>
      </c>
      <c r="U476" s="3">
        <f t="array" aca="1" ref="U476:V476" ca="1">MMULT(R476:S476,cholesky)</f>
        <v>-2.9492487829847844</v>
      </c>
      <c r="V476" s="3">
        <f ca="1"/>
        <v>-3.5094470707712055</v>
      </c>
      <c r="X476" s="13">
        <f t="shared" ca="1" si="121"/>
        <v>0.20072554134746434</v>
      </c>
      <c r="Y476" s="13">
        <f t="shared" ca="1" si="122"/>
        <v>0.16817900237591177</v>
      </c>
      <c r="AA476" s="13">
        <f t="shared" ca="1" si="123"/>
        <v>-3.2409289682124838</v>
      </c>
      <c r="AB476" s="13">
        <f t="shared" ca="1" si="124"/>
        <v>-4.309045177236718</v>
      </c>
      <c r="AC476" s="1">
        <f t="shared" ca="1" si="126"/>
        <v>-3.7749870727246009</v>
      </c>
      <c r="AD476" s="1">
        <f t="shared" ca="1" si="127"/>
        <v>4</v>
      </c>
      <c r="AF476" s="1">
        <v>10.480425471021899</v>
      </c>
      <c r="AG476" s="1">
        <f t="shared" si="112"/>
        <v>5</v>
      </c>
    </row>
    <row r="477" spans="1:33">
      <c r="A477" s="12">
        <v>40055</v>
      </c>
      <c r="B477" s="8">
        <v>3.5329999999999999</v>
      </c>
      <c r="C477" s="7">
        <v>2.4192999999999998</v>
      </c>
      <c r="D477" s="1">
        <f t="shared" si="113"/>
        <v>138</v>
      </c>
      <c r="E477" s="1">
        <f t="shared" si="114"/>
        <v>184</v>
      </c>
      <c r="F477" s="1">
        <f t="shared" si="115"/>
        <v>-46</v>
      </c>
      <c r="G477" s="1">
        <f t="shared" si="116"/>
        <v>2116</v>
      </c>
      <c r="M477" s="1">
        <f t="shared" si="117"/>
        <v>0</v>
      </c>
      <c r="N477" s="1">
        <f t="shared" si="118"/>
        <v>0</v>
      </c>
      <c r="O477" s="1">
        <f t="shared" si="119"/>
        <v>0</v>
      </c>
      <c r="P477" s="1">
        <f t="shared" si="120"/>
        <v>0</v>
      </c>
      <c r="R477" s="3">
        <f t="shared" ca="1" si="125"/>
        <v>0.27449857210273876</v>
      </c>
      <c r="S477" s="3">
        <f t="shared" ca="1" si="125"/>
        <v>-1.1132183890367342</v>
      </c>
      <c r="U477" s="3">
        <f t="array" aca="1" ref="U477:V477" ca="1">MMULT(R477:S477,cholesky)</f>
        <v>1.2572034602305435</v>
      </c>
      <c r="V477" s="3">
        <f ca="1"/>
        <v>-3.8890149766094759</v>
      </c>
      <c r="X477" s="13">
        <f t="shared" ca="1" si="121"/>
        <v>0.53176408803754616</v>
      </c>
      <c r="Y477" s="13">
        <f t="shared" ca="1" si="122"/>
        <v>0.1481760288858962</v>
      </c>
      <c r="AA477" s="13">
        <f t="shared" ca="1" si="123"/>
        <v>1.2727668122055715</v>
      </c>
      <c r="AB477" s="13">
        <f t="shared" ca="1" si="124"/>
        <v>-4.8092758641353504</v>
      </c>
      <c r="AC477" s="1">
        <f t="shared" ca="1" si="126"/>
        <v>-1.7682545259648894</v>
      </c>
      <c r="AD477" s="1">
        <f t="shared" ca="1" si="127"/>
        <v>3</v>
      </c>
      <c r="AF477" s="1">
        <v>11.131168925694418</v>
      </c>
      <c r="AG477" s="1">
        <f t="shared" si="112"/>
        <v>4</v>
      </c>
    </row>
    <row r="478" spans="1:33">
      <c r="A478" s="12">
        <v>40086</v>
      </c>
      <c r="B478" s="8">
        <v>4.2998000000000003</v>
      </c>
      <c r="C478" s="7">
        <v>6.2515999999999998</v>
      </c>
      <c r="D478" s="1">
        <f t="shared" si="113"/>
        <v>101</v>
      </c>
      <c r="E478" s="1">
        <f t="shared" si="114"/>
        <v>61</v>
      </c>
      <c r="F478" s="1">
        <f t="shared" si="115"/>
        <v>40</v>
      </c>
      <c r="G478" s="1">
        <f t="shared" si="116"/>
        <v>1600</v>
      </c>
      <c r="M478" s="1">
        <f t="shared" si="117"/>
        <v>0</v>
      </c>
      <c r="N478" s="1">
        <f t="shared" si="118"/>
        <v>0</v>
      </c>
      <c r="O478" s="1">
        <f t="shared" si="119"/>
        <v>0</v>
      </c>
      <c r="P478" s="1">
        <f t="shared" si="120"/>
        <v>0</v>
      </c>
      <c r="R478" s="3">
        <f t="shared" ca="1" si="125"/>
        <v>-1.5699921626664275</v>
      </c>
      <c r="S478" s="3">
        <f t="shared" ca="1" si="125"/>
        <v>-0.42543074144788662</v>
      </c>
      <c r="U478" s="3">
        <f t="array" aca="1" ref="U478:V478" ca="1">MMULT(R478:S478,cholesky)</f>
        <v>-7.1905641050122382</v>
      </c>
      <c r="V478" s="3">
        <f ca="1"/>
        <v>-6.2322205464294189</v>
      </c>
      <c r="X478" s="13">
        <f t="shared" ca="1" si="121"/>
        <v>3.8749580455247346E-2</v>
      </c>
      <c r="Y478" s="13">
        <f t="shared" ca="1" si="122"/>
        <v>5.9845572078595977E-2</v>
      </c>
      <c r="AA478" s="13">
        <f t="shared" ca="1" si="123"/>
        <v>-8.8475434670426694</v>
      </c>
      <c r="AB478" s="13">
        <f t="shared" ca="1" si="124"/>
        <v>-8.2016239583822674</v>
      </c>
      <c r="AC478" s="1">
        <f t="shared" ca="1" si="126"/>
        <v>-8.5245837127124684</v>
      </c>
      <c r="AD478" s="1">
        <f t="shared" ca="1" si="127"/>
        <v>4</v>
      </c>
      <c r="AF478" s="1">
        <v>12.168994717126322</v>
      </c>
      <c r="AG478" s="1">
        <f t="shared" si="112"/>
        <v>3</v>
      </c>
    </row>
    <row r="479" spans="1:33">
      <c r="A479" s="12">
        <v>40117</v>
      </c>
      <c r="B479" s="8">
        <v>-2.8912</v>
      </c>
      <c r="C479" s="7">
        <v>-1.0801000000000001</v>
      </c>
      <c r="D479" s="1">
        <f t="shared" si="113"/>
        <v>403</v>
      </c>
      <c r="E479" s="1">
        <f t="shared" si="114"/>
        <v>335</v>
      </c>
      <c r="F479" s="1">
        <f t="shared" si="115"/>
        <v>68</v>
      </c>
      <c r="G479" s="1">
        <f t="shared" si="116"/>
        <v>4624</v>
      </c>
      <c r="M479" s="1">
        <f t="shared" si="117"/>
        <v>0</v>
      </c>
      <c r="N479" s="1">
        <f t="shared" si="118"/>
        <v>0</v>
      </c>
      <c r="O479" s="1">
        <f t="shared" si="119"/>
        <v>0</v>
      </c>
      <c r="P479" s="1">
        <f t="shared" si="120"/>
        <v>0</v>
      </c>
      <c r="R479" s="3">
        <f t="shared" ca="1" si="125"/>
        <v>-1.0957729087969099</v>
      </c>
      <c r="S479" s="3">
        <f t="shared" ca="1" si="125"/>
        <v>-1.0975181729062555</v>
      </c>
      <c r="U479" s="3">
        <f t="array" aca="1" ref="U479:V479" ca="1">MMULT(R479:S479,cholesky)</f>
        <v>-5.0186399222898475</v>
      </c>
      <c r="V479" s="3">
        <f ca="1"/>
        <v>-7.7059977988245283</v>
      </c>
      <c r="X479" s="13">
        <f t="shared" ca="1" si="121"/>
        <v>9.8349877938299191E-2</v>
      </c>
      <c r="Y479" s="13">
        <f t="shared" ca="1" si="122"/>
        <v>3.019323783254757E-2</v>
      </c>
      <c r="AA479" s="13">
        <f t="shared" ca="1" si="123"/>
        <v>-5.7558696270465939</v>
      </c>
      <c r="AB479" s="13">
        <f t="shared" ca="1" si="124"/>
        <v>-10.708600158458848</v>
      </c>
      <c r="AC479" s="1">
        <f t="shared" ca="1" si="126"/>
        <v>-8.2322348927527216</v>
      </c>
      <c r="AD479" s="1">
        <f t="shared" ca="1" si="127"/>
        <v>3</v>
      </c>
      <c r="AF479" s="1">
        <v>12.690299026296408</v>
      </c>
      <c r="AG479" s="1">
        <f t="shared" si="112"/>
        <v>2</v>
      </c>
    </row>
    <row r="480" spans="1:33">
      <c r="A480" s="12">
        <v>40147</v>
      </c>
      <c r="B480" s="8">
        <v>5.4935</v>
      </c>
      <c r="C480" s="7">
        <v>2.5278999999999998</v>
      </c>
      <c r="D480" s="1">
        <f t="shared" si="113"/>
        <v>61</v>
      </c>
      <c r="E480" s="1">
        <f t="shared" si="114"/>
        <v>181</v>
      </c>
      <c r="F480" s="1">
        <f t="shared" si="115"/>
        <v>-120</v>
      </c>
      <c r="G480" s="1">
        <f t="shared" si="116"/>
        <v>14400</v>
      </c>
      <c r="M480" s="1">
        <f t="shared" si="117"/>
        <v>0</v>
      </c>
      <c r="N480" s="1">
        <f t="shared" si="118"/>
        <v>0</v>
      </c>
      <c r="O480" s="1">
        <f t="shared" si="119"/>
        <v>0</v>
      </c>
      <c r="P480" s="1">
        <f t="shared" si="120"/>
        <v>0</v>
      </c>
      <c r="R480" s="3">
        <f t="shared" ca="1" si="125"/>
        <v>-0.39697901810047775</v>
      </c>
      <c r="S480" s="3">
        <f t="shared" ca="1" si="125"/>
        <v>0.2746138791954309</v>
      </c>
      <c r="U480" s="3">
        <f t="array" aca="1" ref="U480:V480" ca="1">MMULT(R480:S480,cholesky)</f>
        <v>-1.8181639029001881</v>
      </c>
      <c r="V480" s="3">
        <f ca="1"/>
        <v>2.6356558673571451E-2</v>
      </c>
      <c r="X480" s="13">
        <f t="shared" ca="1" si="121"/>
        <v>0.27692846390751502</v>
      </c>
      <c r="Y480" s="13">
        <f t="shared" ca="1" si="122"/>
        <v>0.4249970135009622</v>
      </c>
      <c r="AA480" s="13">
        <f t="shared" ca="1" si="123"/>
        <v>-1.977678941481863</v>
      </c>
      <c r="AB480" s="13">
        <f t="shared" ca="1" si="124"/>
        <v>-1.7972837756443205E-2</v>
      </c>
      <c r="AC480" s="1">
        <f t="shared" ca="1" si="126"/>
        <v>-0.99782588961915308</v>
      </c>
      <c r="AD480" s="1">
        <f t="shared" ca="1" si="127"/>
        <v>2</v>
      </c>
      <c r="AF480" s="1">
        <v>16.899048884417176</v>
      </c>
      <c r="AG480" s="1">
        <f t="shared" si="112"/>
        <v>1</v>
      </c>
    </row>
    <row r="481" spans="1:30">
      <c r="A481" s="12">
        <v>40178</v>
      </c>
      <c r="B481" s="8">
        <v>3.2246000000000001</v>
      </c>
      <c r="C481" s="7">
        <v>3.6905000000000001</v>
      </c>
      <c r="D481" s="1">
        <f t="shared" si="113"/>
        <v>147</v>
      </c>
      <c r="E481" s="1">
        <f t="shared" si="114"/>
        <v>133</v>
      </c>
      <c r="F481" s="1">
        <f t="shared" si="115"/>
        <v>14</v>
      </c>
      <c r="G481" s="1">
        <f t="shared" si="116"/>
        <v>196</v>
      </c>
      <c r="M481" s="1">
        <f t="shared" si="117"/>
        <v>0</v>
      </c>
      <c r="N481" s="1">
        <f t="shared" si="118"/>
        <v>0</v>
      </c>
      <c r="O481" s="1">
        <f t="shared" si="119"/>
        <v>0</v>
      </c>
      <c r="P481" s="1">
        <f t="shared" si="120"/>
        <v>0</v>
      </c>
      <c r="R481" s="3">
        <f t="shared" ca="1" si="125"/>
        <v>0.85863032279648999</v>
      </c>
      <c r="S481" s="3">
        <f t="shared" ca="1" si="125"/>
        <v>0.60043674140519276</v>
      </c>
      <c r="U481" s="3">
        <f t="array" aca="1" ref="U481:V481" ca="1">MMULT(R481:S481,cholesky)</f>
        <v>3.9325268784079244</v>
      </c>
      <c r="V481" s="3">
        <f ca="1"/>
        <v>4.9501657899949834</v>
      </c>
      <c r="X481" s="13">
        <f t="shared" ca="1" si="121"/>
        <v>0.74666331891784932</v>
      </c>
      <c r="Y481" s="13">
        <f t="shared" ca="1" si="122"/>
        <v>0.81226950339351567</v>
      </c>
      <c r="AA481" s="13">
        <f t="shared" ca="1" si="123"/>
        <v>4.1246125400752112</v>
      </c>
      <c r="AB481" s="13">
        <f t="shared" ca="1" si="124"/>
        <v>5.8287679934833054</v>
      </c>
      <c r="AC481" s="1">
        <f t="shared" ca="1" si="126"/>
        <v>4.9766902667792579</v>
      </c>
      <c r="AD481" s="1">
        <f t="shared" ca="1" si="127"/>
        <v>1</v>
      </c>
    </row>
    <row r="483" spans="1:30">
      <c r="C483" s="9"/>
    </row>
    <row r="484" spans="1:30">
      <c r="C484" s="9"/>
    </row>
    <row r="485" spans="1:30">
      <c r="C485" s="9"/>
    </row>
  </sheetData>
  <sortState ref="AF1:AG485">
    <sortCondition ref="AF1:AF48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Figures</vt:lpstr>
      <vt:lpstr>Estimating pi</vt:lpstr>
      <vt:lpstr>copula</vt:lpstr>
      <vt:lpstr>cholesky</vt:lpstr>
      <vt:lpstr>ranks</vt:lpstr>
      <vt:lpstr>returns</vt:lpstr>
    </vt:vector>
  </TitlesOfParts>
  <Company>Virginia Retirement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speterson</cp:lastModifiedBy>
  <cp:lastPrinted>2010-07-26T12:22:53Z</cp:lastPrinted>
  <dcterms:created xsi:type="dcterms:W3CDTF">2010-07-26T12:05:42Z</dcterms:created>
  <dcterms:modified xsi:type="dcterms:W3CDTF">2011-07-25T16:35:41Z</dcterms:modified>
</cp:coreProperties>
</file>