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60" windowWidth="9420" windowHeight="4245" activeTab="7"/>
  </bookViews>
  <sheets>
    <sheet name="GBM exp" sheetId="12" r:id="rId1"/>
    <sheet name="Corr BM" sheetId="11" r:id="rId2"/>
    <sheet name="Monte Carlo" sheetId="10" r:id="rId3"/>
    <sheet name="Histogram" sheetId="9" r:id="rId4"/>
    <sheet name="lognormal" sheetId="4" r:id="rId5"/>
    <sheet name="Generalized " sheetId="1" r:id="rId6"/>
    <sheet name="Weiner" sheetId="2" r:id="rId7"/>
    <sheet name="Greeks" sheetId="13" r:id="rId8"/>
    <sheet name="Brownian " sheetId="3" r:id="rId9"/>
  </sheets>
  <definedNames>
    <definedName name="Chol">'Corr BM'!$L$21:$M$22</definedName>
    <definedName name="Correlations">'Corr BM'!$K$5:$L$6</definedName>
    <definedName name="drift">'Corr BM'!$L$26:$M$26</definedName>
    <definedName name="epsilon">'Corr BM'!$A$2:$B$29</definedName>
    <definedName name="solver_adj" localSheetId="7" hidden="1">Greeks!$B$3</definedName>
    <definedName name="solver_cvg" localSheetId="7" hidden="1">0.0001</definedName>
    <definedName name="solver_drv" localSheetId="7" hidden="1">1</definedName>
    <definedName name="solver_est" localSheetId="7" hidden="1">1</definedName>
    <definedName name="solver_itr" localSheetId="7" hidden="1">100</definedName>
    <definedName name="solver_lin" localSheetId="7" hidden="1">2</definedName>
    <definedName name="solver_neg" localSheetId="7" hidden="1">2</definedName>
    <definedName name="solver_num" localSheetId="7" hidden="1">0</definedName>
    <definedName name="solver_nwt" localSheetId="7" hidden="1">1</definedName>
    <definedName name="solver_opt" localSheetId="7" hidden="1">Greeks!$K$3</definedName>
    <definedName name="solver_pre" localSheetId="7" hidden="1">0.000001</definedName>
    <definedName name="solver_scl" localSheetId="7" hidden="1">2</definedName>
    <definedName name="solver_sho" localSheetId="7" hidden="1">2</definedName>
    <definedName name="solver_tim" localSheetId="7" hidden="1">100</definedName>
    <definedName name="solver_tol" localSheetId="7" hidden="1">0.05</definedName>
    <definedName name="solver_typ" localSheetId="7" hidden="1">3</definedName>
    <definedName name="solver_val" localSheetId="7" hidden="1">2.3</definedName>
    <definedName name="Volatilities">'Corr BM'!$N$5:$O$6</definedName>
    <definedName name="wiener">'Corr BM'!$A$2:$B$1001</definedName>
  </definedNames>
  <calcPr calcId="125725" iterateDelta="1.0000000000000001E-5"/>
</workbook>
</file>

<file path=xl/calcChain.xml><?xml version="1.0" encoding="utf-8"?>
<calcChain xmlns="http://schemas.openxmlformats.org/spreadsheetml/2006/main">
  <c r="N4" i="13"/>
  <c r="N5" s="1"/>
  <c r="N6" s="1"/>
  <c r="N7" s="1"/>
  <c r="N8" s="1"/>
  <c r="N9" s="1"/>
  <c r="N10" s="1"/>
  <c r="N11" s="1"/>
  <c r="N12" s="1"/>
  <c r="N13" s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N28" s="1"/>
  <c r="N29" s="1"/>
  <c r="N30" s="1"/>
  <c r="N31" s="1"/>
  <c r="N32" s="1"/>
  <c r="N3"/>
  <c r="R2"/>
  <c r="AF2"/>
  <c r="AH2" s="1"/>
  <c r="AE2"/>
  <c r="B5"/>
  <c r="Z2" l="1"/>
  <c r="S2"/>
  <c r="T2" s="1"/>
  <c r="S3"/>
  <c r="T3" s="1"/>
  <c r="AG2"/>
  <c r="AC3"/>
  <c r="H2"/>
  <c r="X3" l="1"/>
  <c r="W3"/>
  <c r="W2"/>
  <c r="X2"/>
  <c r="Y3"/>
  <c r="Y2"/>
  <c r="Z3"/>
  <c r="S4"/>
  <c r="AF3"/>
  <c r="AH3" s="1"/>
  <c r="AC4"/>
  <c r="AF4" s="1"/>
  <c r="AH4" s="1"/>
  <c r="U2"/>
  <c r="H3"/>
  <c r="I3" s="1"/>
  <c r="T4" l="1"/>
  <c r="Z4"/>
  <c r="S5"/>
  <c r="AG3"/>
  <c r="AG4"/>
  <c r="AC5"/>
  <c r="AF5" s="1"/>
  <c r="AH5" s="1"/>
  <c r="V2"/>
  <c r="V3"/>
  <c r="I2"/>
  <c r="X4" l="1"/>
  <c r="W4"/>
  <c r="Y4"/>
  <c r="T5"/>
  <c r="Z5"/>
  <c r="S6"/>
  <c r="AC6"/>
  <c r="AF6" s="1"/>
  <c r="AH6" s="1"/>
  <c r="AG5"/>
  <c r="U3"/>
  <c r="V4"/>
  <c r="U5"/>
  <c r="K3"/>
  <c r="T6" l="1"/>
  <c r="Z6"/>
  <c r="W5"/>
  <c r="X5"/>
  <c r="Y5"/>
  <c r="S7"/>
  <c r="AC7"/>
  <c r="AF7" s="1"/>
  <c r="AH7" s="1"/>
  <c r="AG6"/>
  <c r="U4"/>
  <c r="U6"/>
  <c r="V5"/>
  <c r="K37" i="11" a="1"/>
  <c r="K37"/>
  <c r="L37"/>
  <c r="K38"/>
  <c r="L38"/>
  <c r="K34" a="1"/>
  <c r="K34" s="1"/>
  <c r="L34"/>
  <c r="L35"/>
  <c r="L5"/>
  <c r="A30"/>
  <c r="B30"/>
  <c r="A31"/>
  <c r="B31"/>
  <c r="A32"/>
  <c r="B32"/>
  <c r="A33"/>
  <c r="B33"/>
  <c r="A34"/>
  <c r="B34"/>
  <c r="A35"/>
  <c r="B35"/>
  <c r="A36"/>
  <c r="B36"/>
  <c r="A37"/>
  <c r="B37"/>
  <c r="A38"/>
  <c r="B38"/>
  <c r="A39"/>
  <c r="B39"/>
  <c r="A40"/>
  <c r="B40"/>
  <c r="A41"/>
  <c r="B41"/>
  <c r="A42"/>
  <c r="B42"/>
  <c r="A43"/>
  <c r="B43"/>
  <c r="A44"/>
  <c r="B44"/>
  <c r="A45"/>
  <c r="B45"/>
  <c r="A46"/>
  <c r="B46"/>
  <c r="A47"/>
  <c r="B47"/>
  <c r="A48"/>
  <c r="B48"/>
  <c r="A49"/>
  <c r="B49"/>
  <c r="A50"/>
  <c r="B50"/>
  <c r="A51"/>
  <c r="B51"/>
  <c r="A52"/>
  <c r="B52"/>
  <c r="A53"/>
  <c r="B53"/>
  <c r="A54"/>
  <c r="B54"/>
  <c r="A55"/>
  <c r="B55"/>
  <c r="A56"/>
  <c r="B56"/>
  <c r="A57"/>
  <c r="B57"/>
  <c r="A58"/>
  <c r="B58"/>
  <c r="A59"/>
  <c r="B59"/>
  <c r="A60"/>
  <c r="B60"/>
  <c r="A61"/>
  <c r="B61"/>
  <c r="A62"/>
  <c r="B62"/>
  <c r="A63"/>
  <c r="B63"/>
  <c r="A64"/>
  <c r="B64"/>
  <c r="A65"/>
  <c r="B65"/>
  <c r="A66"/>
  <c r="B66"/>
  <c r="A67"/>
  <c r="B67"/>
  <c r="A68"/>
  <c r="B68"/>
  <c r="A69"/>
  <c r="B69"/>
  <c r="A70"/>
  <c r="B70"/>
  <c r="A71"/>
  <c r="B71"/>
  <c r="A72"/>
  <c r="B72"/>
  <c r="A73"/>
  <c r="B73"/>
  <c r="A74"/>
  <c r="B74"/>
  <c r="A75"/>
  <c r="B75"/>
  <c r="A76"/>
  <c r="B76"/>
  <c r="A77"/>
  <c r="B77"/>
  <c r="A78"/>
  <c r="B78"/>
  <c r="A79"/>
  <c r="B79"/>
  <c r="A80"/>
  <c r="B80"/>
  <c r="A81"/>
  <c r="B81"/>
  <c r="A82"/>
  <c r="B82"/>
  <c r="A83"/>
  <c r="B83"/>
  <c r="A84"/>
  <c r="B84"/>
  <c r="A85"/>
  <c r="B85"/>
  <c r="A86"/>
  <c r="B86"/>
  <c r="A87"/>
  <c r="B87"/>
  <c r="A88"/>
  <c r="B88"/>
  <c r="A89"/>
  <c r="B89"/>
  <c r="A90"/>
  <c r="B90"/>
  <c r="A91"/>
  <c r="B91"/>
  <c r="A92"/>
  <c r="B92"/>
  <c r="A93"/>
  <c r="B93"/>
  <c r="A94"/>
  <c r="B94"/>
  <c r="A95"/>
  <c r="B95"/>
  <c r="A96"/>
  <c r="B96"/>
  <c r="A97"/>
  <c r="B97"/>
  <c r="A98"/>
  <c r="B98"/>
  <c r="A99"/>
  <c r="B99"/>
  <c r="A100"/>
  <c r="B100"/>
  <c r="A101"/>
  <c r="B101"/>
  <c r="A102"/>
  <c r="B102"/>
  <c r="A103"/>
  <c r="B103"/>
  <c r="A104"/>
  <c r="B104"/>
  <c r="A105"/>
  <c r="B105"/>
  <c r="A106"/>
  <c r="B106"/>
  <c r="A107"/>
  <c r="B107"/>
  <c r="A108"/>
  <c r="B108"/>
  <c r="A109"/>
  <c r="B109"/>
  <c r="A110"/>
  <c r="B110"/>
  <c r="A111"/>
  <c r="B111"/>
  <c r="A112"/>
  <c r="B112"/>
  <c r="A113"/>
  <c r="B113"/>
  <c r="A114"/>
  <c r="B114"/>
  <c r="A115"/>
  <c r="B115"/>
  <c r="A116"/>
  <c r="B116"/>
  <c r="A117"/>
  <c r="B117"/>
  <c r="A118"/>
  <c r="B118"/>
  <c r="A119"/>
  <c r="B119"/>
  <c r="A120"/>
  <c r="B120"/>
  <c r="A121"/>
  <c r="B121"/>
  <c r="A122"/>
  <c r="B122"/>
  <c r="A123"/>
  <c r="B123"/>
  <c r="A124"/>
  <c r="B124"/>
  <c r="A125"/>
  <c r="B125"/>
  <c r="A126"/>
  <c r="B126"/>
  <c r="A127"/>
  <c r="B127"/>
  <c r="A128"/>
  <c r="B128"/>
  <c r="A129"/>
  <c r="B129"/>
  <c r="A130"/>
  <c r="B130"/>
  <c r="A131"/>
  <c r="B131"/>
  <c r="A132"/>
  <c r="B132"/>
  <c r="A133"/>
  <c r="B133"/>
  <c r="A134"/>
  <c r="B134"/>
  <c r="A135"/>
  <c r="B135"/>
  <c r="A136"/>
  <c r="B136"/>
  <c r="A137"/>
  <c r="B137"/>
  <c r="A138"/>
  <c r="B138"/>
  <c r="A139"/>
  <c r="B139"/>
  <c r="A140"/>
  <c r="B140"/>
  <c r="A141"/>
  <c r="B141"/>
  <c r="A142"/>
  <c r="B142"/>
  <c r="A143"/>
  <c r="B143"/>
  <c r="A144"/>
  <c r="B144"/>
  <c r="A145"/>
  <c r="B145"/>
  <c r="A146"/>
  <c r="B146"/>
  <c r="A147"/>
  <c r="B147"/>
  <c r="A148"/>
  <c r="B148"/>
  <c r="A149"/>
  <c r="B149"/>
  <c r="A150"/>
  <c r="B150"/>
  <c r="A151"/>
  <c r="B151"/>
  <c r="A152"/>
  <c r="B152"/>
  <c r="A153"/>
  <c r="B153"/>
  <c r="A154"/>
  <c r="B154"/>
  <c r="A155"/>
  <c r="B155"/>
  <c r="A156"/>
  <c r="B156"/>
  <c r="A157"/>
  <c r="B157"/>
  <c r="A158"/>
  <c r="B158"/>
  <c r="A159"/>
  <c r="B159"/>
  <c r="A160"/>
  <c r="B160"/>
  <c r="A161"/>
  <c r="B161"/>
  <c r="A162"/>
  <c r="B162"/>
  <c r="A163"/>
  <c r="B163"/>
  <c r="A164"/>
  <c r="B164"/>
  <c r="A165"/>
  <c r="B165"/>
  <c r="A166"/>
  <c r="B166"/>
  <c r="A167"/>
  <c r="B167"/>
  <c r="A168"/>
  <c r="B168"/>
  <c r="A169"/>
  <c r="B169"/>
  <c r="A170"/>
  <c r="B170"/>
  <c r="A171"/>
  <c r="B171"/>
  <c r="A172"/>
  <c r="B172"/>
  <c r="A173"/>
  <c r="B173"/>
  <c r="A174"/>
  <c r="B174"/>
  <c r="A175"/>
  <c r="B175"/>
  <c r="A176"/>
  <c r="B176"/>
  <c r="A177"/>
  <c r="B177"/>
  <c r="A178"/>
  <c r="B178"/>
  <c r="A179"/>
  <c r="B179"/>
  <c r="A180"/>
  <c r="B180"/>
  <c r="A181"/>
  <c r="B181"/>
  <c r="A182"/>
  <c r="B182"/>
  <c r="A183"/>
  <c r="B183"/>
  <c r="A184"/>
  <c r="B184"/>
  <c r="A185"/>
  <c r="B185"/>
  <c r="A186"/>
  <c r="B186"/>
  <c r="A187"/>
  <c r="B187"/>
  <c r="A188"/>
  <c r="B188"/>
  <c r="A189"/>
  <c r="B189"/>
  <c r="A190"/>
  <c r="B190"/>
  <c r="A191"/>
  <c r="B191"/>
  <c r="A192"/>
  <c r="B192"/>
  <c r="A193"/>
  <c r="B193"/>
  <c r="A194"/>
  <c r="B194"/>
  <c r="A195"/>
  <c r="B195"/>
  <c r="A196"/>
  <c r="B196"/>
  <c r="A197"/>
  <c r="B197"/>
  <c r="A198"/>
  <c r="B198"/>
  <c r="A199"/>
  <c r="B199"/>
  <c r="A200"/>
  <c r="B200"/>
  <c r="A201"/>
  <c r="B201"/>
  <c r="A202"/>
  <c r="B202"/>
  <c r="A203"/>
  <c r="B203"/>
  <c r="A204"/>
  <c r="B204"/>
  <c r="A205"/>
  <c r="B205"/>
  <c r="A206"/>
  <c r="B206"/>
  <c r="A207"/>
  <c r="B207"/>
  <c r="A208"/>
  <c r="B208"/>
  <c r="A209"/>
  <c r="B209"/>
  <c r="A210"/>
  <c r="B210"/>
  <c r="A211"/>
  <c r="B211"/>
  <c r="A212"/>
  <c r="B212"/>
  <c r="A213"/>
  <c r="B213"/>
  <c r="A214"/>
  <c r="B214"/>
  <c r="A215"/>
  <c r="B215"/>
  <c r="A216"/>
  <c r="B216"/>
  <c r="A217"/>
  <c r="B217"/>
  <c r="A218"/>
  <c r="B218"/>
  <c r="A219"/>
  <c r="B219"/>
  <c r="A220"/>
  <c r="B220"/>
  <c r="A221"/>
  <c r="B221"/>
  <c r="A222"/>
  <c r="B222"/>
  <c r="A223"/>
  <c r="B223"/>
  <c r="A224"/>
  <c r="B224"/>
  <c r="A225"/>
  <c r="B225"/>
  <c r="A226"/>
  <c r="B226"/>
  <c r="A227"/>
  <c r="B227"/>
  <c r="A228"/>
  <c r="B228"/>
  <c r="A229"/>
  <c r="B229"/>
  <c r="A230"/>
  <c r="B230"/>
  <c r="A231"/>
  <c r="B231"/>
  <c r="A232"/>
  <c r="B232"/>
  <c r="A233"/>
  <c r="B233"/>
  <c r="A234"/>
  <c r="B234"/>
  <c r="A235"/>
  <c r="B235"/>
  <c r="A236"/>
  <c r="B236"/>
  <c r="A237"/>
  <c r="B237"/>
  <c r="A238"/>
  <c r="B238"/>
  <c r="A239"/>
  <c r="B239"/>
  <c r="A240"/>
  <c r="B240"/>
  <c r="A241"/>
  <c r="B241"/>
  <c r="A242"/>
  <c r="B242"/>
  <c r="A243"/>
  <c r="B243"/>
  <c r="A244"/>
  <c r="B244"/>
  <c r="A245"/>
  <c r="B245"/>
  <c r="A246"/>
  <c r="B246"/>
  <c r="A247"/>
  <c r="B247"/>
  <c r="A248"/>
  <c r="B248"/>
  <c r="A249"/>
  <c r="B249"/>
  <c r="A250"/>
  <c r="B250"/>
  <c r="A251"/>
  <c r="B251"/>
  <c r="A252"/>
  <c r="B252"/>
  <c r="A253"/>
  <c r="B253"/>
  <c r="A254"/>
  <c r="B254"/>
  <c r="A255"/>
  <c r="B255"/>
  <c r="A256"/>
  <c r="B256"/>
  <c r="A257"/>
  <c r="B257"/>
  <c r="A258"/>
  <c r="B258"/>
  <c r="A259"/>
  <c r="B259"/>
  <c r="A260"/>
  <c r="B260"/>
  <c r="A261"/>
  <c r="B261"/>
  <c r="A262"/>
  <c r="B262"/>
  <c r="A263"/>
  <c r="B263"/>
  <c r="A264"/>
  <c r="B264"/>
  <c r="A265"/>
  <c r="B265"/>
  <c r="A266"/>
  <c r="B266"/>
  <c r="A267"/>
  <c r="B267"/>
  <c r="A268"/>
  <c r="B268"/>
  <c r="A269"/>
  <c r="B269"/>
  <c r="A270"/>
  <c r="B270"/>
  <c r="A271"/>
  <c r="B271"/>
  <c r="A272"/>
  <c r="B272"/>
  <c r="A273"/>
  <c r="B273"/>
  <c r="A274"/>
  <c r="B274"/>
  <c r="A275"/>
  <c r="B275"/>
  <c r="A276"/>
  <c r="B276"/>
  <c r="A277"/>
  <c r="B277"/>
  <c r="A278"/>
  <c r="B278"/>
  <c r="A279"/>
  <c r="B279"/>
  <c r="A280"/>
  <c r="B280"/>
  <c r="A281"/>
  <c r="B281"/>
  <c r="A282"/>
  <c r="B282"/>
  <c r="A283"/>
  <c r="B283"/>
  <c r="A284"/>
  <c r="B284"/>
  <c r="A285"/>
  <c r="B285"/>
  <c r="A286"/>
  <c r="B286"/>
  <c r="A287"/>
  <c r="B287"/>
  <c r="A288"/>
  <c r="B288"/>
  <c r="A289"/>
  <c r="B289"/>
  <c r="A290"/>
  <c r="B290"/>
  <c r="A291"/>
  <c r="B291"/>
  <c r="A292"/>
  <c r="B292"/>
  <c r="A293"/>
  <c r="B293"/>
  <c r="A294"/>
  <c r="B294"/>
  <c r="A295"/>
  <c r="B295"/>
  <c r="A296"/>
  <c r="B296"/>
  <c r="A297"/>
  <c r="B297"/>
  <c r="A298"/>
  <c r="B298"/>
  <c r="A299"/>
  <c r="B299"/>
  <c r="A300"/>
  <c r="B300"/>
  <c r="A301"/>
  <c r="B301"/>
  <c r="A302"/>
  <c r="B302"/>
  <c r="A303"/>
  <c r="B303"/>
  <c r="A304"/>
  <c r="B304"/>
  <c r="A305"/>
  <c r="B305"/>
  <c r="A306"/>
  <c r="B306"/>
  <c r="A307"/>
  <c r="B307"/>
  <c r="A308"/>
  <c r="B308"/>
  <c r="A309"/>
  <c r="B309"/>
  <c r="A310"/>
  <c r="B310"/>
  <c r="A311"/>
  <c r="B311"/>
  <c r="A312"/>
  <c r="B312"/>
  <c r="A313"/>
  <c r="B313"/>
  <c r="A314"/>
  <c r="B314"/>
  <c r="A315"/>
  <c r="B315"/>
  <c r="A316"/>
  <c r="B316"/>
  <c r="A317"/>
  <c r="B317"/>
  <c r="A318"/>
  <c r="B318"/>
  <c r="A319"/>
  <c r="B319"/>
  <c r="A320"/>
  <c r="B320"/>
  <c r="A321"/>
  <c r="B321"/>
  <c r="A322"/>
  <c r="B322"/>
  <c r="A323"/>
  <c r="B323"/>
  <c r="A324"/>
  <c r="B324"/>
  <c r="A325"/>
  <c r="B325"/>
  <c r="A326"/>
  <c r="B326"/>
  <c r="A327"/>
  <c r="B327"/>
  <c r="A328"/>
  <c r="B328"/>
  <c r="A329"/>
  <c r="B329"/>
  <c r="A330"/>
  <c r="B330"/>
  <c r="A331"/>
  <c r="B331"/>
  <c r="A332"/>
  <c r="B332"/>
  <c r="A333"/>
  <c r="B333"/>
  <c r="A334"/>
  <c r="B334"/>
  <c r="A335"/>
  <c r="B335"/>
  <c r="A336"/>
  <c r="B336"/>
  <c r="A337"/>
  <c r="B337"/>
  <c r="A338"/>
  <c r="B338"/>
  <c r="A339"/>
  <c r="B339"/>
  <c r="A340"/>
  <c r="B340"/>
  <c r="A341"/>
  <c r="B341"/>
  <c r="A342"/>
  <c r="B342"/>
  <c r="A343"/>
  <c r="B343"/>
  <c r="A344"/>
  <c r="B344"/>
  <c r="A345"/>
  <c r="B345"/>
  <c r="A346"/>
  <c r="B346"/>
  <c r="A347"/>
  <c r="B347"/>
  <c r="A348"/>
  <c r="B348"/>
  <c r="A349"/>
  <c r="B349"/>
  <c r="A350"/>
  <c r="B350"/>
  <c r="A351"/>
  <c r="B351"/>
  <c r="A352"/>
  <c r="B352"/>
  <c r="A353"/>
  <c r="B353"/>
  <c r="A354"/>
  <c r="B354"/>
  <c r="A355"/>
  <c r="B355"/>
  <c r="A356"/>
  <c r="B356"/>
  <c r="A357"/>
  <c r="B357"/>
  <c r="A358"/>
  <c r="B358"/>
  <c r="A359"/>
  <c r="B359"/>
  <c r="A360"/>
  <c r="B360"/>
  <c r="A361"/>
  <c r="B361"/>
  <c r="A362"/>
  <c r="B362"/>
  <c r="A363"/>
  <c r="B363"/>
  <c r="A364"/>
  <c r="B364"/>
  <c r="A365"/>
  <c r="B365"/>
  <c r="A366"/>
  <c r="B366"/>
  <c r="A367"/>
  <c r="B367"/>
  <c r="A368"/>
  <c r="B368"/>
  <c r="A369"/>
  <c r="B369"/>
  <c r="A370"/>
  <c r="B370"/>
  <c r="A371"/>
  <c r="B371"/>
  <c r="A372"/>
  <c r="B372"/>
  <c r="A373"/>
  <c r="B373"/>
  <c r="A374"/>
  <c r="B374"/>
  <c r="A375"/>
  <c r="B375"/>
  <c r="A376"/>
  <c r="B376"/>
  <c r="A377"/>
  <c r="B377"/>
  <c r="A378"/>
  <c r="B378"/>
  <c r="A379"/>
  <c r="B379"/>
  <c r="A380"/>
  <c r="B380"/>
  <c r="A381"/>
  <c r="B381"/>
  <c r="A382"/>
  <c r="B382"/>
  <c r="A383"/>
  <c r="B383"/>
  <c r="A384"/>
  <c r="B384"/>
  <c r="A385"/>
  <c r="B385"/>
  <c r="A386"/>
  <c r="B386"/>
  <c r="A387"/>
  <c r="B387"/>
  <c r="A388"/>
  <c r="B388"/>
  <c r="A389"/>
  <c r="B389"/>
  <c r="A390"/>
  <c r="B390"/>
  <c r="A391"/>
  <c r="B391"/>
  <c r="A392"/>
  <c r="B392"/>
  <c r="A393"/>
  <c r="B393"/>
  <c r="A394"/>
  <c r="B394"/>
  <c r="A395"/>
  <c r="B395"/>
  <c r="A396"/>
  <c r="B396"/>
  <c r="A397"/>
  <c r="B397"/>
  <c r="A398"/>
  <c r="B398"/>
  <c r="A399"/>
  <c r="B399"/>
  <c r="A400"/>
  <c r="B400"/>
  <c r="A401"/>
  <c r="B401"/>
  <c r="A402"/>
  <c r="B402"/>
  <c r="A403"/>
  <c r="B403"/>
  <c r="A404"/>
  <c r="B404"/>
  <c r="A405"/>
  <c r="B405"/>
  <c r="A406"/>
  <c r="B406"/>
  <c r="A407"/>
  <c r="B407"/>
  <c r="A408"/>
  <c r="B408"/>
  <c r="A409"/>
  <c r="B409"/>
  <c r="A410"/>
  <c r="B410"/>
  <c r="A411"/>
  <c r="B411"/>
  <c r="A412"/>
  <c r="B412"/>
  <c r="A413"/>
  <c r="B413"/>
  <c r="A414"/>
  <c r="B414"/>
  <c r="A415"/>
  <c r="B415"/>
  <c r="A416"/>
  <c r="B416"/>
  <c r="A417"/>
  <c r="B417"/>
  <c r="A418"/>
  <c r="B418"/>
  <c r="A419"/>
  <c r="B419"/>
  <c r="A420"/>
  <c r="B420"/>
  <c r="A421"/>
  <c r="B421"/>
  <c r="A422"/>
  <c r="B422"/>
  <c r="A423"/>
  <c r="B423"/>
  <c r="A424"/>
  <c r="B424"/>
  <c r="A425"/>
  <c r="B425"/>
  <c r="A426"/>
  <c r="B426"/>
  <c r="A427"/>
  <c r="B427"/>
  <c r="A428"/>
  <c r="B428"/>
  <c r="A429"/>
  <c r="B429"/>
  <c r="A430"/>
  <c r="B430"/>
  <c r="A431"/>
  <c r="B431"/>
  <c r="A432"/>
  <c r="B432"/>
  <c r="A433"/>
  <c r="B433"/>
  <c r="A434"/>
  <c r="B434"/>
  <c r="A435"/>
  <c r="B435"/>
  <c r="A436"/>
  <c r="B436"/>
  <c r="A437"/>
  <c r="B437"/>
  <c r="A438"/>
  <c r="B438"/>
  <c r="A439"/>
  <c r="B439"/>
  <c r="A440"/>
  <c r="B440"/>
  <c r="A441"/>
  <c r="B441"/>
  <c r="A442"/>
  <c r="B442"/>
  <c r="A443"/>
  <c r="B443"/>
  <c r="A444"/>
  <c r="B444"/>
  <c r="A445"/>
  <c r="B445"/>
  <c r="A446"/>
  <c r="B446"/>
  <c r="A447"/>
  <c r="B447"/>
  <c r="A448"/>
  <c r="B448"/>
  <c r="A449"/>
  <c r="B449"/>
  <c r="A450"/>
  <c r="B450"/>
  <c r="A451"/>
  <c r="B451"/>
  <c r="A452"/>
  <c r="B452"/>
  <c r="A453"/>
  <c r="B453"/>
  <c r="A454"/>
  <c r="B454"/>
  <c r="A455"/>
  <c r="B455"/>
  <c r="A456"/>
  <c r="B456"/>
  <c r="A457"/>
  <c r="B457"/>
  <c r="A458"/>
  <c r="B458"/>
  <c r="A459"/>
  <c r="B459"/>
  <c r="A460"/>
  <c r="B460"/>
  <c r="A461"/>
  <c r="B461"/>
  <c r="A462"/>
  <c r="B462"/>
  <c r="A463"/>
  <c r="B463"/>
  <c r="A464"/>
  <c r="B464"/>
  <c r="A465"/>
  <c r="B465"/>
  <c r="A466"/>
  <c r="B466"/>
  <c r="A467"/>
  <c r="B467"/>
  <c r="A468"/>
  <c r="B468"/>
  <c r="A469"/>
  <c r="B469"/>
  <c r="A470"/>
  <c r="B470"/>
  <c r="A471"/>
  <c r="B471"/>
  <c r="A472"/>
  <c r="B472"/>
  <c r="A473"/>
  <c r="B473"/>
  <c r="A474"/>
  <c r="B474"/>
  <c r="A475"/>
  <c r="B475"/>
  <c r="A476"/>
  <c r="B476"/>
  <c r="A477"/>
  <c r="B477"/>
  <c r="A478"/>
  <c r="B478"/>
  <c r="A479"/>
  <c r="B479"/>
  <c r="A480"/>
  <c r="B480"/>
  <c r="A481"/>
  <c r="B481"/>
  <c r="A482"/>
  <c r="B482"/>
  <c r="A483"/>
  <c r="B483"/>
  <c r="A484"/>
  <c r="B484"/>
  <c r="A485"/>
  <c r="B485"/>
  <c r="A486"/>
  <c r="B486"/>
  <c r="A487"/>
  <c r="B487"/>
  <c r="A488"/>
  <c r="B488"/>
  <c r="A489"/>
  <c r="B489"/>
  <c r="A490"/>
  <c r="B490"/>
  <c r="A491"/>
  <c r="B491"/>
  <c r="A492"/>
  <c r="B492"/>
  <c r="A493"/>
  <c r="B493"/>
  <c r="A494"/>
  <c r="B494"/>
  <c r="A495"/>
  <c r="B495"/>
  <c r="A496"/>
  <c r="B496"/>
  <c r="A497"/>
  <c r="B497"/>
  <c r="A498"/>
  <c r="B498"/>
  <c r="A499"/>
  <c r="B499"/>
  <c r="A500"/>
  <c r="B500"/>
  <c r="A501"/>
  <c r="B501"/>
  <c r="A502"/>
  <c r="B502"/>
  <c r="A503"/>
  <c r="B503"/>
  <c r="A504"/>
  <c r="B504"/>
  <c r="A505"/>
  <c r="B505"/>
  <c r="A506"/>
  <c r="B506"/>
  <c r="A507"/>
  <c r="B507"/>
  <c r="A508"/>
  <c r="B508"/>
  <c r="A509"/>
  <c r="B509"/>
  <c r="A510"/>
  <c r="B510"/>
  <c r="A511"/>
  <c r="B511"/>
  <c r="A512"/>
  <c r="B512"/>
  <c r="A513"/>
  <c r="B513"/>
  <c r="A514"/>
  <c r="B514"/>
  <c r="A515"/>
  <c r="B515"/>
  <c r="A516"/>
  <c r="B516"/>
  <c r="A517"/>
  <c r="B517"/>
  <c r="A518"/>
  <c r="B518"/>
  <c r="A519"/>
  <c r="B519"/>
  <c r="A520"/>
  <c r="B520"/>
  <c r="A521"/>
  <c r="B521"/>
  <c r="A522"/>
  <c r="B522"/>
  <c r="A523"/>
  <c r="B523"/>
  <c r="A524"/>
  <c r="B524"/>
  <c r="A525"/>
  <c r="B525"/>
  <c r="A526"/>
  <c r="B526"/>
  <c r="A527"/>
  <c r="B527"/>
  <c r="A528"/>
  <c r="B528"/>
  <c r="A529"/>
  <c r="B529"/>
  <c r="A530"/>
  <c r="B530"/>
  <c r="A531"/>
  <c r="B531"/>
  <c r="A532"/>
  <c r="B532"/>
  <c r="A533"/>
  <c r="B533"/>
  <c r="A534"/>
  <c r="B534"/>
  <c r="A535"/>
  <c r="B535"/>
  <c r="A536"/>
  <c r="B536"/>
  <c r="A537"/>
  <c r="B537"/>
  <c r="A538"/>
  <c r="B538"/>
  <c r="A539"/>
  <c r="B539"/>
  <c r="A540"/>
  <c r="B540"/>
  <c r="A541"/>
  <c r="B541"/>
  <c r="A542"/>
  <c r="B542"/>
  <c r="A543"/>
  <c r="B543"/>
  <c r="A544"/>
  <c r="B544"/>
  <c r="A545"/>
  <c r="B545"/>
  <c r="A546"/>
  <c r="B546"/>
  <c r="A547"/>
  <c r="B547"/>
  <c r="A548"/>
  <c r="B548"/>
  <c r="A549"/>
  <c r="B549"/>
  <c r="A550"/>
  <c r="B550"/>
  <c r="A551"/>
  <c r="B551"/>
  <c r="A552"/>
  <c r="B552"/>
  <c r="A553"/>
  <c r="B553"/>
  <c r="A554"/>
  <c r="B554"/>
  <c r="A555"/>
  <c r="B555"/>
  <c r="A556"/>
  <c r="B556"/>
  <c r="A557"/>
  <c r="B557"/>
  <c r="A558"/>
  <c r="B558"/>
  <c r="A559"/>
  <c r="B559"/>
  <c r="A560"/>
  <c r="B560"/>
  <c r="A561"/>
  <c r="B561"/>
  <c r="A562"/>
  <c r="B562"/>
  <c r="A563"/>
  <c r="B563"/>
  <c r="A564"/>
  <c r="B564"/>
  <c r="A565"/>
  <c r="B565"/>
  <c r="A566"/>
  <c r="B566"/>
  <c r="A567"/>
  <c r="B567"/>
  <c r="A568"/>
  <c r="B568"/>
  <c r="A569"/>
  <c r="B569"/>
  <c r="A570"/>
  <c r="B570"/>
  <c r="A571"/>
  <c r="B571"/>
  <c r="A572"/>
  <c r="B572"/>
  <c r="A573"/>
  <c r="B573"/>
  <c r="A574"/>
  <c r="B574"/>
  <c r="A575"/>
  <c r="B575"/>
  <c r="A576"/>
  <c r="B576"/>
  <c r="A577"/>
  <c r="B577"/>
  <c r="A578"/>
  <c r="B578"/>
  <c r="A579"/>
  <c r="B579"/>
  <c r="A580"/>
  <c r="B580"/>
  <c r="A581"/>
  <c r="B581"/>
  <c r="A582"/>
  <c r="B582"/>
  <c r="A583"/>
  <c r="B583"/>
  <c r="A584"/>
  <c r="B584"/>
  <c r="A585"/>
  <c r="B585"/>
  <c r="A586"/>
  <c r="B586"/>
  <c r="A587"/>
  <c r="B587"/>
  <c r="A588"/>
  <c r="B588"/>
  <c r="A589"/>
  <c r="B589"/>
  <c r="A590"/>
  <c r="B590"/>
  <c r="A591"/>
  <c r="B591"/>
  <c r="A592"/>
  <c r="B592"/>
  <c r="A593"/>
  <c r="B593"/>
  <c r="A594"/>
  <c r="B594"/>
  <c r="A595"/>
  <c r="B595"/>
  <c r="A596"/>
  <c r="B596"/>
  <c r="A597"/>
  <c r="B597"/>
  <c r="A598"/>
  <c r="B598"/>
  <c r="A599"/>
  <c r="B599"/>
  <c r="A600"/>
  <c r="B600"/>
  <c r="A601"/>
  <c r="B601"/>
  <c r="A602"/>
  <c r="B602"/>
  <c r="A603"/>
  <c r="B603"/>
  <c r="A604"/>
  <c r="B604"/>
  <c r="A605"/>
  <c r="B605"/>
  <c r="A606"/>
  <c r="B606"/>
  <c r="A607"/>
  <c r="B607"/>
  <c r="A608"/>
  <c r="B608"/>
  <c r="A609"/>
  <c r="B609"/>
  <c r="A610"/>
  <c r="B610"/>
  <c r="A611"/>
  <c r="B611"/>
  <c r="A612"/>
  <c r="B612"/>
  <c r="A613"/>
  <c r="B613"/>
  <c r="A614"/>
  <c r="B614"/>
  <c r="A615"/>
  <c r="B615"/>
  <c r="A616"/>
  <c r="B616"/>
  <c r="A617"/>
  <c r="B617"/>
  <c r="A618"/>
  <c r="B618"/>
  <c r="A619"/>
  <c r="B619"/>
  <c r="A620"/>
  <c r="B620"/>
  <c r="A621"/>
  <c r="B621"/>
  <c r="A622"/>
  <c r="B622"/>
  <c r="A623"/>
  <c r="B623"/>
  <c r="A624"/>
  <c r="B624"/>
  <c r="A625"/>
  <c r="B625"/>
  <c r="A626"/>
  <c r="B626"/>
  <c r="A627"/>
  <c r="B627"/>
  <c r="A628"/>
  <c r="B628"/>
  <c r="A629"/>
  <c r="B629"/>
  <c r="A630"/>
  <c r="B630"/>
  <c r="A631"/>
  <c r="B631"/>
  <c r="A632"/>
  <c r="B632"/>
  <c r="A633"/>
  <c r="B633"/>
  <c r="A634"/>
  <c r="B634"/>
  <c r="A635"/>
  <c r="B635"/>
  <c r="A636"/>
  <c r="B636"/>
  <c r="A637"/>
  <c r="B637"/>
  <c r="A638"/>
  <c r="B638"/>
  <c r="A639"/>
  <c r="B639"/>
  <c r="A640"/>
  <c r="B640"/>
  <c r="A641"/>
  <c r="B641"/>
  <c r="A642"/>
  <c r="B642"/>
  <c r="A643"/>
  <c r="B643"/>
  <c r="A644"/>
  <c r="B644"/>
  <c r="A645"/>
  <c r="B645"/>
  <c r="A646"/>
  <c r="B646"/>
  <c r="A647"/>
  <c r="B647"/>
  <c r="A648"/>
  <c r="B648"/>
  <c r="A649"/>
  <c r="B649"/>
  <c r="A650"/>
  <c r="B650"/>
  <c r="A651"/>
  <c r="B651"/>
  <c r="A652"/>
  <c r="B652"/>
  <c r="A653"/>
  <c r="B653"/>
  <c r="A654"/>
  <c r="B654"/>
  <c r="A655"/>
  <c r="B655"/>
  <c r="A656"/>
  <c r="B656"/>
  <c r="A657"/>
  <c r="B657"/>
  <c r="A658"/>
  <c r="B658"/>
  <c r="A659"/>
  <c r="B659"/>
  <c r="A660"/>
  <c r="B660"/>
  <c r="A661"/>
  <c r="B661"/>
  <c r="A662"/>
  <c r="B662"/>
  <c r="A663"/>
  <c r="B663"/>
  <c r="A664"/>
  <c r="B664"/>
  <c r="A665"/>
  <c r="B665"/>
  <c r="A666"/>
  <c r="B666"/>
  <c r="A667"/>
  <c r="B667"/>
  <c r="A668"/>
  <c r="B668"/>
  <c r="A669"/>
  <c r="B669"/>
  <c r="A670"/>
  <c r="B670"/>
  <c r="A671"/>
  <c r="B671"/>
  <c r="A672"/>
  <c r="B672"/>
  <c r="A673"/>
  <c r="B673"/>
  <c r="A674"/>
  <c r="B674"/>
  <c r="A675"/>
  <c r="B675"/>
  <c r="A676"/>
  <c r="B676"/>
  <c r="A677"/>
  <c r="B677"/>
  <c r="A678"/>
  <c r="B678"/>
  <c r="A679"/>
  <c r="B679"/>
  <c r="A680"/>
  <c r="B680"/>
  <c r="A681"/>
  <c r="B681"/>
  <c r="A682"/>
  <c r="B682"/>
  <c r="A683"/>
  <c r="B683"/>
  <c r="A684"/>
  <c r="B684"/>
  <c r="A685"/>
  <c r="B685"/>
  <c r="A686"/>
  <c r="B686"/>
  <c r="A687"/>
  <c r="B687"/>
  <c r="A688"/>
  <c r="B688"/>
  <c r="A689"/>
  <c r="B689"/>
  <c r="A690"/>
  <c r="B690"/>
  <c r="A691"/>
  <c r="B691"/>
  <c r="A692"/>
  <c r="B692"/>
  <c r="A693"/>
  <c r="B693"/>
  <c r="A694"/>
  <c r="B694"/>
  <c r="A695"/>
  <c r="B695"/>
  <c r="A696"/>
  <c r="B696"/>
  <c r="A697"/>
  <c r="B697"/>
  <c r="A698"/>
  <c r="B698"/>
  <c r="A699"/>
  <c r="B699"/>
  <c r="A700"/>
  <c r="B700"/>
  <c r="A701"/>
  <c r="B701"/>
  <c r="A702"/>
  <c r="B702"/>
  <c r="A703"/>
  <c r="B703"/>
  <c r="A704"/>
  <c r="B704"/>
  <c r="A705"/>
  <c r="B705"/>
  <c r="A706"/>
  <c r="B706"/>
  <c r="A707"/>
  <c r="B707"/>
  <c r="A708"/>
  <c r="B708"/>
  <c r="A709"/>
  <c r="B709"/>
  <c r="A710"/>
  <c r="B710"/>
  <c r="A711"/>
  <c r="B711"/>
  <c r="A712"/>
  <c r="B712"/>
  <c r="A713"/>
  <c r="B713"/>
  <c r="A714"/>
  <c r="B714"/>
  <c r="A715"/>
  <c r="B715"/>
  <c r="A716"/>
  <c r="B716"/>
  <c r="A717"/>
  <c r="B717"/>
  <c r="A718"/>
  <c r="B718"/>
  <c r="A719"/>
  <c r="B719"/>
  <c r="A720"/>
  <c r="B720"/>
  <c r="A721"/>
  <c r="B721"/>
  <c r="A722"/>
  <c r="B722"/>
  <c r="A723"/>
  <c r="B723"/>
  <c r="A724"/>
  <c r="B724"/>
  <c r="A725"/>
  <c r="B725"/>
  <c r="A726"/>
  <c r="B726"/>
  <c r="A727"/>
  <c r="B727"/>
  <c r="A728"/>
  <c r="B728"/>
  <c r="A729"/>
  <c r="B729"/>
  <c r="A730"/>
  <c r="B730"/>
  <c r="A731"/>
  <c r="B731"/>
  <c r="A732"/>
  <c r="B732"/>
  <c r="A733"/>
  <c r="B733"/>
  <c r="A734"/>
  <c r="B734"/>
  <c r="A735"/>
  <c r="B735"/>
  <c r="A736"/>
  <c r="B736"/>
  <c r="A737"/>
  <c r="B737"/>
  <c r="A738"/>
  <c r="B738"/>
  <c r="A739"/>
  <c r="B739"/>
  <c r="A740"/>
  <c r="B740"/>
  <c r="A741"/>
  <c r="B741"/>
  <c r="A742"/>
  <c r="B742"/>
  <c r="A743"/>
  <c r="B743"/>
  <c r="A744"/>
  <c r="B744"/>
  <c r="A745"/>
  <c r="B745"/>
  <c r="A746"/>
  <c r="B746"/>
  <c r="A747"/>
  <c r="B747"/>
  <c r="A748"/>
  <c r="B748"/>
  <c r="A749"/>
  <c r="B749"/>
  <c r="A750"/>
  <c r="B750"/>
  <c r="A751"/>
  <c r="B751"/>
  <c r="A752"/>
  <c r="B752"/>
  <c r="A753"/>
  <c r="B753"/>
  <c r="A754"/>
  <c r="B754"/>
  <c r="A755"/>
  <c r="B755"/>
  <c r="A756"/>
  <c r="B756"/>
  <c r="A757"/>
  <c r="B757"/>
  <c r="A758"/>
  <c r="B758"/>
  <c r="A759"/>
  <c r="B759"/>
  <c r="A760"/>
  <c r="B760"/>
  <c r="A761"/>
  <c r="B761"/>
  <c r="A762"/>
  <c r="B762"/>
  <c r="A763"/>
  <c r="B763"/>
  <c r="A764"/>
  <c r="B764"/>
  <c r="A765"/>
  <c r="B765"/>
  <c r="A766"/>
  <c r="B766"/>
  <c r="A767"/>
  <c r="B767"/>
  <c r="A768"/>
  <c r="B768"/>
  <c r="A769"/>
  <c r="B769"/>
  <c r="A770"/>
  <c r="B770"/>
  <c r="A771"/>
  <c r="B771"/>
  <c r="A772"/>
  <c r="B772"/>
  <c r="A773"/>
  <c r="B773"/>
  <c r="A774"/>
  <c r="B774"/>
  <c r="A775"/>
  <c r="B775"/>
  <c r="A776"/>
  <c r="B776"/>
  <c r="A777"/>
  <c r="B777"/>
  <c r="A778"/>
  <c r="B778"/>
  <c r="A779"/>
  <c r="B779"/>
  <c r="A780"/>
  <c r="B780"/>
  <c r="A781"/>
  <c r="B781"/>
  <c r="A782"/>
  <c r="B782"/>
  <c r="A783"/>
  <c r="B783"/>
  <c r="A784"/>
  <c r="B784"/>
  <c r="A785"/>
  <c r="B785"/>
  <c r="A786"/>
  <c r="B786"/>
  <c r="A787"/>
  <c r="B787"/>
  <c r="A788"/>
  <c r="B788"/>
  <c r="A789"/>
  <c r="B789"/>
  <c r="A790"/>
  <c r="B790"/>
  <c r="A791"/>
  <c r="B791"/>
  <c r="A792"/>
  <c r="B792"/>
  <c r="A793"/>
  <c r="B793"/>
  <c r="A794"/>
  <c r="B794"/>
  <c r="A795"/>
  <c r="B795"/>
  <c r="A796"/>
  <c r="B796"/>
  <c r="A797"/>
  <c r="B797"/>
  <c r="A798"/>
  <c r="B798"/>
  <c r="A799"/>
  <c r="B799"/>
  <c r="A800"/>
  <c r="B800"/>
  <c r="A801"/>
  <c r="B801"/>
  <c r="A802"/>
  <c r="B802"/>
  <c r="A803"/>
  <c r="B803"/>
  <c r="A804"/>
  <c r="B804"/>
  <c r="A805"/>
  <c r="B805"/>
  <c r="A806"/>
  <c r="B806"/>
  <c r="A807"/>
  <c r="B807"/>
  <c r="A808"/>
  <c r="B808"/>
  <c r="A809"/>
  <c r="B809"/>
  <c r="A810"/>
  <c r="B810"/>
  <c r="A811"/>
  <c r="B811"/>
  <c r="A812"/>
  <c r="B812"/>
  <c r="A813"/>
  <c r="B813"/>
  <c r="A814"/>
  <c r="B814"/>
  <c r="A815"/>
  <c r="B815"/>
  <c r="A816"/>
  <c r="B816"/>
  <c r="A817"/>
  <c r="B817"/>
  <c r="A818"/>
  <c r="B818"/>
  <c r="A819"/>
  <c r="B819"/>
  <c r="A820"/>
  <c r="B820"/>
  <c r="A821"/>
  <c r="B821"/>
  <c r="A822"/>
  <c r="B822"/>
  <c r="A823"/>
  <c r="B823"/>
  <c r="A824"/>
  <c r="B824"/>
  <c r="A825"/>
  <c r="B825"/>
  <c r="A826"/>
  <c r="B826"/>
  <c r="A827"/>
  <c r="B827"/>
  <c r="A828"/>
  <c r="B828"/>
  <c r="A829"/>
  <c r="B829"/>
  <c r="A830"/>
  <c r="B830"/>
  <c r="A831"/>
  <c r="B831"/>
  <c r="A832"/>
  <c r="B832"/>
  <c r="A833"/>
  <c r="B833"/>
  <c r="A834"/>
  <c r="B834"/>
  <c r="A835"/>
  <c r="B835"/>
  <c r="A836"/>
  <c r="B836"/>
  <c r="A837"/>
  <c r="B837"/>
  <c r="A838"/>
  <c r="B838"/>
  <c r="A839"/>
  <c r="B839"/>
  <c r="A840"/>
  <c r="B840"/>
  <c r="A841"/>
  <c r="B841"/>
  <c r="A842"/>
  <c r="B842"/>
  <c r="A843"/>
  <c r="B843"/>
  <c r="A844"/>
  <c r="B844"/>
  <c r="A845"/>
  <c r="B845"/>
  <c r="A846"/>
  <c r="B846"/>
  <c r="A847"/>
  <c r="B847"/>
  <c r="A848"/>
  <c r="B848"/>
  <c r="A849"/>
  <c r="B849"/>
  <c r="A850"/>
  <c r="B850"/>
  <c r="A851"/>
  <c r="B851"/>
  <c r="A852"/>
  <c r="B852"/>
  <c r="A853"/>
  <c r="B853"/>
  <c r="A854"/>
  <c r="B854"/>
  <c r="A855"/>
  <c r="B855"/>
  <c r="A856"/>
  <c r="B856"/>
  <c r="A857"/>
  <c r="B857"/>
  <c r="A858"/>
  <c r="B858"/>
  <c r="A859"/>
  <c r="B859"/>
  <c r="A860"/>
  <c r="B860"/>
  <c r="A861"/>
  <c r="B861"/>
  <c r="A862"/>
  <c r="B862"/>
  <c r="A863"/>
  <c r="B863"/>
  <c r="A864"/>
  <c r="B864"/>
  <c r="A865"/>
  <c r="B865"/>
  <c r="A866"/>
  <c r="B866"/>
  <c r="A867"/>
  <c r="B867"/>
  <c r="A868"/>
  <c r="B868"/>
  <c r="A869"/>
  <c r="B869"/>
  <c r="A870"/>
  <c r="B870"/>
  <c r="A871"/>
  <c r="B871"/>
  <c r="A872"/>
  <c r="B872"/>
  <c r="A873"/>
  <c r="B873"/>
  <c r="A874"/>
  <c r="B874"/>
  <c r="A875"/>
  <c r="B875"/>
  <c r="A876"/>
  <c r="B876"/>
  <c r="A877"/>
  <c r="B877"/>
  <c r="A878"/>
  <c r="B878"/>
  <c r="A879"/>
  <c r="B879"/>
  <c r="A880"/>
  <c r="B880"/>
  <c r="A881"/>
  <c r="B881"/>
  <c r="A882"/>
  <c r="B882"/>
  <c r="A883"/>
  <c r="B883"/>
  <c r="A884"/>
  <c r="B884"/>
  <c r="A885"/>
  <c r="B885"/>
  <c r="A886"/>
  <c r="B886"/>
  <c r="A887"/>
  <c r="B887"/>
  <c r="A888"/>
  <c r="B888"/>
  <c r="A889"/>
  <c r="B889"/>
  <c r="A890"/>
  <c r="B890"/>
  <c r="A891"/>
  <c r="B891"/>
  <c r="A892"/>
  <c r="B892"/>
  <c r="A893"/>
  <c r="B893"/>
  <c r="A894"/>
  <c r="B894"/>
  <c r="A895"/>
  <c r="B895"/>
  <c r="A896"/>
  <c r="B896"/>
  <c r="A897"/>
  <c r="B897"/>
  <c r="A898"/>
  <c r="B898"/>
  <c r="A899"/>
  <c r="B899"/>
  <c r="A900"/>
  <c r="B900"/>
  <c r="A901"/>
  <c r="B901"/>
  <c r="A902"/>
  <c r="B902"/>
  <c r="A903"/>
  <c r="B903"/>
  <c r="A904"/>
  <c r="B904"/>
  <c r="A905"/>
  <c r="B905"/>
  <c r="A906"/>
  <c r="B906"/>
  <c r="A907"/>
  <c r="B907"/>
  <c r="A908"/>
  <c r="B908"/>
  <c r="A909"/>
  <c r="B909"/>
  <c r="A910"/>
  <c r="B910"/>
  <c r="A911"/>
  <c r="B911"/>
  <c r="A912"/>
  <c r="B912"/>
  <c r="A913"/>
  <c r="B913"/>
  <c r="A914"/>
  <c r="B914"/>
  <c r="A915"/>
  <c r="B915"/>
  <c r="A916"/>
  <c r="B916"/>
  <c r="A917"/>
  <c r="B917"/>
  <c r="A918"/>
  <c r="B918"/>
  <c r="A919"/>
  <c r="B919"/>
  <c r="A920"/>
  <c r="B920"/>
  <c r="A921"/>
  <c r="B921"/>
  <c r="A922"/>
  <c r="B922"/>
  <c r="A923"/>
  <c r="B923"/>
  <c r="A924"/>
  <c r="B924"/>
  <c r="A925"/>
  <c r="B925"/>
  <c r="A926"/>
  <c r="B926"/>
  <c r="A927"/>
  <c r="B927"/>
  <c r="A928"/>
  <c r="B928"/>
  <c r="A929"/>
  <c r="B929"/>
  <c r="A930"/>
  <c r="B930"/>
  <c r="A931"/>
  <c r="B931"/>
  <c r="A932"/>
  <c r="B932"/>
  <c r="A933"/>
  <c r="B933"/>
  <c r="A934"/>
  <c r="B934"/>
  <c r="A935"/>
  <c r="B935"/>
  <c r="A936"/>
  <c r="B936"/>
  <c r="A937"/>
  <c r="B937"/>
  <c r="A938"/>
  <c r="B938"/>
  <c r="A939"/>
  <c r="B939"/>
  <c r="A940"/>
  <c r="B940"/>
  <c r="A941"/>
  <c r="B941"/>
  <c r="A942"/>
  <c r="B942"/>
  <c r="A943"/>
  <c r="B943"/>
  <c r="A944"/>
  <c r="B944"/>
  <c r="A945"/>
  <c r="B945"/>
  <c r="A946"/>
  <c r="B946"/>
  <c r="A947"/>
  <c r="B947"/>
  <c r="A948"/>
  <c r="B948"/>
  <c r="A949"/>
  <c r="B949"/>
  <c r="A950"/>
  <c r="B950"/>
  <c r="A951"/>
  <c r="B951"/>
  <c r="A952"/>
  <c r="B952"/>
  <c r="A953"/>
  <c r="B953"/>
  <c r="A954"/>
  <c r="B954"/>
  <c r="A955"/>
  <c r="B955"/>
  <c r="A956"/>
  <c r="B956"/>
  <c r="A957"/>
  <c r="B957"/>
  <c r="A958"/>
  <c r="B958"/>
  <c r="A959"/>
  <c r="B959"/>
  <c r="A960"/>
  <c r="B960"/>
  <c r="A961"/>
  <c r="B961"/>
  <c r="A962"/>
  <c r="B962"/>
  <c r="A963"/>
  <c r="B963"/>
  <c r="A964"/>
  <c r="B964"/>
  <c r="A965"/>
  <c r="B965"/>
  <c r="A966"/>
  <c r="B966"/>
  <c r="A967"/>
  <c r="B967"/>
  <c r="A968"/>
  <c r="B968"/>
  <c r="A969"/>
  <c r="B969"/>
  <c r="A970"/>
  <c r="B970"/>
  <c r="A971"/>
  <c r="B971"/>
  <c r="A972"/>
  <c r="B972"/>
  <c r="A973"/>
  <c r="B973"/>
  <c r="A974"/>
  <c r="B974"/>
  <c r="A975"/>
  <c r="B975"/>
  <c r="A976"/>
  <c r="B976"/>
  <c r="A977"/>
  <c r="B977"/>
  <c r="A978"/>
  <c r="B978"/>
  <c r="A979"/>
  <c r="B979"/>
  <c r="A980"/>
  <c r="B980"/>
  <c r="A981"/>
  <c r="B981"/>
  <c r="A982"/>
  <c r="B982"/>
  <c r="A983"/>
  <c r="B983"/>
  <c r="A984"/>
  <c r="B984"/>
  <c r="A985"/>
  <c r="B985"/>
  <c r="A986"/>
  <c r="B986"/>
  <c r="A987"/>
  <c r="B987"/>
  <c r="A988"/>
  <c r="B988"/>
  <c r="A989"/>
  <c r="B989"/>
  <c r="A990"/>
  <c r="B990"/>
  <c r="A991"/>
  <c r="B991"/>
  <c r="A992"/>
  <c r="B992"/>
  <c r="A993"/>
  <c r="B993"/>
  <c r="A994"/>
  <c r="B994"/>
  <c r="A995"/>
  <c r="B995"/>
  <c r="A996"/>
  <c r="B996"/>
  <c r="A997"/>
  <c r="B997"/>
  <c r="A998"/>
  <c r="B998"/>
  <c r="A999"/>
  <c r="B999"/>
  <c r="A1000"/>
  <c r="B1000"/>
  <c r="A1001"/>
  <c r="B1001"/>
  <c r="A3"/>
  <c r="B3"/>
  <c r="A4"/>
  <c r="B4"/>
  <c r="A5"/>
  <c r="B5"/>
  <c r="A6"/>
  <c r="B6"/>
  <c r="A7"/>
  <c r="B7"/>
  <c r="A8"/>
  <c r="B8"/>
  <c r="A9"/>
  <c r="B9"/>
  <c r="A10"/>
  <c r="B10"/>
  <c r="A11"/>
  <c r="B11"/>
  <c r="A12"/>
  <c r="B12"/>
  <c r="A13"/>
  <c r="B13"/>
  <c r="A14"/>
  <c r="B14"/>
  <c r="A15"/>
  <c r="B15"/>
  <c r="A16"/>
  <c r="B16"/>
  <c r="A17"/>
  <c r="B17"/>
  <c r="A18"/>
  <c r="B18"/>
  <c r="A19"/>
  <c r="B19"/>
  <c r="A20"/>
  <c r="B20"/>
  <c r="A21"/>
  <c r="B21"/>
  <c r="A22"/>
  <c r="B22"/>
  <c r="A23"/>
  <c r="B23"/>
  <c r="A24"/>
  <c r="B24"/>
  <c r="A25"/>
  <c r="B25"/>
  <c r="A26"/>
  <c r="B26"/>
  <c r="A27"/>
  <c r="B27"/>
  <c r="A28"/>
  <c r="B28"/>
  <c r="A29"/>
  <c r="B29"/>
  <c r="B2"/>
  <c r="A2"/>
  <c r="M26"/>
  <c r="L26"/>
  <c r="O6"/>
  <c r="N5"/>
  <c r="L13" a="1"/>
  <c r="L13" s="1"/>
  <c r="K6"/>
  <c r="A3" i="10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B271" s="1"/>
  <c r="A272"/>
  <c r="A273"/>
  <c r="A274"/>
  <c r="B274" s="1"/>
  <c r="A275"/>
  <c r="A276"/>
  <c r="A277"/>
  <c r="A278"/>
  <c r="B278" s="1"/>
  <c r="A279"/>
  <c r="A280"/>
  <c r="A281"/>
  <c r="A282"/>
  <c r="B282" s="1"/>
  <c r="A283"/>
  <c r="A284"/>
  <c r="A285"/>
  <c r="A286"/>
  <c r="B286" s="1"/>
  <c r="A287"/>
  <c r="A288"/>
  <c r="A289"/>
  <c r="A290"/>
  <c r="B290" s="1"/>
  <c r="A291"/>
  <c r="A292"/>
  <c r="A293"/>
  <c r="A294"/>
  <c r="B294" s="1"/>
  <c r="A295"/>
  <c r="A296"/>
  <c r="A297"/>
  <c r="A298"/>
  <c r="B298" s="1"/>
  <c r="A299"/>
  <c r="A300"/>
  <c r="A301"/>
  <c r="A302"/>
  <c r="B302" s="1"/>
  <c r="A303"/>
  <c r="A304"/>
  <c r="A305"/>
  <c r="A306"/>
  <c r="B306" s="1"/>
  <c r="A307"/>
  <c r="A308"/>
  <c r="A309"/>
  <c r="A310"/>
  <c r="B310" s="1"/>
  <c r="A311"/>
  <c r="A312"/>
  <c r="A313"/>
  <c r="A314"/>
  <c r="B314" s="1"/>
  <c r="A315"/>
  <c r="A316"/>
  <c r="A317"/>
  <c r="A318"/>
  <c r="B318" s="1"/>
  <c r="A319"/>
  <c r="A320"/>
  <c r="A321"/>
  <c r="A322"/>
  <c r="B322" s="1"/>
  <c r="A323"/>
  <c r="A324"/>
  <c r="A325"/>
  <c r="A326"/>
  <c r="B326" s="1"/>
  <c r="A327"/>
  <c r="A328"/>
  <c r="A329"/>
  <c r="A330"/>
  <c r="B330" s="1"/>
  <c r="A331"/>
  <c r="A332"/>
  <c r="A333"/>
  <c r="A334"/>
  <c r="B334" s="1"/>
  <c r="A335"/>
  <c r="A336"/>
  <c r="A337"/>
  <c r="A338"/>
  <c r="B338" s="1"/>
  <c r="A339"/>
  <c r="A340"/>
  <c r="A341"/>
  <c r="A342"/>
  <c r="B342" s="1"/>
  <c r="A343"/>
  <c r="A344"/>
  <c r="A345"/>
  <c r="A346"/>
  <c r="B346" s="1"/>
  <c r="A347"/>
  <c r="A348"/>
  <c r="A349"/>
  <c r="A350"/>
  <c r="B350" s="1"/>
  <c r="A351"/>
  <c r="A352"/>
  <c r="A353"/>
  <c r="A354"/>
  <c r="B354" s="1"/>
  <c r="A355"/>
  <c r="B355" s="1"/>
  <c r="A356"/>
  <c r="B356" s="1"/>
  <c r="A357"/>
  <c r="B357" s="1"/>
  <c r="A358"/>
  <c r="B358" s="1"/>
  <c r="A359"/>
  <c r="B359" s="1"/>
  <c r="A360"/>
  <c r="B360" s="1"/>
  <c r="A361"/>
  <c r="B361" s="1"/>
  <c r="A362"/>
  <c r="A363"/>
  <c r="B363" s="1"/>
  <c r="A364"/>
  <c r="B364" s="1"/>
  <c r="A365"/>
  <c r="B365" s="1"/>
  <c r="A366"/>
  <c r="B366" s="1"/>
  <c r="A367"/>
  <c r="B367" s="1"/>
  <c r="A368"/>
  <c r="B368" s="1"/>
  <c r="A369"/>
  <c r="B369" s="1"/>
  <c r="A370"/>
  <c r="A371"/>
  <c r="B371" s="1"/>
  <c r="A372"/>
  <c r="B372" s="1"/>
  <c r="A373"/>
  <c r="B373" s="1"/>
  <c r="A374"/>
  <c r="B374" s="1"/>
  <c r="A375"/>
  <c r="B375" s="1"/>
  <c r="A376"/>
  <c r="B376" s="1"/>
  <c r="A377"/>
  <c r="B377" s="1"/>
  <c r="A378"/>
  <c r="A379"/>
  <c r="B379" s="1"/>
  <c r="A380"/>
  <c r="B380" s="1"/>
  <c r="A381"/>
  <c r="B381" s="1"/>
  <c r="A382"/>
  <c r="B382" s="1"/>
  <c r="A383"/>
  <c r="B383" s="1"/>
  <c r="A384"/>
  <c r="B384" s="1"/>
  <c r="A385"/>
  <c r="B385" s="1"/>
  <c r="A386"/>
  <c r="A387"/>
  <c r="B387" s="1"/>
  <c r="A388"/>
  <c r="B388" s="1"/>
  <c r="A389"/>
  <c r="B389" s="1"/>
  <c r="A390"/>
  <c r="B390" s="1"/>
  <c r="A391"/>
  <c r="B391" s="1"/>
  <c r="A392"/>
  <c r="B392" s="1"/>
  <c r="A393"/>
  <c r="B393" s="1"/>
  <c r="A394"/>
  <c r="A395"/>
  <c r="B395" s="1"/>
  <c r="A396"/>
  <c r="A397"/>
  <c r="B397" s="1"/>
  <c r="A398"/>
  <c r="A399"/>
  <c r="B399" s="1"/>
  <c r="A400"/>
  <c r="B400" s="1"/>
  <c r="A401"/>
  <c r="B401" s="1"/>
  <c r="A402"/>
  <c r="B402" s="1"/>
  <c r="A403"/>
  <c r="B403" s="1"/>
  <c r="A404"/>
  <c r="B404" s="1"/>
  <c r="A405"/>
  <c r="B405" s="1"/>
  <c r="A406"/>
  <c r="A407"/>
  <c r="B407" s="1"/>
  <c r="A408"/>
  <c r="B408" s="1"/>
  <c r="A409"/>
  <c r="B409" s="1"/>
  <c r="A410"/>
  <c r="B410" s="1"/>
  <c r="A411"/>
  <c r="B411" s="1"/>
  <c r="A412"/>
  <c r="B412" s="1"/>
  <c r="A413"/>
  <c r="B413" s="1"/>
  <c r="A414"/>
  <c r="A415"/>
  <c r="B415" s="1"/>
  <c r="A416"/>
  <c r="B416" s="1"/>
  <c r="A417"/>
  <c r="B417" s="1"/>
  <c r="A418"/>
  <c r="B418" s="1"/>
  <c r="A419"/>
  <c r="B419" s="1"/>
  <c r="A420"/>
  <c r="B420" s="1"/>
  <c r="A421"/>
  <c r="B421" s="1"/>
  <c r="A422"/>
  <c r="A423"/>
  <c r="B423" s="1"/>
  <c r="A424"/>
  <c r="B424" s="1"/>
  <c r="A425"/>
  <c r="B425" s="1"/>
  <c r="A426"/>
  <c r="B426" s="1"/>
  <c r="A427"/>
  <c r="B427" s="1"/>
  <c r="A428"/>
  <c r="B428" s="1"/>
  <c r="A429"/>
  <c r="B429" s="1"/>
  <c r="A430"/>
  <c r="A431"/>
  <c r="B431" s="1"/>
  <c r="A432"/>
  <c r="B432" s="1"/>
  <c r="A433"/>
  <c r="B433" s="1"/>
  <c r="A434"/>
  <c r="B434" s="1"/>
  <c r="A435"/>
  <c r="B435" s="1"/>
  <c r="A436"/>
  <c r="B436" s="1"/>
  <c r="A437"/>
  <c r="B437" s="1"/>
  <c r="A438"/>
  <c r="A439"/>
  <c r="B439" s="1"/>
  <c r="A440"/>
  <c r="B440" s="1"/>
  <c r="A441"/>
  <c r="A442"/>
  <c r="A443"/>
  <c r="B443" s="1"/>
  <c r="A444"/>
  <c r="B444" s="1"/>
  <c r="A445"/>
  <c r="B445" s="1"/>
  <c r="A446"/>
  <c r="B446" s="1"/>
  <c r="A447"/>
  <c r="B447" s="1"/>
  <c r="A448"/>
  <c r="B448" s="1"/>
  <c r="A449"/>
  <c r="B449" s="1"/>
  <c r="A450"/>
  <c r="A451"/>
  <c r="B451" s="1"/>
  <c r="A452"/>
  <c r="B452" s="1"/>
  <c r="A453"/>
  <c r="B453" s="1"/>
  <c r="A454"/>
  <c r="B454" s="1"/>
  <c r="A455"/>
  <c r="B455" s="1"/>
  <c r="A456"/>
  <c r="B456" s="1"/>
  <c r="A457"/>
  <c r="B457" s="1"/>
  <c r="A458"/>
  <c r="A459"/>
  <c r="B459" s="1"/>
  <c r="A460"/>
  <c r="A461"/>
  <c r="B461" s="1"/>
  <c r="A462"/>
  <c r="A463"/>
  <c r="B463" s="1"/>
  <c r="A464"/>
  <c r="B464" s="1"/>
  <c r="A465"/>
  <c r="B465" s="1"/>
  <c r="A466"/>
  <c r="B466" s="1"/>
  <c r="A467"/>
  <c r="B467" s="1"/>
  <c r="A468"/>
  <c r="B468" s="1"/>
  <c r="A469"/>
  <c r="B469" s="1"/>
  <c r="A470"/>
  <c r="A471"/>
  <c r="B471" s="1"/>
  <c r="A472"/>
  <c r="B472" s="1"/>
  <c r="A473"/>
  <c r="B473" s="1"/>
  <c r="A474"/>
  <c r="B474" s="1"/>
  <c r="A475"/>
  <c r="B475" s="1"/>
  <c r="A476"/>
  <c r="B476" s="1"/>
  <c r="A477"/>
  <c r="B477" s="1"/>
  <c r="A478"/>
  <c r="A479"/>
  <c r="B479" s="1"/>
  <c r="A480"/>
  <c r="B480" s="1"/>
  <c r="A481"/>
  <c r="B481" s="1"/>
  <c r="A482"/>
  <c r="B482" s="1"/>
  <c r="A483"/>
  <c r="B483" s="1"/>
  <c r="A484"/>
  <c r="B484" s="1"/>
  <c r="A485"/>
  <c r="B485" s="1"/>
  <c r="A486"/>
  <c r="A487"/>
  <c r="B487" s="1"/>
  <c r="A488"/>
  <c r="B488" s="1"/>
  <c r="A489"/>
  <c r="B489" s="1"/>
  <c r="A490"/>
  <c r="B490" s="1"/>
  <c r="A491"/>
  <c r="B491" s="1"/>
  <c r="A492"/>
  <c r="B492" s="1"/>
  <c r="A493"/>
  <c r="B493" s="1"/>
  <c r="A494"/>
  <c r="A495"/>
  <c r="B495" s="1"/>
  <c r="A496"/>
  <c r="B496" s="1"/>
  <c r="A497"/>
  <c r="B497" s="1"/>
  <c r="A498"/>
  <c r="B498" s="1"/>
  <c r="A499"/>
  <c r="B499" s="1"/>
  <c r="A500"/>
  <c r="B500" s="1"/>
  <c r="A501"/>
  <c r="B501" s="1"/>
  <c r="A502"/>
  <c r="A503"/>
  <c r="B503" s="1"/>
  <c r="A504"/>
  <c r="B504" s="1"/>
  <c r="A505"/>
  <c r="B505" s="1"/>
  <c r="A506"/>
  <c r="B506" s="1"/>
  <c r="A507"/>
  <c r="B507" s="1"/>
  <c r="A508"/>
  <c r="B508" s="1"/>
  <c r="A509"/>
  <c r="B509" s="1"/>
  <c r="A510"/>
  <c r="A511"/>
  <c r="B511" s="1"/>
  <c r="A512"/>
  <c r="B512" s="1"/>
  <c r="A513"/>
  <c r="B513" s="1"/>
  <c r="A514"/>
  <c r="B514" s="1"/>
  <c r="A515"/>
  <c r="B515" s="1"/>
  <c r="A516"/>
  <c r="B516" s="1"/>
  <c r="A517"/>
  <c r="B517" s="1"/>
  <c r="A518"/>
  <c r="A519"/>
  <c r="B519" s="1"/>
  <c r="A520"/>
  <c r="B520" s="1"/>
  <c r="A521"/>
  <c r="B521" s="1"/>
  <c r="A522"/>
  <c r="B522" s="1"/>
  <c r="A523"/>
  <c r="B523" s="1"/>
  <c r="A524"/>
  <c r="B524" s="1"/>
  <c r="A525"/>
  <c r="B525" s="1"/>
  <c r="A526"/>
  <c r="A527"/>
  <c r="B527" s="1"/>
  <c r="A528"/>
  <c r="B528" s="1"/>
  <c r="A529"/>
  <c r="B529" s="1"/>
  <c r="A530"/>
  <c r="B530" s="1"/>
  <c r="A531"/>
  <c r="B531" s="1"/>
  <c r="A532"/>
  <c r="B532" s="1"/>
  <c r="A533"/>
  <c r="B533" s="1"/>
  <c r="A534"/>
  <c r="A535"/>
  <c r="B535" s="1"/>
  <c r="A536"/>
  <c r="B536" s="1"/>
  <c r="A537"/>
  <c r="B537" s="1"/>
  <c r="A538"/>
  <c r="B538" s="1"/>
  <c r="A539"/>
  <c r="B539" s="1"/>
  <c r="A540"/>
  <c r="B540" s="1"/>
  <c r="A541"/>
  <c r="A542"/>
  <c r="B542" s="1"/>
  <c r="A543"/>
  <c r="B543" s="1"/>
  <c r="A544"/>
  <c r="B544" s="1"/>
  <c r="A545"/>
  <c r="B545" s="1"/>
  <c r="A546"/>
  <c r="A547"/>
  <c r="B547" s="1"/>
  <c r="A548"/>
  <c r="B548" s="1"/>
  <c r="A549"/>
  <c r="B549" s="1"/>
  <c r="A550"/>
  <c r="B550" s="1"/>
  <c r="A551"/>
  <c r="B551" s="1"/>
  <c r="A552"/>
  <c r="B552" s="1"/>
  <c r="A553"/>
  <c r="B553" s="1"/>
  <c r="A554"/>
  <c r="A555"/>
  <c r="B555" s="1"/>
  <c r="A556"/>
  <c r="B556" s="1"/>
  <c r="A557"/>
  <c r="B557" s="1"/>
  <c r="A558"/>
  <c r="B558" s="1"/>
  <c r="A559"/>
  <c r="B559" s="1"/>
  <c r="A560"/>
  <c r="B560" s="1"/>
  <c r="A561"/>
  <c r="B561" s="1"/>
  <c r="A562"/>
  <c r="A563"/>
  <c r="B563" s="1"/>
  <c r="A564"/>
  <c r="B564" s="1"/>
  <c r="A565"/>
  <c r="B565" s="1"/>
  <c r="A566"/>
  <c r="B566" s="1"/>
  <c r="A567"/>
  <c r="B567" s="1"/>
  <c r="A568"/>
  <c r="B568" s="1"/>
  <c r="A569"/>
  <c r="B569" s="1"/>
  <c r="A570"/>
  <c r="A571"/>
  <c r="B571" s="1"/>
  <c r="A572"/>
  <c r="B572" s="1"/>
  <c r="A573"/>
  <c r="B573" s="1"/>
  <c r="A574"/>
  <c r="B574" s="1"/>
  <c r="A575"/>
  <c r="B575" s="1"/>
  <c r="A576"/>
  <c r="B576" s="1"/>
  <c r="A577"/>
  <c r="B577" s="1"/>
  <c r="A578"/>
  <c r="A579"/>
  <c r="B579" s="1"/>
  <c r="A580"/>
  <c r="B580" s="1"/>
  <c r="A581"/>
  <c r="B581" s="1"/>
  <c r="A582"/>
  <c r="B582" s="1"/>
  <c r="A583"/>
  <c r="B583" s="1"/>
  <c r="A584"/>
  <c r="B584" s="1"/>
  <c r="A585"/>
  <c r="B585" s="1"/>
  <c r="A586"/>
  <c r="A587"/>
  <c r="B587" s="1"/>
  <c r="A588"/>
  <c r="B588" s="1"/>
  <c r="A589"/>
  <c r="B589" s="1"/>
  <c r="A590"/>
  <c r="A591"/>
  <c r="B591" s="1"/>
  <c r="A592"/>
  <c r="B592" s="1"/>
  <c r="A593"/>
  <c r="B593" s="1"/>
  <c r="A594"/>
  <c r="B594" s="1"/>
  <c r="A595"/>
  <c r="B595" s="1"/>
  <c r="A596"/>
  <c r="B596" s="1"/>
  <c r="A597"/>
  <c r="B597" s="1"/>
  <c r="A598"/>
  <c r="A599"/>
  <c r="B599" s="1"/>
  <c r="A600"/>
  <c r="B600" s="1"/>
  <c r="A601"/>
  <c r="B601" s="1"/>
  <c r="A602"/>
  <c r="B602" s="1"/>
  <c r="A603"/>
  <c r="B603" s="1"/>
  <c r="A604"/>
  <c r="B604" s="1"/>
  <c r="A605"/>
  <c r="B605" s="1"/>
  <c r="A606"/>
  <c r="A607"/>
  <c r="B607" s="1"/>
  <c r="A608"/>
  <c r="B608" s="1"/>
  <c r="A609"/>
  <c r="B609" s="1"/>
  <c r="A610"/>
  <c r="B610" s="1"/>
  <c r="A611"/>
  <c r="B611" s="1"/>
  <c r="A612"/>
  <c r="B612" s="1"/>
  <c r="A613"/>
  <c r="B613" s="1"/>
  <c r="A614"/>
  <c r="A615"/>
  <c r="B615" s="1"/>
  <c r="A616"/>
  <c r="B616" s="1"/>
  <c r="A617"/>
  <c r="B617" s="1"/>
  <c r="A618"/>
  <c r="B618" s="1"/>
  <c r="A619"/>
  <c r="B619" s="1"/>
  <c r="A620"/>
  <c r="B620" s="1"/>
  <c r="A621"/>
  <c r="B621" s="1"/>
  <c r="A622"/>
  <c r="A623"/>
  <c r="B623" s="1"/>
  <c r="A624"/>
  <c r="B624" s="1"/>
  <c r="A625"/>
  <c r="B625" s="1"/>
  <c r="A626"/>
  <c r="B626" s="1"/>
  <c r="A627"/>
  <c r="B627" s="1"/>
  <c r="A628"/>
  <c r="B628" s="1"/>
  <c r="A629"/>
  <c r="B629" s="1"/>
  <c r="A630"/>
  <c r="A631"/>
  <c r="B631" s="1"/>
  <c r="A632"/>
  <c r="B632" s="1"/>
  <c r="A633"/>
  <c r="B633" s="1"/>
  <c r="A634"/>
  <c r="B634" s="1"/>
  <c r="A635"/>
  <c r="B635" s="1"/>
  <c r="A636"/>
  <c r="B636" s="1"/>
  <c r="A637"/>
  <c r="B637" s="1"/>
  <c r="A638"/>
  <c r="A639"/>
  <c r="B639" s="1"/>
  <c r="A640"/>
  <c r="B640" s="1"/>
  <c r="A641"/>
  <c r="B641" s="1"/>
  <c r="A642"/>
  <c r="B642" s="1"/>
  <c r="A643"/>
  <c r="B643" s="1"/>
  <c r="A644"/>
  <c r="B644" s="1"/>
  <c r="A645"/>
  <c r="B645" s="1"/>
  <c r="A646"/>
  <c r="A647"/>
  <c r="B647" s="1"/>
  <c r="A648"/>
  <c r="B648" s="1"/>
  <c r="A649"/>
  <c r="B649" s="1"/>
  <c r="A650"/>
  <c r="B650" s="1"/>
  <c r="A651"/>
  <c r="B651" s="1"/>
  <c r="A652"/>
  <c r="B652" s="1"/>
  <c r="A653"/>
  <c r="B653" s="1"/>
  <c r="A654"/>
  <c r="B654" s="1"/>
  <c r="A655"/>
  <c r="B655" s="1"/>
  <c r="A656"/>
  <c r="B656" s="1"/>
  <c r="A657"/>
  <c r="B657" s="1"/>
  <c r="A658"/>
  <c r="A659"/>
  <c r="B659" s="1"/>
  <c r="A660"/>
  <c r="B660" s="1"/>
  <c r="A661"/>
  <c r="B661" s="1"/>
  <c r="A662"/>
  <c r="B662" s="1"/>
  <c r="A663"/>
  <c r="B663" s="1"/>
  <c r="A664"/>
  <c r="B664" s="1"/>
  <c r="A665"/>
  <c r="B665" s="1"/>
  <c r="A666"/>
  <c r="B666" s="1"/>
  <c r="A667"/>
  <c r="B667" s="1"/>
  <c r="A668"/>
  <c r="B668" s="1"/>
  <c r="A669"/>
  <c r="B669" s="1"/>
  <c r="A670"/>
  <c r="B670" s="1"/>
  <c r="A671"/>
  <c r="B671" s="1"/>
  <c r="A672"/>
  <c r="B672" s="1"/>
  <c r="A673"/>
  <c r="B673" s="1"/>
  <c r="A674"/>
  <c r="A675"/>
  <c r="B675" s="1"/>
  <c r="A676"/>
  <c r="B676" s="1"/>
  <c r="A677"/>
  <c r="B677" s="1"/>
  <c r="A678"/>
  <c r="B678" s="1"/>
  <c r="A679"/>
  <c r="B679" s="1"/>
  <c r="A680"/>
  <c r="B680" s="1"/>
  <c r="A681"/>
  <c r="B681" s="1"/>
  <c r="A682"/>
  <c r="B682" s="1"/>
  <c r="A683"/>
  <c r="B683" s="1"/>
  <c r="A684"/>
  <c r="B684" s="1"/>
  <c r="A685"/>
  <c r="B685" s="1"/>
  <c r="A686"/>
  <c r="B686" s="1"/>
  <c r="A687"/>
  <c r="B687" s="1"/>
  <c r="A688"/>
  <c r="B688" s="1"/>
  <c r="A689"/>
  <c r="B689" s="1"/>
  <c r="A690"/>
  <c r="B690" s="1"/>
  <c r="A691"/>
  <c r="B691" s="1"/>
  <c r="A692"/>
  <c r="B692" s="1"/>
  <c r="A693"/>
  <c r="B693" s="1"/>
  <c r="A694"/>
  <c r="B694" s="1"/>
  <c r="A695"/>
  <c r="B695" s="1"/>
  <c r="A696"/>
  <c r="B696" s="1"/>
  <c r="A697"/>
  <c r="B697" s="1"/>
  <c r="A698"/>
  <c r="B698" s="1"/>
  <c r="A699"/>
  <c r="B699" s="1"/>
  <c r="A700"/>
  <c r="B700" s="1"/>
  <c r="A701"/>
  <c r="B701" s="1"/>
  <c r="A702"/>
  <c r="B702" s="1"/>
  <c r="A703"/>
  <c r="B703" s="1"/>
  <c r="A704"/>
  <c r="B704" s="1"/>
  <c r="A705"/>
  <c r="B705" s="1"/>
  <c r="A706"/>
  <c r="A707"/>
  <c r="B707" s="1"/>
  <c r="A708"/>
  <c r="B708" s="1"/>
  <c r="A709"/>
  <c r="B709" s="1"/>
  <c r="A710"/>
  <c r="B710" s="1"/>
  <c r="A711"/>
  <c r="B711" s="1"/>
  <c r="A712"/>
  <c r="B712" s="1"/>
  <c r="A713"/>
  <c r="B713" s="1"/>
  <c r="A714"/>
  <c r="B714" s="1"/>
  <c r="A715"/>
  <c r="B715" s="1"/>
  <c r="A716"/>
  <c r="B716" s="1"/>
  <c r="A717"/>
  <c r="B717" s="1"/>
  <c r="A718"/>
  <c r="B718" s="1"/>
  <c r="A719"/>
  <c r="B719" s="1"/>
  <c r="A720"/>
  <c r="B720" s="1"/>
  <c r="A721"/>
  <c r="B721" s="1"/>
  <c r="A722"/>
  <c r="B722" s="1"/>
  <c r="A723"/>
  <c r="B723" s="1"/>
  <c r="A724"/>
  <c r="B724" s="1"/>
  <c r="A725"/>
  <c r="B725" s="1"/>
  <c r="A726"/>
  <c r="B726" s="1"/>
  <c r="A727"/>
  <c r="B727" s="1"/>
  <c r="A728"/>
  <c r="B728" s="1"/>
  <c r="A729"/>
  <c r="B729" s="1"/>
  <c r="A730"/>
  <c r="B730" s="1"/>
  <c r="A731"/>
  <c r="B731" s="1"/>
  <c r="A732"/>
  <c r="B732" s="1"/>
  <c r="A733"/>
  <c r="B733" s="1"/>
  <c r="A734"/>
  <c r="B734" s="1"/>
  <c r="A735"/>
  <c r="B735" s="1"/>
  <c r="A736"/>
  <c r="B736" s="1"/>
  <c r="A737"/>
  <c r="B737" s="1"/>
  <c r="A738"/>
  <c r="B738" s="1"/>
  <c r="A739"/>
  <c r="B739" s="1"/>
  <c r="A740"/>
  <c r="B740" s="1"/>
  <c r="A741"/>
  <c r="B741" s="1"/>
  <c r="A742"/>
  <c r="B742" s="1"/>
  <c r="A743"/>
  <c r="B743" s="1"/>
  <c r="A744"/>
  <c r="B744" s="1"/>
  <c r="A745"/>
  <c r="B745" s="1"/>
  <c r="A746"/>
  <c r="B746" s="1"/>
  <c r="A747"/>
  <c r="B747" s="1"/>
  <c r="A748"/>
  <c r="B748" s="1"/>
  <c r="A749"/>
  <c r="B749" s="1"/>
  <c r="A750"/>
  <c r="B750" s="1"/>
  <c r="A751"/>
  <c r="B751" s="1"/>
  <c r="A752"/>
  <c r="B752" s="1"/>
  <c r="A753"/>
  <c r="B753" s="1"/>
  <c r="A754"/>
  <c r="B754" s="1"/>
  <c r="A755"/>
  <c r="B755" s="1"/>
  <c r="A756"/>
  <c r="B756" s="1"/>
  <c r="A757"/>
  <c r="B757" s="1"/>
  <c r="A758"/>
  <c r="B758" s="1"/>
  <c r="A759"/>
  <c r="B759" s="1"/>
  <c r="A760"/>
  <c r="B760" s="1"/>
  <c r="A761"/>
  <c r="B761" s="1"/>
  <c r="A762"/>
  <c r="B762" s="1"/>
  <c r="A763"/>
  <c r="B763" s="1"/>
  <c r="A764"/>
  <c r="B764" s="1"/>
  <c r="A765"/>
  <c r="B765" s="1"/>
  <c r="A766"/>
  <c r="B766" s="1"/>
  <c r="A767"/>
  <c r="B767" s="1"/>
  <c r="A768"/>
  <c r="B768" s="1"/>
  <c r="A769"/>
  <c r="B769" s="1"/>
  <c r="A770"/>
  <c r="B770" s="1"/>
  <c r="A771"/>
  <c r="B771" s="1"/>
  <c r="A772"/>
  <c r="B772" s="1"/>
  <c r="A773"/>
  <c r="B773" s="1"/>
  <c r="A774"/>
  <c r="B774" s="1"/>
  <c r="A775"/>
  <c r="B775" s="1"/>
  <c r="A776"/>
  <c r="B776" s="1"/>
  <c r="A777"/>
  <c r="B777" s="1"/>
  <c r="A778"/>
  <c r="B778" s="1"/>
  <c r="A779"/>
  <c r="B779" s="1"/>
  <c r="A780"/>
  <c r="B780" s="1"/>
  <c r="A781"/>
  <c r="B781" s="1"/>
  <c r="A782"/>
  <c r="B782" s="1"/>
  <c r="A783"/>
  <c r="B783" s="1"/>
  <c r="A784"/>
  <c r="B784" s="1"/>
  <c r="A785"/>
  <c r="B785" s="1"/>
  <c r="A786"/>
  <c r="B786" s="1"/>
  <c r="A787"/>
  <c r="B787" s="1"/>
  <c r="A788"/>
  <c r="B788" s="1"/>
  <c r="A789"/>
  <c r="B789" s="1"/>
  <c r="A790"/>
  <c r="B790" s="1"/>
  <c r="A791"/>
  <c r="B791" s="1"/>
  <c r="A792"/>
  <c r="B792" s="1"/>
  <c r="A793"/>
  <c r="B793" s="1"/>
  <c r="A794"/>
  <c r="B794" s="1"/>
  <c r="A795"/>
  <c r="B795" s="1"/>
  <c r="A796"/>
  <c r="B796" s="1"/>
  <c r="A797"/>
  <c r="B797" s="1"/>
  <c r="A798"/>
  <c r="B798" s="1"/>
  <c r="A799"/>
  <c r="B799" s="1"/>
  <c r="A800"/>
  <c r="B800" s="1"/>
  <c r="A801"/>
  <c r="B801" s="1"/>
  <c r="A802"/>
  <c r="B802" s="1"/>
  <c r="A803"/>
  <c r="B803" s="1"/>
  <c r="A804"/>
  <c r="B804" s="1"/>
  <c r="A805"/>
  <c r="B805" s="1"/>
  <c r="A806"/>
  <c r="B806" s="1"/>
  <c r="A807"/>
  <c r="B807" s="1"/>
  <c r="A808"/>
  <c r="B808" s="1"/>
  <c r="A809"/>
  <c r="B809" s="1"/>
  <c r="A810"/>
  <c r="B810" s="1"/>
  <c r="A811"/>
  <c r="B811" s="1"/>
  <c r="A812"/>
  <c r="B812" s="1"/>
  <c r="A813"/>
  <c r="B813" s="1"/>
  <c r="A814"/>
  <c r="B814" s="1"/>
  <c r="A815"/>
  <c r="B815" s="1"/>
  <c r="A816"/>
  <c r="B816" s="1"/>
  <c r="A817"/>
  <c r="B817" s="1"/>
  <c r="A818"/>
  <c r="B818" s="1"/>
  <c r="A819"/>
  <c r="B819" s="1"/>
  <c r="A820"/>
  <c r="B820" s="1"/>
  <c r="A821"/>
  <c r="B821" s="1"/>
  <c r="A822"/>
  <c r="B822" s="1"/>
  <c r="A823"/>
  <c r="B823" s="1"/>
  <c r="A824"/>
  <c r="B824" s="1"/>
  <c r="A825"/>
  <c r="B825" s="1"/>
  <c r="A826"/>
  <c r="B826" s="1"/>
  <c r="A827"/>
  <c r="B827" s="1"/>
  <c r="A828"/>
  <c r="B828" s="1"/>
  <c r="A829"/>
  <c r="B829" s="1"/>
  <c r="A830"/>
  <c r="B830" s="1"/>
  <c r="A831"/>
  <c r="B831" s="1"/>
  <c r="A832"/>
  <c r="B832" s="1"/>
  <c r="A833"/>
  <c r="B833" s="1"/>
  <c r="A834"/>
  <c r="B834" s="1"/>
  <c r="A835"/>
  <c r="B835" s="1"/>
  <c r="A836"/>
  <c r="B836" s="1"/>
  <c r="A837"/>
  <c r="B837" s="1"/>
  <c r="A838"/>
  <c r="B838" s="1"/>
  <c r="A839"/>
  <c r="B839" s="1"/>
  <c r="A840"/>
  <c r="B840" s="1"/>
  <c r="A841"/>
  <c r="B841" s="1"/>
  <c r="A842"/>
  <c r="B842" s="1"/>
  <c r="A843"/>
  <c r="B843" s="1"/>
  <c r="A844"/>
  <c r="B844" s="1"/>
  <c r="A845"/>
  <c r="B845" s="1"/>
  <c r="A846"/>
  <c r="B846" s="1"/>
  <c r="A847"/>
  <c r="B847" s="1"/>
  <c r="A848"/>
  <c r="B848" s="1"/>
  <c r="A849"/>
  <c r="B849" s="1"/>
  <c r="A850"/>
  <c r="B850" s="1"/>
  <c r="A851"/>
  <c r="B851" s="1"/>
  <c r="A852"/>
  <c r="B852" s="1"/>
  <c r="A853"/>
  <c r="B853" s="1"/>
  <c r="A854"/>
  <c r="B854" s="1"/>
  <c r="A855"/>
  <c r="B855" s="1"/>
  <c r="A856"/>
  <c r="B856" s="1"/>
  <c r="A857"/>
  <c r="B857" s="1"/>
  <c r="A858"/>
  <c r="B858" s="1"/>
  <c r="A859"/>
  <c r="B859" s="1"/>
  <c r="A860"/>
  <c r="B860" s="1"/>
  <c r="A861"/>
  <c r="B861" s="1"/>
  <c r="A862"/>
  <c r="B862" s="1"/>
  <c r="A863"/>
  <c r="B863" s="1"/>
  <c r="A864"/>
  <c r="B864" s="1"/>
  <c r="A865"/>
  <c r="B865" s="1"/>
  <c r="A866"/>
  <c r="B866" s="1"/>
  <c r="A867"/>
  <c r="B867" s="1"/>
  <c r="A868"/>
  <c r="B868" s="1"/>
  <c r="A869"/>
  <c r="B869" s="1"/>
  <c r="A870"/>
  <c r="B870" s="1"/>
  <c r="A871"/>
  <c r="B871" s="1"/>
  <c r="A872"/>
  <c r="B872" s="1"/>
  <c r="A873"/>
  <c r="B873" s="1"/>
  <c r="A874"/>
  <c r="B874" s="1"/>
  <c r="A875"/>
  <c r="B875" s="1"/>
  <c r="A876"/>
  <c r="B876" s="1"/>
  <c r="A877"/>
  <c r="B877" s="1"/>
  <c r="A878"/>
  <c r="B878" s="1"/>
  <c r="A879"/>
  <c r="B879" s="1"/>
  <c r="A880"/>
  <c r="B880" s="1"/>
  <c r="A881"/>
  <c r="B881" s="1"/>
  <c r="A882"/>
  <c r="B882" s="1"/>
  <c r="A883"/>
  <c r="B883" s="1"/>
  <c r="A884"/>
  <c r="B884" s="1"/>
  <c r="A885"/>
  <c r="B885" s="1"/>
  <c r="A886"/>
  <c r="B886" s="1"/>
  <c r="A887"/>
  <c r="B887" s="1"/>
  <c r="A888"/>
  <c r="B888" s="1"/>
  <c r="A889"/>
  <c r="B889" s="1"/>
  <c r="A890"/>
  <c r="B890" s="1"/>
  <c r="A891"/>
  <c r="B891" s="1"/>
  <c r="A892"/>
  <c r="B892" s="1"/>
  <c r="A893"/>
  <c r="B893" s="1"/>
  <c r="A894"/>
  <c r="B894" s="1"/>
  <c r="A895"/>
  <c r="B895" s="1"/>
  <c r="A896"/>
  <c r="B896" s="1"/>
  <c r="A897"/>
  <c r="B897" s="1"/>
  <c r="A898"/>
  <c r="B898" s="1"/>
  <c r="A899"/>
  <c r="B899" s="1"/>
  <c r="A900"/>
  <c r="B900" s="1"/>
  <c r="A901"/>
  <c r="B901" s="1"/>
  <c r="A902"/>
  <c r="B902" s="1"/>
  <c r="A903"/>
  <c r="B903" s="1"/>
  <c r="A904"/>
  <c r="B904" s="1"/>
  <c r="A905"/>
  <c r="B905" s="1"/>
  <c r="A906"/>
  <c r="B906" s="1"/>
  <c r="A907"/>
  <c r="B907" s="1"/>
  <c r="A908"/>
  <c r="B908" s="1"/>
  <c r="A909"/>
  <c r="B909" s="1"/>
  <c r="A910"/>
  <c r="B910" s="1"/>
  <c r="A911"/>
  <c r="B911" s="1"/>
  <c r="A912"/>
  <c r="B912" s="1"/>
  <c r="A913"/>
  <c r="B913" s="1"/>
  <c r="A914"/>
  <c r="B914" s="1"/>
  <c r="A915"/>
  <c r="B915" s="1"/>
  <c r="A916"/>
  <c r="B916" s="1"/>
  <c r="A917"/>
  <c r="B917" s="1"/>
  <c r="A918"/>
  <c r="B918" s="1"/>
  <c r="A919"/>
  <c r="B919" s="1"/>
  <c r="A920"/>
  <c r="B920" s="1"/>
  <c r="A921"/>
  <c r="B921" s="1"/>
  <c r="A922"/>
  <c r="B922" s="1"/>
  <c r="A923"/>
  <c r="B923" s="1"/>
  <c r="A924"/>
  <c r="B924" s="1"/>
  <c r="A925"/>
  <c r="B925" s="1"/>
  <c r="A926"/>
  <c r="B926" s="1"/>
  <c r="A927"/>
  <c r="B927" s="1"/>
  <c r="A928"/>
  <c r="B928" s="1"/>
  <c r="A929"/>
  <c r="B929" s="1"/>
  <c r="A930"/>
  <c r="B930" s="1"/>
  <c r="A931"/>
  <c r="B931" s="1"/>
  <c r="A932"/>
  <c r="B932" s="1"/>
  <c r="A933"/>
  <c r="B933" s="1"/>
  <c r="A934"/>
  <c r="B934" s="1"/>
  <c r="A935"/>
  <c r="B935" s="1"/>
  <c r="A936"/>
  <c r="B936" s="1"/>
  <c r="A937"/>
  <c r="B937" s="1"/>
  <c r="A938"/>
  <c r="B938" s="1"/>
  <c r="A939"/>
  <c r="B939" s="1"/>
  <c r="A940"/>
  <c r="B940" s="1"/>
  <c r="A941"/>
  <c r="B941" s="1"/>
  <c r="A942"/>
  <c r="B942" s="1"/>
  <c r="A943"/>
  <c r="B943" s="1"/>
  <c r="A944"/>
  <c r="B944" s="1"/>
  <c r="A945"/>
  <c r="B945" s="1"/>
  <c r="A946"/>
  <c r="B946" s="1"/>
  <c r="A947"/>
  <c r="B947" s="1"/>
  <c r="A948"/>
  <c r="B948" s="1"/>
  <c r="A949"/>
  <c r="B949" s="1"/>
  <c r="A950"/>
  <c r="B950" s="1"/>
  <c r="A951"/>
  <c r="B951" s="1"/>
  <c r="A952"/>
  <c r="B952" s="1"/>
  <c r="A953"/>
  <c r="B953" s="1"/>
  <c r="A954"/>
  <c r="B954" s="1"/>
  <c r="A955"/>
  <c r="B955" s="1"/>
  <c r="A956"/>
  <c r="B956" s="1"/>
  <c r="A957"/>
  <c r="B957" s="1"/>
  <c r="A958"/>
  <c r="B958" s="1"/>
  <c r="A959"/>
  <c r="B959" s="1"/>
  <c r="A960"/>
  <c r="B960" s="1"/>
  <c r="A961"/>
  <c r="B961" s="1"/>
  <c r="A962"/>
  <c r="B962" s="1"/>
  <c r="A963"/>
  <c r="B963" s="1"/>
  <c r="A964"/>
  <c r="B964" s="1"/>
  <c r="A965"/>
  <c r="B965" s="1"/>
  <c r="A966"/>
  <c r="B966" s="1"/>
  <c r="A967"/>
  <c r="B967" s="1"/>
  <c r="A968"/>
  <c r="B968" s="1"/>
  <c r="A969"/>
  <c r="B969" s="1"/>
  <c r="A970"/>
  <c r="B970" s="1"/>
  <c r="A971"/>
  <c r="B971" s="1"/>
  <c r="A972"/>
  <c r="B972" s="1"/>
  <c r="A973"/>
  <c r="B973" s="1"/>
  <c r="A974"/>
  <c r="B974" s="1"/>
  <c r="A975"/>
  <c r="B975" s="1"/>
  <c r="A976"/>
  <c r="B976" s="1"/>
  <c r="A977"/>
  <c r="B977" s="1"/>
  <c r="A978"/>
  <c r="B978" s="1"/>
  <c r="A979"/>
  <c r="B979" s="1"/>
  <c r="A980"/>
  <c r="B980" s="1"/>
  <c r="A981"/>
  <c r="B981" s="1"/>
  <c r="A982"/>
  <c r="B982" s="1"/>
  <c r="A983"/>
  <c r="B983" s="1"/>
  <c r="A984"/>
  <c r="B984" s="1"/>
  <c r="A985"/>
  <c r="B985" s="1"/>
  <c r="A986"/>
  <c r="B986" s="1"/>
  <c r="A987"/>
  <c r="B987" s="1"/>
  <c r="A988"/>
  <c r="B988" s="1"/>
  <c r="A989"/>
  <c r="B989" s="1"/>
  <c r="A990"/>
  <c r="B990" s="1"/>
  <c r="A991"/>
  <c r="B991" s="1"/>
  <c r="A992"/>
  <c r="B992" s="1"/>
  <c r="A993"/>
  <c r="B993" s="1"/>
  <c r="A994"/>
  <c r="B994" s="1"/>
  <c r="A995"/>
  <c r="B995" s="1"/>
  <c r="A996"/>
  <c r="B996" s="1"/>
  <c r="A997"/>
  <c r="B997" s="1"/>
  <c r="A998"/>
  <c r="B998" s="1"/>
  <c r="A999"/>
  <c r="B999" s="1"/>
  <c r="A1000"/>
  <c r="B1000" s="1"/>
  <c r="A1001"/>
  <c r="B1001" s="1"/>
  <c r="A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2"/>
  <c r="B273"/>
  <c r="B275"/>
  <c r="B276"/>
  <c r="B277"/>
  <c r="B279"/>
  <c r="B280"/>
  <c r="B281"/>
  <c r="B283"/>
  <c r="B284"/>
  <c r="B285"/>
  <c r="B287"/>
  <c r="B288"/>
  <c r="B289"/>
  <c r="B291"/>
  <c r="B292"/>
  <c r="B293"/>
  <c r="B295"/>
  <c r="B296"/>
  <c r="B297"/>
  <c r="B299"/>
  <c r="B300"/>
  <c r="B301"/>
  <c r="B303"/>
  <c r="B304"/>
  <c r="B305"/>
  <c r="B307"/>
  <c r="B308"/>
  <c r="B309"/>
  <c r="B311"/>
  <c r="B312"/>
  <c r="B313"/>
  <c r="B315"/>
  <c r="B316"/>
  <c r="B317"/>
  <c r="B319"/>
  <c r="B320"/>
  <c r="B321"/>
  <c r="B323"/>
  <c r="B324"/>
  <c r="B325"/>
  <c r="B327"/>
  <c r="B328"/>
  <c r="B329"/>
  <c r="B331"/>
  <c r="B332"/>
  <c r="B333"/>
  <c r="B335"/>
  <c r="B336"/>
  <c r="B337"/>
  <c r="B339"/>
  <c r="B340"/>
  <c r="B341"/>
  <c r="B343"/>
  <c r="B344"/>
  <c r="B345"/>
  <c r="B347"/>
  <c r="B348"/>
  <c r="B349"/>
  <c r="B351"/>
  <c r="B352"/>
  <c r="B353"/>
  <c r="B362"/>
  <c r="B370"/>
  <c r="B378"/>
  <c r="B386"/>
  <c r="B394"/>
  <c r="B396"/>
  <c r="B398"/>
  <c r="B406"/>
  <c r="B414"/>
  <c r="B422"/>
  <c r="B430"/>
  <c r="B438"/>
  <c r="B441"/>
  <c r="B442"/>
  <c r="B450"/>
  <c r="B458"/>
  <c r="B460"/>
  <c r="B462"/>
  <c r="B470"/>
  <c r="B478"/>
  <c r="B486"/>
  <c r="B494"/>
  <c r="B502"/>
  <c r="B510"/>
  <c r="B518"/>
  <c r="B526"/>
  <c r="B534"/>
  <c r="B541"/>
  <c r="B546"/>
  <c r="B554"/>
  <c r="B562"/>
  <c r="B570"/>
  <c r="B578"/>
  <c r="B586"/>
  <c r="B590"/>
  <c r="B598"/>
  <c r="B606"/>
  <c r="B614"/>
  <c r="B622"/>
  <c r="B630"/>
  <c r="B638"/>
  <c r="B646"/>
  <c r="B658"/>
  <c r="B674"/>
  <c r="B706"/>
  <c r="A1" i="4"/>
  <c r="B1" s="1"/>
  <c r="A104"/>
  <c r="B104" s="1"/>
  <c r="A105"/>
  <c r="B105" s="1"/>
  <c r="A106"/>
  <c r="B106" s="1"/>
  <c r="A107"/>
  <c r="B107" s="1"/>
  <c r="A108"/>
  <c r="B108" s="1"/>
  <c r="A109"/>
  <c r="B109" s="1"/>
  <c r="A110"/>
  <c r="B110" s="1"/>
  <c r="A111"/>
  <c r="B111" s="1"/>
  <c r="A112"/>
  <c r="B112" s="1"/>
  <c r="A113"/>
  <c r="B113" s="1"/>
  <c r="A114"/>
  <c r="B114" s="1"/>
  <c r="A115"/>
  <c r="B115" s="1"/>
  <c r="A116"/>
  <c r="B116" s="1"/>
  <c r="A117"/>
  <c r="B117" s="1"/>
  <c r="A118"/>
  <c r="B118" s="1"/>
  <c r="A119"/>
  <c r="B119" s="1"/>
  <c r="A120"/>
  <c r="B120" s="1"/>
  <c r="A121"/>
  <c r="B121" s="1"/>
  <c r="A122"/>
  <c r="B122" s="1"/>
  <c r="A123"/>
  <c r="B123" s="1"/>
  <c r="A124"/>
  <c r="B124" s="1"/>
  <c r="A125"/>
  <c r="B125" s="1"/>
  <c r="A126"/>
  <c r="B126" s="1"/>
  <c r="A127"/>
  <c r="B127" s="1"/>
  <c r="A128"/>
  <c r="B128" s="1"/>
  <c r="A129"/>
  <c r="B129" s="1"/>
  <c r="A130"/>
  <c r="B130" s="1"/>
  <c r="A131"/>
  <c r="B131" s="1"/>
  <c r="A132"/>
  <c r="B132" s="1"/>
  <c r="A133"/>
  <c r="B133" s="1"/>
  <c r="A134"/>
  <c r="B134" s="1"/>
  <c r="A135"/>
  <c r="B135" s="1"/>
  <c r="A136"/>
  <c r="B136" s="1"/>
  <c r="A137"/>
  <c r="B137" s="1"/>
  <c r="A138"/>
  <c r="B138" s="1"/>
  <c r="A139"/>
  <c r="B139" s="1"/>
  <c r="A140"/>
  <c r="B140" s="1"/>
  <c r="A141"/>
  <c r="B141" s="1"/>
  <c r="A142"/>
  <c r="B142" s="1"/>
  <c r="A143"/>
  <c r="B143" s="1"/>
  <c r="A144"/>
  <c r="B144" s="1"/>
  <c r="A145"/>
  <c r="B145" s="1"/>
  <c r="A146"/>
  <c r="B146" s="1"/>
  <c r="A147"/>
  <c r="B147" s="1"/>
  <c r="A148"/>
  <c r="B148" s="1"/>
  <c r="A149"/>
  <c r="B149" s="1"/>
  <c r="A150"/>
  <c r="B150" s="1"/>
  <c r="A151"/>
  <c r="B151" s="1"/>
  <c r="A152"/>
  <c r="B152" s="1"/>
  <c r="A153"/>
  <c r="B153" s="1"/>
  <c r="A154"/>
  <c r="B154" s="1"/>
  <c r="A155"/>
  <c r="B155" s="1"/>
  <c r="A156"/>
  <c r="B156" s="1"/>
  <c r="A157"/>
  <c r="B157" s="1"/>
  <c r="A158"/>
  <c r="B158" s="1"/>
  <c r="A159"/>
  <c r="B159" s="1"/>
  <c r="A160"/>
  <c r="B160" s="1"/>
  <c r="A161"/>
  <c r="B161" s="1"/>
  <c r="A162"/>
  <c r="B162" s="1"/>
  <c r="A163"/>
  <c r="B163" s="1"/>
  <c r="A164"/>
  <c r="B164" s="1"/>
  <c r="A165"/>
  <c r="B165" s="1"/>
  <c r="A166"/>
  <c r="B166" s="1"/>
  <c r="A167"/>
  <c r="B167" s="1"/>
  <c r="A168"/>
  <c r="B168" s="1"/>
  <c r="A169"/>
  <c r="B169" s="1"/>
  <c r="A170"/>
  <c r="B170" s="1"/>
  <c r="A171"/>
  <c r="B171" s="1"/>
  <c r="A172"/>
  <c r="B172" s="1"/>
  <c r="A173"/>
  <c r="B173" s="1"/>
  <c r="A174"/>
  <c r="B174" s="1"/>
  <c r="A175"/>
  <c r="B175" s="1"/>
  <c r="A176"/>
  <c r="B176" s="1"/>
  <c r="A177"/>
  <c r="B177" s="1"/>
  <c r="A178"/>
  <c r="B178" s="1"/>
  <c r="A179"/>
  <c r="B179" s="1"/>
  <c r="A180"/>
  <c r="B180" s="1"/>
  <c r="A181"/>
  <c r="B181" s="1"/>
  <c r="A182"/>
  <c r="B182" s="1"/>
  <c r="A183"/>
  <c r="B183" s="1"/>
  <c r="A184"/>
  <c r="B184" s="1"/>
  <c r="A185"/>
  <c r="B185" s="1"/>
  <c r="A186"/>
  <c r="B186" s="1"/>
  <c r="A187"/>
  <c r="B187" s="1"/>
  <c r="A188"/>
  <c r="B188" s="1"/>
  <c r="A189"/>
  <c r="B189" s="1"/>
  <c r="A190"/>
  <c r="B190" s="1"/>
  <c r="A191"/>
  <c r="B191" s="1"/>
  <c r="A192"/>
  <c r="B192" s="1"/>
  <c r="A193"/>
  <c r="B193" s="1"/>
  <c r="A194"/>
  <c r="B194" s="1"/>
  <c r="A195"/>
  <c r="B195" s="1"/>
  <c r="A196"/>
  <c r="B196" s="1"/>
  <c r="A197"/>
  <c r="B197" s="1"/>
  <c r="A198"/>
  <c r="B198" s="1"/>
  <c r="A199"/>
  <c r="B199" s="1"/>
  <c r="A200"/>
  <c r="B200" s="1"/>
  <c r="A201"/>
  <c r="B201" s="1"/>
  <c r="A202"/>
  <c r="B202" s="1"/>
  <c r="A203"/>
  <c r="B203" s="1"/>
  <c r="A204"/>
  <c r="B204" s="1"/>
  <c r="A205"/>
  <c r="B205" s="1"/>
  <c r="A206"/>
  <c r="B206" s="1"/>
  <c r="A207"/>
  <c r="B207" s="1"/>
  <c r="A208"/>
  <c r="B208" s="1"/>
  <c r="A209"/>
  <c r="B209" s="1"/>
  <c r="A210"/>
  <c r="B210" s="1"/>
  <c r="A211"/>
  <c r="B211" s="1"/>
  <c r="A212"/>
  <c r="B212" s="1"/>
  <c r="A213"/>
  <c r="B213" s="1"/>
  <c r="A214"/>
  <c r="B214" s="1"/>
  <c r="A215"/>
  <c r="B215" s="1"/>
  <c r="A216"/>
  <c r="B216" s="1"/>
  <c r="A217"/>
  <c r="B217" s="1"/>
  <c r="A218"/>
  <c r="B218" s="1"/>
  <c r="A219"/>
  <c r="B219" s="1"/>
  <c r="A220"/>
  <c r="B220" s="1"/>
  <c r="A221"/>
  <c r="B221" s="1"/>
  <c r="A222"/>
  <c r="B222" s="1"/>
  <c r="A223"/>
  <c r="B223" s="1"/>
  <c r="A224"/>
  <c r="B224" s="1"/>
  <c r="A225"/>
  <c r="B225" s="1"/>
  <c r="A226"/>
  <c r="B226" s="1"/>
  <c r="A227"/>
  <c r="B227" s="1"/>
  <c r="A228"/>
  <c r="B228" s="1"/>
  <c r="A229"/>
  <c r="B229" s="1"/>
  <c r="A230"/>
  <c r="B230" s="1"/>
  <c r="A231"/>
  <c r="B231" s="1"/>
  <c r="A232"/>
  <c r="B232" s="1"/>
  <c r="A233"/>
  <c r="B233" s="1"/>
  <c r="A234"/>
  <c r="B234" s="1"/>
  <c r="A235"/>
  <c r="B235" s="1"/>
  <c r="A236"/>
  <c r="B236" s="1"/>
  <c r="A237"/>
  <c r="B237" s="1"/>
  <c r="A238"/>
  <c r="B238" s="1"/>
  <c r="A239"/>
  <c r="B239" s="1"/>
  <c r="A240"/>
  <c r="B240" s="1"/>
  <c r="A241"/>
  <c r="B241" s="1"/>
  <c r="A242"/>
  <c r="B242" s="1"/>
  <c r="A243"/>
  <c r="B243" s="1"/>
  <c r="A244"/>
  <c r="B244" s="1"/>
  <c r="A245"/>
  <c r="B245" s="1"/>
  <c r="A246"/>
  <c r="B246" s="1"/>
  <c r="A247"/>
  <c r="B247" s="1"/>
  <c r="A248"/>
  <c r="B248" s="1"/>
  <c r="A249"/>
  <c r="B249" s="1"/>
  <c r="A250"/>
  <c r="B250" s="1"/>
  <c r="A251"/>
  <c r="B251" s="1"/>
  <c r="A252"/>
  <c r="B252" s="1"/>
  <c r="A253"/>
  <c r="B253" s="1"/>
  <c r="A254"/>
  <c r="B254" s="1"/>
  <c r="A255"/>
  <c r="B255" s="1"/>
  <c r="A256"/>
  <c r="B256" s="1"/>
  <c r="A257"/>
  <c r="B257" s="1"/>
  <c r="A258"/>
  <c r="B258" s="1"/>
  <c r="A259"/>
  <c r="B259" s="1"/>
  <c r="A260"/>
  <c r="B260" s="1"/>
  <c r="A261"/>
  <c r="B261" s="1"/>
  <c r="A262"/>
  <c r="B262" s="1"/>
  <c r="A263"/>
  <c r="B263" s="1"/>
  <c r="A264"/>
  <c r="B264" s="1"/>
  <c r="A265"/>
  <c r="B265" s="1"/>
  <c r="A266"/>
  <c r="B266" s="1"/>
  <c r="A267"/>
  <c r="B267" s="1"/>
  <c r="A268"/>
  <c r="B268" s="1"/>
  <c r="A269"/>
  <c r="B269" s="1"/>
  <c r="A270"/>
  <c r="B270" s="1"/>
  <c r="A271"/>
  <c r="B271" s="1"/>
  <c r="A272"/>
  <c r="B272" s="1"/>
  <c r="A273"/>
  <c r="B273" s="1"/>
  <c r="A274"/>
  <c r="B274" s="1"/>
  <c r="A275"/>
  <c r="B275" s="1"/>
  <c r="A276"/>
  <c r="B276" s="1"/>
  <c r="A277"/>
  <c r="B277" s="1"/>
  <c r="A278"/>
  <c r="B278" s="1"/>
  <c r="A279"/>
  <c r="B279" s="1"/>
  <c r="A280"/>
  <c r="B280" s="1"/>
  <c r="A281"/>
  <c r="B281" s="1"/>
  <c r="A282"/>
  <c r="B282" s="1"/>
  <c r="A283"/>
  <c r="B283" s="1"/>
  <c r="A284"/>
  <c r="B284" s="1"/>
  <c r="A285"/>
  <c r="B285" s="1"/>
  <c r="A286"/>
  <c r="B286" s="1"/>
  <c r="A287"/>
  <c r="B287" s="1"/>
  <c r="A288"/>
  <c r="B288" s="1"/>
  <c r="A289"/>
  <c r="B289" s="1"/>
  <c r="A290"/>
  <c r="B290" s="1"/>
  <c r="A291"/>
  <c r="B291" s="1"/>
  <c r="A292"/>
  <c r="B292" s="1"/>
  <c r="A293"/>
  <c r="B293" s="1"/>
  <c r="A294"/>
  <c r="B294" s="1"/>
  <c r="A295"/>
  <c r="B295" s="1"/>
  <c r="A296"/>
  <c r="B296" s="1"/>
  <c r="A297"/>
  <c r="B297" s="1"/>
  <c r="A298"/>
  <c r="B298" s="1"/>
  <c r="A299"/>
  <c r="B299" s="1"/>
  <c r="A300"/>
  <c r="B300" s="1"/>
  <c r="A301"/>
  <c r="B301" s="1"/>
  <c r="A302"/>
  <c r="B302" s="1"/>
  <c r="A303"/>
  <c r="B303" s="1"/>
  <c r="A304"/>
  <c r="B304" s="1"/>
  <c r="A305"/>
  <c r="B305" s="1"/>
  <c r="A306"/>
  <c r="B306" s="1"/>
  <c r="A307"/>
  <c r="B307" s="1"/>
  <c r="A308"/>
  <c r="B308" s="1"/>
  <c r="A309"/>
  <c r="B309" s="1"/>
  <c r="A310"/>
  <c r="B310" s="1"/>
  <c r="A311"/>
  <c r="B311" s="1"/>
  <c r="A312"/>
  <c r="B312" s="1"/>
  <c r="A313"/>
  <c r="B313" s="1"/>
  <c r="A314"/>
  <c r="B314" s="1"/>
  <c r="A315"/>
  <c r="B315" s="1"/>
  <c r="A316"/>
  <c r="B316" s="1"/>
  <c r="A317"/>
  <c r="B317" s="1"/>
  <c r="A318"/>
  <c r="B318" s="1"/>
  <c r="A319"/>
  <c r="B319" s="1"/>
  <c r="A320"/>
  <c r="B320" s="1"/>
  <c r="A321"/>
  <c r="B321" s="1"/>
  <c r="A322"/>
  <c r="B322" s="1"/>
  <c r="A323"/>
  <c r="B323" s="1"/>
  <c r="A324"/>
  <c r="B324" s="1"/>
  <c r="A325"/>
  <c r="B325" s="1"/>
  <c r="A326"/>
  <c r="B326" s="1"/>
  <c r="A327"/>
  <c r="B327" s="1"/>
  <c r="A328"/>
  <c r="B328" s="1"/>
  <c r="A329"/>
  <c r="B329" s="1"/>
  <c r="A330"/>
  <c r="B330" s="1"/>
  <c r="A331"/>
  <c r="B331" s="1"/>
  <c r="A332"/>
  <c r="B332" s="1"/>
  <c r="A333"/>
  <c r="B333" s="1"/>
  <c r="A334"/>
  <c r="B334" s="1"/>
  <c r="A335"/>
  <c r="B335" s="1"/>
  <c r="A336"/>
  <c r="B336" s="1"/>
  <c r="A337"/>
  <c r="B337" s="1"/>
  <c r="A338"/>
  <c r="B338" s="1"/>
  <c r="A339"/>
  <c r="B339" s="1"/>
  <c r="A340"/>
  <c r="B340" s="1"/>
  <c r="A341"/>
  <c r="B341" s="1"/>
  <c r="A342"/>
  <c r="B342" s="1"/>
  <c r="A343"/>
  <c r="B343" s="1"/>
  <c r="A344"/>
  <c r="B344" s="1"/>
  <c r="A345"/>
  <c r="B345" s="1"/>
  <c r="A346"/>
  <c r="B346" s="1"/>
  <c r="A347"/>
  <c r="B347" s="1"/>
  <c r="A348"/>
  <c r="B348" s="1"/>
  <c r="A349"/>
  <c r="B349" s="1"/>
  <c r="A350"/>
  <c r="B350" s="1"/>
  <c r="A351"/>
  <c r="B351" s="1"/>
  <c r="A352"/>
  <c r="B352" s="1"/>
  <c r="A353"/>
  <c r="B353" s="1"/>
  <c r="A354"/>
  <c r="B354" s="1"/>
  <c r="A355"/>
  <c r="B355" s="1"/>
  <c r="A356"/>
  <c r="B356" s="1"/>
  <c r="A357"/>
  <c r="B357" s="1"/>
  <c r="A358"/>
  <c r="B358" s="1"/>
  <c r="A359"/>
  <c r="B359" s="1"/>
  <c r="A360"/>
  <c r="B360" s="1"/>
  <c r="A361"/>
  <c r="B361" s="1"/>
  <c r="A362"/>
  <c r="B362" s="1"/>
  <c r="A363"/>
  <c r="B363" s="1"/>
  <c r="A364"/>
  <c r="B364" s="1"/>
  <c r="A365"/>
  <c r="B365" s="1"/>
  <c r="A366"/>
  <c r="B366" s="1"/>
  <c r="A367"/>
  <c r="B367" s="1"/>
  <c r="A368"/>
  <c r="B368" s="1"/>
  <c r="A369"/>
  <c r="B369" s="1"/>
  <c r="A370"/>
  <c r="B370" s="1"/>
  <c r="A371"/>
  <c r="B371" s="1"/>
  <c r="A372"/>
  <c r="B372" s="1"/>
  <c r="A373"/>
  <c r="B373" s="1"/>
  <c r="A374"/>
  <c r="B374" s="1"/>
  <c r="A375"/>
  <c r="B375" s="1"/>
  <c r="A376"/>
  <c r="B376" s="1"/>
  <c r="A377"/>
  <c r="B377" s="1"/>
  <c r="A378"/>
  <c r="B378" s="1"/>
  <c r="A379"/>
  <c r="B379" s="1"/>
  <c r="A380"/>
  <c r="B380" s="1"/>
  <c r="A381"/>
  <c r="B381" s="1"/>
  <c r="A382"/>
  <c r="B382" s="1"/>
  <c r="A383"/>
  <c r="B383" s="1"/>
  <c r="A384"/>
  <c r="B384" s="1"/>
  <c r="A385"/>
  <c r="B385" s="1"/>
  <c r="A386"/>
  <c r="B386" s="1"/>
  <c r="A387"/>
  <c r="B387" s="1"/>
  <c r="A388"/>
  <c r="B388" s="1"/>
  <c r="A389"/>
  <c r="B389" s="1"/>
  <c r="A390"/>
  <c r="B390" s="1"/>
  <c r="A391"/>
  <c r="B391" s="1"/>
  <c r="A392"/>
  <c r="B392" s="1"/>
  <c r="A393"/>
  <c r="B393" s="1"/>
  <c r="A394"/>
  <c r="B394" s="1"/>
  <c r="A395"/>
  <c r="B395" s="1"/>
  <c r="A396"/>
  <c r="B396" s="1"/>
  <c r="A397"/>
  <c r="B397" s="1"/>
  <c r="A398"/>
  <c r="B398" s="1"/>
  <c r="A399"/>
  <c r="B399" s="1"/>
  <c r="A400"/>
  <c r="B400" s="1"/>
  <c r="A401"/>
  <c r="B401" s="1"/>
  <c r="A402"/>
  <c r="B402" s="1"/>
  <c r="A403"/>
  <c r="B403" s="1"/>
  <c r="A404"/>
  <c r="B404" s="1"/>
  <c r="A405"/>
  <c r="B405" s="1"/>
  <c r="A406"/>
  <c r="B406" s="1"/>
  <c r="A407"/>
  <c r="B407" s="1"/>
  <c r="A408"/>
  <c r="B408" s="1"/>
  <c r="A409"/>
  <c r="B409" s="1"/>
  <c r="A410"/>
  <c r="B410" s="1"/>
  <c r="A411"/>
  <c r="B411" s="1"/>
  <c r="A412"/>
  <c r="B412" s="1"/>
  <c r="A413"/>
  <c r="B413" s="1"/>
  <c r="A414"/>
  <c r="B414" s="1"/>
  <c r="A415"/>
  <c r="B415" s="1"/>
  <c r="A416"/>
  <c r="B416" s="1"/>
  <c r="A417"/>
  <c r="B417" s="1"/>
  <c r="A418"/>
  <c r="B418" s="1"/>
  <c r="A419"/>
  <c r="B419" s="1"/>
  <c r="A420"/>
  <c r="B420" s="1"/>
  <c r="A421"/>
  <c r="B421" s="1"/>
  <c r="A422"/>
  <c r="B422" s="1"/>
  <c r="A423"/>
  <c r="B423" s="1"/>
  <c r="A424"/>
  <c r="B424" s="1"/>
  <c r="A425"/>
  <c r="B425" s="1"/>
  <c r="A426"/>
  <c r="B426" s="1"/>
  <c r="A427"/>
  <c r="B427" s="1"/>
  <c r="A428"/>
  <c r="B428" s="1"/>
  <c r="A429"/>
  <c r="B429" s="1"/>
  <c r="A430"/>
  <c r="B430" s="1"/>
  <c r="A431"/>
  <c r="B431" s="1"/>
  <c r="A432"/>
  <c r="B432" s="1"/>
  <c r="A433"/>
  <c r="B433" s="1"/>
  <c r="A434"/>
  <c r="B434" s="1"/>
  <c r="A435"/>
  <c r="B435" s="1"/>
  <c r="A436"/>
  <c r="B436" s="1"/>
  <c r="A437"/>
  <c r="B437" s="1"/>
  <c r="A438"/>
  <c r="B438" s="1"/>
  <c r="A439"/>
  <c r="B439" s="1"/>
  <c r="A440"/>
  <c r="B440" s="1"/>
  <c r="A441"/>
  <c r="B441" s="1"/>
  <c r="A442"/>
  <c r="B442" s="1"/>
  <c r="A443"/>
  <c r="B443" s="1"/>
  <c r="A444"/>
  <c r="B444" s="1"/>
  <c r="A445"/>
  <c r="B445" s="1"/>
  <c r="A446"/>
  <c r="B446" s="1"/>
  <c r="A447"/>
  <c r="B447" s="1"/>
  <c r="A448"/>
  <c r="B448" s="1"/>
  <c r="A449"/>
  <c r="B449" s="1"/>
  <c r="A450"/>
  <c r="B450" s="1"/>
  <c r="A451"/>
  <c r="B451" s="1"/>
  <c r="A452"/>
  <c r="B452" s="1"/>
  <c r="A453"/>
  <c r="B453" s="1"/>
  <c r="A454"/>
  <c r="B454" s="1"/>
  <c r="A455"/>
  <c r="B455" s="1"/>
  <c r="A456"/>
  <c r="B456" s="1"/>
  <c r="A457"/>
  <c r="B457" s="1"/>
  <c r="A458"/>
  <c r="B458" s="1"/>
  <c r="A459"/>
  <c r="B459" s="1"/>
  <c r="A460"/>
  <c r="B460" s="1"/>
  <c r="A461"/>
  <c r="B461" s="1"/>
  <c r="A462"/>
  <c r="B462" s="1"/>
  <c r="A463"/>
  <c r="B463" s="1"/>
  <c r="A464"/>
  <c r="B464" s="1"/>
  <c r="A465"/>
  <c r="B465" s="1"/>
  <c r="A466"/>
  <c r="B466" s="1"/>
  <c r="A467"/>
  <c r="B467" s="1"/>
  <c r="A468"/>
  <c r="B468" s="1"/>
  <c r="A469"/>
  <c r="B469" s="1"/>
  <c r="A470"/>
  <c r="B470" s="1"/>
  <c r="A471"/>
  <c r="B471" s="1"/>
  <c r="A472"/>
  <c r="B472" s="1"/>
  <c r="A473"/>
  <c r="B473" s="1"/>
  <c r="A474"/>
  <c r="B474" s="1"/>
  <c r="A475"/>
  <c r="B475" s="1"/>
  <c r="A476"/>
  <c r="B476" s="1"/>
  <c r="A477"/>
  <c r="B477" s="1"/>
  <c r="A478"/>
  <c r="B478" s="1"/>
  <c r="A479"/>
  <c r="B479" s="1"/>
  <c r="A480"/>
  <c r="B480" s="1"/>
  <c r="A481"/>
  <c r="B481" s="1"/>
  <c r="A482"/>
  <c r="B482" s="1"/>
  <c r="A483"/>
  <c r="B483" s="1"/>
  <c r="A484"/>
  <c r="B484" s="1"/>
  <c r="A485"/>
  <c r="B485" s="1"/>
  <c r="A486"/>
  <c r="B486" s="1"/>
  <c r="A487"/>
  <c r="B487" s="1"/>
  <c r="A488"/>
  <c r="B488" s="1"/>
  <c r="A489"/>
  <c r="B489" s="1"/>
  <c r="A490"/>
  <c r="B490" s="1"/>
  <c r="A491"/>
  <c r="B491" s="1"/>
  <c r="A492"/>
  <c r="B492" s="1"/>
  <c r="A493"/>
  <c r="B493" s="1"/>
  <c r="A494"/>
  <c r="B494" s="1"/>
  <c r="A495"/>
  <c r="B495" s="1"/>
  <c r="A496"/>
  <c r="B496" s="1"/>
  <c r="A497"/>
  <c r="B497" s="1"/>
  <c r="A498"/>
  <c r="B498" s="1"/>
  <c r="A499"/>
  <c r="B499" s="1"/>
  <c r="A500"/>
  <c r="B500" s="1"/>
  <c r="A501"/>
  <c r="B501" s="1"/>
  <c r="A502"/>
  <c r="B502" s="1"/>
  <c r="A503"/>
  <c r="B503" s="1"/>
  <c r="A504"/>
  <c r="B504" s="1"/>
  <c r="A505"/>
  <c r="B505" s="1"/>
  <c r="A506"/>
  <c r="B506" s="1"/>
  <c r="A507"/>
  <c r="B507" s="1"/>
  <c r="A508"/>
  <c r="B508" s="1"/>
  <c r="A509"/>
  <c r="B509" s="1"/>
  <c r="A510"/>
  <c r="B510" s="1"/>
  <c r="A511"/>
  <c r="B511" s="1"/>
  <c r="A512"/>
  <c r="B512" s="1"/>
  <c r="A513"/>
  <c r="B513" s="1"/>
  <c r="A514"/>
  <c r="B514" s="1"/>
  <c r="A515"/>
  <c r="B515" s="1"/>
  <c r="A516"/>
  <c r="B516" s="1"/>
  <c r="A517"/>
  <c r="B517" s="1"/>
  <c r="A518"/>
  <c r="B518" s="1"/>
  <c r="A519"/>
  <c r="B519" s="1"/>
  <c r="A520"/>
  <c r="B520" s="1"/>
  <c r="A521"/>
  <c r="B521" s="1"/>
  <c r="A522"/>
  <c r="B522" s="1"/>
  <c r="A523"/>
  <c r="B523" s="1"/>
  <c r="A524"/>
  <c r="B524" s="1"/>
  <c r="A525"/>
  <c r="B525" s="1"/>
  <c r="A526"/>
  <c r="B526" s="1"/>
  <c r="A527"/>
  <c r="B527" s="1"/>
  <c r="A528"/>
  <c r="B528" s="1"/>
  <c r="A529"/>
  <c r="B529" s="1"/>
  <c r="A530"/>
  <c r="B530" s="1"/>
  <c r="A531"/>
  <c r="B531" s="1"/>
  <c r="A532"/>
  <c r="B532" s="1"/>
  <c r="A533"/>
  <c r="B533" s="1"/>
  <c r="A534"/>
  <c r="B534" s="1"/>
  <c r="A535"/>
  <c r="B535" s="1"/>
  <c r="A536"/>
  <c r="B536" s="1"/>
  <c r="A537"/>
  <c r="B537" s="1"/>
  <c r="A538"/>
  <c r="B538" s="1"/>
  <c r="A539"/>
  <c r="B539" s="1"/>
  <c r="A540"/>
  <c r="B540" s="1"/>
  <c r="A541"/>
  <c r="B541" s="1"/>
  <c r="A542"/>
  <c r="B542" s="1"/>
  <c r="A543"/>
  <c r="B543" s="1"/>
  <c r="A544"/>
  <c r="B544" s="1"/>
  <c r="A545"/>
  <c r="B545" s="1"/>
  <c r="A546"/>
  <c r="B546" s="1"/>
  <c r="A547"/>
  <c r="B547" s="1"/>
  <c r="A548"/>
  <c r="B548" s="1"/>
  <c r="A549"/>
  <c r="B549" s="1"/>
  <c r="A550"/>
  <c r="B550" s="1"/>
  <c r="A551"/>
  <c r="B551" s="1"/>
  <c r="A552"/>
  <c r="B552" s="1"/>
  <c r="A553"/>
  <c r="B553" s="1"/>
  <c r="A554"/>
  <c r="B554" s="1"/>
  <c r="A555"/>
  <c r="B555" s="1"/>
  <c r="A556"/>
  <c r="B556" s="1"/>
  <c r="A557"/>
  <c r="B557" s="1"/>
  <c r="A558"/>
  <c r="B558" s="1"/>
  <c r="A559"/>
  <c r="B559" s="1"/>
  <c r="A560"/>
  <c r="B560" s="1"/>
  <c r="A561"/>
  <c r="B561" s="1"/>
  <c r="A562"/>
  <c r="B562" s="1"/>
  <c r="A563"/>
  <c r="B563" s="1"/>
  <c r="A564"/>
  <c r="B564" s="1"/>
  <c r="A565"/>
  <c r="B565" s="1"/>
  <c r="A566"/>
  <c r="B566" s="1"/>
  <c r="A567"/>
  <c r="B567" s="1"/>
  <c r="A568"/>
  <c r="B568" s="1"/>
  <c r="A569"/>
  <c r="B569" s="1"/>
  <c r="A570"/>
  <c r="B570" s="1"/>
  <c r="A571"/>
  <c r="B571" s="1"/>
  <c r="A572"/>
  <c r="B572" s="1"/>
  <c r="A573"/>
  <c r="B573" s="1"/>
  <c r="A574"/>
  <c r="B574" s="1"/>
  <c r="A575"/>
  <c r="B575" s="1"/>
  <c r="A576"/>
  <c r="B576" s="1"/>
  <c r="A577"/>
  <c r="B577" s="1"/>
  <c r="A578"/>
  <c r="B578" s="1"/>
  <c r="A579"/>
  <c r="B579" s="1"/>
  <c r="A580"/>
  <c r="B580" s="1"/>
  <c r="A581"/>
  <c r="B581" s="1"/>
  <c r="A582"/>
  <c r="B582" s="1"/>
  <c r="A583"/>
  <c r="B583" s="1"/>
  <c r="A584"/>
  <c r="B584" s="1"/>
  <c r="A585"/>
  <c r="B585" s="1"/>
  <c r="A586"/>
  <c r="B586" s="1"/>
  <c r="A587"/>
  <c r="B587" s="1"/>
  <c r="A588"/>
  <c r="B588" s="1"/>
  <c r="A589"/>
  <c r="B589" s="1"/>
  <c r="A590"/>
  <c r="B590" s="1"/>
  <c r="A591"/>
  <c r="B591" s="1"/>
  <c r="A592"/>
  <c r="B592" s="1"/>
  <c r="A593"/>
  <c r="B593" s="1"/>
  <c r="A594"/>
  <c r="B594" s="1"/>
  <c r="A595"/>
  <c r="B595" s="1"/>
  <c r="A596"/>
  <c r="B596" s="1"/>
  <c r="A597"/>
  <c r="B597" s="1"/>
  <c r="A598"/>
  <c r="B598" s="1"/>
  <c r="A599"/>
  <c r="B599" s="1"/>
  <c r="A600"/>
  <c r="B600" s="1"/>
  <c r="A601"/>
  <c r="B601" s="1"/>
  <c r="A602"/>
  <c r="B602" s="1"/>
  <c r="A603"/>
  <c r="B603" s="1"/>
  <c r="A604"/>
  <c r="B604" s="1"/>
  <c r="A605"/>
  <c r="B605" s="1"/>
  <c r="A606"/>
  <c r="B606" s="1"/>
  <c r="A607"/>
  <c r="B607" s="1"/>
  <c r="A608"/>
  <c r="B608" s="1"/>
  <c r="A609"/>
  <c r="B609" s="1"/>
  <c r="A610"/>
  <c r="B610" s="1"/>
  <c r="A611"/>
  <c r="B611" s="1"/>
  <c r="A612"/>
  <c r="B612" s="1"/>
  <c r="A613"/>
  <c r="B613" s="1"/>
  <c r="A614"/>
  <c r="B614" s="1"/>
  <c r="A615"/>
  <c r="B615" s="1"/>
  <c r="A616"/>
  <c r="B616" s="1"/>
  <c r="A617"/>
  <c r="B617" s="1"/>
  <c r="A618"/>
  <c r="B618" s="1"/>
  <c r="A619"/>
  <c r="B619" s="1"/>
  <c r="A620"/>
  <c r="B620" s="1"/>
  <c r="A621"/>
  <c r="B621" s="1"/>
  <c r="A622"/>
  <c r="B622" s="1"/>
  <c r="A623"/>
  <c r="B623" s="1"/>
  <c r="A624"/>
  <c r="B624" s="1"/>
  <c r="A625"/>
  <c r="B625" s="1"/>
  <c r="A626"/>
  <c r="B626" s="1"/>
  <c r="A627"/>
  <c r="B627" s="1"/>
  <c r="A628"/>
  <c r="B628" s="1"/>
  <c r="A629"/>
  <c r="B629" s="1"/>
  <c r="A630"/>
  <c r="B630" s="1"/>
  <c r="A631"/>
  <c r="B631" s="1"/>
  <c r="A632"/>
  <c r="B632" s="1"/>
  <c r="A633"/>
  <c r="B633" s="1"/>
  <c r="A634"/>
  <c r="B634" s="1"/>
  <c r="A635"/>
  <c r="B635" s="1"/>
  <c r="A636"/>
  <c r="B636" s="1"/>
  <c r="A637"/>
  <c r="B637" s="1"/>
  <c r="A638"/>
  <c r="B638" s="1"/>
  <c r="A639"/>
  <c r="B639" s="1"/>
  <c r="A640"/>
  <c r="B640" s="1"/>
  <c r="A641"/>
  <c r="B641" s="1"/>
  <c r="A642"/>
  <c r="B642" s="1"/>
  <c r="A643"/>
  <c r="B643" s="1"/>
  <c r="A644"/>
  <c r="B644" s="1"/>
  <c r="A645"/>
  <c r="B645" s="1"/>
  <c r="A646"/>
  <c r="B646" s="1"/>
  <c r="A647"/>
  <c r="B647" s="1"/>
  <c r="A648"/>
  <c r="B648" s="1"/>
  <c r="A649"/>
  <c r="B649" s="1"/>
  <c r="A650"/>
  <c r="B650" s="1"/>
  <c r="A651"/>
  <c r="B651" s="1"/>
  <c r="A652"/>
  <c r="B652" s="1"/>
  <c r="A653"/>
  <c r="B653" s="1"/>
  <c r="A654"/>
  <c r="B654" s="1"/>
  <c r="A655"/>
  <c r="B655" s="1"/>
  <c r="A656"/>
  <c r="B656" s="1"/>
  <c r="A657"/>
  <c r="B657" s="1"/>
  <c r="A658"/>
  <c r="B658" s="1"/>
  <c r="A659"/>
  <c r="B659" s="1"/>
  <c r="A660"/>
  <c r="B660" s="1"/>
  <c r="A661"/>
  <c r="B661" s="1"/>
  <c r="A662"/>
  <c r="B662" s="1"/>
  <c r="A663"/>
  <c r="B663" s="1"/>
  <c r="A664"/>
  <c r="B664" s="1"/>
  <c r="A665"/>
  <c r="B665" s="1"/>
  <c r="A666"/>
  <c r="B666" s="1"/>
  <c r="A667"/>
  <c r="B667" s="1"/>
  <c r="A668"/>
  <c r="B668" s="1"/>
  <c r="A669"/>
  <c r="B669" s="1"/>
  <c r="A670"/>
  <c r="B670" s="1"/>
  <c r="A671"/>
  <c r="B671" s="1"/>
  <c r="A672"/>
  <c r="B672" s="1"/>
  <c r="A673"/>
  <c r="B673" s="1"/>
  <c r="A674"/>
  <c r="B674" s="1"/>
  <c r="A675"/>
  <c r="B675" s="1"/>
  <c r="A676"/>
  <c r="B676" s="1"/>
  <c r="A677"/>
  <c r="B677" s="1"/>
  <c r="A678"/>
  <c r="B678" s="1"/>
  <c r="A679"/>
  <c r="B679" s="1"/>
  <c r="A680"/>
  <c r="B680" s="1"/>
  <c r="A681"/>
  <c r="B681" s="1"/>
  <c r="A682"/>
  <c r="B682" s="1"/>
  <c r="A683"/>
  <c r="B683" s="1"/>
  <c r="A684"/>
  <c r="B684" s="1"/>
  <c r="A685"/>
  <c r="B685" s="1"/>
  <c r="A686"/>
  <c r="B686" s="1"/>
  <c r="A687"/>
  <c r="B687" s="1"/>
  <c r="A688"/>
  <c r="B688" s="1"/>
  <c r="A689"/>
  <c r="B689" s="1"/>
  <c r="A690"/>
  <c r="B690" s="1"/>
  <c r="A691"/>
  <c r="B691" s="1"/>
  <c r="A692"/>
  <c r="B692" s="1"/>
  <c r="A693"/>
  <c r="B693" s="1"/>
  <c r="A694"/>
  <c r="B694" s="1"/>
  <c r="A695"/>
  <c r="B695" s="1"/>
  <c r="A696"/>
  <c r="B696" s="1"/>
  <c r="A697"/>
  <c r="B697" s="1"/>
  <c r="A698"/>
  <c r="B698" s="1"/>
  <c r="A699"/>
  <c r="B699" s="1"/>
  <c r="A700"/>
  <c r="B700" s="1"/>
  <c r="A701"/>
  <c r="B701" s="1"/>
  <c r="A702"/>
  <c r="B702" s="1"/>
  <c r="A703"/>
  <c r="B703" s="1"/>
  <c r="A704"/>
  <c r="B704" s="1"/>
  <c r="A705"/>
  <c r="B705" s="1"/>
  <c r="A706"/>
  <c r="B706" s="1"/>
  <c r="A707"/>
  <c r="B707" s="1"/>
  <c r="A708"/>
  <c r="B708" s="1"/>
  <c r="A709"/>
  <c r="B709" s="1"/>
  <c r="A710"/>
  <c r="B710" s="1"/>
  <c r="A711"/>
  <c r="B711" s="1"/>
  <c r="A712"/>
  <c r="B712" s="1"/>
  <c r="A713"/>
  <c r="B713" s="1"/>
  <c r="A714"/>
  <c r="B714" s="1"/>
  <c r="A715"/>
  <c r="B715" s="1"/>
  <c r="A716"/>
  <c r="B716" s="1"/>
  <c r="A717"/>
  <c r="B717" s="1"/>
  <c r="A718"/>
  <c r="B718" s="1"/>
  <c r="A719"/>
  <c r="B719" s="1"/>
  <c r="A720"/>
  <c r="B720" s="1"/>
  <c r="A721"/>
  <c r="B721" s="1"/>
  <c r="A722"/>
  <c r="B722" s="1"/>
  <c r="A723"/>
  <c r="B723" s="1"/>
  <c r="A724"/>
  <c r="B724" s="1"/>
  <c r="A725"/>
  <c r="B725" s="1"/>
  <c r="A726"/>
  <c r="B726" s="1"/>
  <c r="A727"/>
  <c r="B727" s="1"/>
  <c r="A728"/>
  <c r="B728" s="1"/>
  <c r="A729"/>
  <c r="B729" s="1"/>
  <c r="A730"/>
  <c r="B730" s="1"/>
  <c r="A731"/>
  <c r="B731" s="1"/>
  <c r="A732"/>
  <c r="B732" s="1"/>
  <c r="A733"/>
  <c r="B733" s="1"/>
  <c r="A734"/>
  <c r="B734" s="1"/>
  <c r="A735"/>
  <c r="B735" s="1"/>
  <c r="A736"/>
  <c r="B736" s="1"/>
  <c r="A737"/>
  <c r="B737" s="1"/>
  <c r="A738"/>
  <c r="B738" s="1"/>
  <c r="A739"/>
  <c r="B739" s="1"/>
  <c r="A740"/>
  <c r="B740" s="1"/>
  <c r="A741"/>
  <c r="B741" s="1"/>
  <c r="A742"/>
  <c r="B742" s="1"/>
  <c r="A743"/>
  <c r="B743" s="1"/>
  <c r="A744"/>
  <c r="B744" s="1"/>
  <c r="A745"/>
  <c r="B745" s="1"/>
  <c r="A746"/>
  <c r="B746" s="1"/>
  <c r="A747"/>
  <c r="B747" s="1"/>
  <c r="A748"/>
  <c r="B748" s="1"/>
  <c r="A749"/>
  <c r="B749" s="1"/>
  <c r="A750"/>
  <c r="B750" s="1"/>
  <c r="A751"/>
  <c r="B751" s="1"/>
  <c r="A752"/>
  <c r="B752" s="1"/>
  <c r="A753"/>
  <c r="B753" s="1"/>
  <c r="A754"/>
  <c r="B754" s="1"/>
  <c r="A755"/>
  <c r="B755" s="1"/>
  <c r="A756"/>
  <c r="B756" s="1"/>
  <c r="A757"/>
  <c r="B757" s="1"/>
  <c r="A758"/>
  <c r="B758" s="1"/>
  <c r="A759"/>
  <c r="B759" s="1"/>
  <c r="A760"/>
  <c r="B760" s="1"/>
  <c r="A761"/>
  <c r="B761" s="1"/>
  <c r="A762"/>
  <c r="B762" s="1"/>
  <c r="A763"/>
  <c r="B763" s="1"/>
  <c r="A764"/>
  <c r="B764" s="1"/>
  <c r="A765"/>
  <c r="B765" s="1"/>
  <c r="A766"/>
  <c r="B766" s="1"/>
  <c r="A767"/>
  <c r="B767" s="1"/>
  <c r="A768"/>
  <c r="B768" s="1"/>
  <c r="A769"/>
  <c r="B769" s="1"/>
  <c r="A770"/>
  <c r="B770" s="1"/>
  <c r="A771"/>
  <c r="B771" s="1"/>
  <c r="A772"/>
  <c r="B772" s="1"/>
  <c r="A773"/>
  <c r="B773" s="1"/>
  <c r="A774"/>
  <c r="B774" s="1"/>
  <c r="A775"/>
  <c r="B775" s="1"/>
  <c r="A776"/>
  <c r="B776" s="1"/>
  <c r="A777"/>
  <c r="B777" s="1"/>
  <c r="A778"/>
  <c r="B778" s="1"/>
  <c r="A779"/>
  <c r="B779" s="1"/>
  <c r="A780"/>
  <c r="B780" s="1"/>
  <c r="A781"/>
  <c r="B781" s="1"/>
  <c r="A782"/>
  <c r="B782" s="1"/>
  <c r="A783"/>
  <c r="B783" s="1"/>
  <c r="A784"/>
  <c r="B784" s="1"/>
  <c r="A785"/>
  <c r="B785" s="1"/>
  <c r="A786"/>
  <c r="B786" s="1"/>
  <c r="A787"/>
  <c r="B787" s="1"/>
  <c r="A788"/>
  <c r="B788" s="1"/>
  <c r="A789"/>
  <c r="B789" s="1"/>
  <c r="A790"/>
  <c r="B790" s="1"/>
  <c r="A791"/>
  <c r="B791" s="1"/>
  <c r="A792"/>
  <c r="B792" s="1"/>
  <c r="A793"/>
  <c r="B793" s="1"/>
  <c r="A794"/>
  <c r="B794" s="1"/>
  <c r="A795"/>
  <c r="B795" s="1"/>
  <c r="A796"/>
  <c r="B796" s="1"/>
  <c r="A797"/>
  <c r="B797" s="1"/>
  <c r="A798"/>
  <c r="B798" s="1"/>
  <c r="A799"/>
  <c r="B799" s="1"/>
  <c r="A800"/>
  <c r="B800" s="1"/>
  <c r="A801"/>
  <c r="B801" s="1"/>
  <c r="A802"/>
  <c r="B802" s="1"/>
  <c r="A803"/>
  <c r="B803" s="1"/>
  <c r="A804"/>
  <c r="B804" s="1"/>
  <c r="A805"/>
  <c r="B805" s="1"/>
  <c r="A806"/>
  <c r="B806" s="1"/>
  <c r="A807"/>
  <c r="B807" s="1"/>
  <c r="A808"/>
  <c r="B808" s="1"/>
  <c r="A809"/>
  <c r="B809" s="1"/>
  <c r="A810"/>
  <c r="B810" s="1"/>
  <c r="A811"/>
  <c r="B811" s="1"/>
  <c r="A812"/>
  <c r="B812" s="1"/>
  <c r="A813"/>
  <c r="B813" s="1"/>
  <c r="A814"/>
  <c r="B814" s="1"/>
  <c r="A815"/>
  <c r="B815" s="1"/>
  <c r="A816"/>
  <c r="B816" s="1"/>
  <c r="A817"/>
  <c r="B817" s="1"/>
  <c r="A818"/>
  <c r="B818" s="1"/>
  <c r="A819"/>
  <c r="B819" s="1"/>
  <c r="A820"/>
  <c r="B820" s="1"/>
  <c r="A821"/>
  <c r="B821" s="1"/>
  <c r="A822"/>
  <c r="B822" s="1"/>
  <c r="A823"/>
  <c r="B823" s="1"/>
  <c r="A824"/>
  <c r="B824" s="1"/>
  <c r="A825"/>
  <c r="B825" s="1"/>
  <c r="A826"/>
  <c r="B826" s="1"/>
  <c r="A827"/>
  <c r="B827" s="1"/>
  <c r="A828"/>
  <c r="B828" s="1"/>
  <c r="A829"/>
  <c r="B829" s="1"/>
  <c r="A830"/>
  <c r="B830" s="1"/>
  <c r="A831"/>
  <c r="B831" s="1"/>
  <c r="A832"/>
  <c r="B832" s="1"/>
  <c r="A833"/>
  <c r="B833" s="1"/>
  <c r="A834"/>
  <c r="B834" s="1"/>
  <c r="A835"/>
  <c r="B835" s="1"/>
  <c r="A836"/>
  <c r="B836" s="1"/>
  <c r="A837"/>
  <c r="B837" s="1"/>
  <c r="A838"/>
  <c r="B838" s="1"/>
  <c r="A839"/>
  <c r="B839" s="1"/>
  <c r="A840"/>
  <c r="B840" s="1"/>
  <c r="A841"/>
  <c r="B841" s="1"/>
  <c r="A842"/>
  <c r="B842" s="1"/>
  <c r="A843"/>
  <c r="B843" s="1"/>
  <c r="A844"/>
  <c r="B844" s="1"/>
  <c r="A845"/>
  <c r="B845" s="1"/>
  <c r="A846"/>
  <c r="B846" s="1"/>
  <c r="A847"/>
  <c r="B847" s="1"/>
  <c r="A848"/>
  <c r="B848" s="1"/>
  <c r="A849"/>
  <c r="B849" s="1"/>
  <c r="A850"/>
  <c r="B850" s="1"/>
  <c r="A851"/>
  <c r="B851" s="1"/>
  <c r="A852"/>
  <c r="B852" s="1"/>
  <c r="A853"/>
  <c r="B853" s="1"/>
  <c r="A854"/>
  <c r="B854" s="1"/>
  <c r="A855"/>
  <c r="B855" s="1"/>
  <c r="A856"/>
  <c r="B856" s="1"/>
  <c r="A857"/>
  <c r="B857" s="1"/>
  <c r="A858"/>
  <c r="B858" s="1"/>
  <c r="A859"/>
  <c r="B859" s="1"/>
  <c r="A860"/>
  <c r="B860" s="1"/>
  <c r="A861"/>
  <c r="B861" s="1"/>
  <c r="A862"/>
  <c r="B862" s="1"/>
  <c r="A863"/>
  <c r="B863" s="1"/>
  <c r="A864"/>
  <c r="B864" s="1"/>
  <c r="A865"/>
  <c r="B865" s="1"/>
  <c r="A866"/>
  <c r="B866" s="1"/>
  <c r="A867"/>
  <c r="B867" s="1"/>
  <c r="A868"/>
  <c r="B868" s="1"/>
  <c r="A869"/>
  <c r="B869" s="1"/>
  <c r="A870"/>
  <c r="B870" s="1"/>
  <c r="A871"/>
  <c r="B871" s="1"/>
  <c r="A872"/>
  <c r="B872" s="1"/>
  <c r="A873"/>
  <c r="B873" s="1"/>
  <c r="A874"/>
  <c r="B874" s="1"/>
  <c r="A875"/>
  <c r="B875" s="1"/>
  <c r="A876"/>
  <c r="B876" s="1"/>
  <c r="A877"/>
  <c r="B877" s="1"/>
  <c r="A878"/>
  <c r="B878" s="1"/>
  <c r="A879"/>
  <c r="B879" s="1"/>
  <c r="A880"/>
  <c r="B880" s="1"/>
  <c r="A881"/>
  <c r="B881" s="1"/>
  <c r="A882"/>
  <c r="B882" s="1"/>
  <c r="A883"/>
  <c r="B883" s="1"/>
  <c r="A884"/>
  <c r="B884" s="1"/>
  <c r="A885"/>
  <c r="B885" s="1"/>
  <c r="A886"/>
  <c r="B886" s="1"/>
  <c r="A887"/>
  <c r="B887" s="1"/>
  <c r="A888"/>
  <c r="B888" s="1"/>
  <c r="A889"/>
  <c r="B889" s="1"/>
  <c r="A890"/>
  <c r="B890" s="1"/>
  <c r="A891"/>
  <c r="B891" s="1"/>
  <c r="A892"/>
  <c r="B892" s="1"/>
  <c r="A893"/>
  <c r="B893" s="1"/>
  <c r="A894"/>
  <c r="B894" s="1"/>
  <c r="A895"/>
  <c r="B895" s="1"/>
  <c r="A896"/>
  <c r="B896" s="1"/>
  <c r="A897"/>
  <c r="B897" s="1"/>
  <c r="A898"/>
  <c r="B898" s="1"/>
  <c r="A899"/>
  <c r="B899" s="1"/>
  <c r="A900"/>
  <c r="B900" s="1"/>
  <c r="A901"/>
  <c r="B901" s="1"/>
  <c r="A902"/>
  <c r="B902" s="1"/>
  <c r="A903"/>
  <c r="B903" s="1"/>
  <c r="A904"/>
  <c r="B904" s="1"/>
  <c r="A905"/>
  <c r="B905" s="1"/>
  <c r="A906"/>
  <c r="B906" s="1"/>
  <c r="A907"/>
  <c r="B907" s="1"/>
  <c r="A908"/>
  <c r="B908" s="1"/>
  <c r="A909"/>
  <c r="B909" s="1"/>
  <c r="A910"/>
  <c r="B910" s="1"/>
  <c r="A911"/>
  <c r="B911" s="1"/>
  <c r="A912"/>
  <c r="B912" s="1"/>
  <c r="A913"/>
  <c r="B913" s="1"/>
  <c r="A914"/>
  <c r="B914" s="1"/>
  <c r="A915"/>
  <c r="B915" s="1"/>
  <c r="A916"/>
  <c r="B916" s="1"/>
  <c r="A917"/>
  <c r="B917" s="1"/>
  <c r="A918"/>
  <c r="B918" s="1"/>
  <c r="A919"/>
  <c r="B919" s="1"/>
  <c r="A920"/>
  <c r="B920" s="1"/>
  <c r="A921"/>
  <c r="B921" s="1"/>
  <c r="A922"/>
  <c r="B922" s="1"/>
  <c r="A923"/>
  <c r="B923" s="1"/>
  <c r="A924"/>
  <c r="B924" s="1"/>
  <c r="A925"/>
  <c r="B925" s="1"/>
  <c r="A926"/>
  <c r="B926" s="1"/>
  <c r="A927"/>
  <c r="B927" s="1"/>
  <c r="A928"/>
  <c r="B928" s="1"/>
  <c r="A929"/>
  <c r="B929" s="1"/>
  <c r="A930"/>
  <c r="B930" s="1"/>
  <c r="A931"/>
  <c r="B931" s="1"/>
  <c r="A932"/>
  <c r="B932" s="1"/>
  <c r="A933"/>
  <c r="B933" s="1"/>
  <c r="A934"/>
  <c r="B934" s="1"/>
  <c r="A935"/>
  <c r="B935" s="1"/>
  <c r="A936"/>
  <c r="B936" s="1"/>
  <c r="A937"/>
  <c r="B937" s="1"/>
  <c r="A938"/>
  <c r="B938" s="1"/>
  <c r="A939"/>
  <c r="B939" s="1"/>
  <c r="A940"/>
  <c r="B940" s="1"/>
  <c r="A941"/>
  <c r="B941" s="1"/>
  <c r="A942"/>
  <c r="B942" s="1"/>
  <c r="A943"/>
  <c r="B943" s="1"/>
  <c r="A944"/>
  <c r="B944" s="1"/>
  <c r="A945"/>
  <c r="B945" s="1"/>
  <c r="A946"/>
  <c r="B946" s="1"/>
  <c r="A947"/>
  <c r="B947" s="1"/>
  <c r="A948"/>
  <c r="B948" s="1"/>
  <c r="A949"/>
  <c r="B949" s="1"/>
  <c r="A950"/>
  <c r="B950" s="1"/>
  <c r="A951"/>
  <c r="B951" s="1"/>
  <c r="A952"/>
  <c r="B952" s="1"/>
  <c r="A953"/>
  <c r="B953" s="1"/>
  <c r="A954"/>
  <c r="B954" s="1"/>
  <c r="A955"/>
  <c r="B955" s="1"/>
  <c r="A956"/>
  <c r="B956" s="1"/>
  <c r="A957"/>
  <c r="B957" s="1"/>
  <c r="A958"/>
  <c r="B958" s="1"/>
  <c r="A959"/>
  <c r="B959" s="1"/>
  <c r="A960"/>
  <c r="B960" s="1"/>
  <c r="A961"/>
  <c r="B961" s="1"/>
  <c r="A962"/>
  <c r="B962" s="1"/>
  <c r="A963"/>
  <c r="B963" s="1"/>
  <c r="A964"/>
  <c r="B964" s="1"/>
  <c r="A965"/>
  <c r="B965" s="1"/>
  <c r="A966"/>
  <c r="B966" s="1"/>
  <c r="A967"/>
  <c r="B967" s="1"/>
  <c r="A968"/>
  <c r="B968" s="1"/>
  <c r="A969"/>
  <c r="B969" s="1"/>
  <c r="A970"/>
  <c r="B970" s="1"/>
  <c r="A971"/>
  <c r="B971" s="1"/>
  <c r="A972"/>
  <c r="B972" s="1"/>
  <c r="A973"/>
  <c r="B973" s="1"/>
  <c r="A974"/>
  <c r="B974" s="1"/>
  <c r="A975"/>
  <c r="B975" s="1"/>
  <c r="A976"/>
  <c r="B976" s="1"/>
  <c r="A977"/>
  <c r="B977" s="1"/>
  <c r="A978"/>
  <c r="B978" s="1"/>
  <c r="A979"/>
  <c r="B979" s="1"/>
  <c r="A980"/>
  <c r="B980" s="1"/>
  <c r="A981"/>
  <c r="B981" s="1"/>
  <c r="A982"/>
  <c r="B982" s="1"/>
  <c r="A983"/>
  <c r="B983" s="1"/>
  <c r="A984"/>
  <c r="B984" s="1"/>
  <c r="A985"/>
  <c r="B985" s="1"/>
  <c r="A986"/>
  <c r="B986" s="1"/>
  <c r="A987"/>
  <c r="B987" s="1"/>
  <c r="A988"/>
  <c r="B988" s="1"/>
  <c r="A989"/>
  <c r="B989" s="1"/>
  <c r="A990"/>
  <c r="B990" s="1"/>
  <c r="A991"/>
  <c r="B991" s="1"/>
  <c r="A992"/>
  <c r="B992" s="1"/>
  <c r="A993"/>
  <c r="B993" s="1"/>
  <c r="A994"/>
  <c r="B994" s="1"/>
  <c r="A995"/>
  <c r="B995" s="1"/>
  <c r="A996"/>
  <c r="B996" s="1"/>
  <c r="A997"/>
  <c r="B997" s="1"/>
  <c r="A998"/>
  <c r="B998" s="1"/>
  <c r="A999"/>
  <c r="B999" s="1"/>
  <c r="A1000"/>
  <c r="B1000" s="1"/>
  <c r="A101"/>
  <c r="B101" s="1"/>
  <c r="A102"/>
  <c r="B102" s="1"/>
  <c r="A103"/>
  <c r="B103" s="1"/>
  <c r="A2"/>
  <c r="B2" s="1"/>
  <c r="A3"/>
  <c r="B3" s="1"/>
  <c r="A4"/>
  <c r="B4" s="1"/>
  <c r="A5"/>
  <c r="B5" s="1"/>
  <c r="A6"/>
  <c r="B6" s="1"/>
  <c r="A7"/>
  <c r="B7" s="1"/>
  <c r="A8"/>
  <c r="B8" s="1"/>
  <c r="A9"/>
  <c r="B9" s="1"/>
  <c r="A10"/>
  <c r="B10" s="1"/>
  <c r="A11"/>
  <c r="B11" s="1"/>
  <c r="A12"/>
  <c r="B12" s="1"/>
  <c r="A13"/>
  <c r="B13" s="1"/>
  <c r="A14"/>
  <c r="B14" s="1"/>
  <c r="A15"/>
  <c r="B15" s="1"/>
  <c r="A16"/>
  <c r="B16" s="1"/>
  <c r="A17"/>
  <c r="B17" s="1"/>
  <c r="A18"/>
  <c r="B18" s="1"/>
  <c r="A19"/>
  <c r="B19" s="1"/>
  <c r="A20"/>
  <c r="B20" s="1"/>
  <c r="A21"/>
  <c r="B21" s="1"/>
  <c r="A22"/>
  <c r="B22" s="1"/>
  <c r="A23"/>
  <c r="B23" s="1"/>
  <c r="A24"/>
  <c r="B24" s="1"/>
  <c r="A25"/>
  <c r="B25" s="1"/>
  <c r="A26"/>
  <c r="B26" s="1"/>
  <c r="A27"/>
  <c r="B27" s="1"/>
  <c r="A28"/>
  <c r="B28" s="1"/>
  <c r="A29"/>
  <c r="B29" s="1"/>
  <c r="A30"/>
  <c r="B30" s="1"/>
  <c r="A31"/>
  <c r="B31" s="1"/>
  <c r="A32"/>
  <c r="B32" s="1"/>
  <c r="A33"/>
  <c r="B33" s="1"/>
  <c r="A34"/>
  <c r="B34" s="1"/>
  <c r="A35"/>
  <c r="B35" s="1"/>
  <c r="A36"/>
  <c r="B36" s="1"/>
  <c r="A37"/>
  <c r="B37" s="1"/>
  <c r="A38"/>
  <c r="B38" s="1"/>
  <c r="A39"/>
  <c r="B39" s="1"/>
  <c r="A40"/>
  <c r="B40" s="1"/>
  <c r="A41"/>
  <c r="B41" s="1"/>
  <c r="A42"/>
  <c r="B42" s="1"/>
  <c r="A43"/>
  <c r="B43" s="1"/>
  <c r="A44"/>
  <c r="B44" s="1"/>
  <c r="A45"/>
  <c r="B45" s="1"/>
  <c r="A46"/>
  <c r="B46" s="1"/>
  <c r="A47"/>
  <c r="B47" s="1"/>
  <c r="A48"/>
  <c r="B48" s="1"/>
  <c r="A49"/>
  <c r="B49" s="1"/>
  <c r="A50"/>
  <c r="B50" s="1"/>
  <c r="A51"/>
  <c r="B51" s="1"/>
  <c r="A52"/>
  <c r="B52" s="1"/>
  <c r="A53"/>
  <c r="B53" s="1"/>
  <c r="A54"/>
  <c r="B54" s="1"/>
  <c r="A55"/>
  <c r="B55" s="1"/>
  <c r="A56"/>
  <c r="B56" s="1"/>
  <c r="A57"/>
  <c r="B57" s="1"/>
  <c r="A58"/>
  <c r="B58" s="1"/>
  <c r="A59"/>
  <c r="B59" s="1"/>
  <c r="A60"/>
  <c r="B60" s="1"/>
  <c r="A61"/>
  <c r="B61" s="1"/>
  <c r="A62"/>
  <c r="B62" s="1"/>
  <c r="A63"/>
  <c r="B63" s="1"/>
  <c r="A64"/>
  <c r="B64" s="1"/>
  <c r="A65"/>
  <c r="B65" s="1"/>
  <c r="A66"/>
  <c r="B66" s="1"/>
  <c r="A67"/>
  <c r="B67" s="1"/>
  <c r="A68"/>
  <c r="B68" s="1"/>
  <c r="A69"/>
  <c r="B69" s="1"/>
  <c r="A70"/>
  <c r="B70" s="1"/>
  <c r="A71"/>
  <c r="B71" s="1"/>
  <c r="A72"/>
  <c r="B72" s="1"/>
  <c r="A73"/>
  <c r="B73" s="1"/>
  <c r="A74"/>
  <c r="B74" s="1"/>
  <c r="A75"/>
  <c r="B75" s="1"/>
  <c r="A76"/>
  <c r="B76" s="1"/>
  <c r="A77"/>
  <c r="B77" s="1"/>
  <c r="A78"/>
  <c r="B78" s="1"/>
  <c r="A79"/>
  <c r="B79" s="1"/>
  <c r="A80"/>
  <c r="B80" s="1"/>
  <c r="A81"/>
  <c r="B81" s="1"/>
  <c r="A82"/>
  <c r="B82" s="1"/>
  <c r="A83"/>
  <c r="B83" s="1"/>
  <c r="A84"/>
  <c r="B84" s="1"/>
  <c r="A85"/>
  <c r="B85" s="1"/>
  <c r="A86"/>
  <c r="B86" s="1"/>
  <c r="A87"/>
  <c r="B87" s="1"/>
  <c r="A88"/>
  <c r="B88" s="1"/>
  <c r="A89"/>
  <c r="B89" s="1"/>
  <c r="A90"/>
  <c r="B90" s="1"/>
  <c r="A91"/>
  <c r="B91" s="1"/>
  <c r="A92"/>
  <c r="B92" s="1"/>
  <c r="A93"/>
  <c r="B93" s="1"/>
  <c r="A94"/>
  <c r="B94" s="1"/>
  <c r="A95"/>
  <c r="B95" s="1"/>
  <c r="A96"/>
  <c r="B96" s="1"/>
  <c r="A97"/>
  <c r="B97" s="1"/>
  <c r="A98"/>
  <c r="B98" s="1"/>
  <c r="A99"/>
  <c r="B99" s="1"/>
  <c r="A100"/>
  <c r="B100" s="1"/>
  <c r="D1"/>
  <c r="C1"/>
  <c r="O4" i="3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3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3"/>
  <c r="C101" i="1"/>
  <c r="A101"/>
  <c r="C101" i="2"/>
  <c r="A101"/>
  <c r="C102" i="3"/>
  <c r="A102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3"/>
  <c r="G3" i="1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G4" i="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G3" i="2"/>
  <c r="C3"/>
  <c r="C4"/>
  <c r="C6"/>
  <c r="C8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C9"/>
  <c r="C7"/>
  <c r="C5"/>
  <c r="X6" i="13" l="1"/>
  <c r="W6"/>
  <c r="Y6"/>
  <c r="T7"/>
  <c r="Z7"/>
  <c r="S8"/>
  <c r="AC8"/>
  <c r="AF8" s="1"/>
  <c r="AH8" s="1"/>
  <c r="AG7"/>
  <c r="U7"/>
  <c r="V6"/>
  <c r="K35" i="11"/>
  <c r="L14"/>
  <c r="C2" a="1"/>
  <c r="C994" s="1"/>
  <c r="E994" s="1"/>
  <c r="M14"/>
  <c r="M13"/>
  <c r="B2" i="10"/>
  <c r="X7" i="13" l="1"/>
  <c r="W7"/>
  <c r="Y7"/>
  <c r="T8"/>
  <c r="Z8"/>
  <c r="S9"/>
  <c r="AC9"/>
  <c r="AF9" s="1"/>
  <c r="AH9" s="1"/>
  <c r="AG8"/>
  <c r="U8"/>
  <c r="V7"/>
  <c r="G994" i="11"/>
  <c r="C585"/>
  <c r="E585" s="1"/>
  <c r="C593"/>
  <c r="E593" s="1"/>
  <c r="C601"/>
  <c r="E601" s="1"/>
  <c r="C609"/>
  <c r="E609" s="1"/>
  <c r="C617"/>
  <c r="E617" s="1"/>
  <c r="C625"/>
  <c r="E625" s="1"/>
  <c r="C633"/>
  <c r="E633" s="1"/>
  <c r="C641"/>
  <c r="E641" s="1"/>
  <c r="C649"/>
  <c r="E649" s="1"/>
  <c r="C657"/>
  <c r="E657" s="1"/>
  <c r="C665"/>
  <c r="E665" s="1"/>
  <c r="C673"/>
  <c r="E673" s="1"/>
  <c r="C681"/>
  <c r="E681" s="1"/>
  <c r="C689"/>
  <c r="E689" s="1"/>
  <c r="C697"/>
  <c r="E697" s="1"/>
  <c r="C705"/>
  <c r="E705" s="1"/>
  <c r="C713"/>
  <c r="E713" s="1"/>
  <c r="C721"/>
  <c r="E721" s="1"/>
  <c r="C729"/>
  <c r="E729" s="1"/>
  <c r="C737"/>
  <c r="E737" s="1"/>
  <c r="C745"/>
  <c r="E745" s="1"/>
  <c r="C753"/>
  <c r="E753" s="1"/>
  <c r="C761"/>
  <c r="E761" s="1"/>
  <c r="C769"/>
  <c r="E769" s="1"/>
  <c r="C777"/>
  <c r="E777" s="1"/>
  <c r="C785"/>
  <c r="E785" s="1"/>
  <c r="C793"/>
  <c r="E793" s="1"/>
  <c r="D799"/>
  <c r="F799" s="1"/>
  <c r="H799" s="1"/>
  <c r="D803"/>
  <c r="F803" s="1"/>
  <c r="H803" s="1"/>
  <c r="D807"/>
  <c r="F807" s="1"/>
  <c r="H807" s="1"/>
  <c r="D811"/>
  <c r="F811" s="1"/>
  <c r="H811" s="1"/>
  <c r="D815"/>
  <c r="F815" s="1"/>
  <c r="H815" s="1"/>
  <c r="D819"/>
  <c r="F819" s="1"/>
  <c r="H819" s="1"/>
  <c r="D823"/>
  <c r="F823" s="1"/>
  <c r="H823" s="1"/>
  <c r="D827"/>
  <c r="F827" s="1"/>
  <c r="H827" s="1"/>
  <c r="D831"/>
  <c r="F831" s="1"/>
  <c r="H831" s="1"/>
  <c r="D835"/>
  <c r="F835" s="1"/>
  <c r="H835" s="1"/>
  <c r="D839"/>
  <c r="F839" s="1"/>
  <c r="H839" s="1"/>
  <c r="D843"/>
  <c r="F843" s="1"/>
  <c r="H843" s="1"/>
  <c r="D847"/>
  <c r="F847" s="1"/>
  <c r="H847" s="1"/>
  <c r="D851"/>
  <c r="F851" s="1"/>
  <c r="H851" s="1"/>
  <c r="D855"/>
  <c r="F855" s="1"/>
  <c r="H855" s="1"/>
  <c r="D859"/>
  <c r="F859" s="1"/>
  <c r="H859" s="1"/>
  <c r="D863"/>
  <c r="F863" s="1"/>
  <c r="H863" s="1"/>
  <c r="D867"/>
  <c r="F867" s="1"/>
  <c r="H867" s="1"/>
  <c r="D871"/>
  <c r="F871" s="1"/>
  <c r="H871" s="1"/>
  <c r="D875"/>
  <c r="F875" s="1"/>
  <c r="H875" s="1"/>
  <c r="D879"/>
  <c r="F879" s="1"/>
  <c r="H879" s="1"/>
  <c r="D883"/>
  <c r="F883" s="1"/>
  <c r="H883" s="1"/>
  <c r="D887"/>
  <c r="F887" s="1"/>
  <c r="H887" s="1"/>
  <c r="D891"/>
  <c r="F891" s="1"/>
  <c r="H891" s="1"/>
  <c r="D895"/>
  <c r="F895" s="1"/>
  <c r="H895" s="1"/>
  <c r="D903"/>
  <c r="F903" s="1"/>
  <c r="H903" s="1"/>
  <c r="D911"/>
  <c r="F911" s="1"/>
  <c r="H911" s="1"/>
  <c r="D919"/>
  <c r="F919" s="1"/>
  <c r="H919" s="1"/>
  <c r="D927"/>
  <c r="F927" s="1"/>
  <c r="H927" s="1"/>
  <c r="D935"/>
  <c r="F935" s="1"/>
  <c r="H935" s="1"/>
  <c r="D943"/>
  <c r="F943" s="1"/>
  <c r="H943" s="1"/>
  <c r="D951"/>
  <c r="F951" s="1"/>
  <c r="H951" s="1"/>
  <c r="D959"/>
  <c r="F959" s="1"/>
  <c r="H959" s="1"/>
  <c r="D967"/>
  <c r="F967" s="1"/>
  <c r="H967" s="1"/>
  <c r="D975"/>
  <c r="F975" s="1"/>
  <c r="H975" s="1"/>
  <c r="D983"/>
  <c r="F983" s="1"/>
  <c r="H983" s="1"/>
  <c r="D991"/>
  <c r="F991" s="1"/>
  <c r="H991" s="1"/>
  <c r="D999"/>
  <c r="F999" s="1"/>
  <c r="H999" s="1"/>
  <c r="D792"/>
  <c r="F792" s="1"/>
  <c r="H792" s="1"/>
  <c r="D784"/>
  <c r="F784" s="1"/>
  <c r="H784" s="1"/>
  <c r="D776"/>
  <c r="F776" s="1"/>
  <c r="H776" s="1"/>
  <c r="D768"/>
  <c r="F768" s="1"/>
  <c r="H768" s="1"/>
  <c r="D760"/>
  <c r="F760" s="1"/>
  <c r="H760" s="1"/>
  <c r="D752"/>
  <c r="F752" s="1"/>
  <c r="H752" s="1"/>
  <c r="D744"/>
  <c r="F744" s="1"/>
  <c r="H744" s="1"/>
  <c r="D736"/>
  <c r="F736" s="1"/>
  <c r="H736" s="1"/>
  <c r="D728"/>
  <c r="F728" s="1"/>
  <c r="H728" s="1"/>
  <c r="D720"/>
  <c r="F720" s="1"/>
  <c r="H720" s="1"/>
  <c r="D712"/>
  <c r="F712" s="1"/>
  <c r="H712" s="1"/>
  <c r="D704"/>
  <c r="F704" s="1"/>
  <c r="H704" s="1"/>
  <c r="D696"/>
  <c r="F696" s="1"/>
  <c r="H696" s="1"/>
  <c r="D688"/>
  <c r="F688" s="1"/>
  <c r="H688" s="1"/>
  <c r="D680"/>
  <c r="F680" s="1"/>
  <c r="H680" s="1"/>
  <c r="D672"/>
  <c r="F672" s="1"/>
  <c r="H672" s="1"/>
  <c r="D664"/>
  <c r="F664" s="1"/>
  <c r="H664" s="1"/>
  <c r="D656"/>
  <c r="F656" s="1"/>
  <c r="H656" s="1"/>
  <c r="D648"/>
  <c r="F648" s="1"/>
  <c r="H648" s="1"/>
  <c r="D616"/>
  <c r="F616" s="1"/>
  <c r="H616" s="1"/>
  <c r="D584"/>
  <c r="F584" s="1"/>
  <c r="H584" s="1"/>
  <c r="D552"/>
  <c r="F552" s="1"/>
  <c r="H552" s="1"/>
  <c r="D520"/>
  <c r="F520" s="1"/>
  <c r="H520" s="1"/>
  <c r="D488"/>
  <c r="F488" s="1"/>
  <c r="H488" s="1"/>
  <c r="D456"/>
  <c r="F456" s="1"/>
  <c r="H456" s="1"/>
  <c r="D424"/>
  <c r="F424" s="1"/>
  <c r="H424" s="1"/>
  <c r="D392"/>
  <c r="F392" s="1"/>
  <c r="H392" s="1"/>
  <c r="D335"/>
  <c r="F335" s="1"/>
  <c r="H335" s="1"/>
  <c r="D271"/>
  <c r="F271" s="1"/>
  <c r="H271" s="1"/>
  <c r="D157"/>
  <c r="F157" s="1"/>
  <c r="H157" s="1"/>
  <c r="C556"/>
  <c r="E556" s="1"/>
  <c r="C524"/>
  <c r="E524" s="1"/>
  <c r="C492"/>
  <c r="E492" s="1"/>
  <c r="C460"/>
  <c r="E460" s="1"/>
  <c r="C428"/>
  <c r="E428" s="1"/>
  <c r="C396"/>
  <c r="E396" s="1"/>
  <c r="D342"/>
  <c r="F342" s="1"/>
  <c r="H342" s="1"/>
  <c r="D278"/>
  <c r="F278" s="1"/>
  <c r="H278" s="1"/>
  <c r="C581"/>
  <c r="E581" s="1"/>
  <c r="C589"/>
  <c r="E589" s="1"/>
  <c r="C597"/>
  <c r="E597" s="1"/>
  <c r="C605"/>
  <c r="E605" s="1"/>
  <c r="C613"/>
  <c r="E613" s="1"/>
  <c r="C621"/>
  <c r="E621" s="1"/>
  <c r="C629"/>
  <c r="E629" s="1"/>
  <c r="C637"/>
  <c r="E637" s="1"/>
  <c r="C645"/>
  <c r="E645" s="1"/>
  <c r="C653"/>
  <c r="E653" s="1"/>
  <c r="C661"/>
  <c r="E661" s="1"/>
  <c r="C669"/>
  <c r="E669" s="1"/>
  <c r="C677"/>
  <c r="E677" s="1"/>
  <c r="C685"/>
  <c r="E685" s="1"/>
  <c r="C693"/>
  <c r="E693" s="1"/>
  <c r="C701"/>
  <c r="E701" s="1"/>
  <c r="C709"/>
  <c r="E709" s="1"/>
  <c r="C717"/>
  <c r="E717" s="1"/>
  <c r="C725"/>
  <c r="E725" s="1"/>
  <c r="C733"/>
  <c r="E733" s="1"/>
  <c r="C741"/>
  <c r="E741" s="1"/>
  <c r="C749"/>
  <c r="E749" s="1"/>
  <c r="C757"/>
  <c r="E757" s="1"/>
  <c r="C765"/>
  <c r="E765" s="1"/>
  <c r="C773"/>
  <c r="E773" s="1"/>
  <c r="C781"/>
  <c r="E781" s="1"/>
  <c r="C789"/>
  <c r="E789" s="1"/>
  <c r="C797"/>
  <c r="E797" s="1"/>
  <c r="D801"/>
  <c r="F801" s="1"/>
  <c r="H801" s="1"/>
  <c r="D805"/>
  <c r="F805" s="1"/>
  <c r="H805" s="1"/>
  <c r="D809"/>
  <c r="F809" s="1"/>
  <c r="H809" s="1"/>
  <c r="D813"/>
  <c r="F813" s="1"/>
  <c r="H813" s="1"/>
  <c r="D817"/>
  <c r="F817" s="1"/>
  <c r="H817" s="1"/>
  <c r="D821"/>
  <c r="F821" s="1"/>
  <c r="H821" s="1"/>
  <c r="D825"/>
  <c r="F825" s="1"/>
  <c r="H825" s="1"/>
  <c r="D829"/>
  <c r="F829" s="1"/>
  <c r="H829" s="1"/>
  <c r="D833"/>
  <c r="F833" s="1"/>
  <c r="H833" s="1"/>
  <c r="D837"/>
  <c r="F837" s="1"/>
  <c r="H837" s="1"/>
  <c r="D841"/>
  <c r="F841" s="1"/>
  <c r="H841" s="1"/>
  <c r="D845"/>
  <c r="F845" s="1"/>
  <c r="H845" s="1"/>
  <c r="D849"/>
  <c r="F849" s="1"/>
  <c r="H849" s="1"/>
  <c r="D853"/>
  <c r="F853" s="1"/>
  <c r="H853" s="1"/>
  <c r="D857"/>
  <c r="F857" s="1"/>
  <c r="H857" s="1"/>
  <c r="D861"/>
  <c r="F861" s="1"/>
  <c r="H861" s="1"/>
  <c r="D865"/>
  <c r="F865" s="1"/>
  <c r="H865" s="1"/>
  <c r="D869"/>
  <c r="F869" s="1"/>
  <c r="H869" s="1"/>
  <c r="D873"/>
  <c r="F873" s="1"/>
  <c r="H873" s="1"/>
  <c r="D877"/>
  <c r="F877" s="1"/>
  <c r="H877" s="1"/>
  <c r="D881"/>
  <c r="F881" s="1"/>
  <c r="H881" s="1"/>
  <c r="D885"/>
  <c r="F885" s="1"/>
  <c r="H885" s="1"/>
  <c r="D889"/>
  <c r="F889" s="1"/>
  <c r="H889" s="1"/>
  <c r="D893"/>
  <c r="F893" s="1"/>
  <c r="H893" s="1"/>
  <c r="D899"/>
  <c r="F899" s="1"/>
  <c r="H899" s="1"/>
  <c r="D907"/>
  <c r="F907" s="1"/>
  <c r="H907" s="1"/>
  <c r="D915"/>
  <c r="F915" s="1"/>
  <c r="H915" s="1"/>
  <c r="D923"/>
  <c r="F923" s="1"/>
  <c r="H923" s="1"/>
  <c r="D931"/>
  <c r="F931" s="1"/>
  <c r="H931" s="1"/>
  <c r="D939"/>
  <c r="F939" s="1"/>
  <c r="H939" s="1"/>
  <c r="D947"/>
  <c r="F947" s="1"/>
  <c r="H947" s="1"/>
  <c r="D955"/>
  <c r="F955" s="1"/>
  <c r="H955" s="1"/>
  <c r="D963"/>
  <c r="F963" s="1"/>
  <c r="H963" s="1"/>
  <c r="D971"/>
  <c r="F971" s="1"/>
  <c r="H971" s="1"/>
  <c r="D979"/>
  <c r="F979" s="1"/>
  <c r="H979" s="1"/>
  <c r="D987"/>
  <c r="F987" s="1"/>
  <c r="H987" s="1"/>
  <c r="D995"/>
  <c r="F995" s="1"/>
  <c r="H995" s="1"/>
  <c r="D796"/>
  <c r="F796" s="1"/>
  <c r="H796" s="1"/>
  <c r="D788"/>
  <c r="F788" s="1"/>
  <c r="H788" s="1"/>
  <c r="D780"/>
  <c r="F780" s="1"/>
  <c r="H780" s="1"/>
  <c r="D772"/>
  <c r="F772" s="1"/>
  <c r="H772" s="1"/>
  <c r="D764"/>
  <c r="F764" s="1"/>
  <c r="H764" s="1"/>
  <c r="D756"/>
  <c r="F756" s="1"/>
  <c r="H756" s="1"/>
  <c r="D748"/>
  <c r="F748" s="1"/>
  <c r="H748" s="1"/>
  <c r="D740"/>
  <c r="F740" s="1"/>
  <c r="H740" s="1"/>
  <c r="D732"/>
  <c r="F732" s="1"/>
  <c r="H732" s="1"/>
  <c r="D724"/>
  <c r="F724" s="1"/>
  <c r="H724" s="1"/>
  <c r="D716"/>
  <c r="F716" s="1"/>
  <c r="H716" s="1"/>
  <c r="D708"/>
  <c r="F708" s="1"/>
  <c r="H708" s="1"/>
  <c r="D700"/>
  <c r="F700" s="1"/>
  <c r="H700" s="1"/>
  <c r="D692"/>
  <c r="F692" s="1"/>
  <c r="H692" s="1"/>
  <c r="D684"/>
  <c r="F684" s="1"/>
  <c r="H684" s="1"/>
  <c r="D676"/>
  <c r="F676" s="1"/>
  <c r="H676" s="1"/>
  <c r="D668"/>
  <c r="F668" s="1"/>
  <c r="H668" s="1"/>
  <c r="D660"/>
  <c r="F660" s="1"/>
  <c r="H660" s="1"/>
  <c r="D652"/>
  <c r="F652" s="1"/>
  <c r="H652" s="1"/>
  <c r="D632"/>
  <c r="F632" s="1"/>
  <c r="H632" s="1"/>
  <c r="D600"/>
  <c r="F600" s="1"/>
  <c r="H600" s="1"/>
  <c r="D568"/>
  <c r="F568" s="1"/>
  <c r="H568" s="1"/>
  <c r="D536"/>
  <c r="F536" s="1"/>
  <c r="H536" s="1"/>
  <c r="D504"/>
  <c r="F504" s="1"/>
  <c r="H504" s="1"/>
  <c r="D472"/>
  <c r="F472" s="1"/>
  <c r="H472" s="1"/>
  <c r="D440"/>
  <c r="F440" s="1"/>
  <c r="H440" s="1"/>
  <c r="D408"/>
  <c r="F408" s="1"/>
  <c r="H408" s="1"/>
  <c r="D367"/>
  <c r="F367" s="1"/>
  <c r="H367" s="1"/>
  <c r="D303"/>
  <c r="F303" s="1"/>
  <c r="H303" s="1"/>
  <c r="D221"/>
  <c r="F221" s="1"/>
  <c r="H221" s="1"/>
  <c r="C572"/>
  <c r="E572" s="1"/>
  <c r="C540"/>
  <c r="E540" s="1"/>
  <c r="C508"/>
  <c r="E508" s="1"/>
  <c r="C476"/>
  <c r="E476" s="1"/>
  <c r="C444"/>
  <c r="E444" s="1"/>
  <c r="C412"/>
  <c r="E412" s="1"/>
  <c r="D374"/>
  <c r="F374" s="1"/>
  <c r="H374" s="1"/>
  <c r="D310"/>
  <c r="F310" s="1"/>
  <c r="H310" s="1"/>
  <c r="D235"/>
  <c r="F235" s="1"/>
  <c r="H235" s="1"/>
  <c r="D171"/>
  <c r="F171" s="1"/>
  <c r="H171" s="1"/>
  <c r="C383"/>
  <c r="E383" s="1"/>
  <c r="C367"/>
  <c r="E367" s="1"/>
  <c r="C351"/>
  <c r="E351" s="1"/>
  <c r="C335"/>
  <c r="E335" s="1"/>
  <c r="C319"/>
  <c r="E319" s="1"/>
  <c r="C303"/>
  <c r="E303" s="1"/>
  <c r="C287"/>
  <c r="E287" s="1"/>
  <c r="C271"/>
  <c r="E271" s="1"/>
  <c r="D220"/>
  <c r="F220" s="1"/>
  <c r="H220" s="1"/>
  <c r="D156"/>
  <c r="F156" s="1"/>
  <c r="H156" s="1"/>
  <c r="D92"/>
  <c r="F92" s="1"/>
  <c r="H92" s="1"/>
  <c r="D28"/>
  <c r="F28" s="1"/>
  <c r="H28" s="1"/>
  <c r="D79"/>
  <c r="F79" s="1"/>
  <c r="H79" s="1"/>
  <c r="D15"/>
  <c r="F15" s="1"/>
  <c r="H15" s="1"/>
  <c r="C232"/>
  <c r="E232" s="1"/>
  <c r="C200"/>
  <c r="E200" s="1"/>
  <c r="C136"/>
  <c r="E136" s="1"/>
  <c r="C72"/>
  <c r="E72" s="1"/>
  <c r="C8"/>
  <c r="E8" s="1"/>
  <c r="C694"/>
  <c r="E694" s="1"/>
  <c r="C810"/>
  <c r="E810" s="1"/>
  <c r="C874"/>
  <c r="E874" s="1"/>
  <c r="C938"/>
  <c r="E938" s="1"/>
  <c r="C579"/>
  <c r="E579" s="1"/>
  <c r="C583"/>
  <c r="E583" s="1"/>
  <c r="C587"/>
  <c r="E587" s="1"/>
  <c r="C591"/>
  <c r="E591" s="1"/>
  <c r="C595"/>
  <c r="E595" s="1"/>
  <c r="C599"/>
  <c r="E599" s="1"/>
  <c r="C603"/>
  <c r="E603" s="1"/>
  <c r="C607"/>
  <c r="E607" s="1"/>
  <c r="C611"/>
  <c r="E611" s="1"/>
  <c r="C615"/>
  <c r="E615" s="1"/>
  <c r="C619"/>
  <c r="E619" s="1"/>
  <c r="C623"/>
  <c r="E623" s="1"/>
  <c r="C627"/>
  <c r="E627" s="1"/>
  <c r="C631"/>
  <c r="E631" s="1"/>
  <c r="C635"/>
  <c r="E635" s="1"/>
  <c r="C639"/>
  <c r="E639" s="1"/>
  <c r="C643"/>
  <c r="E643" s="1"/>
  <c r="C647"/>
  <c r="E647" s="1"/>
  <c r="C651"/>
  <c r="E651" s="1"/>
  <c r="C655"/>
  <c r="E655" s="1"/>
  <c r="C659"/>
  <c r="E659" s="1"/>
  <c r="C663"/>
  <c r="E663" s="1"/>
  <c r="C667"/>
  <c r="E667" s="1"/>
  <c r="C671"/>
  <c r="E671" s="1"/>
  <c r="C675"/>
  <c r="E675" s="1"/>
  <c r="C679"/>
  <c r="E679" s="1"/>
  <c r="C683"/>
  <c r="E683" s="1"/>
  <c r="C687"/>
  <c r="E687" s="1"/>
  <c r="C691"/>
  <c r="E691" s="1"/>
  <c r="C695"/>
  <c r="E695" s="1"/>
  <c r="C699"/>
  <c r="E699" s="1"/>
  <c r="C703"/>
  <c r="E703" s="1"/>
  <c r="C707"/>
  <c r="E707" s="1"/>
  <c r="C711"/>
  <c r="E711" s="1"/>
  <c r="C715"/>
  <c r="E715" s="1"/>
  <c r="C719"/>
  <c r="E719" s="1"/>
  <c r="C723"/>
  <c r="E723" s="1"/>
  <c r="C727"/>
  <c r="E727" s="1"/>
  <c r="C731"/>
  <c r="E731" s="1"/>
  <c r="C735"/>
  <c r="E735" s="1"/>
  <c r="C739"/>
  <c r="E739" s="1"/>
  <c r="C743"/>
  <c r="E743" s="1"/>
  <c r="C747"/>
  <c r="E747" s="1"/>
  <c r="C751"/>
  <c r="E751" s="1"/>
  <c r="C755"/>
  <c r="E755" s="1"/>
  <c r="C759"/>
  <c r="E759" s="1"/>
  <c r="C763"/>
  <c r="E763" s="1"/>
  <c r="C767"/>
  <c r="E767" s="1"/>
  <c r="C771"/>
  <c r="E771" s="1"/>
  <c r="C775"/>
  <c r="E775" s="1"/>
  <c r="C779"/>
  <c r="E779" s="1"/>
  <c r="C783"/>
  <c r="E783" s="1"/>
  <c r="C787"/>
  <c r="E787" s="1"/>
  <c r="C791"/>
  <c r="E791" s="1"/>
  <c r="C795"/>
  <c r="E795" s="1"/>
  <c r="D798"/>
  <c r="F798" s="1"/>
  <c r="H798" s="1"/>
  <c r="D800"/>
  <c r="F800" s="1"/>
  <c r="H800" s="1"/>
  <c r="D802"/>
  <c r="F802" s="1"/>
  <c r="H802" s="1"/>
  <c r="D804"/>
  <c r="F804" s="1"/>
  <c r="H804" s="1"/>
  <c r="D806"/>
  <c r="F806" s="1"/>
  <c r="H806" s="1"/>
  <c r="D808"/>
  <c r="F808" s="1"/>
  <c r="H808" s="1"/>
  <c r="D810"/>
  <c r="F810" s="1"/>
  <c r="H810" s="1"/>
  <c r="D812"/>
  <c r="F812" s="1"/>
  <c r="H812" s="1"/>
  <c r="D814"/>
  <c r="F814" s="1"/>
  <c r="H814" s="1"/>
  <c r="D816"/>
  <c r="F816" s="1"/>
  <c r="H816" s="1"/>
  <c r="D818"/>
  <c r="F818" s="1"/>
  <c r="H818" s="1"/>
  <c r="D820"/>
  <c r="F820" s="1"/>
  <c r="H820" s="1"/>
  <c r="D822"/>
  <c r="F822" s="1"/>
  <c r="H822" s="1"/>
  <c r="D824"/>
  <c r="F824" s="1"/>
  <c r="H824" s="1"/>
  <c r="D826"/>
  <c r="F826" s="1"/>
  <c r="H826" s="1"/>
  <c r="D828"/>
  <c r="F828" s="1"/>
  <c r="H828" s="1"/>
  <c r="D830"/>
  <c r="F830" s="1"/>
  <c r="H830" s="1"/>
  <c r="D832"/>
  <c r="F832" s="1"/>
  <c r="H832" s="1"/>
  <c r="D834"/>
  <c r="F834" s="1"/>
  <c r="H834" s="1"/>
  <c r="D836"/>
  <c r="F836" s="1"/>
  <c r="H836" s="1"/>
  <c r="D838"/>
  <c r="F838" s="1"/>
  <c r="H838" s="1"/>
  <c r="D840"/>
  <c r="F840" s="1"/>
  <c r="H840" s="1"/>
  <c r="D842"/>
  <c r="F842" s="1"/>
  <c r="H842" s="1"/>
  <c r="D844"/>
  <c r="F844" s="1"/>
  <c r="H844" s="1"/>
  <c r="D846"/>
  <c r="F846" s="1"/>
  <c r="H846" s="1"/>
  <c r="D848"/>
  <c r="F848" s="1"/>
  <c r="H848" s="1"/>
  <c r="D850"/>
  <c r="F850" s="1"/>
  <c r="H850" s="1"/>
  <c r="D852"/>
  <c r="F852" s="1"/>
  <c r="H852" s="1"/>
  <c r="D854"/>
  <c r="F854" s="1"/>
  <c r="H854" s="1"/>
  <c r="D856"/>
  <c r="F856" s="1"/>
  <c r="H856" s="1"/>
  <c r="D858"/>
  <c r="F858" s="1"/>
  <c r="H858" s="1"/>
  <c r="D860"/>
  <c r="F860" s="1"/>
  <c r="H860" s="1"/>
  <c r="D862"/>
  <c r="F862" s="1"/>
  <c r="H862" s="1"/>
  <c r="D864"/>
  <c r="F864" s="1"/>
  <c r="H864" s="1"/>
  <c r="D866"/>
  <c r="F866" s="1"/>
  <c r="H866" s="1"/>
  <c r="D868"/>
  <c r="F868" s="1"/>
  <c r="H868" s="1"/>
  <c r="D870"/>
  <c r="F870" s="1"/>
  <c r="H870" s="1"/>
  <c r="D872"/>
  <c r="F872" s="1"/>
  <c r="H872" s="1"/>
  <c r="D874"/>
  <c r="F874" s="1"/>
  <c r="H874" s="1"/>
  <c r="D876"/>
  <c r="F876" s="1"/>
  <c r="H876" s="1"/>
  <c r="D878"/>
  <c r="F878" s="1"/>
  <c r="H878" s="1"/>
  <c r="D880"/>
  <c r="F880" s="1"/>
  <c r="H880" s="1"/>
  <c r="D882"/>
  <c r="F882" s="1"/>
  <c r="H882" s="1"/>
  <c r="D884"/>
  <c r="F884" s="1"/>
  <c r="H884" s="1"/>
  <c r="D886"/>
  <c r="F886" s="1"/>
  <c r="H886" s="1"/>
  <c r="D888"/>
  <c r="F888" s="1"/>
  <c r="H888" s="1"/>
  <c r="D890"/>
  <c r="F890" s="1"/>
  <c r="H890" s="1"/>
  <c r="D892"/>
  <c r="F892" s="1"/>
  <c r="H892" s="1"/>
  <c r="D894"/>
  <c r="F894" s="1"/>
  <c r="H894" s="1"/>
  <c r="D897"/>
  <c r="F897" s="1"/>
  <c r="H897" s="1"/>
  <c r="D901"/>
  <c r="F901" s="1"/>
  <c r="H901" s="1"/>
  <c r="D905"/>
  <c r="F905" s="1"/>
  <c r="H905" s="1"/>
  <c r="D909"/>
  <c r="F909" s="1"/>
  <c r="H909" s="1"/>
  <c r="D913"/>
  <c r="F913" s="1"/>
  <c r="H913" s="1"/>
  <c r="D917"/>
  <c r="F917" s="1"/>
  <c r="H917" s="1"/>
  <c r="D921"/>
  <c r="F921" s="1"/>
  <c r="H921" s="1"/>
  <c r="D925"/>
  <c r="F925" s="1"/>
  <c r="H925" s="1"/>
  <c r="D929"/>
  <c r="F929" s="1"/>
  <c r="H929" s="1"/>
  <c r="D933"/>
  <c r="F933" s="1"/>
  <c r="H933" s="1"/>
  <c r="D937"/>
  <c r="F937" s="1"/>
  <c r="H937" s="1"/>
  <c r="D941"/>
  <c r="F941" s="1"/>
  <c r="H941" s="1"/>
  <c r="D945"/>
  <c r="F945" s="1"/>
  <c r="H945" s="1"/>
  <c r="D949"/>
  <c r="F949" s="1"/>
  <c r="H949" s="1"/>
  <c r="D953"/>
  <c r="F953" s="1"/>
  <c r="H953" s="1"/>
  <c r="D957"/>
  <c r="F957" s="1"/>
  <c r="H957" s="1"/>
  <c r="D961"/>
  <c r="F961" s="1"/>
  <c r="H961" s="1"/>
  <c r="D965"/>
  <c r="F965" s="1"/>
  <c r="H965" s="1"/>
  <c r="D969"/>
  <c r="F969" s="1"/>
  <c r="H969" s="1"/>
  <c r="D973"/>
  <c r="F973" s="1"/>
  <c r="H973" s="1"/>
  <c r="D977"/>
  <c r="F977" s="1"/>
  <c r="H977" s="1"/>
  <c r="D981"/>
  <c r="F981" s="1"/>
  <c r="H981" s="1"/>
  <c r="D985"/>
  <c r="F985" s="1"/>
  <c r="H985" s="1"/>
  <c r="D989"/>
  <c r="F989" s="1"/>
  <c r="H989" s="1"/>
  <c r="D993"/>
  <c r="F993" s="1"/>
  <c r="H993" s="1"/>
  <c r="D997"/>
  <c r="F997" s="1"/>
  <c r="H997" s="1"/>
  <c r="D1001"/>
  <c r="F1001" s="1"/>
  <c r="H1001" s="1"/>
  <c r="D794"/>
  <c r="F794" s="1"/>
  <c r="H794" s="1"/>
  <c r="D790"/>
  <c r="F790" s="1"/>
  <c r="H790" s="1"/>
  <c r="D786"/>
  <c r="F786" s="1"/>
  <c r="H786" s="1"/>
  <c r="D782"/>
  <c r="F782" s="1"/>
  <c r="H782" s="1"/>
  <c r="D778"/>
  <c r="F778" s="1"/>
  <c r="H778" s="1"/>
  <c r="D774"/>
  <c r="F774" s="1"/>
  <c r="H774" s="1"/>
  <c r="D770"/>
  <c r="F770" s="1"/>
  <c r="H770" s="1"/>
  <c r="D766"/>
  <c r="F766" s="1"/>
  <c r="H766" s="1"/>
  <c r="D762"/>
  <c r="F762" s="1"/>
  <c r="H762" s="1"/>
  <c r="D758"/>
  <c r="F758" s="1"/>
  <c r="H758" s="1"/>
  <c r="D754"/>
  <c r="F754" s="1"/>
  <c r="H754" s="1"/>
  <c r="D750"/>
  <c r="F750" s="1"/>
  <c r="H750" s="1"/>
  <c r="D746"/>
  <c r="F746" s="1"/>
  <c r="H746" s="1"/>
  <c r="D742"/>
  <c r="F742" s="1"/>
  <c r="H742" s="1"/>
  <c r="D738"/>
  <c r="F738" s="1"/>
  <c r="H738" s="1"/>
  <c r="D734"/>
  <c r="F734" s="1"/>
  <c r="H734" s="1"/>
  <c r="D730"/>
  <c r="F730" s="1"/>
  <c r="H730" s="1"/>
  <c r="D726"/>
  <c r="F726" s="1"/>
  <c r="H726" s="1"/>
  <c r="D722"/>
  <c r="F722" s="1"/>
  <c r="H722" s="1"/>
  <c r="D718"/>
  <c r="F718" s="1"/>
  <c r="H718" s="1"/>
  <c r="D714"/>
  <c r="F714" s="1"/>
  <c r="H714" s="1"/>
  <c r="D710"/>
  <c r="F710" s="1"/>
  <c r="H710" s="1"/>
  <c r="D706"/>
  <c r="F706" s="1"/>
  <c r="H706" s="1"/>
  <c r="D702"/>
  <c r="F702" s="1"/>
  <c r="H702" s="1"/>
  <c r="D698"/>
  <c r="F698" s="1"/>
  <c r="H698" s="1"/>
  <c r="D694"/>
  <c r="F694" s="1"/>
  <c r="H694" s="1"/>
  <c r="D690"/>
  <c r="F690" s="1"/>
  <c r="H690" s="1"/>
  <c r="D686"/>
  <c r="F686" s="1"/>
  <c r="H686" s="1"/>
  <c r="D682"/>
  <c r="F682" s="1"/>
  <c r="H682" s="1"/>
  <c r="D678"/>
  <c r="F678" s="1"/>
  <c r="H678" s="1"/>
  <c r="D674"/>
  <c r="F674" s="1"/>
  <c r="H674" s="1"/>
  <c r="D670"/>
  <c r="F670" s="1"/>
  <c r="H670" s="1"/>
  <c r="D666"/>
  <c r="F666" s="1"/>
  <c r="H666" s="1"/>
  <c r="D662"/>
  <c r="F662" s="1"/>
  <c r="H662" s="1"/>
  <c r="D658"/>
  <c r="F658" s="1"/>
  <c r="H658" s="1"/>
  <c r="D654"/>
  <c r="F654" s="1"/>
  <c r="H654" s="1"/>
  <c r="D650"/>
  <c r="F650" s="1"/>
  <c r="H650" s="1"/>
  <c r="D640"/>
  <c r="F640" s="1"/>
  <c r="H640" s="1"/>
  <c r="D624"/>
  <c r="F624" s="1"/>
  <c r="H624" s="1"/>
  <c r="D608"/>
  <c r="F608" s="1"/>
  <c r="H608" s="1"/>
  <c r="D592"/>
  <c r="F592" s="1"/>
  <c r="H592" s="1"/>
  <c r="D576"/>
  <c r="F576" s="1"/>
  <c r="H576" s="1"/>
  <c r="D560"/>
  <c r="F560" s="1"/>
  <c r="H560" s="1"/>
  <c r="D544"/>
  <c r="F544" s="1"/>
  <c r="H544" s="1"/>
  <c r="D528"/>
  <c r="F528" s="1"/>
  <c r="H528" s="1"/>
  <c r="D512"/>
  <c r="F512" s="1"/>
  <c r="H512" s="1"/>
  <c r="D496"/>
  <c r="F496" s="1"/>
  <c r="H496" s="1"/>
  <c r="D480"/>
  <c r="F480" s="1"/>
  <c r="H480" s="1"/>
  <c r="D464"/>
  <c r="F464" s="1"/>
  <c r="H464" s="1"/>
  <c r="D448"/>
  <c r="F448" s="1"/>
  <c r="H448" s="1"/>
  <c r="D432"/>
  <c r="F432" s="1"/>
  <c r="H432" s="1"/>
  <c r="D416"/>
  <c r="F416" s="1"/>
  <c r="H416" s="1"/>
  <c r="D400"/>
  <c r="F400" s="1"/>
  <c r="H400" s="1"/>
  <c r="D383"/>
  <c r="F383" s="1"/>
  <c r="H383" s="1"/>
  <c r="D351"/>
  <c r="F351" s="1"/>
  <c r="H351" s="1"/>
  <c r="D319"/>
  <c r="F319" s="1"/>
  <c r="H319" s="1"/>
  <c r="D287"/>
  <c r="F287" s="1"/>
  <c r="H287" s="1"/>
  <c r="D253"/>
  <c r="F253" s="1"/>
  <c r="H253" s="1"/>
  <c r="D189"/>
  <c r="F189" s="1"/>
  <c r="H189" s="1"/>
  <c r="D125"/>
  <c r="F125" s="1"/>
  <c r="H125" s="1"/>
  <c r="C564"/>
  <c r="E564" s="1"/>
  <c r="C548"/>
  <c r="E548" s="1"/>
  <c r="C532"/>
  <c r="E532" s="1"/>
  <c r="C516"/>
  <c r="E516" s="1"/>
  <c r="C500"/>
  <c r="E500" s="1"/>
  <c r="C484"/>
  <c r="E484" s="1"/>
  <c r="C468"/>
  <c r="E468" s="1"/>
  <c r="C452"/>
  <c r="E452" s="1"/>
  <c r="C436"/>
  <c r="E436" s="1"/>
  <c r="C420"/>
  <c r="E420" s="1"/>
  <c r="C404"/>
  <c r="E404" s="1"/>
  <c r="C388"/>
  <c r="E388" s="1"/>
  <c r="D358"/>
  <c r="F358" s="1"/>
  <c r="H358" s="1"/>
  <c r="D326"/>
  <c r="F326" s="1"/>
  <c r="H326" s="1"/>
  <c r="D294"/>
  <c r="F294" s="1"/>
  <c r="H294" s="1"/>
  <c r="D262"/>
  <c r="F262" s="1"/>
  <c r="H262" s="1"/>
  <c r="D203"/>
  <c r="F203" s="1"/>
  <c r="H203" s="1"/>
  <c r="D139"/>
  <c r="F139" s="1"/>
  <c r="H139" s="1"/>
  <c r="C375"/>
  <c r="E375" s="1"/>
  <c r="C359"/>
  <c r="E359" s="1"/>
  <c r="C343"/>
  <c r="E343" s="1"/>
  <c r="C327"/>
  <c r="E327" s="1"/>
  <c r="C311"/>
  <c r="E311" s="1"/>
  <c r="C295"/>
  <c r="E295" s="1"/>
  <c r="C279"/>
  <c r="E279" s="1"/>
  <c r="D252"/>
  <c r="F252" s="1"/>
  <c r="H252" s="1"/>
  <c r="D188"/>
  <c r="F188" s="1"/>
  <c r="H188" s="1"/>
  <c r="D124"/>
  <c r="F124" s="1"/>
  <c r="H124" s="1"/>
  <c r="D60"/>
  <c r="F60" s="1"/>
  <c r="H60" s="1"/>
  <c r="D111"/>
  <c r="F111" s="1"/>
  <c r="H111" s="1"/>
  <c r="D47"/>
  <c r="F47" s="1"/>
  <c r="H47" s="1"/>
  <c r="C248"/>
  <c r="E248" s="1"/>
  <c r="C216"/>
  <c r="E216" s="1"/>
  <c r="C168"/>
  <c r="E168" s="1"/>
  <c r="C104"/>
  <c r="E104" s="1"/>
  <c r="C40"/>
  <c r="E40" s="1"/>
  <c r="C630"/>
  <c r="E630" s="1"/>
  <c r="C758"/>
  <c r="E758" s="1"/>
  <c r="C842"/>
  <c r="E842" s="1"/>
  <c r="C906"/>
  <c r="E906" s="1"/>
  <c r="C970"/>
  <c r="E970" s="1"/>
  <c r="D896"/>
  <c r="F896" s="1"/>
  <c r="H896" s="1"/>
  <c r="D898"/>
  <c r="F898" s="1"/>
  <c r="H898" s="1"/>
  <c r="D900"/>
  <c r="F900" s="1"/>
  <c r="H900" s="1"/>
  <c r="D902"/>
  <c r="F902" s="1"/>
  <c r="H902" s="1"/>
  <c r="D904"/>
  <c r="F904" s="1"/>
  <c r="H904" s="1"/>
  <c r="D906"/>
  <c r="F906" s="1"/>
  <c r="H906" s="1"/>
  <c r="D908"/>
  <c r="F908" s="1"/>
  <c r="H908" s="1"/>
  <c r="D910"/>
  <c r="F910" s="1"/>
  <c r="H910" s="1"/>
  <c r="D912"/>
  <c r="F912" s="1"/>
  <c r="H912" s="1"/>
  <c r="D914"/>
  <c r="F914" s="1"/>
  <c r="H914" s="1"/>
  <c r="D916"/>
  <c r="F916" s="1"/>
  <c r="H916" s="1"/>
  <c r="D918"/>
  <c r="F918" s="1"/>
  <c r="H918" s="1"/>
  <c r="D920"/>
  <c r="F920" s="1"/>
  <c r="H920" s="1"/>
  <c r="D922"/>
  <c r="F922" s="1"/>
  <c r="H922" s="1"/>
  <c r="D924"/>
  <c r="F924" s="1"/>
  <c r="H924" s="1"/>
  <c r="D926"/>
  <c r="F926" s="1"/>
  <c r="H926" s="1"/>
  <c r="D928"/>
  <c r="F928" s="1"/>
  <c r="H928" s="1"/>
  <c r="D930"/>
  <c r="F930" s="1"/>
  <c r="H930" s="1"/>
  <c r="D932"/>
  <c r="F932" s="1"/>
  <c r="H932" s="1"/>
  <c r="D934"/>
  <c r="F934" s="1"/>
  <c r="H934" s="1"/>
  <c r="D936"/>
  <c r="F936" s="1"/>
  <c r="H936" s="1"/>
  <c r="D938"/>
  <c r="F938" s="1"/>
  <c r="H938" s="1"/>
  <c r="D940"/>
  <c r="F940" s="1"/>
  <c r="H940" s="1"/>
  <c r="D942"/>
  <c r="F942" s="1"/>
  <c r="H942" s="1"/>
  <c r="D944"/>
  <c r="F944" s="1"/>
  <c r="H944" s="1"/>
  <c r="D946"/>
  <c r="F946" s="1"/>
  <c r="H946" s="1"/>
  <c r="D948"/>
  <c r="F948" s="1"/>
  <c r="H948" s="1"/>
  <c r="D950"/>
  <c r="F950" s="1"/>
  <c r="H950" s="1"/>
  <c r="D952"/>
  <c r="F952" s="1"/>
  <c r="H952" s="1"/>
  <c r="D954"/>
  <c r="F954" s="1"/>
  <c r="H954" s="1"/>
  <c r="D956"/>
  <c r="F956" s="1"/>
  <c r="H956" s="1"/>
  <c r="D958"/>
  <c r="F958" s="1"/>
  <c r="H958" s="1"/>
  <c r="D960"/>
  <c r="F960" s="1"/>
  <c r="H960" s="1"/>
  <c r="D962"/>
  <c r="F962" s="1"/>
  <c r="H962" s="1"/>
  <c r="D964"/>
  <c r="F964" s="1"/>
  <c r="H964" s="1"/>
  <c r="D966"/>
  <c r="F966" s="1"/>
  <c r="H966" s="1"/>
  <c r="D968"/>
  <c r="F968" s="1"/>
  <c r="H968" s="1"/>
  <c r="D970"/>
  <c r="F970" s="1"/>
  <c r="H970" s="1"/>
  <c r="D972"/>
  <c r="F972" s="1"/>
  <c r="H972" s="1"/>
  <c r="D974"/>
  <c r="F974" s="1"/>
  <c r="H974" s="1"/>
  <c r="D976"/>
  <c r="F976" s="1"/>
  <c r="H976" s="1"/>
  <c r="D978"/>
  <c r="F978" s="1"/>
  <c r="H978" s="1"/>
  <c r="D980"/>
  <c r="F980" s="1"/>
  <c r="H980" s="1"/>
  <c r="D982"/>
  <c r="F982" s="1"/>
  <c r="H982" s="1"/>
  <c r="D984"/>
  <c r="F984" s="1"/>
  <c r="H984" s="1"/>
  <c r="D986"/>
  <c r="F986" s="1"/>
  <c r="H986" s="1"/>
  <c r="D988"/>
  <c r="F988" s="1"/>
  <c r="H988" s="1"/>
  <c r="D990"/>
  <c r="F990" s="1"/>
  <c r="H990" s="1"/>
  <c r="D992"/>
  <c r="F992" s="1"/>
  <c r="H992" s="1"/>
  <c r="D994"/>
  <c r="F994" s="1"/>
  <c r="H994" s="1"/>
  <c r="D996"/>
  <c r="F996" s="1"/>
  <c r="H996" s="1"/>
  <c r="D998"/>
  <c r="F998" s="1"/>
  <c r="H998" s="1"/>
  <c r="D1000"/>
  <c r="F1000" s="1"/>
  <c r="H1000" s="1"/>
  <c r="D797"/>
  <c r="F797" s="1"/>
  <c r="H797" s="1"/>
  <c r="D795"/>
  <c r="F795" s="1"/>
  <c r="H795" s="1"/>
  <c r="D793"/>
  <c r="F793" s="1"/>
  <c r="H793" s="1"/>
  <c r="D791"/>
  <c r="F791" s="1"/>
  <c r="H791" s="1"/>
  <c r="D789"/>
  <c r="F789" s="1"/>
  <c r="H789" s="1"/>
  <c r="D787"/>
  <c r="F787" s="1"/>
  <c r="H787" s="1"/>
  <c r="D785"/>
  <c r="F785" s="1"/>
  <c r="H785" s="1"/>
  <c r="D783"/>
  <c r="F783" s="1"/>
  <c r="H783" s="1"/>
  <c r="D781"/>
  <c r="F781" s="1"/>
  <c r="H781" s="1"/>
  <c r="D779"/>
  <c r="F779" s="1"/>
  <c r="H779" s="1"/>
  <c r="D777"/>
  <c r="F777" s="1"/>
  <c r="H777" s="1"/>
  <c r="D775"/>
  <c r="F775" s="1"/>
  <c r="H775" s="1"/>
  <c r="D773"/>
  <c r="F773" s="1"/>
  <c r="H773" s="1"/>
  <c r="D771"/>
  <c r="F771" s="1"/>
  <c r="H771" s="1"/>
  <c r="D769"/>
  <c r="F769" s="1"/>
  <c r="H769" s="1"/>
  <c r="D767"/>
  <c r="F767" s="1"/>
  <c r="H767" s="1"/>
  <c r="D765"/>
  <c r="F765" s="1"/>
  <c r="H765" s="1"/>
  <c r="D763"/>
  <c r="F763" s="1"/>
  <c r="H763" s="1"/>
  <c r="D761"/>
  <c r="F761" s="1"/>
  <c r="H761" s="1"/>
  <c r="D759"/>
  <c r="F759" s="1"/>
  <c r="H759" s="1"/>
  <c r="D757"/>
  <c r="F757" s="1"/>
  <c r="H757" s="1"/>
  <c r="D755"/>
  <c r="F755" s="1"/>
  <c r="H755" s="1"/>
  <c r="D753"/>
  <c r="F753" s="1"/>
  <c r="H753" s="1"/>
  <c r="D751"/>
  <c r="F751" s="1"/>
  <c r="H751" s="1"/>
  <c r="D749"/>
  <c r="F749" s="1"/>
  <c r="H749" s="1"/>
  <c r="D747"/>
  <c r="F747" s="1"/>
  <c r="H747" s="1"/>
  <c r="D745"/>
  <c r="F745" s="1"/>
  <c r="H745" s="1"/>
  <c r="D743"/>
  <c r="F743" s="1"/>
  <c r="H743" s="1"/>
  <c r="D741"/>
  <c r="F741" s="1"/>
  <c r="H741" s="1"/>
  <c r="D739"/>
  <c r="F739" s="1"/>
  <c r="H739" s="1"/>
  <c r="D737"/>
  <c r="F737" s="1"/>
  <c r="H737" s="1"/>
  <c r="D735"/>
  <c r="F735" s="1"/>
  <c r="H735" s="1"/>
  <c r="D733"/>
  <c r="F733" s="1"/>
  <c r="H733" s="1"/>
  <c r="D731"/>
  <c r="F731" s="1"/>
  <c r="H731" s="1"/>
  <c r="D729"/>
  <c r="F729" s="1"/>
  <c r="H729" s="1"/>
  <c r="D727"/>
  <c r="F727" s="1"/>
  <c r="H727" s="1"/>
  <c r="D725"/>
  <c r="F725" s="1"/>
  <c r="H725" s="1"/>
  <c r="D723"/>
  <c r="F723" s="1"/>
  <c r="H723" s="1"/>
  <c r="D721"/>
  <c r="F721" s="1"/>
  <c r="H721" s="1"/>
  <c r="D719"/>
  <c r="F719" s="1"/>
  <c r="H719" s="1"/>
  <c r="D717"/>
  <c r="F717" s="1"/>
  <c r="H717" s="1"/>
  <c r="D715"/>
  <c r="F715" s="1"/>
  <c r="H715" s="1"/>
  <c r="D713"/>
  <c r="F713" s="1"/>
  <c r="H713" s="1"/>
  <c r="D711"/>
  <c r="F711" s="1"/>
  <c r="H711" s="1"/>
  <c r="D709"/>
  <c r="F709" s="1"/>
  <c r="H709" s="1"/>
  <c r="D707"/>
  <c r="F707" s="1"/>
  <c r="H707" s="1"/>
  <c r="D705"/>
  <c r="F705" s="1"/>
  <c r="H705" s="1"/>
  <c r="D703"/>
  <c r="F703" s="1"/>
  <c r="H703" s="1"/>
  <c r="D701"/>
  <c r="F701" s="1"/>
  <c r="H701" s="1"/>
  <c r="D699"/>
  <c r="F699" s="1"/>
  <c r="H699" s="1"/>
  <c r="D697"/>
  <c r="F697" s="1"/>
  <c r="H697" s="1"/>
  <c r="D695"/>
  <c r="F695" s="1"/>
  <c r="H695" s="1"/>
  <c r="D693"/>
  <c r="F693" s="1"/>
  <c r="H693" s="1"/>
  <c r="D691"/>
  <c r="F691" s="1"/>
  <c r="H691" s="1"/>
  <c r="D689"/>
  <c r="F689" s="1"/>
  <c r="H689" s="1"/>
  <c r="D687"/>
  <c r="F687" s="1"/>
  <c r="H687" s="1"/>
  <c r="D685"/>
  <c r="F685" s="1"/>
  <c r="H685" s="1"/>
  <c r="D683"/>
  <c r="F683" s="1"/>
  <c r="H683" s="1"/>
  <c r="D681"/>
  <c r="F681" s="1"/>
  <c r="H681" s="1"/>
  <c r="D679"/>
  <c r="F679" s="1"/>
  <c r="H679" s="1"/>
  <c r="D677"/>
  <c r="F677" s="1"/>
  <c r="H677" s="1"/>
  <c r="D675"/>
  <c r="F675" s="1"/>
  <c r="H675" s="1"/>
  <c r="D673"/>
  <c r="F673" s="1"/>
  <c r="H673" s="1"/>
  <c r="D671"/>
  <c r="F671" s="1"/>
  <c r="H671" s="1"/>
  <c r="D669"/>
  <c r="F669" s="1"/>
  <c r="H669" s="1"/>
  <c r="D667"/>
  <c r="F667" s="1"/>
  <c r="H667" s="1"/>
  <c r="D665"/>
  <c r="F665" s="1"/>
  <c r="H665" s="1"/>
  <c r="D663"/>
  <c r="F663" s="1"/>
  <c r="H663" s="1"/>
  <c r="D661"/>
  <c r="F661" s="1"/>
  <c r="H661" s="1"/>
  <c r="D659"/>
  <c r="F659" s="1"/>
  <c r="H659" s="1"/>
  <c r="D657"/>
  <c r="F657" s="1"/>
  <c r="H657" s="1"/>
  <c r="D655"/>
  <c r="F655" s="1"/>
  <c r="H655" s="1"/>
  <c r="D653"/>
  <c r="F653" s="1"/>
  <c r="H653" s="1"/>
  <c r="D651"/>
  <c r="F651" s="1"/>
  <c r="H651" s="1"/>
  <c r="D649"/>
  <c r="F649" s="1"/>
  <c r="H649" s="1"/>
  <c r="D644"/>
  <c r="F644" s="1"/>
  <c r="H644" s="1"/>
  <c r="D636"/>
  <c r="F636" s="1"/>
  <c r="H636" s="1"/>
  <c r="D628"/>
  <c r="F628" s="1"/>
  <c r="H628" s="1"/>
  <c r="D620"/>
  <c r="F620" s="1"/>
  <c r="H620" s="1"/>
  <c r="D612"/>
  <c r="F612" s="1"/>
  <c r="H612" s="1"/>
  <c r="D604"/>
  <c r="F604" s="1"/>
  <c r="H604" s="1"/>
  <c r="D596"/>
  <c r="F596" s="1"/>
  <c r="H596" s="1"/>
  <c r="D588"/>
  <c r="F588" s="1"/>
  <c r="H588" s="1"/>
  <c r="D580"/>
  <c r="F580" s="1"/>
  <c r="H580" s="1"/>
  <c r="D572"/>
  <c r="F572" s="1"/>
  <c r="H572" s="1"/>
  <c r="D564"/>
  <c r="F564" s="1"/>
  <c r="H564" s="1"/>
  <c r="D556"/>
  <c r="F556" s="1"/>
  <c r="H556" s="1"/>
  <c r="D548"/>
  <c r="F548" s="1"/>
  <c r="H548" s="1"/>
  <c r="D540"/>
  <c r="F540" s="1"/>
  <c r="H540" s="1"/>
  <c r="D532"/>
  <c r="F532" s="1"/>
  <c r="H532" s="1"/>
  <c r="D524"/>
  <c r="F524" s="1"/>
  <c r="H524" s="1"/>
  <c r="D516"/>
  <c r="F516" s="1"/>
  <c r="H516" s="1"/>
  <c r="D508"/>
  <c r="F508" s="1"/>
  <c r="H508" s="1"/>
  <c r="D500"/>
  <c r="F500" s="1"/>
  <c r="H500" s="1"/>
  <c r="D492"/>
  <c r="F492" s="1"/>
  <c r="H492" s="1"/>
  <c r="D484"/>
  <c r="F484" s="1"/>
  <c r="H484" s="1"/>
  <c r="D476"/>
  <c r="F476" s="1"/>
  <c r="H476" s="1"/>
  <c r="D468"/>
  <c r="F468" s="1"/>
  <c r="H468" s="1"/>
  <c r="D460"/>
  <c r="F460" s="1"/>
  <c r="H460" s="1"/>
  <c r="D452"/>
  <c r="F452" s="1"/>
  <c r="H452" s="1"/>
  <c r="D444"/>
  <c r="F444" s="1"/>
  <c r="H444" s="1"/>
  <c r="D436"/>
  <c r="F436" s="1"/>
  <c r="H436" s="1"/>
  <c r="D428"/>
  <c r="F428" s="1"/>
  <c r="H428" s="1"/>
  <c r="D420"/>
  <c r="F420" s="1"/>
  <c r="H420" s="1"/>
  <c r="D412"/>
  <c r="F412" s="1"/>
  <c r="H412" s="1"/>
  <c r="D404"/>
  <c r="F404" s="1"/>
  <c r="H404" s="1"/>
  <c r="D396"/>
  <c r="F396" s="1"/>
  <c r="H396" s="1"/>
  <c r="D388"/>
  <c r="F388" s="1"/>
  <c r="H388" s="1"/>
  <c r="D375"/>
  <c r="F375" s="1"/>
  <c r="H375" s="1"/>
  <c r="D359"/>
  <c r="F359" s="1"/>
  <c r="H359" s="1"/>
  <c r="D343"/>
  <c r="F343" s="1"/>
  <c r="H343" s="1"/>
  <c r="D327"/>
  <c r="F327" s="1"/>
  <c r="H327" s="1"/>
  <c r="D311"/>
  <c r="F311" s="1"/>
  <c r="H311" s="1"/>
  <c r="D295"/>
  <c r="F295" s="1"/>
  <c r="H295" s="1"/>
  <c r="D279"/>
  <c r="F279" s="1"/>
  <c r="H279" s="1"/>
  <c r="D263"/>
  <c r="F263" s="1"/>
  <c r="H263" s="1"/>
  <c r="D237"/>
  <c r="F237" s="1"/>
  <c r="H237" s="1"/>
  <c r="D205"/>
  <c r="F205" s="1"/>
  <c r="H205" s="1"/>
  <c r="D173"/>
  <c r="F173" s="1"/>
  <c r="H173" s="1"/>
  <c r="D141"/>
  <c r="F141" s="1"/>
  <c r="H141" s="1"/>
  <c r="C576"/>
  <c r="E576" s="1"/>
  <c r="C568"/>
  <c r="E568" s="1"/>
  <c r="C560"/>
  <c r="E560" s="1"/>
  <c r="C552"/>
  <c r="E552" s="1"/>
  <c r="C544"/>
  <c r="E544" s="1"/>
  <c r="C536"/>
  <c r="E536" s="1"/>
  <c r="C528"/>
  <c r="E528" s="1"/>
  <c r="C520"/>
  <c r="E520" s="1"/>
  <c r="C512"/>
  <c r="E512" s="1"/>
  <c r="C504"/>
  <c r="E504" s="1"/>
  <c r="C496"/>
  <c r="E496" s="1"/>
  <c r="C488"/>
  <c r="E488" s="1"/>
  <c r="C480"/>
  <c r="E480" s="1"/>
  <c r="C472"/>
  <c r="E472" s="1"/>
  <c r="C464"/>
  <c r="E464" s="1"/>
  <c r="C456"/>
  <c r="E456" s="1"/>
  <c r="C448"/>
  <c r="E448" s="1"/>
  <c r="C440"/>
  <c r="E440" s="1"/>
  <c r="C432"/>
  <c r="E432" s="1"/>
  <c r="C424"/>
  <c r="E424" s="1"/>
  <c r="C416"/>
  <c r="E416" s="1"/>
  <c r="C408"/>
  <c r="E408" s="1"/>
  <c r="C400"/>
  <c r="E400" s="1"/>
  <c r="C392"/>
  <c r="E392" s="1"/>
  <c r="D382"/>
  <c r="F382" s="1"/>
  <c r="H382" s="1"/>
  <c r="D366"/>
  <c r="F366" s="1"/>
  <c r="H366" s="1"/>
  <c r="D350"/>
  <c r="F350" s="1"/>
  <c r="H350" s="1"/>
  <c r="D334"/>
  <c r="F334" s="1"/>
  <c r="H334" s="1"/>
  <c r="D318"/>
  <c r="F318" s="1"/>
  <c r="H318" s="1"/>
  <c r="D302"/>
  <c r="F302" s="1"/>
  <c r="H302" s="1"/>
  <c r="D286"/>
  <c r="F286" s="1"/>
  <c r="H286" s="1"/>
  <c r="D270"/>
  <c r="F270" s="1"/>
  <c r="H270" s="1"/>
  <c r="D251"/>
  <c r="F251" s="1"/>
  <c r="H251" s="1"/>
  <c r="D219"/>
  <c r="F219" s="1"/>
  <c r="H219" s="1"/>
  <c r="D187"/>
  <c r="F187" s="1"/>
  <c r="H187" s="1"/>
  <c r="D155"/>
  <c r="F155" s="1"/>
  <c r="H155" s="1"/>
  <c r="D123"/>
  <c r="F123" s="1"/>
  <c r="H123" s="1"/>
  <c r="C379"/>
  <c r="E379" s="1"/>
  <c r="C371"/>
  <c r="E371" s="1"/>
  <c r="C363"/>
  <c r="E363" s="1"/>
  <c r="C355"/>
  <c r="E355" s="1"/>
  <c r="C347"/>
  <c r="E347" s="1"/>
  <c r="C339"/>
  <c r="E339" s="1"/>
  <c r="C331"/>
  <c r="E331" s="1"/>
  <c r="C323"/>
  <c r="E323" s="1"/>
  <c r="C315"/>
  <c r="E315" s="1"/>
  <c r="C307"/>
  <c r="E307" s="1"/>
  <c r="C299"/>
  <c r="E299" s="1"/>
  <c r="C291"/>
  <c r="E291" s="1"/>
  <c r="C283"/>
  <c r="E283" s="1"/>
  <c r="C275"/>
  <c r="E275" s="1"/>
  <c r="C263"/>
  <c r="E263" s="1"/>
  <c r="D236"/>
  <c r="F236" s="1"/>
  <c r="H236" s="1"/>
  <c r="D204"/>
  <c r="F204" s="1"/>
  <c r="H204" s="1"/>
  <c r="D172"/>
  <c r="F172" s="1"/>
  <c r="H172" s="1"/>
  <c r="D140"/>
  <c r="F140" s="1"/>
  <c r="H140" s="1"/>
  <c r="D108"/>
  <c r="F108" s="1"/>
  <c r="H108" s="1"/>
  <c r="D76"/>
  <c r="F76" s="1"/>
  <c r="H76" s="1"/>
  <c r="D44"/>
  <c r="F44" s="1"/>
  <c r="H44" s="1"/>
  <c r="D12"/>
  <c r="F12" s="1"/>
  <c r="H12" s="1"/>
  <c r="D95"/>
  <c r="F95" s="1"/>
  <c r="H95" s="1"/>
  <c r="D63"/>
  <c r="F63" s="1"/>
  <c r="H63" s="1"/>
  <c r="D31"/>
  <c r="F31" s="1"/>
  <c r="H31" s="1"/>
  <c r="C256"/>
  <c r="E256" s="1"/>
  <c r="C240"/>
  <c r="E240" s="1"/>
  <c r="C224"/>
  <c r="E224" s="1"/>
  <c r="C208"/>
  <c r="E208" s="1"/>
  <c r="C184"/>
  <c r="E184" s="1"/>
  <c r="C152"/>
  <c r="E152" s="1"/>
  <c r="C120"/>
  <c r="E120" s="1"/>
  <c r="C88"/>
  <c r="E88" s="1"/>
  <c r="C56"/>
  <c r="E56" s="1"/>
  <c r="C24"/>
  <c r="E24" s="1"/>
  <c r="C598"/>
  <c r="E598" s="1"/>
  <c r="C662"/>
  <c r="E662" s="1"/>
  <c r="C726"/>
  <c r="E726" s="1"/>
  <c r="C790"/>
  <c r="E790" s="1"/>
  <c r="C826"/>
  <c r="E826" s="1"/>
  <c r="C858"/>
  <c r="E858" s="1"/>
  <c r="C890"/>
  <c r="E890" s="1"/>
  <c r="C922"/>
  <c r="E922" s="1"/>
  <c r="C954"/>
  <c r="E954" s="1"/>
  <c r="C986"/>
  <c r="E986" s="1"/>
  <c r="D646"/>
  <c r="F646" s="1"/>
  <c r="H646" s="1"/>
  <c r="D642"/>
  <c r="F642" s="1"/>
  <c r="H642" s="1"/>
  <c r="D638"/>
  <c r="F638" s="1"/>
  <c r="H638" s="1"/>
  <c r="D634"/>
  <c r="F634" s="1"/>
  <c r="H634" s="1"/>
  <c r="D630"/>
  <c r="F630" s="1"/>
  <c r="H630" s="1"/>
  <c r="D626"/>
  <c r="F626" s="1"/>
  <c r="H626" s="1"/>
  <c r="D622"/>
  <c r="F622" s="1"/>
  <c r="H622" s="1"/>
  <c r="D618"/>
  <c r="F618" s="1"/>
  <c r="H618" s="1"/>
  <c r="D614"/>
  <c r="F614" s="1"/>
  <c r="H614" s="1"/>
  <c r="D610"/>
  <c r="F610" s="1"/>
  <c r="H610" s="1"/>
  <c r="D606"/>
  <c r="F606" s="1"/>
  <c r="H606" s="1"/>
  <c r="D602"/>
  <c r="F602" s="1"/>
  <c r="H602" s="1"/>
  <c r="D598"/>
  <c r="F598" s="1"/>
  <c r="H598" s="1"/>
  <c r="D594"/>
  <c r="F594" s="1"/>
  <c r="H594" s="1"/>
  <c r="D590"/>
  <c r="F590" s="1"/>
  <c r="H590" s="1"/>
  <c r="D586"/>
  <c r="F586" s="1"/>
  <c r="H586" s="1"/>
  <c r="D582"/>
  <c r="F582" s="1"/>
  <c r="H582" s="1"/>
  <c r="D578"/>
  <c r="F578" s="1"/>
  <c r="H578" s="1"/>
  <c r="D574"/>
  <c r="F574" s="1"/>
  <c r="H574" s="1"/>
  <c r="D570"/>
  <c r="F570" s="1"/>
  <c r="H570" s="1"/>
  <c r="D566"/>
  <c r="F566" s="1"/>
  <c r="H566" s="1"/>
  <c r="D562"/>
  <c r="F562" s="1"/>
  <c r="H562" s="1"/>
  <c r="D558"/>
  <c r="F558" s="1"/>
  <c r="H558" s="1"/>
  <c r="D554"/>
  <c r="F554" s="1"/>
  <c r="H554" s="1"/>
  <c r="D550"/>
  <c r="F550" s="1"/>
  <c r="H550" s="1"/>
  <c r="D546"/>
  <c r="F546" s="1"/>
  <c r="H546" s="1"/>
  <c r="D542"/>
  <c r="F542" s="1"/>
  <c r="H542" s="1"/>
  <c r="D538"/>
  <c r="F538" s="1"/>
  <c r="H538" s="1"/>
  <c r="D534"/>
  <c r="F534" s="1"/>
  <c r="H534" s="1"/>
  <c r="D530"/>
  <c r="F530" s="1"/>
  <c r="H530" s="1"/>
  <c r="D526"/>
  <c r="F526" s="1"/>
  <c r="H526" s="1"/>
  <c r="D522"/>
  <c r="F522" s="1"/>
  <c r="H522" s="1"/>
  <c r="D518"/>
  <c r="F518" s="1"/>
  <c r="H518" s="1"/>
  <c r="D514"/>
  <c r="F514" s="1"/>
  <c r="H514" s="1"/>
  <c r="D510"/>
  <c r="F510" s="1"/>
  <c r="H510" s="1"/>
  <c r="D506"/>
  <c r="F506" s="1"/>
  <c r="H506" s="1"/>
  <c r="D502"/>
  <c r="F502" s="1"/>
  <c r="H502" s="1"/>
  <c r="D498"/>
  <c r="F498" s="1"/>
  <c r="H498" s="1"/>
  <c r="D494"/>
  <c r="F494" s="1"/>
  <c r="H494" s="1"/>
  <c r="D490"/>
  <c r="F490" s="1"/>
  <c r="H490" s="1"/>
  <c r="D486"/>
  <c r="F486" s="1"/>
  <c r="H486" s="1"/>
  <c r="D482"/>
  <c r="F482" s="1"/>
  <c r="H482" s="1"/>
  <c r="D478"/>
  <c r="F478" s="1"/>
  <c r="H478" s="1"/>
  <c r="D474"/>
  <c r="F474" s="1"/>
  <c r="H474" s="1"/>
  <c r="D470"/>
  <c r="F470" s="1"/>
  <c r="H470" s="1"/>
  <c r="D466"/>
  <c r="F466" s="1"/>
  <c r="H466" s="1"/>
  <c r="D462"/>
  <c r="F462" s="1"/>
  <c r="H462" s="1"/>
  <c r="D458"/>
  <c r="F458" s="1"/>
  <c r="H458" s="1"/>
  <c r="D454"/>
  <c r="F454" s="1"/>
  <c r="H454" s="1"/>
  <c r="D450"/>
  <c r="F450" s="1"/>
  <c r="H450" s="1"/>
  <c r="D446"/>
  <c r="F446" s="1"/>
  <c r="H446" s="1"/>
  <c r="D442"/>
  <c r="F442" s="1"/>
  <c r="H442" s="1"/>
  <c r="D438"/>
  <c r="F438" s="1"/>
  <c r="H438" s="1"/>
  <c r="D434"/>
  <c r="F434" s="1"/>
  <c r="H434" s="1"/>
  <c r="D430"/>
  <c r="F430" s="1"/>
  <c r="H430" s="1"/>
  <c r="D426"/>
  <c r="F426" s="1"/>
  <c r="H426" s="1"/>
  <c r="D422"/>
  <c r="F422" s="1"/>
  <c r="H422" s="1"/>
  <c r="D418"/>
  <c r="F418" s="1"/>
  <c r="H418" s="1"/>
  <c r="D414"/>
  <c r="F414" s="1"/>
  <c r="H414" s="1"/>
  <c r="D410"/>
  <c r="F410" s="1"/>
  <c r="H410" s="1"/>
  <c r="D406"/>
  <c r="F406" s="1"/>
  <c r="H406" s="1"/>
  <c r="D402"/>
  <c r="F402" s="1"/>
  <c r="H402" s="1"/>
  <c r="D398"/>
  <c r="F398" s="1"/>
  <c r="H398" s="1"/>
  <c r="D394"/>
  <c r="F394" s="1"/>
  <c r="H394" s="1"/>
  <c r="D390"/>
  <c r="F390" s="1"/>
  <c r="H390" s="1"/>
  <c r="D386"/>
  <c r="F386" s="1"/>
  <c r="H386" s="1"/>
  <c r="D379"/>
  <c r="F379" s="1"/>
  <c r="H379" s="1"/>
  <c r="D371"/>
  <c r="F371" s="1"/>
  <c r="H371" s="1"/>
  <c r="D363"/>
  <c r="F363" s="1"/>
  <c r="H363" s="1"/>
  <c r="D355"/>
  <c r="F355" s="1"/>
  <c r="H355" s="1"/>
  <c r="D347"/>
  <c r="F347" s="1"/>
  <c r="H347" s="1"/>
  <c r="D339"/>
  <c r="F339" s="1"/>
  <c r="H339" s="1"/>
  <c r="D331"/>
  <c r="F331" s="1"/>
  <c r="H331" s="1"/>
  <c r="D323"/>
  <c r="F323" s="1"/>
  <c r="H323" s="1"/>
  <c r="D315"/>
  <c r="F315" s="1"/>
  <c r="H315" s="1"/>
  <c r="D307"/>
  <c r="F307" s="1"/>
  <c r="H307" s="1"/>
  <c r="D299"/>
  <c r="F299" s="1"/>
  <c r="H299" s="1"/>
  <c r="D291"/>
  <c r="F291" s="1"/>
  <c r="H291" s="1"/>
  <c r="D283"/>
  <c r="F283" s="1"/>
  <c r="H283" s="1"/>
  <c r="D275"/>
  <c r="F275" s="1"/>
  <c r="H275" s="1"/>
  <c r="D267"/>
  <c r="F267" s="1"/>
  <c r="H267" s="1"/>
  <c r="D259"/>
  <c r="F259" s="1"/>
  <c r="H259" s="1"/>
  <c r="D245"/>
  <c r="F245" s="1"/>
  <c r="H245" s="1"/>
  <c r="D229"/>
  <c r="F229" s="1"/>
  <c r="H229" s="1"/>
  <c r="D213"/>
  <c r="F213" s="1"/>
  <c r="H213" s="1"/>
  <c r="D197"/>
  <c r="F197" s="1"/>
  <c r="H197" s="1"/>
  <c r="D181"/>
  <c r="F181" s="1"/>
  <c r="H181" s="1"/>
  <c r="D165"/>
  <c r="F165" s="1"/>
  <c r="H165" s="1"/>
  <c r="D149"/>
  <c r="F149" s="1"/>
  <c r="H149" s="1"/>
  <c r="D133"/>
  <c r="F133" s="1"/>
  <c r="H133" s="1"/>
  <c r="D117"/>
  <c r="F117" s="1"/>
  <c r="H117" s="1"/>
  <c r="C574"/>
  <c r="E574" s="1"/>
  <c r="C570"/>
  <c r="E570" s="1"/>
  <c r="C566"/>
  <c r="E566" s="1"/>
  <c r="C562"/>
  <c r="E562" s="1"/>
  <c r="C558"/>
  <c r="E558" s="1"/>
  <c r="C554"/>
  <c r="E554" s="1"/>
  <c r="C550"/>
  <c r="E550" s="1"/>
  <c r="C546"/>
  <c r="E546" s="1"/>
  <c r="C542"/>
  <c r="E542" s="1"/>
  <c r="C538"/>
  <c r="E538" s="1"/>
  <c r="C534"/>
  <c r="E534" s="1"/>
  <c r="C530"/>
  <c r="E530" s="1"/>
  <c r="C526"/>
  <c r="E526" s="1"/>
  <c r="C522"/>
  <c r="E522" s="1"/>
  <c r="C518"/>
  <c r="E518" s="1"/>
  <c r="C514"/>
  <c r="E514" s="1"/>
  <c r="C510"/>
  <c r="E510" s="1"/>
  <c r="C506"/>
  <c r="E506" s="1"/>
  <c r="C502"/>
  <c r="E502" s="1"/>
  <c r="C498"/>
  <c r="E498" s="1"/>
  <c r="C494"/>
  <c r="E494" s="1"/>
  <c r="C490"/>
  <c r="E490" s="1"/>
  <c r="C486"/>
  <c r="E486" s="1"/>
  <c r="C482"/>
  <c r="E482" s="1"/>
  <c r="C478"/>
  <c r="E478" s="1"/>
  <c r="C474"/>
  <c r="E474" s="1"/>
  <c r="C470"/>
  <c r="E470" s="1"/>
  <c r="C466"/>
  <c r="E466" s="1"/>
  <c r="C462"/>
  <c r="E462" s="1"/>
  <c r="C458"/>
  <c r="E458" s="1"/>
  <c r="C454"/>
  <c r="E454" s="1"/>
  <c r="C450"/>
  <c r="E450" s="1"/>
  <c r="C446"/>
  <c r="E446" s="1"/>
  <c r="C442"/>
  <c r="E442" s="1"/>
  <c r="C438"/>
  <c r="E438" s="1"/>
  <c r="C434"/>
  <c r="E434" s="1"/>
  <c r="C430"/>
  <c r="E430" s="1"/>
  <c r="C426"/>
  <c r="E426" s="1"/>
  <c r="C422"/>
  <c r="E422" s="1"/>
  <c r="C418"/>
  <c r="E418" s="1"/>
  <c r="C414"/>
  <c r="E414" s="1"/>
  <c r="C410"/>
  <c r="E410" s="1"/>
  <c r="C406"/>
  <c r="E406" s="1"/>
  <c r="C402"/>
  <c r="E402" s="1"/>
  <c r="C398"/>
  <c r="E398" s="1"/>
  <c r="C394"/>
  <c r="E394" s="1"/>
  <c r="C390"/>
  <c r="E390" s="1"/>
  <c r="C386"/>
  <c r="E386" s="1"/>
  <c r="D378"/>
  <c r="F378" s="1"/>
  <c r="H378" s="1"/>
  <c r="D370"/>
  <c r="F370" s="1"/>
  <c r="H370" s="1"/>
  <c r="D362"/>
  <c r="F362" s="1"/>
  <c r="H362" s="1"/>
  <c r="D354"/>
  <c r="F354" s="1"/>
  <c r="H354" s="1"/>
  <c r="D346"/>
  <c r="F346" s="1"/>
  <c r="H346" s="1"/>
  <c r="D338"/>
  <c r="F338" s="1"/>
  <c r="H338" s="1"/>
  <c r="D330"/>
  <c r="F330" s="1"/>
  <c r="H330" s="1"/>
  <c r="D322"/>
  <c r="F322" s="1"/>
  <c r="H322" s="1"/>
  <c r="D314"/>
  <c r="F314" s="1"/>
  <c r="H314" s="1"/>
  <c r="D306"/>
  <c r="F306" s="1"/>
  <c r="H306" s="1"/>
  <c r="D298"/>
  <c r="F298" s="1"/>
  <c r="H298" s="1"/>
  <c r="D290"/>
  <c r="F290" s="1"/>
  <c r="H290" s="1"/>
  <c r="D282"/>
  <c r="F282" s="1"/>
  <c r="H282" s="1"/>
  <c r="D274"/>
  <c r="F274" s="1"/>
  <c r="H274" s="1"/>
  <c r="D266"/>
  <c r="F266" s="1"/>
  <c r="H266" s="1"/>
  <c r="D258"/>
  <c r="F258" s="1"/>
  <c r="H258" s="1"/>
  <c r="D243"/>
  <c r="F243" s="1"/>
  <c r="H243" s="1"/>
  <c r="D227"/>
  <c r="F227" s="1"/>
  <c r="H227" s="1"/>
  <c r="D211"/>
  <c r="F211" s="1"/>
  <c r="H211" s="1"/>
  <c r="D195"/>
  <c r="F195" s="1"/>
  <c r="H195" s="1"/>
  <c r="D179"/>
  <c r="F179" s="1"/>
  <c r="H179" s="1"/>
  <c r="D163"/>
  <c r="F163" s="1"/>
  <c r="H163" s="1"/>
  <c r="D147"/>
  <c r="F147" s="1"/>
  <c r="H147" s="1"/>
  <c r="D131"/>
  <c r="F131" s="1"/>
  <c r="H131" s="1"/>
  <c r="C385"/>
  <c r="E385" s="1"/>
  <c r="C381"/>
  <c r="E381" s="1"/>
  <c r="C377"/>
  <c r="E377" s="1"/>
  <c r="C373"/>
  <c r="E373" s="1"/>
  <c r="C369"/>
  <c r="E369" s="1"/>
  <c r="C365"/>
  <c r="E365" s="1"/>
  <c r="C361"/>
  <c r="E361" s="1"/>
  <c r="C357"/>
  <c r="E357" s="1"/>
  <c r="C353"/>
  <c r="E353" s="1"/>
  <c r="C349"/>
  <c r="E349" s="1"/>
  <c r="C345"/>
  <c r="E345" s="1"/>
  <c r="C341"/>
  <c r="E341" s="1"/>
  <c r="C337"/>
  <c r="E337" s="1"/>
  <c r="C333"/>
  <c r="E333" s="1"/>
  <c r="C329"/>
  <c r="E329" s="1"/>
  <c r="C325"/>
  <c r="E325" s="1"/>
  <c r="C321"/>
  <c r="E321" s="1"/>
  <c r="C317"/>
  <c r="E317" s="1"/>
  <c r="C313"/>
  <c r="E313" s="1"/>
  <c r="C309"/>
  <c r="E309" s="1"/>
  <c r="C305"/>
  <c r="E305" s="1"/>
  <c r="C301"/>
  <c r="E301" s="1"/>
  <c r="C297"/>
  <c r="E297" s="1"/>
  <c r="C293"/>
  <c r="E293" s="1"/>
  <c r="C289"/>
  <c r="E289" s="1"/>
  <c r="C285"/>
  <c r="E285" s="1"/>
  <c r="C281"/>
  <c r="E281" s="1"/>
  <c r="C277"/>
  <c r="E277" s="1"/>
  <c r="C273"/>
  <c r="E273" s="1"/>
  <c r="C267"/>
  <c r="E267" s="1"/>
  <c r="C259"/>
  <c r="E259" s="1"/>
  <c r="D244"/>
  <c r="F244" s="1"/>
  <c r="H244" s="1"/>
  <c r="D228"/>
  <c r="F228" s="1"/>
  <c r="H228" s="1"/>
  <c r="D212"/>
  <c r="F212" s="1"/>
  <c r="H212" s="1"/>
  <c r="D196"/>
  <c r="F196" s="1"/>
  <c r="H196" s="1"/>
  <c r="D180"/>
  <c r="F180" s="1"/>
  <c r="H180" s="1"/>
  <c r="D164"/>
  <c r="F164" s="1"/>
  <c r="H164" s="1"/>
  <c r="D148"/>
  <c r="F148" s="1"/>
  <c r="H148" s="1"/>
  <c r="D132"/>
  <c r="F132" s="1"/>
  <c r="H132" s="1"/>
  <c r="D116"/>
  <c r="F116" s="1"/>
  <c r="H116" s="1"/>
  <c r="D100"/>
  <c r="F100" s="1"/>
  <c r="H100" s="1"/>
  <c r="D84"/>
  <c r="F84" s="1"/>
  <c r="H84" s="1"/>
  <c r="D68"/>
  <c r="F68" s="1"/>
  <c r="H68" s="1"/>
  <c r="D52"/>
  <c r="F52" s="1"/>
  <c r="H52" s="1"/>
  <c r="D36"/>
  <c r="F36" s="1"/>
  <c r="H36" s="1"/>
  <c r="D20"/>
  <c r="F20" s="1"/>
  <c r="H20" s="1"/>
  <c r="D4"/>
  <c r="F4" s="1"/>
  <c r="H4" s="1"/>
  <c r="D103"/>
  <c r="F103" s="1"/>
  <c r="H103" s="1"/>
  <c r="D87"/>
  <c r="F87" s="1"/>
  <c r="H87" s="1"/>
  <c r="D71"/>
  <c r="F71" s="1"/>
  <c r="H71" s="1"/>
  <c r="D55"/>
  <c r="F55" s="1"/>
  <c r="H55" s="1"/>
  <c r="D39"/>
  <c r="F39" s="1"/>
  <c r="H39" s="1"/>
  <c r="D23"/>
  <c r="F23" s="1"/>
  <c r="H23" s="1"/>
  <c r="D7"/>
  <c r="F7" s="1"/>
  <c r="H7" s="1"/>
  <c r="C252"/>
  <c r="E252" s="1"/>
  <c r="C244"/>
  <c r="E244" s="1"/>
  <c r="C236"/>
  <c r="E236" s="1"/>
  <c r="C228"/>
  <c r="E228" s="1"/>
  <c r="C220"/>
  <c r="E220" s="1"/>
  <c r="C212"/>
  <c r="E212" s="1"/>
  <c r="C204"/>
  <c r="E204" s="1"/>
  <c r="C192"/>
  <c r="E192" s="1"/>
  <c r="C176"/>
  <c r="E176" s="1"/>
  <c r="C160"/>
  <c r="E160" s="1"/>
  <c r="C144"/>
  <c r="E144" s="1"/>
  <c r="C128"/>
  <c r="E128" s="1"/>
  <c r="C112"/>
  <c r="E112" s="1"/>
  <c r="C96"/>
  <c r="E96" s="1"/>
  <c r="C80"/>
  <c r="E80" s="1"/>
  <c r="C64"/>
  <c r="E64" s="1"/>
  <c r="C48"/>
  <c r="E48" s="1"/>
  <c r="C32"/>
  <c r="E32" s="1"/>
  <c r="C16"/>
  <c r="E16" s="1"/>
  <c r="C582"/>
  <c r="E582" s="1"/>
  <c r="C614"/>
  <c r="E614" s="1"/>
  <c r="C646"/>
  <c r="E646" s="1"/>
  <c r="C678"/>
  <c r="E678" s="1"/>
  <c r="C710"/>
  <c r="E710" s="1"/>
  <c r="C742"/>
  <c r="E742" s="1"/>
  <c r="C774"/>
  <c r="E774" s="1"/>
  <c r="C802"/>
  <c r="E802" s="1"/>
  <c r="C818"/>
  <c r="E818" s="1"/>
  <c r="C834"/>
  <c r="E834" s="1"/>
  <c r="C850"/>
  <c r="E850" s="1"/>
  <c r="C866"/>
  <c r="E866" s="1"/>
  <c r="C882"/>
  <c r="E882" s="1"/>
  <c r="C898"/>
  <c r="E898" s="1"/>
  <c r="C914"/>
  <c r="E914" s="1"/>
  <c r="C930"/>
  <c r="E930" s="1"/>
  <c r="C946"/>
  <c r="E946" s="1"/>
  <c r="C962"/>
  <c r="E962" s="1"/>
  <c r="C978"/>
  <c r="E978" s="1"/>
  <c r="C578"/>
  <c r="E578" s="1"/>
  <c r="C1000"/>
  <c r="E1000" s="1"/>
  <c r="C996"/>
  <c r="E996" s="1"/>
  <c r="C992"/>
  <c r="E992" s="1"/>
  <c r="C988"/>
  <c r="E988" s="1"/>
  <c r="C984"/>
  <c r="E984" s="1"/>
  <c r="C980"/>
  <c r="E980" s="1"/>
  <c r="C976"/>
  <c r="E976" s="1"/>
  <c r="C972"/>
  <c r="E972" s="1"/>
  <c r="C968"/>
  <c r="E968" s="1"/>
  <c r="C964"/>
  <c r="E964" s="1"/>
  <c r="C960"/>
  <c r="E960" s="1"/>
  <c r="C956"/>
  <c r="E956" s="1"/>
  <c r="C952"/>
  <c r="E952" s="1"/>
  <c r="C948"/>
  <c r="E948" s="1"/>
  <c r="C944"/>
  <c r="E944" s="1"/>
  <c r="C940"/>
  <c r="E940" s="1"/>
  <c r="C936"/>
  <c r="E936" s="1"/>
  <c r="C932"/>
  <c r="E932" s="1"/>
  <c r="C928"/>
  <c r="E928" s="1"/>
  <c r="C924"/>
  <c r="E924" s="1"/>
  <c r="C920"/>
  <c r="E920" s="1"/>
  <c r="C916"/>
  <c r="E916" s="1"/>
  <c r="C912"/>
  <c r="E912" s="1"/>
  <c r="C908"/>
  <c r="E908" s="1"/>
  <c r="C904"/>
  <c r="E904" s="1"/>
  <c r="C900"/>
  <c r="E900" s="1"/>
  <c r="C896"/>
  <c r="E896" s="1"/>
  <c r="C892"/>
  <c r="E892" s="1"/>
  <c r="C888"/>
  <c r="E888" s="1"/>
  <c r="C884"/>
  <c r="E884" s="1"/>
  <c r="C880"/>
  <c r="E880" s="1"/>
  <c r="C876"/>
  <c r="E876" s="1"/>
  <c r="C872"/>
  <c r="E872" s="1"/>
  <c r="C868"/>
  <c r="E868" s="1"/>
  <c r="C864"/>
  <c r="E864" s="1"/>
  <c r="C860"/>
  <c r="E860" s="1"/>
  <c r="C856"/>
  <c r="E856" s="1"/>
  <c r="C852"/>
  <c r="E852" s="1"/>
  <c r="C848"/>
  <c r="E848" s="1"/>
  <c r="C844"/>
  <c r="E844" s="1"/>
  <c r="C840"/>
  <c r="E840" s="1"/>
  <c r="C836"/>
  <c r="E836" s="1"/>
  <c r="C832"/>
  <c r="E832" s="1"/>
  <c r="C828"/>
  <c r="E828" s="1"/>
  <c r="C824"/>
  <c r="E824" s="1"/>
  <c r="C820"/>
  <c r="E820" s="1"/>
  <c r="C816"/>
  <c r="E816" s="1"/>
  <c r="C812"/>
  <c r="E812" s="1"/>
  <c r="C808"/>
  <c r="E808" s="1"/>
  <c r="C804"/>
  <c r="E804" s="1"/>
  <c r="C800"/>
  <c r="E800" s="1"/>
  <c r="C794"/>
  <c r="E794" s="1"/>
  <c r="C786"/>
  <c r="E786" s="1"/>
  <c r="C778"/>
  <c r="E778" s="1"/>
  <c r="C770"/>
  <c r="E770" s="1"/>
  <c r="C762"/>
  <c r="E762" s="1"/>
  <c r="C754"/>
  <c r="E754" s="1"/>
  <c r="C746"/>
  <c r="E746" s="1"/>
  <c r="C738"/>
  <c r="E738" s="1"/>
  <c r="C730"/>
  <c r="E730" s="1"/>
  <c r="C722"/>
  <c r="E722" s="1"/>
  <c r="C714"/>
  <c r="E714" s="1"/>
  <c r="C706"/>
  <c r="E706" s="1"/>
  <c r="C698"/>
  <c r="E698" s="1"/>
  <c r="C690"/>
  <c r="E690" s="1"/>
  <c r="C682"/>
  <c r="E682" s="1"/>
  <c r="C674"/>
  <c r="E674" s="1"/>
  <c r="C666"/>
  <c r="E666" s="1"/>
  <c r="C658"/>
  <c r="E658" s="1"/>
  <c r="C650"/>
  <c r="E650" s="1"/>
  <c r="C642"/>
  <c r="E642" s="1"/>
  <c r="C634"/>
  <c r="E634" s="1"/>
  <c r="C626"/>
  <c r="E626" s="1"/>
  <c r="C618"/>
  <c r="E618" s="1"/>
  <c r="C610"/>
  <c r="E610" s="1"/>
  <c r="C602"/>
  <c r="E602" s="1"/>
  <c r="C594"/>
  <c r="E594" s="1"/>
  <c r="C586"/>
  <c r="E586" s="1"/>
  <c r="C2"/>
  <c r="E2" s="1"/>
  <c r="C6"/>
  <c r="E6" s="1"/>
  <c r="C10"/>
  <c r="E10" s="1"/>
  <c r="C14"/>
  <c r="E14" s="1"/>
  <c r="C18"/>
  <c r="E18" s="1"/>
  <c r="C22"/>
  <c r="E22" s="1"/>
  <c r="C26"/>
  <c r="E26" s="1"/>
  <c r="C30"/>
  <c r="E30" s="1"/>
  <c r="C34"/>
  <c r="E34" s="1"/>
  <c r="C38"/>
  <c r="E38" s="1"/>
  <c r="C42"/>
  <c r="E42" s="1"/>
  <c r="C46"/>
  <c r="E46" s="1"/>
  <c r="C50"/>
  <c r="E50" s="1"/>
  <c r="C54"/>
  <c r="E54" s="1"/>
  <c r="C58"/>
  <c r="E58" s="1"/>
  <c r="C62"/>
  <c r="E62" s="1"/>
  <c r="C66"/>
  <c r="E66" s="1"/>
  <c r="C70"/>
  <c r="E70" s="1"/>
  <c r="C74"/>
  <c r="E74" s="1"/>
  <c r="C78"/>
  <c r="E78" s="1"/>
  <c r="C82"/>
  <c r="E82" s="1"/>
  <c r="C86"/>
  <c r="E86" s="1"/>
  <c r="C90"/>
  <c r="E90" s="1"/>
  <c r="C94"/>
  <c r="E94" s="1"/>
  <c r="C98"/>
  <c r="E98" s="1"/>
  <c r="C102"/>
  <c r="E102" s="1"/>
  <c r="C106"/>
  <c r="E106" s="1"/>
  <c r="C110"/>
  <c r="E110" s="1"/>
  <c r="C114"/>
  <c r="E114" s="1"/>
  <c r="C118"/>
  <c r="E118" s="1"/>
  <c r="C122"/>
  <c r="E122" s="1"/>
  <c r="C126"/>
  <c r="E126" s="1"/>
  <c r="C130"/>
  <c r="E130" s="1"/>
  <c r="C134"/>
  <c r="E134" s="1"/>
  <c r="C138"/>
  <c r="E138" s="1"/>
  <c r="C142"/>
  <c r="E142" s="1"/>
  <c r="C146"/>
  <c r="E146" s="1"/>
  <c r="C150"/>
  <c r="E150" s="1"/>
  <c r="C154"/>
  <c r="E154" s="1"/>
  <c r="C158"/>
  <c r="E158" s="1"/>
  <c r="C162"/>
  <c r="E162" s="1"/>
  <c r="C166"/>
  <c r="E166" s="1"/>
  <c r="C170"/>
  <c r="E170" s="1"/>
  <c r="C174"/>
  <c r="E174" s="1"/>
  <c r="C178"/>
  <c r="E178" s="1"/>
  <c r="C182"/>
  <c r="E182" s="1"/>
  <c r="C186"/>
  <c r="E186" s="1"/>
  <c r="C190"/>
  <c r="E190" s="1"/>
  <c r="C194"/>
  <c r="E194" s="1"/>
  <c r="C198"/>
  <c r="E198" s="1"/>
  <c r="C201"/>
  <c r="E201" s="1"/>
  <c r="C203"/>
  <c r="E203" s="1"/>
  <c r="C205"/>
  <c r="E205" s="1"/>
  <c r="C207"/>
  <c r="E207" s="1"/>
  <c r="C209"/>
  <c r="E209" s="1"/>
  <c r="C211"/>
  <c r="E211" s="1"/>
  <c r="C213"/>
  <c r="E213" s="1"/>
  <c r="C215"/>
  <c r="E215" s="1"/>
  <c r="C217"/>
  <c r="E217" s="1"/>
  <c r="C219"/>
  <c r="E219" s="1"/>
  <c r="C221"/>
  <c r="E221" s="1"/>
  <c r="C223"/>
  <c r="E223" s="1"/>
  <c r="C225"/>
  <c r="E225" s="1"/>
  <c r="C227"/>
  <c r="E227" s="1"/>
  <c r="C229"/>
  <c r="E229" s="1"/>
  <c r="C231"/>
  <c r="E231" s="1"/>
  <c r="C233"/>
  <c r="E233" s="1"/>
  <c r="C235"/>
  <c r="E235" s="1"/>
  <c r="C237"/>
  <c r="E237" s="1"/>
  <c r="C239"/>
  <c r="E239" s="1"/>
  <c r="C241"/>
  <c r="E241" s="1"/>
  <c r="C243"/>
  <c r="E243" s="1"/>
  <c r="C245"/>
  <c r="E245" s="1"/>
  <c r="C247"/>
  <c r="E247" s="1"/>
  <c r="C249"/>
  <c r="E249" s="1"/>
  <c r="C251"/>
  <c r="E251" s="1"/>
  <c r="C253"/>
  <c r="E253" s="1"/>
  <c r="C255"/>
  <c r="E255" s="1"/>
  <c r="C257"/>
  <c r="E257" s="1"/>
  <c r="D5"/>
  <c r="F5" s="1"/>
  <c r="H5" s="1"/>
  <c r="D9"/>
  <c r="F9" s="1"/>
  <c r="H9" s="1"/>
  <c r="D13"/>
  <c r="F13" s="1"/>
  <c r="H13" s="1"/>
  <c r="D17"/>
  <c r="F17" s="1"/>
  <c r="H17" s="1"/>
  <c r="D21"/>
  <c r="F21" s="1"/>
  <c r="H21" s="1"/>
  <c r="D25"/>
  <c r="F25" s="1"/>
  <c r="H25" s="1"/>
  <c r="D29"/>
  <c r="F29" s="1"/>
  <c r="H29" s="1"/>
  <c r="D33"/>
  <c r="F33" s="1"/>
  <c r="H33" s="1"/>
  <c r="D37"/>
  <c r="F37" s="1"/>
  <c r="H37" s="1"/>
  <c r="D41"/>
  <c r="F41" s="1"/>
  <c r="H41" s="1"/>
  <c r="D45"/>
  <c r="F45" s="1"/>
  <c r="H45" s="1"/>
  <c r="D49"/>
  <c r="F49" s="1"/>
  <c r="H49" s="1"/>
  <c r="D53"/>
  <c r="F53" s="1"/>
  <c r="H53" s="1"/>
  <c r="D57"/>
  <c r="F57" s="1"/>
  <c r="H57" s="1"/>
  <c r="D61"/>
  <c r="F61" s="1"/>
  <c r="H61" s="1"/>
  <c r="D65"/>
  <c r="F65" s="1"/>
  <c r="H65" s="1"/>
  <c r="D69"/>
  <c r="F69" s="1"/>
  <c r="H69" s="1"/>
  <c r="D73"/>
  <c r="F73" s="1"/>
  <c r="H73" s="1"/>
  <c r="D77"/>
  <c r="F77" s="1"/>
  <c r="H77" s="1"/>
  <c r="D81"/>
  <c r="F81" s="1"/>
  <c r="H81" s="1"/>
  <c r="D85"/>
  <c r="F85" s="1"/>
  <c r="H85" s="1"/>
  <c r="D89"/>
  <c r="F89" s="1"/>
  <c r="H89" s="1"/>
  <c r="D93"/>
  <c r="F93" s="1"/>
  <c r="H93" s="1"/>
  <c r="D97"/>
  <c r="F97" s="1"/>
  <c r="H97" s="1"/>
  <c r="D101"/>
  <c r="F101" s="1"/>
  <c r="H101" s="1"/>
  <c r="D105"/>
  <c r="F105" s="1"/>
  <c r="H105" s="1"/>
  <c r="D109"/>
  <c r="F109" s="1"/>
  <c r="H109" s="1"/>
  <c r="D113"/>
  <c r="F113" s="1"/>
  <c r="H113" s="1"/>
  <c r="D2"/>
  <c r="F2" s="1"/>
  <c r="H2" s="1"/>
  <c r="D6"/>
  <c r="F6" s="1"/>
  <c r="H6" s="1"/>
  <c r="D10"/>
  <c r="F10" s="1"/>
  <c r="H10" s="1"/>
  <c r="D14"/>
  <c r="F14" s="1"/>
  <c r="H14" s="1"/>
  <c r="D18"/>
  <c r="F18" s="1"/>
  <c r="H18" s="1"/>
  <c r="D22"/>
  <c r="F22" s="1"/>
  <c r="H22" s="1"/>
  <c r="D26"/>
  <c r="F26" s="1"/>
  <c r="H26" s="1"/>
  <c r="D30"/>
  <c r="F30" s="1"/>
  <c r="H30" s="1"/>
  <c r="D34"/>
  <c r="F34" s="1"/>
  <c r="H34" s="1"/>
  <c r="D38"/>
  <c r="F38" s="1"/>
  <c r="H38" s="1"/>
  <c r="D42"/>
  <c r="F42" s="1"/>
  <c r="H42" s="1"/>
  <c r="D46"/>
  <c r="F46" s="1"/>
  <c r="H46" s="1"/>
  <c r="D50"/>
  <c r="F50" s="1"/>
  <c r="H50" s="1"/>
  <c r="D54"/>
  <c r="F54" s="1"/>
  <c r="H54" s="1"/>
  <c r="D58"/>
  <c r="F58" s="1"/>
  <c r="H58" s="1"/>
  <c r="D62"/>
  <c r="F62" s="1"/>
  <c r="H62" s="1"/>
  <c r="D66"/>
  <c r="F66" s="1"/>
  <c r="H66" s="1"/>
  <c r="D70"/>
  <c r="F70" s="1"/>
  <c r="H70" s="1"/>
  <c r="D74"/>
  <c r="F74" s="1"/>
  <c r="H74" s="1"/>
  <c r="D78"/>
  <c r="F78" s="1"/>
  <c r="H78" s="1"/>
  <c r="D82"/>
  <c r="F82" s="1"/>
  <c r="H82" s="1"/>
  <c r="D86"/>
  <c r="F86" s="1"/>
  <c r="H86" s="1"/>
  <c r="D90"/>
  <c r="F90" s="1"/>
  <c r="H90" s="1"/>
  <c r="D94"/>
  <c r="F94" s="1"/>
  <c r="H94" s="1"/>
  <c r="D98"/>
  <c r="F98" s="1"/>
  <c r="H98" s="1"/>
  <c r="D102"/>
  <c r="F102" s="1"/>
  <c r="H102" s="1"/>
  <c r="D106"/>
  <c r="F106" s="1"/>
  <c r="H106" s="1"/>
  <c r="D110"/>
  <c r="F110" s="1"/>
  <c r="H110" s="1"/>
  <c r="D114"/>
  <c r="F114" s="1"/>
  <c r="H114" s="1"/>
  <c r="D118"/>
  <c r="F118" s="1"/>
  <c r="H118" s="1"/>
  <c r="D122"/>
  <c r="F122" s="1"/>
  <c r="H122" s="1"/>
  <c r="D126"/>
  <c r="F126" s="1"/>
  <c r="H126" s="1"/>
  <c r="D130"/>
  <c r="F130" s="1"/>
  <c r="H130" s="1"/>
  <c r="D134"/>
  <c r="F134" s="1"/>
  <c r="H134" s="1"/>
  <c r="D138"/>
  <c r="F138" s="1"/>
  <c r="H138" s="1"/>
  <c r="D142"/>
  <c r="F142" s="1"/>
  <c r="H142" s="1"/>
  <c r="D146"/>
  <c r="F146" s="1"/>
  <c r="H146" s="1"/>
  <c r="D150"/>
  <c r="F150" s="1"/>
  <c r="H150" s="1"/>
  <c r="D154"/>
  <c r="F154" s="1"/>
  <c r="H154" s="1"/>
  <c r="D158"/>
  <c r="F158" s="1"/>
  <c r="H158" s="1"/>
  <c r="D162"/>
  <c r="F162" s="1"/>
  <c r="H162" s="1"/>
  <c r="D166"/>
  <c r="F166" s="1"/>
  <c r="H166" s="1"/>
  <c r="D170"/>
  <c r="F170" s="1"/>
  <c r="H170" s="1"/>
  <c r="D174"/>
  <c r="F174" s="1"/>
  <c r="H174" s="1"/>
  <c r="D178"/>
  <c r="F178" s="1"/>
  <c r="H178" s="1"/>
  <c r="D182"/>
  <c r="F182" s="1"/>
  <c r="H182" s="1"/>
  <c r="D186"/>
  <c r="F186" s="1"/>
  <c r="H186" s="1"/>
  <c r="D190"/>
  <c r="F190" s="1"/>
  <c r="H190" s="1"/>
  <c r="D194"/>
  <c r="F194" s="1"/>
  <c r="H194" s="1"/>
  <c r="D198"/>
  <c r="F198" s="1"/>
  <c r="H198" s="1"/>
  <c r="D202"/>
  <c r="F202" s="1"/>
  <c r="H202" s="1"/>
  <c r="D206"/>
  <c r="F206" s="1"/>
  <c r="H206" s="1"/>
  <c r="D210"/>
  <c r="F210" s="1"/>
  <c r="H210" s="1"/>
  <c r="D214"/>
  <c r="F214" s="1"/>
  <c r="H214" s="1"/>
  <c r="D218"/>
  <c r="F218" s="1"/>
  <c r="H218" s="1"/>
  <c r="D222"/>
  <c r="F222" s="1"/>
  <c r="H222" s="1"/>
  <c r="D226"/>
  <c r="F226" s="1"/>
  <c r="H226" s="1"/>
  <c r="D230"/>
  <c r="F230" s="1"/>
  <c r="H230" s="1"/>
  <c r="D234"/>
  <c r="F234" s="1"/>
  <c r="H234" s="1"/>
  <c r="D238"/>
  <c r="F238" s="1"/>
  <c r="H238" s="1"/>
  <c r="D242"/>
  <c r="F242" s="1"/>
  <c r="H242" s="1"/>
  <c r="D246"/>
  <c r="F246" s="1"/>
  <c r="H246" s="1"/>
  <c r="D250"/>
  <c r="F250" s="1"/>
  <c r="H250" s="1"/>
  <c r="D254"/>
  <c r="F254" s="1"/>
  <c r="H254" s="1"/>
  <c r="C258"/>
  <c r="E258" s="1"/>
  <c r="C260"/>
  <c r="E260" s="1"/>
  <c r="C262"/>
  <c r="E262" s="1"/>
  <c r="C264"/>
  <c r="E264" s="1"/>
  <c r="C266"/>
  <c r="E266" s="1"/>
  <c r="C268"/>
  <c r="E268" s="1"/>
  <c r="C270"/>
  <c r="E270" s="1"/>
  <c r="D647"/>
  <c r="F647" s="1"/>
  <c r="H647" s="1"/>
  <c r="D645"/>
  <c r="F645" s="1"/>
  <c r="H645" s="1"/>
  <c r="D643"/>
  <c r="F643" s="1"/>
  <c r="H643" s="1"/>
  <c r="D641"/>
  <c r="F641" s="1"/>
  <c r="H641" s="1"/>
  <c r="D639"/>
  <c r="F639" s="1"/>
  <c r="H639" s="1"/>
  <c r="D637"/>
  <c r="F637" s="1"/>
  <c r="H637" s="1"/>
  <c r="D635"/>
  <c r="F635" s="1"/>
  <c r="H635" s="1"/>
  <c r="D633"/>
  <c r="F633" s="1"/>
  <c r="H633" s="1"/>
  <c r="D631"/>
  <c r="F631" s="1"/>
  <c r="H631" s="1"/>
  <c r="D629"/>
  <c r="F629" s="1"/>
  <c r="H629" s="1"/>
  <c r="D627"/>
  <c r="F627" s="1"/>
  <c r="H627" s="1"/>
  <c r="D625"/>
  <c r="F625" s="1"/>
  <c r="H625" s="1"/>
  <c r="D623"/>
  <c r="F623" s="1"/>
  <c r="H623" s="1"/>
  <c r="D621"/>
  <c r="F621" s="1"/>
  <c r="H621" s="1"/>
  <c r="D619"/>
  <c r="F619" s="1"/>
  <c r="H619" s="1"/>
  <c r="D617"/>
  <c r="F617" s="1"/>
  <c r="H617" s="1"/>
  <c r="D615"/>
  <c r="F615" s="1"/>
  <c r="H615" s="1"/>
  <c r="D613"/>
  <c r="F613" s="1"/>
  <c r="H613" s="1"/>
  <c r="D611"/>
  <c r="F611" s="1"/>
  <c r="H611" s="1"/>
  <c r="D609"/>
  <c r="F609" s="1"/>
  <c r="H609" s="1"/>
  <c r="D607"/>
  <c r="F607" s="1"/>
  <c r="H607" s="1"/>
  <c r="D605"/>
  <c r="F605" s="1"/>
  <c r="H605" s="1"/>
  <c r="D603"/>
  <c r="F603" s="1"/>
  <c r="H603" s="1"/>
  <c r="D601"/>
  <c r="F601" s="1"/>
  <c r="H601" s="1"/>
  <c r="D599"/>
  <c r="F599" s="1"/>
  <c r="H599" s="1"/>
  <c r="D597"/>
  <c r="F597" s="1"/>
  <c r="H597" s="1"/>
  <c r="D595"/>
  <c r="F595" s="1"/>
  <c r="H595" s="1"/>
  <c r="D593"/>
  <c r="F593" s="1"/>
  <c r="H593" s="1"/>
  <c r="D591"/>
  <c r="F591" s="1"/>
  <c r="H591" s="1"/>
  <c r="D589"/>
  <c r="F589" s="1"/>
  <c r="H589" s="1"/>
  <c r="D587"/>
  <c r="F587" s="1"/>
  <c r="H587" s="1"/>
  <c r="D585"/>
  <c r="F585" s="1"/>
  <c r="H585" s="1"/>
  <c r="D583"/>
  <c r="F583" s="1"/>
  <c r="H583" s="1"/>
  <c r="D581"/>
  <c r="F581" s="1"/>
  <c r="H581" s="1"/>
  <c r="D579"/>
  <c r="F579" s="1"/>
  <c r="H579" s="1"/>
  <c r="D577"/>
  <c r="F577" s="1"/>
  <c r="H577" s="1"/>
  <c r="D575"/>
  <c r="F575" s="1"/>
  <c r="H575" s="1"/>
  <c r="D573"/>
  <c r="F573" s="1"/>
  <c r="H573" s="1"/>
  <c r="D571"/>
  <c r="F571" s="1"/>
  <c r="H571" s="1"/>
  <c r="D569"/>
  <c r="F569" s="1"/>
  <c r="H569" s="1"/>
  <c r="D567"/>
  <c r="F567" s="1"/>
  <c r="H567" s="1"/>
  <c r="D565"/>
  <c r="F565" s="1"/>
  <c r="H565" s="1"/>
  <c r="D563"/>
  <c r="F563" s="1"/>
  <c r="H563" s="1"/>
  <c r="D561"/>
  <c r="F561" s="1"/>
  <c r="H561" s="1"/>
  <c r="D559"/>
  <c r="F559" s="1"/>
  <c r="H559" s="1"/>
  <c r="D557"/>
  <c r="F557" s="1"/>
  <c r="H557" s="1"/>
  <c r="D555"/>
  <c r="F555" s="1"/>
  <c r="H555" s="1"/>
  <c r="D553"/>
  <c r="F553" s="1"/>
  <c r="H553" s="1"/>
  <c r="D551"/>
  <c r="F551" s="1"/>
  <c r="H551" s="1"/>
  <c r="D549"/>
  <c r="F549" s="1"/>
  <c r="H549" s="1"/>
  <c r="D547"/>
  <c r="F547" s="1"/>
  <c r="H547" s="1"/>
  <c r="D545"/>
  <c r="F545" s="1"/>
  <c r="H545" s="1"/>
  <c r="D543"/>
  <c r="F543" s="1"/>
  <c r="H543" s="1"/>
  <c r="D541"/>
  <c r="F541" s="1"/>
  <c r="H541" s="1"/>
  <c r="D539"/>
  <c r="F539" s="1"/>
  <c r="H539" s="1"/>
  <c r="D537"/>
  <c r="F537" s="1"/>
  <c r="H537" s="1"/>
  <c r="D535"/>
  <c r="F535" s="1"/>
  <c r="H535" s="1"/>
  <c r="D533"/>
  <c r="F533" s="1"/>
  <c r="H533" s="1"/>
  <c r="D531"/>
  <c r="F531" s="1"/>
  <c r="H531" s="1"/>
  <c r="D529"/>
  <c r="F529" s="1"/>
  <c r="H529" s="1"/>
  <c r="D527"/>
  <c r="F527" s="1"/>
  <c r="H527" s="1"/>
  <c r="D525"/>
  <c r="F525" s="1"/>
  <c r="H525" s="1"/>
  <c r="D523"/>
  <c r="F523" s="1"/>
  <c r="H523" s="1"/>
  <c r="D521"/>
  <c r="F521" s="1"/>
  <c r="H521" s="1"/>
  <c r="D519"/>
  <c r="F519" s="1"/>
  <c r="H519" s="1"/>
  <c r="D517"/>
  <c r="F517" s="1"/>
  <c r="H517" s="1"/>
  <c r="D515"/>
  <c r="F515" s="1"/>
  <c r="H515" s="1"/>
  <c r="D513"/>
  <c r="F513" s="1"/>
  <c r="H513" s="1"/>
  <c r="D511"/>
  <c r="F511" s="1"/>
  <c r="H511" s="1"/>
  <c r="D509"/>
  <c r="F509" s="1"/>
  <c r="H509" s="1"/>
  <c r="D507"/>
  <c r="F507" s="1"/>
  <c r="H507" s="1"/>
  <c r="D505"/>
  <c r="F505" s="1"/>
  <c r="H505" s="1"/>
  <c r="D503"/>
  <c r="F503" s="1"/>
  <c r="H503" s="1"/>
  <c r="D501"/>
  <c r="F501" s="1"/>
  <c r="H501" s="1"/>
  <c r="D499"/>
  <c r="F499" s="1"/>
  <c r="H499" s="1"/>
  <c r="D497"/>
  <c r="F497" s="1"/>
  <c r="H497" s="1"/>
  <c r="D495"/>
  <c r="F495" s="1"/>
  <c r="H495" s="1"/>
  <c r="D493"/>
  <c r="F493" s="1"/>
  <c r="H493" s="1"/>
  <c r="D491"/>
  <c r="F491" s="1"/>
  <c r="H491" s="1"/>
  <c r="D489"/>
  <c r="F489" s="1"/>
  <c r="H489" s="1"/>
  <c r="D487"/>
  <c r="F487" s="1"/>
  <c r="H487" s="1"/>
  <c r="D485"/>
  <c r="F485" s="1"/>
  <c r="H485" s="1"/>
  <c r="D483"/>
  <c r="F483" s="1"/>
  <c r="H483" s="1"/>
  <c r="D481"/>
  <c r="F481" s="1"/>
  <c r="H481" s="1"/>
  <c r="D479"/>
  <c r="F479" s="1"/>
  <c r="H479" s="1"/>
  <c r="D477"/>
  <c r="F477" s="1"/>
  <c r="H477" s="1"/>
  <c r="D475"/>
  <c r="F475" s="1"/>
  <c r="H475" s="1"/>
  <c r="D473"/>
  <c r="F473" s="1"/>
  <c r="H473" s="1"/>
  <c r="D471"/>
  <c r="F471" s="1"/>
  <c r="H471" s="1"/>
  <c r="D469"/>
  <c r="F469" s="1"/>
  <c r="H469" s="1"/>
  <c r="D467"/>
  <c r="F467" s="1"/>
  <c r="H467" s="1"/>
  <c r="D465"/>
  <c r="F465" s="1"/>
  <c r="H465" s="1"/>
  <c r="D463"/>
  <c r="F463" s="1"/>
  <c r="H463" s="1"/>
  <c r="D461"/>
  <c r="F461" s="1"/>
  <c r="H461" s="1"/>
  <c r="D459"/>
  <c r="F459" s="1"/>
  <c r="H459" s="1"/>
  <c r="D457"/>
  <c r="F457" s="1"/>
  <c r="H457" s="1"/>
  <c r="D455"/>
  <c r="F455" s="1"/>
  <c r="H455" s="1"/>
  <c r="D453"/>
  <c r="F453" s="1"/>
  <c r="H453" s="1"/>
  <c r="D451"/>
  <c r="F451" s="1"/>
  <c r="H451" s="1"/>
  <c r="D449"/>
  <c r="F449" s="1"/>
  <c r="H449" s="1"/>
  <c r="D447"/>
  <c r="F447" s="1"/>
  <c r="H447" s="1"/>
  <c r="D445"/>
  <c r="F445" s="1"/>
  <c r="H445" s="1"/>
  <c r="D443"/>
  <c r="F443" s="1"/>
  <c r="H443" s="1"/>
  <c r="D441"/>
  <c r="F441" s="1"/>
  <c r="H441" s="1"/>
  <c r="D439"/>
  <c r="F439" s="1"/>
  <c r="H439" s="1"/>
  <c r="D437"/>
  <c r="F437" s="1"/>
  <c r="H437" s="1"/>
  <c r="D435"/>
  <c r="F435" s="1"/>
  <c r="H435" s="1"/>
  <c r="D433"/>
  <c r="F433" s="1"/>
  <c r="H433" s="1"/>
  <c r="D431"/>
  <c r="F431" s="1"/>
  <c r="H431" s="1"/>
  <c r="D429"/>
  <c r="F429" s="1"/>
  <c r="H429" s="1"/>
  <c r="D427"/>
  <c r="F427" s="1"/>
  <c r="H427" s="1"/>
  <c r="D425"/>
  <c r="F425" s="1"/>
  <c r="H425" s="1"/>
  <c r="D423"/>
  <c r="F423" s="1"/>
  <c r="H423" s="1"/>
  <c r="D421"/>
  <c r="F421" s="1"/>
  <c r="H421" s="1"/>
  <c r="D419"/>
  <c r="F419" s="1"/>
  <c r="H419" s="1"/>
  <c r="D417"/>
  <c r="F417" s="1"/>
  <c r="H417" s="1"/>
  <c r="D415"/>
  <c r="F415" s="1"/>
  <c r="H415" s="1"/>
  <c r="D413"/>
  <c r="F413" s="1"/>
  <c r="H413" s="1"/>
  <c r="D411"/>
  <c r="F411" s="1"/>
  <c r="H411" s="1"/>
  <c r="D409"/>
  <c r="F409" s="1"/>
  <c r="H409" s="1"/>
  <c r="D407"/>
  <c r="F407" s="1"/>
  <c r="H407" s="1"/>
  <c r="D405"/>
  <c r="F405" s="1"/>
  <c r="H405" s="1"/>
  <c r="D403"/>
  <c r="F403" s="1"/>
  <c r="H403" s="1"/>
  <c r="D401"/>
  <c r="F401" s="1"/>
  <c r="H401" s="1"/>
  <c r="D399"/>
  <c r="F399" s="1"/>
  <c r="H399" s="1"/>
  <c r="D397"/>
  <c r="F397" s="1"/>
  <c r="H397" s="1"/>
  <c r="D395"/>
  <c r="F395" s="1"/>
  <c r="H395" s="1"/>
  <c r="D393"/>
  <c r="F393" s="1"/>
  <c r="H393" s="1"/>
  <c r="D391"/>
  <c r="F391" s="1"/>
  <c r="H391" s="1"/>
  <c r="D389"/>
  <c r="F389" s="1"/>
  <c r="H389" s="1"/>
  <c r="D387"/>
  <c r="F387" s="1"/>
  <c r="H387" s="1"/>
  <c r="D385"/>
  <c r="F385" s="1"/>
  <c r="H385" s="1"/>
  <c r="D381"/>
  <c r="F381" s="1"/>
  <c r="H381" s="1"/>
  <c r="D377"/>
  <c r="F377" s="1"/>
  <c r="H377" s="1"/>
  <c r="D373"/>
  <c r="F373" s="1"/>
  <c r="H373" s="1"/>
  <c r="D369"/>
  <c r="F369" s="1"/>
  <c r="H369" s="1"/>
  <c r="D365"/>
  <c r="F365" s="1"/>
  <c r="H365" s="1"/>
  <c r="D361"/>
  <c r="F361" s="1"/>
  <c r="H361" s="1"/>
  <c r="D357"/>
  <c r="F357" s="1"/>
  <c r="H357" s="1"/>
  <c r="D353"/>
  <c r="F353" s="1"/>
  <c r="H353" s="1"/>
  <c r="D349"/>
  <c r="F349" s="1"/>
  <c r="H349" s="1"/>
  <c r="D345"/>
  <c r="F345" s="1"/>
  <c r="H345" s="1"/>
  <c r="D341"/>
  <c r="F341" s="1"/>
  <c r="H341" s="1"/>
  <c r="D337"/>
  <c r="F337" s="1"/>
  <c r="H337" s="1"/>
  <c r="D333"/>
  <c r="F333" s="1"/>
  <c r="H333" s="1"/>
  <c r="D329"/>
  <c r="F329" s="1"/>
  <c r="H329" s="1"/>
  <c r="D325"/>
  <c r="F325" s="1"/>
  <c r="H325" s="1"/>
  <c r="D321"/>
  <c r="F321" s="1"/>
  <c r="H321" s="1"/>
  <c r="D317"/>
  <c r="F317" s="1"/>
  <c r="H317" s="1"/>
  <c r="D313"/>
  <c r="F313" s="1"/>
  <c r="H313" s="1"/>
  <c r="D309"/>
  <c r="F309" s="1"/>
  <c r="H309" s="1"/>
  <c r="D305"/>
  <c r="F305" s="1"/>
  <c r="H305" s="1"/>
  <c r="D301"/>
  <c r="F301" s="1"/>
  <c r="H301" s="1"/>
  <c r="D297"/>
  <c r="F297" s="1"/>
  <c r="H297" s="1"/>
  <c r="D293"/>
  <c r="F293" s="1"/>
  <c r="H293" s="1"/>
  <c r="D289"/>
  <c r="F289" s="1"/>
  <c r="H289" s="1"/>
  <c r="D285"/>
  <c r="F285" s="1"/>
  <c r="H285" s="1"/>
  <c r="D281"/>
  <c r="F281" s="1"/>
  <c r="H281" s="1"/>
  <c r="D277"/>
  <c r="F277" s="1"/>
  <c r="H277" s="1"/>
  <c r="D273"/>
  <c r="F273" s="1"/>
  <c r="H273" s="1"/>
  <c r="D269"/>
  <c r="F269" s="1"/>
  <c r="H269" s="1"/>
  <c r="D265"/>
  <c r="F265" s="1"/>
  <c r="H265" s="1"/>
  <c r="D261"/>
  <c r="F261" s="1"/>
  <c r="H261" s="1"/>
  <c r="D257"/>
  <c r="F257" s="1"/>
  <c r="H257" s="1"/>
  <c r="D249"/>
  <c r="F249" s="1"/>
  <c r="H249" s="1"/>
  <c r="D241"/>
  <c r="F241" s="1"/>
  <c r="H241" s="1"/>
  <c r="D233"/>
  <c r="F233" s="1"/>
  <c r="H233" s="1"/>
  <c r="D225"/>
  <c r="F225" s="1"/>
  <c r="H225" s="1"/>
  <c r="D217"/>
  <c r="F217" s="1"/>
  <c r="H217" s="1"/>
  <c r="D209"/>
  <c r="F209" s="1"/>
  <c r="H209" s="1"/>
  <c r="D201"/>
  <c r="F201" s="1"/>
  <c r="H201" s="1"/>
  <c r="D193"/>
  <c r="F193" s="1"/>
  <c r="H193" s="1"/>
  <c r="D185"/>
  <c r="F185" s="1"/>
  <c r="H185" s="1"/>
  <c r="D177"/>
  <c r="F177" s="1"/>
  <c r="H177" s="1"/>
  <c r="D169"/>
  <c r="F169" s="1"/>
  <c r="H169" s="1"/>
  <c r="D161"/>
  <c r="F161" s="1"/>
  <c r="H161" s="1"/>
  <c r="D153"/>
  <c r="F153" s="1"/>
  <c r="H153" s="1"/>
  <c r="D145"/>
  <c r="F145" s="1"/>
  <c r="H145" s="1"/>
  <c r="D137"/>
  <c r="F137" s="1"/>
  <c r="H137" s="1"/>
  <c r="D129"/>
  <c r="F129" s="1"/>
  <c r="H129" s="1"/>
  <c r="D121"/>
  <c r="F121" s="1"/>
  <c r="H121" s="1"/>
  <c r="C577"/>
  <c r="E577" s="1"/>
  <c r="C575"/>
  <c r="E575" s="1"/>
  <c r="C573"/>
  <c r="E573" s="1"/>
  <c r="C571"/>
  <c r="E571" s="1"/>
  <c r="C569"/>
  <c r="E569" s="1"/>
  <c r="C567"/>
  <c r="E567" s="1"/>
  <c r="C565"/>
  <c r="E565" s="1"/>
  <c r="C563"/>
  <c r="E563" s="1"/>
  <c r="C561"/>
  <c r="E561" s="1"/>
  <c r="C559"/>
  <c r="E559" s="1"/>
  <c r="C557"/>
  <c r="E557" s="1"/>
  <c r="C555"/>
  <c r="E555" s="1"/>
  <c r="C553"/>
  <c r="E553" s="1"/>
  <c r="C551"/>
  <c r="E551" s="1"/>
  <c r="C549"/>
  <c r="E549" s="1"/>
  <c r="C547"/>
  <c r="E547" s="1"/>
  <c r="C545"/>
  <c r="E545" s="1"/>
  <c r="C543"/>
  <c r="E543" s="1"/>
  <c r="C541"/>
  <c r="E541" s="1"/>
  <c r="C539"/>
  <c r="E539" s="1"/>
  <c r="C537"/>
  <c r="E537" s="1"/>
  <c r="C535"/>
  <c r="E535" s="1"/>
  <c r="C533"/>
  <c r="E533" s="1"/>
  <c r="C531"/>
  <c r="E531" s="1"/>
  <c r="C529"/>
  <c r="E529" s="1"/>
  <c r="C527"/>
  <c r="E527" s="1"/>
  <c r="C525"/>
  <c r="E525" s="1"/>
  <c r="C523"/>
  <c r="E523" s="1"/>
  <c r="C521"/>
  <c r="E521" s="1"/>
  <c r="C519"/>
  <c r="E519" s="1"/>
  <c r="C517"/>
  <c r="E517" s="1"/>
  <c r="C515"/>
  <c r="E515" s="1"/>
  <c r="C513"/>
  <c r="E513" s="1"/>
  <c r="C511"/>
  <c r="E511" s="1"/>
  <c r="C509"/>
  <c r="E509" s="1"/>
  <c r="C507"/>
  <c r="E507" s="1"/>
  <c r="C505"/>
  <c r="E505" s="1"/>
  <c r="C503"/>
  <c r="E503" s="1"/>
  <c r="C501"/>
  <c r="E501" s="1"/>
  <c r="C499"/>
  <c r="E499" s="1"/>
  <c r="C497"/>
  <c r="E497" s="1"/>
  <c r="C495"/>
  <c r="E495" s="1"/>
  <c r="C493"/>
  <c r="E493" s="1"/>
  <c r="C491"/>
  <c r="E491" s="1"/>
  <c r="C489"/>
  <c r="E489" s="1"/>
  <c r="C487"/>
  <c r="E487" s="1"/>
  <c r="C485"/>
  <c r="E485" s="1"/>
  <c r="C483"/>
  <c r="E483" s="1"/>
  <c r="C481"/>
  <c r="E481" s="1"/>
  <c r="C479"/>
  <c r="E479" s="1"/>
  <c r="C477"/>
  <c r="E477" s="1"/>
  <c r="C475"/>
  <c r="E475" s="1"/>
  <c r="C473"/>
  <c r="E473" s="1"/>
  <c r="C471"/>
  <c r="E471" s="1"/>
  <c r="C469"/>
  <c r="E469" s="1"/>
  <c r="C467"/>
  <c r="E467" s="1"/>
  <c r="C465"/>
  <c r="E465" s="1"/>
  <c r="C463"/>
  <c r="E463" s="1"/>
  <c r="C461"/>
  <c r="E461" s="1"/>
  <c r="C459"/>
  <c r="E459" s="1"/>
  <c r="C457"/>
  <c r="E457" s="1"/>
  <c r="C455"/>
  <c r="E455" s="1"/>
  <c r="C453"/>
  <c r="E453" s="1"/>
  <c r="C451"/>
  <c r="E451" s="1"/>
  <c r="C449"/>
  <c r="E449" s="1"/>
  <c r="C447"/>
  <c r="E447" s="1"/>
  <c r="C445"/>
  <c r="E445" s="1"/>
  <c r="C443"/>
  <c r="E443" s="1"/>
  <c r="C441"/>
  <c r="E441" s="1"/>
  <c r="C439"/>
  <c r="E439" s="1"/>
  <c r="C437"/>
  <c r="E437" s="1"/>
  <c r="C435"/>
  <c r="E435" s="1"/>
  <c r="C433"/>
  <c r="E433" s="1"/>
  <c r="C431"/>
  <c r="E431" s="1"/>
  <c r="C429"/>
  <c r="E429" s="1"/>
  <c r="C427"/>
  <c r="E427" s="1"/>
  <c r="C425"/>
  <c r="E425" s="1"/>
  <c r="C423"/>
  <c r="E423" s="1"/>
  <c r="C421"/>
  <c r="E421" s="1"/>
  <c r="C419"/>
  <c r="E419" s="1"/>
  <c r="C417"/>
  <c r="E417" s="1"/>
  <c r="C415"/>
  <c r="E415" s="1"/>
  <c r="C413"/>
  <c r="E413" s="1"/>
  <c r="C411"/>
  <c r="E411" s="1"/>
  <c r="C409"/>
  <c r="E409" s="1"/>
  <c r="C407"/>
  <c r="E407" s="1"/>
  <c r="C405"/>
  <c r="E405" s="1"/>
  <c r="C403"/>
  <c r="E403" s="1"/>
  <c r="C401"/>
  <c r="E401" s="1"/>
  <c r="C399"/>
  <c r="E399" s="1"/>
  <c r="C397"/>
  <c r="E397" s="1"/>
  <c r="C395"/>
  <c r="E395" s="1"/>
  <c r="C393"/>
  <c r="E393" s="1"/>
  <c r="C391"/>
  <c r="E391" s="1"/>
  <c r="C389"/>
  <c r="E389" s="1"/>
  <c r="C387"/>
  <c r="E387" s="1"/>
  <c r="D384"/>
  <c r="F384" s="1"/>
  <c r="H384" s="1"/>
  <c r="D380"/>
  <c r="F380" s="1"/>
  <c r="H380" s="1"/>
  <c r="D376"/>
  <c r="F376" s="1"/>
  <c r="H376" s="1"/>
  <c r="D372"/>
  <c r="F372" s="1"/>
  <c r="H372" s="1"/>
  <c r="D368"/>
  <c r="F368" s="1"/>
  <c r="H368" s="1"/>
  <c r="D364"/>
  <c r="F364" s="1"/>
  <c r="H364" s="1"/>
  <c r="D360"/>
  <c r="F360" s="1"/>
  <c r="H360" s="1"/>
  <c r="D356"/>
  <c r="F356" s="1"/>
  <c r="H356" s="1"/>
  <c r="D352"/>
  <c r="F352" s="1"/>
  <c r="H352" s="1"/>
  <c r="D348"/>
  <c r="F348" s="1"/>
  <c r="H348" s="1"/>
  <c r="D344"/>
  <c r="F344" s="1"/>
  <c r="H344" s="1"/>
  <c r="D340"/>
  <c r="F340" s="1"/>
  <c r="H340" s="1"/>
  <c r="D336"/>
  <c r="F336" s="1"/>
  <c r="H336" s="1"/>
  <c r="D332"/>
  <c r="F332" s="1"/>
  <c r="H332" s="1"/>
  <c r="D328"/>
  <c r="F328" s="1"/>
  <c r="H328" s="1"/>
  <c r="D324"/>
  <c r="F324" s="1"/>
  <c r="H324" s="1"/>
  <c r="D320"/>
  <c r="F320" s="1"/>
  <c r="H320" s="1"/>
  <c r="D316"/>
  <c r="F316" s="1"/>
  <c r="H316" s="1"/>
  <c r="D312"/>
  <c r="F312" s="1"/>
  <c r="H312" s="1"/>
  <c r="D308"/>
  <c r="F308" s="1"/>
  <c r="H308" s="1"/>
  <c r="D304"/>
  <c r="F304" s="1"/>
  <c r="H304" s="1"/>
  <c r="D300"/>
  <c r="F300" s="1"/>
  <c r="H300" s="1"/>
  <c r="D296"/>
  <c r="F296" s="1"/>
  <c r="H296" s="1"/>
  <c r="D292"/>
  <c r="F292" s="1"/>
  <c r="H292" s="1"/>
  <c r="D288"/>
  <c r="F288" s="1"/>
  <c r="H288" s="1"/>
  <c r="D284"/>
  <c r="F284" s="1"/>
  <c r="H284" s="1"/>
  <c r="D280"/>
  <c r="F280" s="1"/>
  <c r="H280" s="1"/>
  <c r="D276"/>
  <c r="F276" s="1"/>
  <c r="H276" s="1"/>
  <c r="D272"/>
  <c r="F272" s="1"/>
  <c r="H272" s="1"/>
  <c r="D268"/>
  <c r="F268" s="1"/>
  <c r="H268" s="1"/>
  <c r="D264"/>
  <c r="F264" s="1"/>
  <c r="H264" s="1"/>
  <c r="D260"/>
  <c r="F260" s="1"/>
  <c r="H260" s="1"/>
  <c r="D255"/>
  <c r="F255" s="1"/>
  <c r="H255" s="1"/>
  <c r="D247"/>
  <c r="F247" s="1"/>
  <c r="H247" s="1"/>
  <c r="D239"/>
  <c r="F239" s="1"/>
  <c r="H239" s="1"/>
  <c r="D231"/>
  <c r="F231" s="1"/>
  <c r="H231" s="1"/>
  <c r="D223"/>
  <c r="F223" s="1"/>
  <c r="H223" s="1"/>
  <c r="D215"/>
  <c r="F215" s="1"/>
  <c r="H215" s="1"/>
  <c r="D207"/>
  <c r="F207" s="1"/>
  <c r="H207" s="1"/>
  <c r="D199"/>
  <c r="F199" s="1"/>
  <c r="H199" s="1"/>
  <c r="D191"/>
  <c r="F191" s="1"/>
  <c r="H191" s="1"/>
  <c r="D183"/>
  <c r="F183" s="1"/>
  <c r="H183" s="1"/>
  <c r="D175"/>
  <c r="F175" s="1"/>
  <c r="H175" s="1"/>
  <c r="D167"/>
  <c r="F167" s="1"/>
  <c r="H167" s="1"/>
  <c r="D159"/>
  <c r="F159" s="1"/>
  <c r="H159" s="1"/>
  <c r="D151"/>
  <c r="F151" s="1"/>
  <c r="H151" s="1"/>
  <c r="D143"/>
  <c r="F143" s="1"/>
  <c r="H143" s="1"/>
  <c r="D135"/>
  <c r="F135" s="1"/>
  <c r="H135" s="1"/>
  <c r="D127"/>
  <c r="F127" s="1"/>
  <c r="H127" s="1"/>
  <c r="D119"/>
  <c r="F119" s="1"/>
  <c r="H119" s="1"/>
  <c r="C384"/>
  <c r="E384" s="1"/>
  <c r="C382"/>
  <c r="E382" s="1"/>
  <c r="C380"/>
  <c r="E380" s="1"/>
  <c r="C378"/>
  <c r="E378" s="1"/>
  <c r="C376"/>
  <c r="E376" s="1"/>
  <c r="C374"/>
  <c r="E374" s="1"/>
  <c r="C372"/>
  <c r="E372" s="1"/>
  <c r="C370"/>
  <c r="E370" s="1"/>
  <c r="C368"/>
  <c r="E368" s="1"/>
  <c r="C366"/>
  <c r="E366" s="1"/>
  <c r="C364"/>
  <c r="E364" s="1"/>
  <c r="C362"/>
  <c r="E362" s="1"/>
  <c r="C360"/>
  <c r="E360" s="1"/>
  <c r="C358"/>
  <c r="E358" s="1"/>
  <c r="C356"/>
  <c r="E356" s="1"/>
  <c r="C354"/>
  <c r="E354" s="1"/>
  <c r="C352"/>
  <c r="E352" s="1"/>
  <c r="C350"/>
  <c r="E350" s="1"/>
  <c r="C348"/>
  <c r="E348" s="1"/>
  <c r="C346"/>
  <c r="E346" s="1"/>
  <c r="C344"/>
  <c r="E344" s="1"/>
  <c r="C342"/>
  <c r="E342" s="1"/>
  <c r="C340"/>
  <c r="E340" s="1"/>
  <c r="C338"/>
  <c r="E338" s="1"/>
  <c r="C336"/>
  <c r="E336" s="1"/>
  <c r="C334"/>
  <c r="E334" s="1"/>
  <c r="C332"/>
  <c r="E332" s="1"/>
  <c r="C330"/>
  <c r="E330" s="1"/>
  <c r="C328"/>
  <c r="E328" s="1"/>
  <c r="C326"/>
  <c r="E326" s="1"/>
  <c r="C324"/>
  <c r="E324" s="1"/>
  <c r="C322"/>
  <c r="E322" s="1"/>
  <c r="C320"/>
  <c r="E320" s="1"/>
  <c r="C318"/>
  <c r="E318" s="1"/>
  <c r="C316"/>
  <c r="E316" s="1"/>
  <c r="C314"/>
  <c r="E314" s="1"/>
  <c r="C312"/>
  <c r="E312" s="1"/>
  <c r="C310"/>
  <c r="E310" s="1"/>
  <c r="C308"/>
  <c r="E308" s="1"/>
  <c r="C306"/>
  <c r="E306" s="1"/>
  <c r="C304"/>
  <c r="E304" s="1"/>
  <c r="C302"/>
  <c r="E302" s="1"/>
  <c r="C300"/>
  <c r="E300" s="1"/>
  <c r="C298"/>
  <c r="E298" s="1"/>
  <c r="C296"/>
  <c r="E296" s="1"/>
  <c r="C294"/>
  <c r="E294" s="1"/>
  <c r="C292"/>
  <c r="E292" s="1"/>
  <c r="C290"/>
  <c r="E290" s="1"/>
  <c r="C288"/>
  <c r="E288" s="1"/>
  <c r="C286"/>
  <c r="E286" s="1"/>
  <c r="C284"/>
  <c r="E284" s="1"/>
  <c r="C282"/>
  <c r="E282" s="1"/>
  <c r="C280"/>
  <c r="E280" s="1"/>
  <c r="C278"/>
  <c r="E278" s="1"/>
  <c r="C276"/>
  <c r="E276" s="1"/>
  <c r="C274"/>
  <c r="E274" s="1"/>
  <c r="C272"/>
  <c r="E272" s="1"/>
  <c r="C269"/>
  <c r="E269" s="1"/>
  <c r="C265"/>
  <c r="E265" s="1"/>
  <c r="C261"/>
  <c r="E261" s="1"/>
  <c r="D256"/>
  <c r="F256" s="1"/>
  <c r="H256" s="1"/>
  <c r="D248"/>
  <c r="F248" s="1"/>
  <c r="H248" s="1"/>
  <c r="D240"/>
  <c r="F240" s="1"/>
  <c r="H240" s="1"/>
  <c r="D232"/>
  <c r="F232" s="1"/>
  <c r="H232" s="1"/>
  <c r="D224"/>
  <c r="F224" s="1"/>
  <c r="H224" s="1"/>
  <c r="D216"/>
  <c r="F216" s="1"/>
  <c r="H216" s="1"/>
  <c r="D208"/>
  <c r="F208" s="1"/>
  <c r="H208" s="1"/>
  <c r="D200"/>
  <c r="F200" s="1"/>
  <c r="H200" s="1"/>
  <c r="D192"/>
  <c r="F192" s="1"/>
  <c r="H192" s="1"/>
  <c r="D184"/>
  <c r="F184" s="1"/>
  <c r="H184" s="1"/>
  <c r="D176"/>
  <c r="F176" s="1"/>
  <c r="H176" s="1"/>
  <c r="D168"/>
  <c r="F168" s="1"/>
  <c r="H168" s="1"/>
  <c r="D160"/>
  <c r="F160" s="1"/>
  <c r="H160" s="1"/>
  <c r="D152"/>
  <c r="F152" s="1"/>
  <c r="H152" s="1"/>
  <c r="D144"/>
  <c r="F144" s="1"/>
  <c r="H144" s="1"/>
  <c r="D136"/>
  <c r="F136" s="1"/>
  <c r="H136" s="1"/>
  <c r="D128"/>
  <c r="F128" s="1"/>
  <c r="H128" s="1"/>
  <c r="D120"/>
  <c r="F120" s="1"/>
  <c r="H120" s="1"/>
  <c r="D112"/>
  <c r="F112" s="1"/>
  <c r="H112" s="1"/>
  <c r="D104"/>
  <c r="F104" s="1"/>
  <c r="H104" s="1"/>
  <c r="D96"/>
  <c r="F96" s="1"/>
  <c r="H96" s="1"/>
  <c r="D88"/>
  <c r="F88" s="1"/>
  <c r="H88" s="1"/>
  <c r="D80"/>
  <c r="F80" s="1"/>
  <c r="H80" s="1"/>
  <c r="D72"/>
  <c r="F72" s="1"/>
  <c r="H72" s="1"/>
  <c r="D64"/>
  <c r="F64" s="1"/>
  <c r="H64" s="1"/>
  <c r="D56"/>
  <c r="F56" s="1"/>
  <c r="H56" s="1"/>
  <c r="D48"/>
  <c r="F48" s="1"/>
  <c r="H48" s="1"/>
  <c r="D40"/>
  <c r="F40" s="1"/>
  <c r="H40" s="1"/>
  <c r="D32"/>
  <c r="F32" s="1"/>
  <c r="H32" s="1"/>
  <c r="D24"/>
  <c r="F24" s="1"/>
  <c r="H24" s="1"/>
  <c r="D16"/>
  <c r="F16" s="1"/>
  <c r="H16" s="1"/>
  <c r="D8"/>
  <c r="F8" s="1"/>
  <c r="H8" s="1"/>
  <c r="D115"/>
  <c r="F115" s="1"/>
  <c r="H115" s="1"/>
  <c r="D107"/>
  <c r="F107" s="1"/>
  <c r="H107" s="1"/>
  <c r="D99"/>
  <c r="F99" s="1"/>
  <c r="H99" s="1"/>
  <c r="D91"/>
  <c r="F91" s="1"/>
  <c r="H91" s="1"/>
  <c r="D83"/>
  <c r="F83" s="1"/>
  <c r="H83" s="1"/>
  <c r="D75"/>
  <c r="F75" s="1"/>
  <c r="H75" s="1"/>
  <c r="D67"/>
  <c r="F67" s="1"/>
  <c r="H67" s="1"/>
  <c r="D59"/>
  <c r="F59" s="1"/>
  <c r="H59" s="1"/>
  <c r="D51"/>
  <c r="F51" s="1"/>
  <c r="H51" s="1"/>
  <c r="D43"/>
  <c r="F43" s="1"/>
  <c r="H43" s="1"/>
  <c r="D35"/>
  <c r="F35" s="1"/>
  <c r="H35" s="1"/>
  <c r="D27"/>
  <c r="F27" s="1"/>
  <c r="H27" s="1"/>
  <c r="D19"/>
  <c r="F19" s="1"/>
  <c r="H19" s="1"/>
  <c r="D11"/>
  <c r="F11" s="1"/>
  <c r="H11" s="1"/>
  <c r="D3"/>
  <c r="F3" s="1"/>
  <c r="H3" s="1"/>
  <c r="C254"/>
  <c r="E254" s="1"/>
  <c r="C250"/>
  <c r="E250" s="1"/>
  <c r="C246"/>
  <c r="E246" s="1"/>
  <c r="C242"/>
  <c r="E242" s="1"/>
  <c r="C238"/>
  <c r="E238" s="1"/>
  <c r="C234"/>
  <c r="E234" s="1"/>
  <c r="C230"/>
  <c r="E230" s="1"/>
  <c r="C226"/>
  <c r="E226" s="1"/>
  <c r="C222"/>
  <c r="E222" s="1"/>
  <c r="C218"/>
  <c r="E218" s="1"/>
  <c r="C214"/>
  <c r="E214" s="1"/>
  <c r="C210"/>
  <c r="E210" s="1"/>
  <c r="C206"/>
  <c r="E206" s="1"/>
  <c r="C202"/>
  <c r="E202" s="1"/>
  <c r="C196"/>
  <c r="E196" s="1"/>
  <c r="C188"/>
  <c r="E188" s="1"/>
  <c r="C180"/>
  <c r="E180" s="1"/>
  <c r="C172"/>
  <c r="E172" s="1"/>
  <c r="C164"/>
  <c r="E164" s="1"/>
  <c r="C156"/>
  <c r="E156" s="1"/>
  <c r="C148"/>
  <c r="E148" s="1"/>
  <c r="C140"/>
  <c r="E140" s="1"/>
  <c r="C132"/>
  <c r="E132" s="1"/>
  <c r="C124"/>
  <c r="E124" s="1"/>
  <c r="C116"/>
  <c r="E116" s="1"/>
  <c r="C108"/>
  <c r="E108" s="1"/>
  <c r="C100"/>
  <c r="E100" s="1"/>
  <c r="C92"/>
  <c r="E92" s="1"/>
  <c r="C84"/>
  <c r="E84" s="1"/>
  <c r="C76"/>
  <c r="E76" s="1"/>
  <c r="C68"/>
  <c r="E68" s="1"/>
  <c r="C60"/>
  <c r="E60" s="1"/>
  <c r="C52"/>
  <c r="E52" s="1"/>
  <c r="C44"/>
  <c r="E44" s="1"/>
  <c r="C36"/>
  <c r="E36" s="1"/>
  <c r="C28"/>
  <c r="E28" s="1"/>
  <c r="C20"/>
  <c r="E20" s="1"/>
  <c r="C12"/>
  <c r="E12" s="1"/>
  <c r="C4"/>
  <c r="E4" s="1"/>
  <c r="C590"/>
  <c r="E590" s="1"/>
  <c r="C606"/>
  <c r="E606" s="1"/>
  <c r="C622"/>
  <c r="E622" s="1"/>
  <c r="C638"/>
  <c r="E638" s="1"/>
  <c r="C654"/>
  <c r="E654" s="1"/>
  <c r="C670"/>
  <c r="E670" s="1"/>
  <c r="C686"/>
  <c r="E686" s="1"/>
  <c r="C702"/>
  <c r="E702" s="1"/>
  <c r="C718"/>
  <c r="E718" s="1"/>
  <c r="C734"/>
  <c r="E734" s="1"/>
  <c r="C750"/>
  <c r="E750" s="1"/>
  <c r="C766"/>
  <c r="E766" s="1"/>
  <c r="C782"/>
  <c r="E782" s="1"/>
  <c r="C798"/>
  <c r="E798" s="1"/>
  <c r="C806"/>
  <c r="E806" s="1"/>
  <c r="C814"/>
  <c r="E814" s="1"/>
  <c r="C822"/>
  <c r="E822" s="1"/>
  <c r="C830"/>
  <c r="E830" s="1"/>
  <c r="C838"/>
  <c r="E838" s="1"/>
  <c r="C846"/>
  <c r="E846" s="1"/>
  <c r="C854"/>
  <c r="E854" s="1"/>
  <c r="C862"/>
  <c r="E862" s="1"/>
  <c r="C870"/>
  <c r="E870" s="1"/>
  <c r="C878"/>
  <c r="E878" s="1"/>
  <c r="C886"/>
  <c r="E886" s="1"/>
  <c r="C894"/>
  <c r="E894" s="1"/>
  <c r="C902"/>
  <c r="E902" s="1"/>
  <c r="C910"/>
  <c r="E910" s="1"/>
  <c r="C918"/>
  <c r="E918" s="1"/>
  <c r="C926"/>
  <c r="E926" s="1"/>
  <c r="C934"/>
  <c r="E934" s="1"/>
  <c r="C942"/>
  <c r="E942" s="1"/>
  <c r="C950"/>
  <c r="E950" s="1"/>
  <c r="C958"/>
  <c r="E958" s="1"/>
  <c r="C966"/>
  <c r="E966" s="1"/>
  <c r="C974"/>
  <c r="E974" s="1"/>
  <c r="C982"/>
  <c r="E982" s="1"/>
  <c r="C990"/>
  <c r="E990" s="1"/>
  <c r="C998"/>
  <c r="E998" s="1"/>
  <c r="C199"/>
  <c r="E199" s="1"/>
  <c r="C197"/>
  <c r="E197" s="1"/>
  <c r="C195"/>
  <c r="E195" s="1"/>
  <c r="C193"/>
  <c r="E193" s="1"/>
  <c r="C191"/>
  <c r="E191" s="1"/>
  <c r="C189"/>
  <c r="E189" s="1"/>
  <c r="C187"/>
  <c r="E187" s="1"/>
  <c r="C185"/>
  <c r="E185" s="1"/>
  <c r="C183"/>
  <c r="E183" s="1"/>
  <c r="C181"/>
  <c r="E181" s="1"/>
  <c r="C179"/>
  <c r="E179" s="1"/>
  <c r="C177"/>
  <c r="E177" s="1"/>
  <c r="C175"/>
  <c r="E175" s="1"/>
  <c r="C173"/>
  <c r="E173" s="1"/>
  <c r="C171"/>
  <c r="E171" s="1"/>
  <c r="C169"/>
  <c r="E169" s="1"/>
  <c r="C167"/>
  <c r="E167" s="1"/>
  <c r="C165"/>
  <c r="E165" s="1"/>
  <c r="C163"/>
  <c r="E163" s="1"/>
  <c r="C161"/>
  <c r="E161" s="1"/>
  <c r="C159"/>
  <c r="E159" s="1"/>
  <c r="C157"/>
  <c r="E157" s="1"/>
  <c r="C155"/>
  <c r="E155" s="1"/>
  <c r="C153"/>
  <c r="E153" s="1"/>
  <c r="C151"/>
  <c r="E151" s="1"/>
  <c r="C149"/>
  <c r="E149" s="1"/>
  <c r="C147"/>
  <c r="E147" s="1"/>
  <c r="C145"/>
  <c r="E145" s="1"/>
  <c r="C143"/>
  <c r="E143" s="1"/>
  <c r="C141"/>
  <c r="E141" s="1"/>
  <c r="C139"/>
  <c r="E139" s="1"/>
  <c r="C137"/>
  <c r="E137" s="1"/>
  <c r="C135"/>
  <c r="E135" s="1"/>
  <c r="C133"/>
  <c r="E133" s="1"/>
  <c r="C131"/>
  <c r="E131" s="1"/>
  <c r="C129"/>
  <c r="E129" s="1"/>
  <c r="C127"/>
  <c r="E127" s="1"/>
  <c r="C125"/>
  <c r="E125" s="1"/>
  <c r="C123"/>
  <c r="E123" s="1"/>
  <c r="C121"/>
  <c r="E121" s="1"/>
  <c r="C119"/>
  <c r="E119" s="1"/>
  <c r="C117"/>
  <c r="E117" s="1"/>
  <c r="C115"/>
  <c r="E115" s="1"/>
  <c r="C113"/>
  <c r="E113" s="1"/>
  <c r="C111"/>
  <c r="E111" s="1"/>
  <c r="C109"/>
  <c r="E109" s="1"/>
  <c r="C107"/>
  <c r="E107" s="1"/>
  <c r="C105"/>
  <c r="E105" s="1"/>
  <c r="C103"/>
  <c r="E103" s="1"/>
  <c r="C101"/>
  <c r="E101" s="1"/>
  <c r="C99"/>
  <c r="E99" s="1"/>
  <c r="C97"/>
  <c r="E97" s="1"/>
  <c r="C95"/>
  <c r="E95" s="1"/>
  <c r="C93"/>
  <c r="E93" s="1"/>
  <c r="C91"/>
  <c r="E91" s="1"/>
  <c r="C89"/>
  <c r="E89" s="1"/>
  <c r="C87"/>
  <c r="E87" s="1"/>
  <c r="C85"/>
  <c r="E85" s="1"/>
  <c r="C83"/>
  <c r="E83" s="1"/>
  <c r="C81"/>
  <c r="E81" s="1"/>
  <c r="C79"/>
  <c r="E79" s="1"/>
  <c r="C77"/>
  <c r="E77" s="1"/>
  <c r="C75"/>
  <c r="E75" s="1"/>
  <c r="C73"/>
  <c r="E73" s="1"/>
  <c r="C71"/>
  <c r="E71" s="1"/>
  <c r="C69"/>
  <c r="E69" s="1"/>
  <c r="C67"/>
  <c r="E67" s="1"/>
  <c r="C65"/>
  <c r="E65" s="1"/>
  <c r="C63"/>
  <c r="E63" s="1"/>
  <c r="C61"/>
  <c r="E61" s="1"/>
  <c r="C59"/>
  <c r="E59" s="1"/>
  <c r="C57"/>
  <c r="E57" s="1"/>
  <c r="C55"/>
  <c r="E55" s="1"/>
  <c r="C53"/>
  <c r="E53" s="1"/>
  <c r="C51"/>
  <c r="E51" s="1"/>
  <c r="C49"/>
  <c r="E49" s="1"/>
  <c r="C47"/>
  <c r="E47" s="1"/>
  <c r="C45"/>
  <c r="E45" s="1"/>
  <c r="C43"/>
  <c r="E43" s="1"/>
  <c r="C41"/>
  <c r="E41" s="1"/>
  <c r="C39"/>
  <c r="E39" s="1"/>
  <c r="C37"/>
  <c r="E37" s="1"/>
  <c r="C35"/>
  <c r="E35" s="1"/>
  <c r="C33"/>
  <c r="E33" s="1"/>
  <c r="C31"/>
  <c r="E31" s="1"/>
  <c r="C29"/>
  <c r="E29" s="1"/>
  <c r="C27"/>
  <c r="E27" s="1"/>
  <c r="C25"/>
  <c r="E25" s="1"/>
  <c r="C23"/>
  <c r="E23" s="1"/>
  <c r="C21"/>
  <c r="E21" s="1"/>
  <c r="C19"/>
  <c r="E19" s="1"/>
  <c r="C17"/>
  <c r="E17" s="1"/>
  <c r="C15"/>
  <c r="E15" s="1"/>
  <c r="C13"/>
  <c r="E13" s="1"/>
  <c r="C11"/>
  <c r="E11" s="1"/>
  <c r="C9"/>
  <c r="E9" s="1"/>
  <c r="C7"/>
  <c r="E7" s="1"/>
  <c r="C5"/>
  <c r="E5" s="1"/>
  <c r="C3"/>
  <c r="E3" s="1"/>
  <c r="C580"/>
  <c r="E580" s="1"/>
  <c r="C584"/>
  <c r="E584" s="1"/>
  <c r="C588"/>
  <c r="E588" s="1"/>
  <c r="C592"/>
  <c r="E592" s="1"/>
  <c r="C596"/>
  <c r="E596" s="1"/>
  <c r="C600"/>
  <c r="E600" s="1"/>
  <c r="C604"/>
  <c r="E604" s="1"/>
  <c r="C608"/>
  <c r="E608" s="1"/>
  <c r="C612"/>
  <c r="E612" s="1"/>
  <c r="C616"/>
  <c r="E616" s="1"/>
  <c r="C620"/>
  <c r="E620" s="1"/>
  <c r="C624"/>
  <c r="E624" s="1"/>
  <c r="C628"/>
  <c r="E628" s="1"/>
  <c r="C632"/>
  <c r="E632" s="1"/>
  <c r="C636"/>
  <c r="E636" s="1"/>
  <c r="C640"/>
  <c r="E640" s="1"/>
  <c r="C644"/>
  <c r="E644" s="1"/>
  <c r="C648"/>
  <c r="E648" s="1"/>
  <c r="C652"/>
  <c r="E652" s="1"/>
  <c r="C656"/>
  <c r="E656" s="1"/>
  <c r="C660"/>
  <c r="E660" s="1"/>
  <c r="C664"/>
  <c r="E664" s="1"/>
  <c r="C668"/>
  <c r="E668" s="1"/>
  <c r="C672"/>
  <c r="E672" s="1"/>
  <c r="C676"/>
  <c r="E676" s="1"/>
  <c r="C680"/>
  <c r="E680" s="1"/>
  <c r="C684"/>
  <c r="E684" s="1"/>
  <c r="C688"/>
  <c r="E688" s="1"/>
  <c r="C692"/>
  <c r="E692" s="1"/>
  <c r="C696"/>
  <c r="E696" s="1"/>
  <c r="C700"/>
  <c r="E700" s="1"/>
  <c r="C704"/>
  <c r="E704" s="1"/>
  <c r="C708"/>
  <c r="E708" s="1"/>
  <c r="C712"/>
  <c r="E712" s="1"/>
  <c r="C716"/>
  <c r="E716" s="1"/>
  <c r="C720"/>
  <c r="E720" s="1"/>
  <c r="C724"/>
  <c r="E724" s="1"/>
  <c r="C728"/>
  <c r="E728" s="1"/>
  <c r="C732"/>
  <c r="E732" s="1"/>
  <c r="C736"/>
  <c r="E736" s="1"/>
  <c r="C740"/>
  <c r="E740" s="1"/>
  <c r="C744"/>
  <c r="E744" s="1"/>
  <c r="C748"/>
  <c r="E748" s="1"/>
  <c r="C752"/>
  <c r="E752" s="1"/>
  <c r="C756"/>
  <c r="E756" s="1"/>
  <c r="C760"/>
  <c r="E760" s="1"/>
  <c r="C764"/>
  <c r="E764" s="1"/>
  <c r="C768"/>
  <c r="E768" s="1"/>
  <c r="C772"/>
  <c r="E772" s="1"/>
  <c r="C776"/>
  <c r="E776" s="1"/>
  <c r="C780"/>
  <c r="E780" s="1"/>
  <c r="C784"/>
  <c r="E784" s="1"/>
  <c r="C788"/>
  <c r="E788" s="1"/>
  <c r="C792"/>
  <c r="E792" s="1"/>
  <c r="C796"/>
  <c r="E796" s="1"/>
  <c r="C799"/>
  <c r="E799" s="1"/>
  <c r="C801"/>
  <c r="E801" s="1"/>
  <c r="C803"/>
  <c r="E803" s="1"/>
  <c r="C805"/>
  <c r="E805" s="1"/>
  <c r="C807"/>
  <c r="E807" s="1"/>
  <c r="C809"/>
  <c r="E809" s="1"/>
  <c r="C811"/>
  <c r="E811" s="1"/>
  <c r="C813"/>
  <c r="E813" s="1"/>
  <c r="C815"/>
  <c r="E815" s="1"/>
  <c r="C817"/>
  <c r="E817" s="1"/>
  <c r="C819"/>
  <c r="E819" s="1"/>
  <c r="C821"/>
  <c r="E821" s="1"/>
  <c r="C823"/>
  <c r="E823" s="1"/>
  <c r="C825"/>
  <c r="E825" s="1"/>
  <c r="C827"/>
  <c r="E827" s="1"/>
  <c r="C829"/>
  <c r="E829" s="1"/>
  <c r="C831"/>
  <c r="E831" s="1"/>
  <c r="C833"/>
  <c r="E833" s="1"/>
  <c r="C835"/>
  <c r="E835" s="1"/>
  <c r="C837"/>
  <c r="E837" s="1"/>
  <c r="C839"/>
  <c r="E839" s="1"/>
  <c r="C841"/>
  <c r="E841" s="1"/>
  <c r="C843"/>
  <c r="E843" s="1"/>
  <c r="C845"/>
  <c r="E845" s="1"/>
  <c r="C847"/>
  <c r="E847" s="1"/>
  <c r="C849"/>
  <c r="E849" s="1"/>
  <c r="C851"/>
  <c r="E851" s="1"/>
  <c r="C853"/>
  <c r="E853" s="1"/>
  <c r="C855"/>
  <c r="E855" s="1"/>
  <c r="C857"/>
  <c r="E857" s="1"/>
  <c r="C859"/>
  <c r="E859" s="1"/>
  <c r="C861"/>
  <c r="E861" s="1"/>
  <c r="C863"/>
  <c r="E863" s="1"/>
  <c r="C865"/>
  <c r="E865" s="1"/>
  <c r="C867"/>
  <c r="E867" s="1"/>
  <c r="C869"/>
  <c r="E869" s="1"/>
  <c r="C871"/>
  <c r="E871" s="1"/>
  <c r="C873"/>
  <c r="E873" s="1"/>
  <c r="C875"/>
  <c r="E875" s="1"/>
  <c r="C877"/>
  <c r="E877" s="1"/>
  <c r="C879"/>
  <c r="E879" s="1"/>
  <c r="C881"/>
  <c r="E881" s="1"/>
  <c r="C883"/>
  <c r="E883" s="1"/>
  <c r="C885"/>
  <c r="E885" s="1"/>
  <c r="C887"/>
  <c r="E887" s="1"/>
  <c r="C889"/>
  <c r="E889" s="1"/>
  <c r="C891"/>
  <c r="E891" s="1"/>
  <c r="C893"/>
  <c r="E893" s="1"/>
  <c r="C895"/>
  <c r="E895" s="1"/>
  <c r="C897"/>
  <c r="E897" s="1"/>
  <c r="C899"/>
  <c r="E899" s="1"/>
  <c r="C901"/>
  <c r="E901" s="1"/>
  <c r="C903"/>
  <c r="E903" s="1"/>
  <c r="C905"/>
  <c r="E905" s="1"/>
  <c r="C907"/>
  <c r="E907" s="1"/>
  <c r="C909"/>
  <c r="E909" s="1"/>
  <c r="C911"/>
  <c r="E911" s="1"/>
  <c r="C913"/>
  <c r="E913" s="1"/>
  <c r="C915"/>
  <c r="E915" s="1"/>
  <c r="C917"/>
  <c r="E917" s="1"/>
  <c r="C919"/>
  <c r="E919" s="1"/>
  <c r="C921"/>
  <c r="E921" s="1"/>
  <c r="C923"/>
  <c r="E923" s="1"/>
  <c r="C925"/>
  <c r="E925" s="1"/>
  <c r="C927"/>
  <c r="E927" s="1"/>
  <c r="C929"/>
  <c r="E929" s="1"/>
  <c r="C931"/>
  <c r="E931" s="1"/>
  <c r="C933"/>
  <c r="E933" s="1"/>
  <c r="C935"/>
  <c r="E935" s="1"/>
  <c r="C937"/>
  <c r="E937" s="1"/>
  <c r="C939"/>
  <c r="E939" s="1"/>
  <c r="C941"/>
  <c r="E941" s="1"/>
  <c r="C943"/>
  <c r="E943" s="1"/>
  <c r="C945"/>
  <c r="E945" s="1"/>
  <c r="C947"/>
  <c r="E947" s="1"/>
  <c r="C949"/>
  <c r="E949" s="1"/>
  <c r="C951"/>
  <c r="E951" s="1"/>
  <c r="C953"/>
  <c r="E953" s="1"/>
  <c r="C955"/>
  <c r="E955" s="1"/>
  <c r="C957"/>
  <c r="E957" s="1"/>
  <c r="C959"/>
  <c r="E959" s="1"/>
  <c r="C961"/>
  <c r="E961" s="1"/>
  <c r="C963"/>
  <c r="E963" s="1"/>
  <c r="C965"/>
  <c r="E965" s="1"/>
  <c r="C967"/>
  <c r="E967" s="1"/>
  <c r="C969"/>
  <c r="E969" s="1"/>
  <c r="C971"/>
  <c r="E971" s="1"/>
  <c r="C973"/>
  <c r="E973" s="1"/>
  <c r="C975"/>
  <c r="E975" s="1"/>
  <c r="C977"/>
  <c r="E977" s="1"/>
  <c r="C979"/>
  <c r="E979" s="1"/>
  <c r="C981"/>
  <c r="E981" s="1"/>
  <c r="C983"/>
  <c r="E983" s="1"/>
  <c r="C985"/>
  <c r="E985" s="1"/>
  <c r="C987"/>
  <c r="E987" s="1"/>
  <c r="C989"/>
  <c r="E989" s="1"/>
  <c r="C991"/>
  <c r="E991" s="1"/>
  <c r="C993"/>
  <c r="E993" s="1"/>
  <c r="C995"/>
  <c r="E995" s="1"/>
  <c r="C997"/>
  <c r="E997" s="1"/>
  <c r="C999"/>
  <c r="E999" s="1"/>
  <c r="C1001"/>
  <c r="E1001" s="1"/>
  <c r="I2" i="10"/>
  <c r="T9" i="13" l="1"/>
  <c r="Z9"/>
  <c r="X8"/>
  <c r="W8"/>
  <c r="Y8"/>
  <c r="S10"/>
  <c r="AC10"/>
  <c r="AF10" s="1"/>
  <c r="AH10" s="1"/>
  <c r="AG9"/>
  <c r="U9"/>
  <c r="V8"/>
  <c r="L30" i="11"/>
  <c r="G995"/>
  <c r="Q995"/>
  <c r="R995" s="1"/>
  <c r="G987"/>
  <c r="Q987"/>
  <c r="R987" s="1"/>
  <c r="G979"/>
  <c r="Q979"/>
  <c r="R979" s="1"/>
  <c r="G971"/>
  <c r="Q971"/>
  <c r="R971" s="1"/>
  <c r="G963"/>
  <c r="Q963"/>
  <c r="R963" s="1"/>
  <c r="G955"/>
  <c r="Q955"/>
  <c r="R955" s="1"/>
  <c r="G947"/>
  <c r="Q947"/>
  <c r="R947" s="1"/>
  <c r="G1001"/>
  <c r="Q1001"/>
  <c r="R1001" s="1"/>
  <c r="G997"/>
  <c r="Q997"/>
  <c r="R997" s="1"/>
  <c r="G993"/>
  <c r="Q993"/>
  <c r="R993" s="1"/>
  <c r="G989"/>
  <c r="Q989"/>
  <c r="R989" s="1"/>
  <c r="G985"/>
  <c r="Q985"/>
  <c r="R985" s="1"/>
  <c r="G981"/>
  <c r="Q981"/>
  <c r="R981" s="1"/>
  <c r="G977"/>
  <c r="Q977"/>
  <c r="R977" s="1"/>
  <c r="G973"/>
  <c r="Q973"/>
  <c r="R973" s="1"/>
  <c r="G969"/>
  <c r="Q969"/>
  <c r="R969" s="1"/>
  <c r="G965"/>
  <c r="Q965"/>
  <c r="R965" s="1"/>
  <c r="G961"/>
  <c r="Q961"/>
  <c r="R961" s="1"/>
  <c r="G957"/>
  <c r="Q957"/>
  <c r="R957" s="1"/>
  <c r="G953"/>
  <c r="Q953"/>
  <c r="R953" s="1"/>
  <c r="G949"/>
  <c r="Q949"/>
  <c r="R949" s="1"/>
  <c r="G945"/>
  <c r="Q945"/>
  <c r="R945" s="1"/>
  <c r="G941"/>
  <c r="Q941"/>
  <c r="R941" s="1"/>
  <c r="G937"/>
  <c r="Q937"/>
  <c r="R937" s="1"/>
  <c r="G933"/>
  <c r="Q933"/>
  <c r="R933" s="1"/>
  <c r="G929"/>
  <c r="Q929"/>
  <c r="R929" s="1"/>
  <c r="G925"/>
  <c r="Q925"/>
  <c r="R925" s="1"/>
  <c r="G921"/>
  <c r="Q921"/>
  <c r="R921" s="1"/>
  <c r="G917"/>
  <c r="Q917"/>
  <c r="R917" s="1"/>
  <c r="G913"/>
  <c r="Q913"/>
  <c r="R913" s="1"/>
  <c r="G909"/>
  <c r="Q909"/>
  <c r="R909" s="1"/>
  <c r="G905"/>
  <c r="Q905"/>
  <c r="R905" s="1"/>
  <c r="G901"/>
  <c r="Q901"/>
  <c r="R901" s="1"/>
  <c r="G897"/>
  <c r="Q897"/>
  <c r="R897" s="1"/>
  <c r="G893"/>
  <c r="Q893"/>
  <c r="R893" s="1"/>
  <c r="G889"/>
  <c r="Q889"/>
  <c r="R889" s="1"/>
  <c r="G885"/>
  <c r="Q885"/>
  <c r="R885" s="1"/>
  <c r="G881"/>
  <c r="Q881"/>
  <c r="R881" s="1"/>
  <c r="G877"/>
  <c r="Q877"/>
  <c r="R877" s="1"/>
  <c r="G873"/>
  <c r="Q873"/>
  <c r="R873" s="1"/>
  <c r="G869"/>
  <c r="Q869"/>
  <c r="R869" s="1"/>
  <c r="G865"/>
  <c r="Q865"/>
  <c r="R865" s="1"/>
  <c r="G861"/>
  <c r="Q861"/>
  <c r="R861" s="1"/>
  <c r="G857"/>
  <c r="Q857"/>
  <c r="R857" s="1"/>
  <c r="G853"/>
  <c r="Q853"/>
  <c r="R853" s="1"/>
  <c r="G849"/>
  <c r="Q849"/>
  <c r="R849" s="1"/>
  <c r="G845"/>
  <c r="Q845"/>
  <c r="R845" s="1"/>
  <c r="G841"/>
  <c r="Q841"/>
  <c r="R841" s="1"/>
  <c r="G837"/>
  <c r="Q837"/>
  <c r="R837" s="1"/>
  <c r="G833"/>
  <c r="Q833"/>
  <c r="R833" s="1"/>
  <c r="G829"/>
  <c r="Q829"/>
  <c r="R829" s="1"/>
  <c r="G825"/>
  <c r="Q825"/>
  <c r="R825" s="1"/>
  <c r="G821"/>
  <c r="Q821"/>
  <c r="R821" s="1"/>
  <c r="G817"/>
  <c r="Q817"/>
  <c r="R817" s="1"/>
  <c r="G813"/>
  <c r="Q813"/>
  <c r="R813" s="1"/>
  <c r="G809"/>
  <c r="Q809"/>
  <c r="R809" s="1"/>
  <c r="G805"/>
  <c r="Q805"/>
  <c r="R805" s="1"/>
  <c r="G801"/>
  <c r="Q801"/>
  <c r="R801" s="1"/>
  <c r="G796"/>
  <c r="Q796"/>
  <c r="R796" s="1"/>
  <c r="G788"/>
  <c r="Q788"/>
  <c r="R788" s="1"/>
  <c r="G780"/>
  <c r="Q780"/>
  <c r="R780" s="1"/>
  <c r="G772"/>
  <c r="Q772"/>
  <c r="R772" s="1"/>
  <c r="G764"/>
  <c r="Q764"/>
  <c r="R764" s="1"/>
  <c r="G756"/>
  <c r="Q756"/>
  <c r="R756" s="1"/>
  <c r="G748"/>
  <c r="Q748"/>
  <c r="R748" s="1"/>
  <c r="G740"/>
  <c r="Q740"/>
  <c r="R740" s="1"/>
  <c r="G732"/>
  <c r="Q732"/>
  <c r="R732" s="1"/>
  <c r="G724"/>
  <c r="Q724"/>
  <c r="R724" s="1"/>
  <c r="G716"/>
  <c r="Q716"/>
  <c r="R716" s="1"/>
  <c r="G708"/>
  <c r="Q708"/>
  <c r="R708" s="1"/>
  <c r="G700"/>
  <c r="Q700"/>
  <c r="R700" s="1"/>
  <c r="G692"/>
  <c r="Q692"/>
  <c r="R692" s="1"/>
  <c r="G684"/>
  <c r="Q684"/>
  <c r="R684" s="1"/>
  <c r="G676"/>
  <c r="Q676"/>
  <c r="R676" s="1"/>
  <c r="G668"/>
  <c r="Q668"/>
  <c r="R668" s="1"/>
  <c r="G660"/>
  <c r="Q660"/>
  <c r="R660" s="1"/>
  <c r="G652"/>
  <c r="Q652"/>
  <c r="R652" s="1"/>
  <c r="G644"/>
  <c r="Q644"/>
  <c r="R644" s="1"/>
  <c r="G636"/>
  <c r="Q636"/>
  <c r="R636" s="1"/>
  <c r="G628"/>
  <c r="Q628"/>
  <c r="R628" s="1"/>
  <c r="G620"/>
  <c r="Q620"/>
  <c r="R620" s="1"/>
  <c r="G612"/>
  <c r="Q612"/>
  <c r="R612" s="1"/>
  <c r="G604"/>
  <c r="Q604"/>
  <c r="R604" s="1"/>
  <c r="G596"/>
  <c r="Q596"/>
  <c r="R596" s="1"/>
  <c r="G588"/>
  <c r="Q588"/>
  <c r="R588" s="1"/>
  <c r="G580"/>
  <c r="Q580"/>
  <c r="R580" s="1"/>
  <c r="G5"/>
  <c r="Q5"/>
  <c r="R5" s="1"/>
  <c r="G9"/>
  <c r="Q9"/>
  <c r="R9" s="1"/>
  <c r="G13"/>
  <c r="Q13"/>
  <c r="R13" s="1"/>
  <c r="G17"/>
  <c r="Q17"/>
  <c r="R17" s="1"/>
  <c r="G21"/>
  <c r="Q21"/>
  <c r="R21" s="1"/>
  <c r="G25"/>
  <c r="Q25"/>
  <c r="R25" s="1"/>
  <c r="G29"/>
  <c r="Q29"/>
  <c r="R29" s="1"/>
  <c r="G33"/>
  <c r="Q33"/>
  <c r="R33" s="1"/>
  <c r="G37"/>
  <c r="R37"/>
  <c r="S37" s="1"/>
  <c r="G41"/>
  <c r="Q41"/>
  <c r="R41" s="1"/>
  <c r="G45"/>
  <c r="Q45"/>
  <c r="R45" s="1"/>
  <c r="G49"/>
  <c r="Q49"/>
  <c r="R49" s="1"/>
  <c r="G53"/>
  <c r="Q53"/>
  <c r="R53" s="1"/>
  <c r="G57"/>
  <c r="Q57"/>
  <c r="R57" s="1"/>
  <c r="G61"/>
  <c r="Q61"/>
  <c r="R61" s="1"/>
  <c r="G65"/>
  <c r="Q65"/>
  <c r="R65" s="1"/>
  <c r="G69"/>
  <c r="Q69"/>
  <c r="R69" s="1"/>
  <c r="G73"/>
  <c r="Q73"/>
  <c r="R73" s="1"/>
  <c r="G77"/>
  <c r="Q77"/>
  <c r="R77" s="1"/>
  <c r="G81"/>
  <c r="Q81"/>
  <c r="R81" s="1"/>
  <c r="G85"/>
  <c r="Q85"/>
  <c r="R85" s="1"/>
  <c r="G89"/>
  <c r="Q89"/>
  <c r="R89" s="1"/>
  <c r="G93"/>
  <c r="Q93"/>
  <c r="R93" s="1"/>
  <c r="G97"/>
  <c r="Q97"/>
  <c r="R97" s="1"/>
  <c r="G101"/>
  <c r="Q101"/>
  <c r="R101" s="1"/>
  <c r="G105"/>
  <c r="Q105"/>
  <c r="R105" s="1"/>
  <c r="G109"/>
  <c r="Q109"/>
  <c r="R109" s="1"/>
  <c r="G113"/>
  <c r="Q113"/>
  <c r="R113" s="1"/>
  <c r="G117"/>
  <c r="Q117"/>
  <c r="R117" s="1"/>
  <c r="G121"/>
  <c r="Q121"/>
  <c r="R121" s="1"/>
  <c r="G125"/>
  <c r="Q125"/>
  <c r="R125" s="1"/>
  <c r="G129"/>
  <c r="Q129"/>
  <c r="R129" s="1"/>
  <c r="G133"/>
  <c r="Q133"/>
  <c r="R133" s="1"/>
  <c r="G137"/>
  <c r="Q137"/>
  <c r="R137" s="1"/>
  <c r="G141"/>
  <c r="Q141"/>
  <c r="R141" s="1"/>
  <c r="G145"/>
  <c r="Q145"/>
  <c r="R145" s="1"/>
  <c r="G149"/>
  <c r="Q149"/>
  <c r="R149" s="1"/>
  <c r="G153"/>
  <c r="Q153"/>
  <c r="R153" s="1"/>
  <c r="G157"/>
  <c r="Q157"/>
  <c r="R157" s="1"/>
  <c r="G161"/>
  <c r="Q161"/>
  <c r="R161" s="1"/>
  <c r="G165"/>
  <c r="Q165"/>
  <c r="R165" s="1"/>
  <c r="G169"/>
  <c r="Q169"/>
  <c r="R169" s="1"/>
  <c r="G173"/>
  <c r="Q173"/>
  <c r="R173" s="1"/>
  <c r="G177"/>
  <c r="Q177"/>
  <c r="R177" s="1"/>
  <c r="G181"/>
  <c r="Q181"/>
  <c r="R181" s="1"/>
  <c r="G185"/>
  <c r="Q185"/>
  <c r="R185" s="1"/>
  <c r="G189"/>
  <c r="Q189"/>
  <c r="R189" s="1"/>
  <c r="G193"/>
  <c r="Q193"/>
  <c r="R193" s="1"/>
  <c r="G197"/>
  <c r="Q197"/>
  <c r="R197" s="1"/>
  <c r="G998"/>
  <c r="Q998"/>
  <c r="R998" s="1"/>
  <c r="G982"/>
  <c r="Q982"/>
  <c r="R982" s="1"/>
  <c r="G966"/>
  <c r="Q966"/>
  <c r="R966" s="1"/>
  <c r="G950"/>
  <c r="Q950"/>
  <c r="R950" s="1"/>
  <c r="G934"/>
  <c r="Q934"/>
  <c r="R934" s="1"/>
  <c r="G918"/>
  <c r="Q918"/>
  <c r="R918" s="1"/>
  <c r="G902"/>
  <c r="Q902"/>
  <c r="R902" s="1"/>
  <c r="G886"/>
  <c r="Q886"/>
  <c r="R886" s="1"/>
  <c r="G870"/>
  <c r="Q870"/>
  <c r="R870" s="1"/>
  <c r="G854"/>
  <c r="Q854"/>
  <c r="R854" s="1"/>
  <c r="G838"/>
  <c r="Q838"/>
  <c r="R838" s="1"/>
  <c r="G822"/>
  <c r="Q822"/>
  <c r="R822" s="1"/>
  <c r="G806"/>
  <c r="Q806"/>
  <c r="R806" s="1"/>
  <c r="G782"/>
  <c r="Q782"/>
  <c r="R782" s="1"/>
  <c r="G750"/>
  <c r="Q750"/>
  <c r="R750" s="1"/>
  <c r="G718"/>
  <c r="Q718"/>
  <c r="R718" s="1"/>
  <c r="G686"/>
  <c r="Q686"/>
  <c r="R686" s="1"/>
  <c r="G654"/>
  <c r="Q654"/>
  <c r="R654" s="1"/>
  <c r="G622"/>
  <c r="Q622"/>
  <c r="R622" s="1"/>
  <c r="G590"/>
  <c r="Q590"/>
  <c r="R590" s="1"/>
  <c r="G12"/>
  <c r="Q12"/>
  <c r="R12" s="1"/>
  <c r="G28"/>
  <c r="Q28"/>
  <c r="R28" s="1"/>
  <c r="G44"/>
  <c r="Q44"/>
  <c r="R44" s="1"/>
  <c r="G60"/>
  <c r="Q60"/>
  <c r="R60" s="1"/>
  <c r="G76"/>
  <c r="Q76"/>
  <c r="R76" s="1"/>
  <c r="G92"/>
  <c r="Q92"/>
  <c r="R92" s="1"/>
  <c r="G108"/>
  <c r="Q108"/>
  <c r="R108" s="1"/>
  <c r="G124"/>
  <c r="Q124"/>
  <c r="R124" s="1"/>
  <c r="G140"/>
  <c r="Q140"/>
  <c r="R140" s="1"/>
  <c r="G156"/>
  <c r="Q156"/>
  <c r="R156" s="1"/>
  <c r="G172"/>
  <c r="Q172"/>
  <c r="R172" s="1"/>
  <c r="G188"/>
  <c r="Q188"/>
  <c r="R188" s="1"/>
  <c r="G202"/>
  <c r="Q202"/>
  <c r="R202" s="1"/>
  <c r="G210"/>
  <c r="Q210"/>
  <c r="R210" s="1"/>
  <c r="G218"/>
  <c r="Q218"/>
  <c r="R218" s="1"/>
  <c r="G226"/>
  <c r="Q226"/>
  <c r="R226" s="1"/>
  <c r="G234"/>
  <c r="Q234"/>
  <c r="R234" s="1"/>
  <c r="G242"/>
  <c r="Q242"/>
  <c r="R242" s="1"/>
  <c r="G250"/>
  <c r="Q250"/>
  <c r="R250" s="1"/>
  <c r="G265"/>
  <c r="Q265"/>
  <c r="R265" s="1"/>
  <c r="G272"/>
  <c r="Q272"/>
  <c r="R272" s="1"/>
  <c r="G276"/>
  <c r="Q276"/>
  <c r="R276" s="1"/>
  <c r="G280"/>
  <c r="Q280"/>
  <c r="R280" s="1"/>
  <c r="G284"/>
  <c r="Q284"/>
  <c r="R284" s="1"/>
  <c r="G288"/>
  <c r="Q288"/>
  <c r="R288" s="1"/>
  <c r="G292"/>
  <c r="Q292"/>
  <c r="R292" s="1"/>
  <c r="G296"/>
  <c r="Q296"/>
  <c r="R296" s="1"/>
  <c r="G300"/>
  <c r="Q300"/>
  <c r="R300" s="1"/>
  <c r="G304"/>
  <c r="Q304"/>
  <c r="R304" s="1"/>
  <c r="G308"/>
  <c r="Q308"/>
  <c r="R308" s="1"/>
  <c r="G312"/>
  <c r="Q312"/>
  <c r="R312" s="1"/>
  <c r="G316"/>
  <c r="Q316"/>
  <c r="R316" s="1"/>
  <c r="G320"/>
  <c r="Q320"/>
  <c r="R320" s="1"/>
  <c r="G324"/>
  <c r="Q324"/>
  <c r="R324" s="1"/>
  <c r="G328"/>
  <c r="Q328"/>
  <c r="R328" s="1"/>
  <c r="G332"/>
  <c r="Q332"/>
  <c r="R332" s="1"/>
  <c r="G336"/>
  <c r="Q336"/>
  <c r="R336" s="1"/>
  <c r="G340"/>
  <c r="Q340"/>
  <c r="R340" s="1"/>
  <c r="G344"/>
  <c r="Q344"/>
  <c r="R344" s="1"/>
  <c r="G348"/>
  <c r="Q348"/>
  <c r="R348" s="1"/>
  <c r="G352"/>
  <c r="Q352"/>
  <c r="R352" s="1"/>
  <c r="G356"/>
  <c r="Q356"/>
  <c r="R356" s="1"/>
  <c r="G360"/>
  <c r="Q360"/>
  <c r="R360" s="1"/>
  <c r="G364"/>
  <c r="Q364"/>
  <c r="R364" s="1"/>
  <c r="G368"/>
  <c r="Q368"/>
  <c r="R368" s="1"/>
  <c r="G372"/>
  <c r="Q372"/>
  <c r="R372" s="1"/>
  <c r="G376"/>
  <c r="Q376"/>
  <c r="R376" s="1"/>
  <c r="G380"/>
  <c r="Q380"/>
  <c r="R380" s="1"/>
  <c r="G384"/>
  <c r="Q384"/>
  <c r="R384" s="1"/>
  <c r="G389"/>
  <c r="Q389"/>
  <c r="R389" s="1"/>
  <c r="G393"/>
  <c r="Q393"/>
  <c r="R393" s="1"/>
  <c r="G397"/>
  <c r="Q397"/>
  <c r="R397" s="1"/>
  <c r="G401"/>
  <c r="Q401"/>
  <c r="R401" s="1"/>
  <c r="G405"/>
  <c r="Q405"/>
  <c r="R405" s="1"/>
  <c r="G409"/>
  <c r="Q409"/>
  <c r="R409" s="1"/>
  <c r="G413"/>
  <c r="Q413"/>
  <c r="R413" s="1"/>
  <c r="G417"/>
  <c r="Q417"/>
  <c r="R417" s="1"/>
  <c r="G421"/>
  <c r="Q421"/>
  <c r="R421" s="1"/>
  <c r="G425"/>
  <c r="Q425"/>
  <c r="R425" s="1"/>
  <c r="G429"/>
  <c r="Q429"/>
  <c r="R429" s="1"/>
  <c r="G433"/>
  <c r="Q433"/>
  <c r="R433" s="1"/>
  <c r="G437"/>
  <c r="Q437"/>
  <c r="R437" s="1"/>
  <c r="G441"/>
  <c r="Q441"/>
  <c r="R441" s="1"/>
  <c r="G445"/>
  <c r="Q445"/>
  <c r="R445" s="1"/>
  <c r="G449"/>
  <c r="Q449"/>
  <c r="R449" s="1"/>
  <c r="G453"/>
  <c r="Q453"/>
  <c r="R453" s="1"/>
  <c r="G457"/>
  <c r="Q457"/>
  <c r="R457" s="1"/>
  <c r="G461"/>
  <c r="Q461"/>
  <c r="R461" s="1"/>
  <c r="G465"/>
  <c r="Q465"/>
  <c r="R465" s="1"/>
  <c r="G469"/>
  <c r="Q469"/>
  <c r="R469" s="1"/>
  <c r="G473"/>
  <c r="Q473"/>
  <c r="R473" s="1"/>
  <c r="G477"/>
  <c r="Q477"/>
  <c r="R477" s="1"/>
  <c r="G481"/>
  <c r="Q481"/>
  <c r="R481" s="1"/>
  <c r="G485"/>
  <c r="Q485"/>
  <c r="R485" s="1"/>
  <c r="G489"/>
  <c r="Q489"/>
  <c r="R489" s="1"/>
  <c r="G493"/>
  <c r="Q493"/>
  <c r="R493" s="1"/>
  <c r="G497"/>
  <c r="Q497"/>
  <c r="R497" s="1"/>
  <c r="G501"/>
  <c r="Q501"/>
  <c r="R501" s="1"/>
  <c r="G505"/>
  <c r="Q505"/>
  <c r="R505" s="1"/>
  <c r="G509"/>
  <c r="Q509"/>
  <c r="R509" s="1"/>
  <c r="G513"/>
  <c r="Q513"/>
  <c r="R513" s="1"/>
  <c r="G517"/>
  <c r="Q517"/>
  <c r="R517" s="1"/>
  <c r="G521"/>
  <c r="Q521"/>
  <c r="R521" s="1"/>
  <c r="G525"/>
  <c r="Q525"/>
  <c r="R525" s="1"/>
  <c r="G529"/>
  <c r="Q529"/>
  <c r="R529" s="1"/>
  <c r="G533"/>
  <c r="Q533"/>
  <c r="R533" s="1"/>
  <c r="G537"/>
  <c r="Q537"/>
  <c r="R537" s="1"/>
  <c r="G541"/>
  <c r="Q541"/>
  <c r="R541" s="1"/>
  <c r="G545"/>
  <c r="Q545"/>
  <c r="R545" s="1"/>
  <c r="G549"/>
  <c r="Q549"/>
  <c r="R549" s="1"/>
  <c r="G553"/>
  <c r="Q553"/>
  <c r="R553" s="1"/>
  <c r="G557"/>
  <c r="Q557"/>
  <c r="R557" s="1"/>
  <c r="G561"/>
  <c r="Q561"/>
  <c r="R561" s="1"/>
  <c r="G565"/>
  <c r="Q565"/>
  <c r="R565" s="1"/>
  <c r="G569"/>
  <c r="Q569"/>
  <c r="R569" s="1"/>
  <c r="G573"/>
  <c r="Q573"/>
  <c r="R573" s="1"/>
  <c r="G577"/>
  <c r="Q577"/>
  <c r="R577" s="1"/>
  <c r="G999"/>
  <c r="Q999"/>
  <c r="R999" s="1"/>
  <c r="G991"/>
  <c r="Q991"/>
  <c r="R991" s="1"/>
  <c r="G983"/>
  <c r="Q983"/>
  <c r="R983" s="1"/>
  <c r="G975"/>
  <c r="Q975"/>
  <c r="R975" s="1"/>
  <c r="G967"/>
  <c r="Q967"/>
  <c r="R967" s="1"/>
  <c r="G959"/>
  <c r="Q959"/>
  <c r="R959" s="1"/>
  <c r="G951"/>
  <c r="Q951"/>
  <c r="R951" s="1"/>
  <c r="G943"/>
  <c r="Q943"/>
  <c r="R943" s="1"/>
  <c r="G939"/>
  <c r="Q939"/>
  <c r="R939" s="1"/>
  <c r="G935"/>
  <c r="Q935"/>
  <c r="R935" s="1"/>
  <c r="G931"/>
  <c r="Q931"/>
  <c r="R931" s="1"/>
  <c r="G927"/>
  <c r="Q927"/>
  <c r="R927" s="1"/>
  <c r="G923"/>
  <c r="Q923"/>
  <c r="R923" s="1"/>
  <c r="G919"/>
  <c r="Q919"/>
  <c r="R919" s="1"/>
  <c r="G915"/>
  <c r="Q915"/>
  <c r="R915" s="1"/>
  <c r="G911"/>
  <c r="Q911"/>
  <c r="R911" s="1"/>
  <c r="G907"/>
  <c r="Q907"/>
  <c r="R907" s="1"/>
  <c r="G903"/>
  <c r="Q903"/>
  <c r="R903" s="1"/>
  <c r="G899"/>
  <c r="Q899"/>
  <c r="R899" s="1"/>
  <c r="G895"/>
  <c r="Q895"/>
  <c r="R895" s="1"/>
  <c r="G891"/>
  <c r="Q891"/>
  <c r="R891" s="1"/>
  <c r="G887"/>
  <c r="Q887"/>
  <c r="R887" s="1"/>
  <c r="G883"/>
  <c r="Q883"/>
  <c r="R883" s="1"/>
  <c r="G879"/>
  <c r="Q879"/>
  <c r="R879" s="1"/>
  <c r="G875"/>
  <c r="Q875"/>
  <c r="R875" s="1"/>
  <c r="G871"/>
  <c r="Q871"/>
  <c r="R871" s="1"/>
  <c r="G867"/>
  <c r="Q867"/>
  <c r="R867" s="1"/>
  <c r="G863"/>
  <c r="Q863"/>
  <c r="R863" s="1"/>
  <c r="G859"/>
  <c r="Q859"/>
  <c r="R859" s="1"/>
  <c r="G855"/>
  <c r="Q855"/>
  <c r="R855" s="1"/>
  <c r="G851"/>
  <c r="Q851"/>
  <c r="R851" s="1"/>
  <c r="G847"/>
  <c r="Q847"/>
  <c r="R847" s="1"/>
  <c r="G843"/>
  <c r="Q843"/>
  <c r="R843" s="1"/>
  <c r="G839"/>
  <c r="Q839"/>
  <c r="R839" s="1"/>
  <c r="G835"/>
  <c r="Q835"/>
  <c r="R835" s="1"/>
  <c r="G831"/>
  <c r="Q831"/>
  <c r="R831" s="1"/>
  <c r="G827"/>
  <c r="Q827"/>
  <c r="R827" s="1"/>
  <c r="G823"/>
  <c r="Q823"/>
  <c r="R823" s="1"/>
  <c r="G819"/>
  <c r="Q819"/>
  <c r="R819" s="1"/>
  <c r="G815"/>
  <c r="Q815"/>
  <c r="R815" s="1"/>
  <c r="G811"/>
  <c r="Q811"/>
  <c r="R811" s="1"/>
  <c r="G807"/>
  <c r="Q807"/>
  <c r="R807" s="1"/>
  <c r="G803"/>
  <c r="Q803"/>
  <c r="R803" s="1"/>
  <c r="G799"/>
  <c r="Q799"/>
  <c r="R799" s="1"/>
  <c r="G792"/>
  <c r="Q792"/>
  <c r="R792" s="1"/>
  <c r="G784"/>
  <c r="Q784"/>
  <c r="R784" s="1"/>
  <c r="G776"/>
  <c r="Q776"/>
  <c r="R776" s="1"/>
  <c r="G768"/>
  <c r="Q768"/>
  <c r="R768" s="1"/>
  <c r="G760"/>
  <c r="Q760"/>
  <c r="R760" s="1"/>
  <c r="G752"/>
  <c r="Q752"/>
  <c r="R752" s="1"/>
  <c r="G744"/>
  <c r="Q744"/>
  <c r="R744" s="1"/>
  <c r="G736"/>
  <c r="Q736"/>
  <c r="R736" s="1"/>
  <c r="G728"/>
  <c r="Q728"/>
  <c r="R728" s="1"/>
  <c r="G720"/>
  <c r="Q720"/>
  <c r="R720" s="1"/>
  <c r="G712"/>
  <c r="Q712"/>
  <c r="R712" s="1"/>
  <c r="G704"/>
  <c r="Q704"/>
  <c r="R704" s="1"/>
  <c r="G696"/>
  <c r="Q696"/>
  <c r="R696" s="1"/>
  <c r="G688"/>
  <c r="Q688"/>
  <c r="R688" s="1"/>
  <c r="G680"/>
  <c r="Q680"/>
  <c r="R680" s="1"/>
  <c r="G672"/>
  <c r="Q672"/>
  <c r="R672" s="1"/>
  <c r="G664"/>
  <c r="Q664"/>
  <c r="R664" s="1"/>
  <c r="G656"/>
  <c r="Q656"/>
  <c r="R656" s="1"/>
  <c r="G648"/>
  <c r="Q648"/>
  <c r="R648" s="1"/>
  <c r="G640"/>
  <c r="Q640"/>
  <c r="R640" s="1"/>
  <c r="G632"/>
  <c r="Q632"/>
  <c r="R632" s="1"/>
  <c r="G624"/>
  <c r="Q624"/>
  <c r="R624" s="1"/>
  <c r="G616"/>
  <c r="Q616"/>
  <c r="R616" s="1"/>
  <c r="G608"/>
  <c r="Q608"/>
  <c r="R608" s="1"/>
  <c r="G600"/>
  <c r="Q600"/>
  <c r="R600" s="1"/>
  <c r="G592"/>
  <c r="Q592"/>
  <c r="R592" s="1"/>
  <c r="G584"/>
  <c r="Q584"/>
  <c r="R584" s="1"/>
  <c r="G3"/>
  <c r="Q3"/>
  <c r="R3" s="1"/>
  <c r="G7"/>
  <c r="Q7"/>
  <c r="R7" s="1"/>
  <c r="G11"/>
  <c r="Q11"/>
  <c r="R11" s="1"/>
  <c r="G15"/>
  <c r="Q15"/>
  <c r="R15" s="1"/>
  <c r="G19"/>
  <c r="Q19"/>
  <c r="R19" s="1"/>
  <c r="G23"/>
  <c r="Q23"/>
  <c r="R23" s="1"/>
  <c r="G27"/>
  <c r="Q27"/>
  <c r="R27" s="1"/>
  <c r="G31"/>
  <c r="Q31"/>
  <c r="R31" s="1"/>
  <c r="G35"/>
  <c r="Q35"/>
  <c r="R35" s="1"/>
  <c r="G39"/>
  <c r="Q39"/>
  <c r="R39" s="1"/>
  <c r="G43"/>
  <c r="Q43"/>
  <c r="R43" s="1"/>
  <c r="G47"/>
  <c r="Q47"/>
  <c r="R47" s="1"/>
  <c r="G51"/>
  <c r="Q51"/>
  <c r="R51" s="1"/>
  <c r="G55"/>
  <c r="Q55"/>
  <c r="R55" s="1"/>
  <c r="G59"/>
  <c r="Q59"/>
  <c r="R59" s="1"/>
  <c r="G63"/>
  <c r="Q63"/>
  <c r="R63" s="1"/>
  <c r="G67"/>
  <c r="Q67"/>
  <c r="R67" s="1"/>
  <c r="G71"/>
  <c r="Q71"/>
  <c r="R71" s="1"/>
  <c r="G75"/>
  <c r="Q75"/>
  <c r="R75" s="1"/>
  <c r="G79"/>
  <c r="Q79"/>
  <c r="R79" s="1"/>
  <c r="G83"/>
  <c r="Q83"/>
  <c r="R83" s="1"/>
  <c r="G87"/>
  <c r="Q87"/>
  <c r="R87" s="1"/>
  <c r="G91"/>
  <c r="Q91"/>
  <c r="R91" s="1"/>
  <c r="G95"/>
  <c r="Q95"/>
  <c r="R95" s="1"/>
  <c r="G99"/>
  <c r="Q99"/>
  <c r="R99" s="1"/>
  <c r="G103"/>
  <c r="Q103"/>
  <c r="R103" s="1"/>
  <c r="G107"/>
  <c r="Q107"/>
  <c r="R107" s="1"/>
  <c r="G111"/>
  <c r="Q111"/>
  <c r="R111" s="1"/>
  <c r="G115"/>
  <c r="Q115"/>
  <c r="R115" s="1"/>
  <c r="G119"/>
  <c r="Q119"/>
  <c r="R119" s="1"/>
  <c r="G123"/>
  <c r="Q123"/>
  <c r="R123" s="1"/>
  <c r="G127"/>
  <c r="Q127"/>
  <c r="R127" s="1"/>
  <c r="G131"/>
  <c r="Q131"/>
  <c r="R131" s="1"/>
  <c r="G135"/>
  <c r="Q135"/>
  <c r="R135" s="1"/>
  <c r="G139"/>
  <c r="Q139"/>
  <c r="R139" s="1"/>
  <c r="G143"/>
  <c r="Q143"/>
  <c r="R143" s="1"/>
  <c r="G147"/>
  <c r="Q147"/>
  <c r="R147" s="1"/>
  <c r="G151"/>
  <c r="Q151"/>
  <c r="R151" s="1"/>
  <c r="G155"/>
  <c r="Q155"/>
  <c r="R155" s="1"/>
  <c r="G159"/>
  <c r="Q159"/>
  <c r="R159" s="1"/>
  <c r="G163"/>
  <c r="Q163"/>
  <c r="R163" s="1"/>
  <c r="G167"/>
  <c r="Q167"/>
  <c r="R167" s="1"/>
  <c r="G171"/>
  <c r="Q171"/>
  <c r="R171" s="1"/>
  <c r="G175"/>
  <c r="Q175"/>
  <c r="R175" s="1"/>
  <c r="G179"/>
  <c r="Q179"/>
  <c r="R179" s="1"/>
  <c r="G183"/>
  <c r="Q183"/>
  <c r="R183" s="1"/>
  <c r="G187"/>
  <c r="Q187"/>
  <c r="R187" s="1"/>
  <c r="G191"/>
  <c r="Q191"/>
  <c r="R191" s="1"/>
  <c r="G195"/>
  <c r="Q195"/>
  <c r="R195" s="1"/>
  <c r="G199"/>
  <c r="Q199"/>
  <c r="R199" s="1"/>
  <c r="G990"/>
  <c r="Q990"/>
  <c r="R990" s="1"/>
  <c r="G974"/>
  <c r="Q974"/>
  <c r="R974" s="1"/>
  <c r="G958"/>
  <c r="Q958"/>
  <c r="R958" s="1"/>
  <c r="G942"/>
  <c r="Q942"/>
  <c r="R942" s="1"/>
  <c r="G926"/>
  <c r="Q926"/>
  <c r="R926" s="1"/>
  <c r="G910"/>
  <c r="Q910"/>
  <c r="R910" s="1"/>
  <c r="G894"/>
  <c r="Q894"/>
  <c r="R894" s="1"/>
  <c r="G878"/>
  <c r="Q878"/>
  <c r="R878" s="1"/>
  <c r="G862"/>
  <c r="Q862"/>
  <c r="R862" s="1"/>
  <c r="G846"/>
  <c r="Q846"/>
  <c r="R846" s="1"/>
  <c r="G830"/>
  <c r="Q830"/>
  <c r="R830" s="1"/>
  <c r="G814"/>
  <c r="Q814"/>
  <c r="R814" s="1"/>
  <c r="G798"/>
  <c r="Q798"/>
  <c r="R798" s="1"/>
  <c r="G766"/>
  <c r="Q766"/>
  <c r="R766" s="1"/>
  <c r="G734"/>
  <c r="Q734"/>
  <c r="R734" s="1"/>
  <c r="G702"/>
  <c r="Q702"/>
  <c r="R702" s="1"/>
  <c r="G670"/>
  <c r="Q670"/>
  <c r="R670" s="1"/>
  <c r="G638"/>
  <c r="Q638"/>
  <c r="R638" s="1"/>
  <c r="G606"/>
  <c r="Q606"/>
  <c r="R606" s="1"/>
  <c r="G4"/>
  <c r="Q4"/>
  <c r="R4" s="1"/>
  <c r="G20"/>
  <c r="Q20"/>
  <c r="R20" s="1"/>
  <c r="G36"/>
  <c r="Q36"/>
  <c r="R36" s="1"/>
  <c r="G52"/>
  <c r="Q52"/>
  <c r="R52" s="1"/>
  <c r="G68"/>
  <c r="Q68"/>
  <c r="R68" s="1"/>
  <c r="G84"/>
  <c r="Q84"/>
  <c r="R84" s="1"/>
  <c r="G100"/>
  <c r="Q100"/>
  <c r="R100" s="1"/>
  <c r="G116"/>
  <c r="Q116"/>
  <c r="R116" s="1"/>
  <c r="G132"/>
  <c r="Q132"/>
  <c r="R132" s="1"/>
  <c r="G148"/>
  <c r="Q148"/>
  <c r="R148" s="1"/>
  <c r="G164"/>
  <c r="Q164"/>
  <c r="R164" s="1"/>
  <c r="G180"/>
  <c r="Q180"/>
  <c r="R180" s="1"/>
  <c r="G196"/>
  <c r="Q196"/>
  <c r="R196" s="1"/>
  <c r="G206"/>
  <c r="Q206"/>
  <c r="R206" s="1"/>
  <c r="G214"/>
  <c r="Q214"/>
  <c r="R214" s="1"/>
  <c r="G222"/>
  <c r="Q222"/>
  <c r="R222" s="1"/>
  <c r="G230"/>
  <c r="Q230"/>
  <c r="R230" s="1"/>
  <c r="G238"/>
  <c r="Q238"/>
  <c r="R238" s="1"/>
  <c r="G246"/>
  <c r="Q246"/>
  <c r="R246" s="1"/>
  <c r="G254"/>
  <c r="Q254"/>
  <c r="R254" s="1"/>
  <c r="G261"/>
  <c r="Q261"/>
  <c r="R261" s="1"/>
  <c r="G269"/>
  <c r="Q269"/>
  <c r="R269" s="1"/>
  <c r="G274"/>
  <c r="Q274"/>
  <c r="R274" s="1"/>
  <c r="G278"/>
  <c r="Q278"/>
  <c r="R278" s="1"/>
  <c r="G282"/>
  <c r="Q282"/>
  <c r="R282" s="1"/>
  <c r="G286"/>
  <c r="Q286"/>
  <c r="R286" s="1"/>
  <c r="G290"/>
  <c r="Q290"/>
  <c r="R290" s="1"/>
  <c r="G294"/>
  <c r="Q294"/>
  <c r="R294" s="1"/>
  <c r="G298"/>
  <c r="Q298"/>
  <c r="R298" s="1"/>
  <c r="G302"/>
  <c r="Q302"/>
  <c r="R302" s="1"/>
  <c r="G306"/>
  <c r="Q306"/>
  <c r="R306" s="1"/>
  <c r="G310"/>
  <c r="Q310"/>
  <c r="R310" s="1"/>
  <c r="G314"/>
  <c r="Q314"/>
  <c r="R314" s="1"/>
  <c r="G318"/>
  <c r="Q318"/>
  <c r="R318" s="1"/>
  <c r="G322"/>
  <c r="Q322"/>
  <c r="R322" s="1"/>
  <c r="G326"/>
  <c r="Q326"/>
  <c r="R326" s="1"/>
  <c r="G330"/>
  <c r="Q330"/>
  <c r="R330" s="1"/>
  <c r="G334"/>
  <c r="Q334"/>
  <c r="R334" s="1"/>
  <c r="G338"/>
  <c r="Q338"/>
  <c r="R338" s="1"/>
  <c r="G342"/>
  <c r="Q342"/>
  <c r="R342" s="1"/>
  <c r="G346"/>
  <c r="Q346"/>
  <c r="R346" s="1"/>
  <c r="G350"/>
  <c r="Q350"/>
  <c r="R350" s="1"/>
  <c r="G354"/>
  <c r="Q354"/>
  <c r="R354" s="1"/>
  <c r="G358"/>
  <c r="Q358"/>
  <c r="R358" s="1"/>
  <c r="G362"/>
  <c r="Q362"/>
  <c r="R362" s="1"/>
  <c r="G366"/>
  <c r="Q366"/>
  <c r="R366" s="1"/>
  <c r="G370"/>
  <c r="Q370"/>
  <c r="R370" s="1"/>
  <c r="G374"/>
  <c r="Q374"/>
  <c r="R374" s="1"/>
  <c r="G378"/>
  <c r="Q378"/>
  <c r="R378" s="1"/>
  <c r="G382"/>
  <c r="Q382"/>
  <c r="R382" s="1"/>
  <c r="G387"/>
  <c r="Q387"/>
  <c r="R387" s="1"/>
  <c r="G391"/>
  <c r="Q391"/>
  <c r="R391" s="1"/>
  <c r="G395"/>
  <c r="Q395"/>
  <c r="R395" s="1"/>
  <c r="G399"/>
  <c r="Q399"/>
  <c r="R399" s="1"/>
  <c r="G403"/>
  <c r="Q403"/>
  <c r="R403" s="1"/>
  <c r="G407"/>
  <c r="Q407"/>
  <c r="R407" s="1"/>
  <c r="G411"/>
  <c r="Q411"/>
  <c r="R411" s="1"/>
  <c r="G415"/>
  <c r="Q415"/>
  <c r="R415" s="1"/>
  <c r="G419"/>
  <c r="Q419"/>
  <c r="R419" s="1"/>
  <c r="G423"/>
  <c r="Q423"/>
  <c r="R423" s="1"/>
  <c r="G427"/>
  <c r="Q427"/>
  <c r="R427" s="1"/>
  <c r="G431"/>
  <c r="Q431"/>
  <c r="R431" s="1"/>
  <c r="G435"/>
  <c r="Q435"/>
  <c r="R435" s="1"/>
  <c r="G439"/>
  <c r="Q439"/>
  <c r="R439" s="1"/>
  <c r="G443"/>
  <c r="Q443"/>
  <c r="R443" s="1"/>
  <c r="G447"/>
  <c r="Q447"/>
  <c r="R447" s="1"/>
  <c r="G451"/>
  <c r="Q451"/>
  <c r="R451" s="1"/>
  <c r="G455"/>
  <c r="Q455"/>
  <c r="R455" s="1"/>
  <c r="G459"/>
  <c r="Q459"/>
  <c r="R459" s="1"/>
  <c r="G463"/>
  <c r="Q463"/>
  <c r="R463" s="1"/>
  <c r="G467"/>
  <c r="Q467"/>
  <c r="R467" s="1"/>
  <c r="G471"/>
  <c r="Q471"/>
  <c r="R471" s="1"/>
  <c r="G475"/>
  <c r="Q475"/>
  <c r="R475" s="1"/>
  <c r="G479"/>
  <c r="Q479"/>
  <c r="R479" s="1"/>
  <c r="G483"/>
  <c r="Q483"/>
  <c r="R483" s="1"/>
  <c r="G487"/>
  <c r="Q487"/>
  <c r="R487" s="1"/>
  <c r="G491"/>
  <c r="Q491"/>
  <c r="R491" s="1"/>
  <c r="G495"/>
  <c r="Q495"/>
  <c r="R495" s="1"/>
  <c r="G499"/>
  <c r="Q499"/>
  <c r="R499" s="1"/>
  <c r="G503"/>
  <c r="Q503"/>
  <c r="R503" s="1"/>
  <c r="G507"/>
  <c r="Q507"/>
  <c r="R507" s="1"/>
  <c r="G511"/>
  <c r="Q511"/>
  <c r="R511" s="1"/>
  <c r="G515"/>
  <c r="Q515"/>
  <c r="R515" s="1"/>
  <c r="G519"/>
  <c r="Q519"/>
  <c r="R519" s="1"/>
  <c r="G523"/>
  <c r="Q523"/>
  <c r="R523" s="1"/>
  <c r="G527"/>
  <c r="Q527"/>
  <c r="R527" s="1"/>
  <c r="G531"/>
  <c r="Q531"/>
  <c r="R531" s="1"/>
  <c r="G535"/>
  <c r="Q535"/>
  <c r="R535" s="1"/>
  <c r="G539"/>
  <c r="Q539"/>
  <c r="R539" s="1"/>
  <c r="G543"/>
  <c r="Q543"/>
  <c r="R543" s="1"/>
  <c r="G547"/>
  <c r="Q547"/>
  <c r="R547" s="1"/>
  <c r="G551"/>
  <c r="Q551"/>
  <c r="R551" s="1"/>
  <c r="G555"/>
  <c r="Q555"/>
  <c r="R555" s="1"/>
  <c r="G559"/>
  <c r="Q559"/>
  <c r="R559" s="1"/>
  <c r="G563"/>
  <c r="Q563"/>
  <c r="R563" s="1"/>
  <c r="G567"/>
  <c r="Q567"/>
  <c r="R567" s="1"/>
  <c r="G571"/>
  <c r="Q571"/>
  <c r="R571" s="1"/>
  <c r="G575"/>
  <c r="Q575"/>
  <c r="R575" s="1"/>
  <c r="G270"/>
  <c r="Q270"/>
  <c r="R270" s="1"/>
  <c r="G266"/>
  <c r="Q266"/>
  <c r="R266" s="1"/>
  <c r="G262"/>
  <c r="Q262"/>
  <c r="R262" s="1"/>
  <c r="G258"/>
  <c r="Q258"/>
  <c r="R258" s="1"/>
  <c r="G255"/>
  <c r="Q255"/>
  <c r="R255" s="1"/>
  <c r="G251"/>
  <c r="Q251"/>
  <c r="R251" s="1"/>
  <c r="G247"/>
  <c r="Q247"/>
  <c r="R247" s="1"/>
  <c r="G243"/>
  <c r="Q243"/>
  <c r="R243" s="1"/>
  <c r="G239"/>
  <c r="Q239"/>
  <c r="R239" s="1"/>
  <c r="G235"/>
  <c r="Q235"/>
  <c r="R235" s="1"/>
  <c r="G231"/>
  <c r="Q231"/>
  <c r="R231" s="1"/>
  <c r="G227"/>
  <c r="Q227"/>
  <c r="R227" s="1"/>
  <c r="G223"/>
  <c r="Q223"/>
  <c r="R223" s="1"/>
  <c r="G219"/>
  <c r="Q219"/>
  <c r="R219" s="1"/>
  <c r="G215"/>
  <c r="Q215"/>
  <c r="R215" s="1"/>
  <c r="G211"/>
  <c r="Q211"/>
  <c r="R211" s="1"/>
  <c r="G207"/>
  <c r="Q207"/>
  <c r="R207" s="1"/>
  <c r="G203"/>
  <c r="Q203"/>
  <c r="R203" s="1"/>
  <c r="G198"/>
  <c r="Q198"/>
  <c r="R198" s="1"/>
  <c r="G190"/>
  <c r="Q190"/>
  <c r="R190" s="1"/>
  <c r="G182"/>
  <c r="Q182"/>
  <c r="R182" s="1"/>
  <c r="G174"/>
  <c r="Q174"/>
  <c r="R174" s="1"/>
  <c r="G166"/>
  <c r="Q166"/>
  <c r="R166" s="1"/>
  <c r="G158"/>
  <c r="Q158"/>
  <c r="R158" s="1"/>
  <c r="G150"/>
  <c r="Q150"/>
  <c r="R150" s="1"/>
  <c r="G142"/>
  <c r="Q142"/>
  <c r="R142" s="1"/>
  <c r="G134"/>
  <c r="Q134"/>
  <c r="R134" s="1"/>
  <c r="G126"/>
  <c r="Q126"/>
  <c r="R126" s="1"/>
  <c r="G118"/>
  <c r="Q118"/>
  <c r="R118" s="1"/>
  <c r="G110"/>
  <c r="Q110"/>
  <c r="R110" s="1"/>
  <c r="G102"/>
  <c r="Q102"/>
  <c r="R102" s="1"/>
  <c r="G94"/>
  <c r="Q94"/>
  <c r="R94" s="1"/>
  <c r="G86"/>
  <c r="Q86"/>
  <c r="R86" s="1"/>
  <c r="G78"/>
  <c r="Q78"/>
  <c r="R78" s="1"/>
  <c r="G70"/>
  <c r="Q70"/>
  <c r="R70" s="1"/>
  <c r="G62"/>
  <c r="Q62"/>
  <c r="R62" s="1"/>
  <c r="G54"/>
  <c r="Q54"/>
  <c r="R54" s="1"/>
  <c r="G46"/>
  <c r="Q46"/>
  <c r="R46" s="1"/>
  <c r="G38"/>
  <c r="Q38"/>
  <c r="R38" s="1"/>
  <c r="G30"/>
  <c r="Q30"/>
  <c r="R30" s="1"/>
  <c r="G22"/>
  <c r="Q22"/>
  <c r="R22" s="1"/>
  <c r="G14"/>
  <c r="Q14"/>
  <c r="R14" s="1"/>
  <c r="G6"/>
  <c r="Q6"/>
  <c r="R6" s="1"/>
  <c r="G586"/>
  <c r="Q586"/>
  <c r="R586" s="1"/>
  <c r="G602"/>
  <c r="Q602"/>
  <c r="R602" s="1"/>
  <c r="G618"/>
  <c r="Q618"/>
  <c r="R618" s="1"/>
  <c r="G634"/>
  <c r="Q634"/>
  <c r="R634" s="1"/>
  <c r="G650"/>
  <c r="Q650"/>
  <c r="R650" s="1"/>
  <c r="G666"/>
  <c r="Q666"/>
  <c r="R666" s="1"/>
  <c r="G682"/>
  <c r="Q682"/>
  <c r="R682" s="1"/>
  <c r="G698"/>
  <c r="Q698"/>
  <c r="R698" s="1"/>
  <c r="G714"/>
  <c r="Q714"/>
  <c r="R714" s="1"/>
  <c r="G730"/>
  <c r="Q730"/>
  <c r="R730" s="1"/>
  <c r="G746"/>
  <c r="Q746"/>
  <c r="R746" s="1"/>
  <c r="G762"/>
  <c r="Q762"/>
  <c r="R762" s="1"/>
  <c r="G778"/>
  <c r="Q778"/>
  <c r="R778" s="1"/>
  <c r="G794"/>
  <c r="Q794"/>
  <c r="R794" s="1"/>
  <c r="G804"/>
  <c r="Q804"/>
  <c r="R804" s="1"/>
  <c r="G812"/>
  <c r="Q812"/>
  <c r="R812" s="1"/>
  <c r="G820"/>
  <c r="Q820"/>
  <c r="R820" s="1"/>
  <c r="G828"/>
  <c r="Q828"/>
  <c r="R828" s="1"/>
  <c r="G836"/>
  <c r="Q836"/>
  <c r="R836" s="1"/>
  <c r="G844"/>
  <c r="Q844"/>
  <c r="R844" s="1"/>
  <c r="G852"/>
  <c r="Q852"/>
  <c r="R852" s="1"/>
  <c r="G860"/>
  <c r="Q860"/>
  <c r="R860" s="1"/>
  <c r="G868"/>
  <c r="Q868"/>
  <c r="R868" s="1"/>
  <c r="G876"/>
  <c r="Q876"/>
  <c r="R876" s="1"/>
  <c r="G884"/>
  <c r="Q884"/>
  <c r="R884" s="1"/>
  <c r="G892"/>
  <c r="Q892"/>
  <c r="R892" s="1"/>
  <c r="G900"/>
  <c r="Q900"/>
  <c r="R900" s="1"/>
  <c r="G908"/>
  <c r="Q908"/>
  <c r="R908" s="1"/>
  <c r="G916"/>
  <c r="Q916"/>
  <c r="R916" s="1"/>
  <c r="G924"/>
  <c r="Q924"/>
  <c r="R924" s="1"/>
  <c r="G932"/>
  <c r="Q932"/>
  <c r="R932" s="1"/>
  <c r="G940"/>
  <c r="Q940"/>
  <c r="R940" s="1"/>
  <c r="G948"/>
  <c r="Q948"/>
  <c r="R948" s="1"/>
  <c r="G956"/>
  <c r="Q956"/>
  <c r="R956" s="1"/>
  <c r="G964"/>
  <c r="Q964"/>
  <c r="R964" s="1"/>
  <c r="G972"/>
  <c r="Q972"/>
  <c r="R972" s="1"/>
  <c r="G980"/>
  <c r="Q980"/>
  <c r="R980" s="1"/>
  <c r="G988"/>
  <c r="Q988"/>
  <c r="R988" s="1"/>
  <c r="G996"/>
  <c r="Q996"/>
  <c r="R996" s="1"/>
  <c r="G578"/>
  <c r="Q578"/>
  <c r="R578" s="1"/>
  <c r="G962"/>
  <c r="Q962"/>
  <c r="R962" s="1"/>
  <c r="G930"/>
  <c r="Q930"/>
  <c r="R930" s="1"/>
  <c r="G898"/>
  <c r="Q898"/>
  <c r="R898" s="1"/>
  <c r="G866"/>
  <c r="Q866"/>
  <c r="R866" s="1"/>
  <c r="G834"/>
  <c r="Q834"/>
  <c r="R834" s="1"/>
  <c r="G802"/>
  <c r="Q802"/>
  <c r="R802" s="1"/>
  <c r="G742"/>
  <c r="Q742"/>
  <c r="R742" s="1"/>
  <c r="G678"/>
  <c r="Q678"/>
  <c r="R678" s="1"/>
  <c r="G614"/>
  <c r="Q614"/>
  <c r="R614" s="1"/>
  <c r="G16"/>
  <c r="Q16"/>
  <c r="R16" s="1"/>
  <c r="G48"/>
  <c r="Q48"/>
  <c r="R48" s="1"/>
  <c r="G80"/>
  <c r="Q80"/>
  <c r="R80" s="1"/>
  <c r="G112"/>
  <c r="Q112"/>
  <c r="R112" s="1"/>
  <c r="G144"/>
  <c r="Q144"/>
  <c r="R144" s="1"/>
  <c r="G176"/>
  <c r="Q176"/>
  <c r="R176" s="1"/>
  <c r="G204"/>
  <c r="Q204"/>
  <c r="R204" s="1"/>
  <c r="G220"/>
  <c r="Q220"/>
  <c r="R220" s="1"/>
  <c r="G236"/>
  <c r="Q236"/>
  <c r="R236" s="1"/>
  <c r="G252"/>
  <c r="Q252"/>
  <c r="R252" s="1"/>
  <c r="G259"/>
  <c r="Q259"/>
  <c r="R259" s="1"/>
  <c r="G273"/>
  <c r="Q273"/>
  <c r="R273" s="1"/>
  <c r="G281"/>
  <c r="Q281"/>
  <c r="R281" s="1"/>
  <c r="G289"/>
  <c r="Q289"/>
  <c r="R289" s="1"/>
  <c r="G297"/>
  <c r="Q297"/>
  <c r="R297" s="1"/>
  <c r="G305"/>
  <c r="Q305"/>
  <c r="R305" s="1"/>
  <c r="G313"/>
  <c r="Q313"/>
  <c r="R313" s="1"/>
  <c r="G321"/>
  <c r="Q321"/>
  <c r="R321" s="1"/>
  <c r="G329"/>
  <c r="Q329"/>
  <c r="R329" s="1"/>
  <c r="G337"/>
  <c r="Q337"/>
  <c r="R337" s="1"/>
  <c r="G345"/>
  <c r="Q345"/>
  <c r="R345" s="1"/>
  <c r="G353"/>
  <c r="Q353"/>
  <c r="R353" s="1"/>
  <c r="G361"/>
  <c r="Q361"/>
  <c r="R361" s="1"/>
  <c r="G369"/>
  <c r="Q369"/>
  <c r="R369" s="1"/>
  <c r="G377"/>
  <c r="Q377"/>
  <c r="R377" s="1"/>
  <c r="G385"/>
  <c r="Q385"/>
  <c r="R385" s="1"/>
  <c r="G390"/>
  <c r="Q390"/>
  <c r="R390" s="1"/>
  <c r="G398"/>
  <c r="Q398"/>
  <c r="R398" s="1"/>
  <c r="G406"/>
  <c r="Q406"/>
  <c r="R406" s="1"/>
  <c r="G414"/>
  <c r="Q414"/>
  <c r="R414" s="1"/>
  <c r="G422"/>
  <c r="Q422"/>
  <c r="R422" s="1"/>
  <c r="G430"/>
  <c r="Q430"/>
  <c r="R430" s="1"/>
  <c r="G438"/>
  <c r="Q438"/>
  <c r="R438" s="1"/>
  <c r="G446"/>
  <c r="Q446"/>
  <c r="R446" s="1"/>
  <c r="G454"/>
  <c r="Q454"/>
  <c r="R454" s="1"/>
  <c r="G462"/>
  <c r="Q462"/>
  <c r="R462" s="1"/>
  <c r="G470"/>
  <c r="Q470"/>
  <c r="R470" s="1"/>
  <c r="G478"/>
  <c r="Q478"/>
  <c r="R478" s="1"/>
  <c r="G486"/>
  <c r="Q486"/>
  <c r="R486" s="1"/>
  <c r="G494"/>
  <c r="Q494"/>
  <c r="R494" s="1"/>
  <c r="G502"/>
  <c r="Q502"/>
  <c r="R502" s="1"/>
  <c r="G510"/>
  <c r="Q510"/>
  <c r="R510" s="1"/>
  <c r="G518"/>
  <c r="Q518"/>
  <c r="R518" s="1"/>
  <c r="G526"/>
  <c r="Q526"/>
  <c r="R526" s="1"/>
  <c r="G534"/>
  <c r="Q534"/>
  <c r="R534" s="1"/>
  <c r="G542"/>
  <c r="Q542"/>
  <c r="R542" s="1"/>
  <c r="G550"/>
  <c r="Q550"/>
  <c r="R550" s="1"/>
  <c r="G558"/>
  <c r="Q558"/>
  <c r="R558" s="1"/>
  <c r="G566"/>
  <c r="Q566"/>
  <c r="R566" s="1"/>
  <c r="G574"/>
  <c r="Q574"/>
  <c r="R574" s="1"/>
  <c r="G986"/>
  <c r="Q986"/>
  <c r="R986" s="1"/>
  <c r="G922"/>
  <c r="Q922"/>
  <c r="R922" s="1"/>
  <c r="G858"/>
  <c r="Q858"/>
  <c r="R858" s="1"/>
  <c r="G790"/>
  <c r="Q790"/>
  <c r="R790" s="1"/>
  <c r="G662"/>
  <c r="Q662"/>
  <c r="R662" s="1"/>
  <c r="G24"/>
  <c r="Q24"/>
  <c r="R24" s="1"/>
  <c r="G88"/>
  <c r="Q88"/>
  <c r="R88" s="1"/>
  <c r="G152"/>
  <c r="Q152"/>
  <c r="R152" s="1"/>
  <c r="G208"/>
  <c r="Q208"/>
  <c r="R208" s="1"/>
  <c r="G240"/>
  <c r="Q240"/>
  <c r="R240" s="1"/>
  <c r="G275"/>
  <c r="Q275"/>
  <c r="R275" s="1"/>
  <c r="G291"/>
  <c r="Q291"/>
  <c r="R291" s="1"/>
  <c r="G307"/>
  <c r="Q307"/>
  <c r="R307" s="1"/>
  <c r="G323"/>
  <c r="Q323"/>
  <c r="R323" s="1"/>
  <c r="G339"/>
  <c r="Q339"/>
  <c r="R339" s="1"/>
  <c r="G355"/>
  <c r="Q355"/>
  <c r="R355" s="1"/>
  <c r="G371"/>
  <c r="Q371"/>
  <c r="R371" s="1"/>
  <c r="G400"/>
  <c r="Q400"/>
  <c r="R400" s="1"/>
  <c r="G416"/>
  <c r="Q416"/>
  <c r="R416" s="1"/>
  <c r="G432"/>
  <c r="Q432"/>
  <c r="R432" s="1"/>
  <c r="G448"/>
  <c r="Q448"/>
  <c r="R448" s="1"/>
  <c r="G464"/>
  <c r="Q464"/>
  <c r="R464" s="1"/>
  <c r="G480"/>
  <c r="Q480"/>
  <c r="R480" s="1"/>
  <c r="G496"/>
  <c r="Q496"/>
  <c r="R496" s="1"/>
  <c r="G512"/>
  <c r="Q512"/>
  <c r="R512" s="1"/>
  <c r="G528"/>
  <c r="Q528"/>
  <c r="R528" s="1"/>
  <c r="G544"/>
  <c r="Q544"/>
  <c r="R544" s="1"/>
  <c r="G560"/>
  <c r="Q560"/>
  <c r="R560" s="1"/>
  <c r="G576"/>
  <c r="Q576"/>
  <c r="R576" s="1"/>
  <c r="G970"/>
  <c r="Q970"/>
  <c r="R970" s="1"/>
  <c r="G842"/>
  <c r="Q842"/>
  <c r="R842" s="1"/>
  <c r="G630"/>
  <c r="Q630"/>
  <c r="R630" s="1"/>
  <c r="G104"/>
  <c r="Q104"/>
  <c r="R104" s="1"/>
  <c r="G216"/>
  <c r="Q216"/>
  <c r="R216" s="1"/>
  <c r="G279"/>
  <c r="Q279"/>
  <c r="R279" s="1"/>
  <c r="G311"/>
  <c r="Q311"/>
  <c r="R311" s="1"/>
  <c r="G343"/>
  <c r="Q343"/>
  <c r="R343" s="1"/>
  <c r="G375"/>
  <c r="Q375"/>
  <c r="R375" s="1"/>
  <c r="G404"/>
  <c r="Q404"/>
  <c r="R404" s="1"/>
  <c r="G436"/>
  <c r="Q436"/>
  <c r="R436" s="1"/>
  <c r="G468"/>
  <c r="Q468"/>
  <c r="R468" s="1"/>
  <c r="G500"/>
  <c r="Q500"/>
  <c r="R500" s="1"/>
  <c r="G532"/>
  <c r="Q532"/>
  <c r="R532" s="1"/>
  <c r="G564"/>
  <c r="Q564"/>
  <c r="R564" s="1"/>
  <c r="G791"/>
  <c r="Q791"/>
  <c r="R791" s="1"/>
  <c r="G783"/>
  <c r="Q783"/>
  <c r="R783" s="1"/>
  <c r="G775"/>
  <c r="Q775"/>
  <c r="R775" s="1"/>
  <c r="G767"/>
  <c r="Q767"/>
  <c r="R767" s="1"/>
  <c r="G759"/>
  <c r="Q759"/>
  <c r="R759" s="1"/>
  <c r="G751"/>
  <c r="Q751"/>
  <c r="R751" s="1"/>
  <c r="G743"/>
  <c r="Q743"/>
  <c r="R743" s="1"/>
  <c r="G735"/>
  <c r="Q735"/>
  <c r="R735" s="1"/>
  <c r="G727"/>
  <c r="Q727"/>
  <c r="R727" s="1"/>
  <c r="G719"/>
  <c r="Q719"/>
  <c r="R719" s="1"/>
  <c r="G711"/>
  <c r="Q711"/>
  <c r="R711" s="1"/>
  <c r="G703"/>
  <c r="Q703"/>
  <c r="R703" s="1"/>
  <c r="G695"/>
  <c r="Q695"/>
  <c r="R695" s="1"/>
  <c r="G687"/>
  <c r="Q687"/>
  <c r="R687" s="1"/>
  <c r="G679"/>
  <c r="Q679"/>
  <c r="R679" s="1"/>
  <c r="G671"/>
  <c r="Q671"/>
  <c r="R671" s="1"/>
  <c r="G663"/>
  <c r="Q663"/>
  <c r="R663" s="1"/>
  <c r="G655"/>
  <c r="Q655"/>
  <c r="R655" s="1"/>
  <c r="G647"/>
  <c r="Q647"/>
  <c r="R647" s="1"/>
  <c r="G639"/>
  <c r="Q639"/>
  <c r="R639" s="1"/>
  <c r="G631"/>
  <c r="Q631"/>
  <c r="R631" s="1"/>
  <c r="G623"/>
  <c r="Q623"/>
  <c r="R623" s="1"/>
  <c r="G615"/>
  <c r="Q615"/>
  <c r="R615" s="1"/>
  <c r="G607"/>
  <c r="Q607"/>
  <c r="R607" s="1"/>
  <c r="G599"/>
  <c r="Q599"/>
  <c r="R599" s="1"/>
  <c r="G591"/>
  <c r="Q591"/>
  <c r="R591" s="1"/>
  <c r="G583"/>
  <c r="Q583"/>
  <c r="R583" s="1"/>
  <c r="G938"/>
  <c r="Q938"/>
  <c r="R938" s="1"/>
  <c r="G810"/>
  <c r="Q810"/>
  <c r="R810" s="1"/>
  <c r="G8"/>
  <c r="Q8"/>
  <c r="R8" s="1"/>
  <c r="G136"/>
  <c r="Q136"/>
  <c r="R136" s="1"/>
  <c r="G232"/>
  <c r="Q232"/>
  <c r="R232" s="1"/>
  <c r="G287"/>
  <c r="Q287"/>
  <c r="R287" s="1"/>
  <c r="G319"/>
  <c r="Q319"/>
  <c r="R319" s="1"/>
  <c r="G351"/>
  <c r="Q351"/>
  <c r="R351" s="1"/>
  <c r="G383"/>
  <c r="Q383"/>
  <c r="R383" s="1"/>
  <c r="G444"/>
  <c r="Q444"/>
  <c r="R444" s="1"/>
  <c r="G508"/>
  <c r="Q508"/>
  <c r="R508" s="1"/>
  <c r="G572"/>
  <c r="Q572"/>
  <c r="R572" s="1"/>
  <c r="G797"/>
  <c r="Q797"/>
  <c r="R797" s="1"/>
  <c r="G781"/>
  <c r="Q781"/>
  <c r="R781" s="1"/>
  <c r="G765"/>
  <c r="Q765"/>
  <c r="R765" s="1"/>
  <c r="G749"/>
  <c r="Q749"/>
  <c r="R749" s="1"/>
  <c r="G733"/>
  <c r="Q733"/>
  <c r="R733" s="1"/>
  <c r="G717"/>
  <c r="Q717"/>
  <c r="R717" s="1"/>
  <c r="G701"/>
  <c r="Q701"/>
  <c r="R701" s="1"/>
  <c r="G685"/>
  <c r="Q685"/>
  <c r="R685" s="1"/>
  <c r="G669"/>
  <c r="Q669"/>
  <c r="R669" s="1"/>
  <c r="G653"/>
  <c r="Q653"/>
  <c r="R653" s="1"/>
  <c r="G637"/>
  <c r="Q637"/>
  <c r="R637" s="1"/>
  <c r="G621"/>
  <c r="Q621"/>
  <c r="R621" s="1"/>
  <c r="G605"/>
  <c r="Q605"/>
  <c r="R605" s="1"/>
  <c r="G589"/>
  <c r="Q589"/>
  <c r="R589" s="1"/>
  <c r="G396"/>
  <c r="Q396"/>
  <c r="R396" s="1"/>
  <c r="G460"/>
  <c r="Q460"/>
  <c r="R460" s="1"/>
  <c r="G524"/>
  <c r="Q524"/>
  <c r="R524" s="1"/>
  <c r="G793"/>
  <c r="Q793"/>
  <c r="R793" s="1"/>
  <c r="G777"/>
  <c r="Q777"/>
  <c r="R777" s="1"/>
  <c r="G761"/>
  <c r="Q761"/>
  <c r="R761" s="1"/>
  <c r="G745"/>
  <c r="Q745"/>
  <c r="R745" s="1"/>
  <c r="G729"/>
  <c r="Q729"/>
  <c r="R729" s="1"/>
  <c r="G713"/>
  <c r="Q713"/>
  <c r="R713" s="1"/>
  <c r="G697"/>
  <c r="Q697"/>
  <c r="R697" s="1"/>
  <c r="G681"/>
  <c r="Q681"/>
  <c r="R681" s="1"/>
  <c r="G665"/>
  <c r="Q665"/>
  <c r="R665" s="1"/>
  <c r="G649"/>
  <c r="Q649"/>
  <c r="R649" s="1"/>
  <c r="G633"/>
  <c r="Q633"/>
  <c r="R633" s="1"/>
  <c r="G617"/>
  <c r="Q617"/>
  <c r="R617" s="1"/>
  <c r="G601"/>
  <c r="Q601"/>
  <c r="R601" s="1"/>
  <c r="G585"/>
  <c r="Q585"/>
  <c r="R585" s="1"/>
  <c r="G268"/>
  <c r="Q268"/>
  <c r="R268" s="1"/>
  <c r="G264"/>
  <c r="Q264"/>
  <c r="R264" s="1"/>
  <c r="G260"/>
  <c r="Q260"/>
  <c r="R260" s="1"/>
  <c r="G257"/>
  <c r="Q257"/>
  <c r="R257" s="1"/>
  <c r="G253"/>
  <c r="Q253"/>
  <c r="R253" s="1"/>
  <c r="G249"/>
  <c r="Q249"/>
  <c r="R249" s="1"/>
  <c r="G245"/>
  <c r="Q245"/>
  <c r="R245" s="1"/>
  <c r="G241"/>
  <c r="Q241"/>
  <c r="R241" s="1"/>
  <c r="G237"/>
  <c r="Q237"/>
  <c r="R237" s="1"/>
  <c r="G233"/>
  <c r="Q233"/>
  <c r="R233" s="1"/>
  <c r="G229"/>
  <c r="Q229"/>
  <c r="R229" s="1"/>
  <c r="G225"/>
  <c r="Q225"/>
  <c r="R225" s="1"/>
  <c r="G221"/>
  <c r="Q221"/>
  <c r="R221" s="1"/>
  <c r="G217"/>
  <c r="Q217"/>
  <c r="R217" s="1"/>
  <c r="G213"/>
  <c r="Q213"/>
  <c r="R213" s="1"/>
  <c r="G209"/>
  <c r="Q209"/>
  <c r="R209" s="1"/>
  <c r="G205"/>
  <c r="Q205"/>
  <c r="R205" s="1"/>
  <c r="G201"/>
  <c r="Q201"/>
  <c r="R201" s="1"/>
  <c r="G194"/>
  <c r="Q194"/>
  <c r="R194" s="1"/>
  <c r="G186"/>
  <c r="Q186"/>
  <c r="R186" s="1"/>
  <c r="G178"/>
  <c r="Q178"/>
  <c r="R178" s="1"/>
  <c r="G170"/>
  <c r="Q170"/>
  <c r="R170" s="1"/>
  <c r="G162"/>
  <c r="Q162"/>
  <c r="R162" s="1"/>
  <c r="G154"/>
  <c r="Q154"/>
  <c r="R154" s="1"/>
  <c r="G146"/>
  <c r="Q146"/>
  <c r="R146" s="1"/>
  <c r="G138"/>
  <c r="Q138"/>
  <c r="R138" s="1"/>
  <c r="G130"/>
  <c r="Q130"/>
  <c r="R130" s="1"/>
  <c r="G122"/>
  <c r="Q122"/>
  <c r="R122" s="1"/>
  <c r="G114"/>
  <c r="Q114"/>
  <c r="R114" s="1"/>
  <c r="G106"/>
  <c r="Q106"/>
  <c r="R106" s="1"/>
  <c r="G98"/>
  <c r="Q98"/>
  <c r="R98" s="1"/>
  <c r="G90"/>
  <c r="Q90"/>
  <c r="R90" s="1"/>
  <c r="G82"/>
  <c r="Q82"/>
  <c r="R82" s="1"/>
  <c r="G74"/>
  <c r="Q74"/>
  <c r="R74" s="1"/>
  <c r="G66"/>
  <c r="Q66"/>
  <c r="R66" s="1"/>
  <c r="G58"/>
  <c r="Q58"/>
  <c r="R58" s="1"/>
  <c r="G50"/>
  <c r="Q50"/>
  <c r="R50" s="1"/>
  <c r="G42"/>
  <c r="Q42"/>
  <c r="R42" s="1"/>
  <c r="G34"/>
  <c r="Q34"/>
  <c r="R34" s="1"/>
  <c r="G26"/>
  <c r="Q26"/>
  <c r="R26" s="1"/>
  <c r="G18"/>
  <c r="Q18"/>
  <c r="R18" s="1"/>
  <c r="G10"/>
  <c r="Q10"/>
  <c r="R10" s="1"/>
  <c r="G594"/>
  <c r="Q594"/>
  <c r="R594" s="1"/>
  <c r="G610"/>
  <c r="Q610"/>
  <c r="R610" s="1"/>
  <c r="G626"/>
  <c r="Q626"/>
  <c r="R626" s="1"/>
  <c r="G642"/>
  <c r="Q642"/>
  <c r="R642" s="1"/>
  <c r="G658"/>
  <c r="Q658"/>
  <c r="R658" s="1"/>
  <c r="G674"/>
  <c r="Q674"/>
  <c r="R674" s="1"/>
  <c r="G690"/>
  <c r="Q690"/>
  <c r="R690" s="1"/>
  <c r="G706"/>
  <c r="Q706"/>
  <c r="R706" s="1"/>
  <c r="G722"/>
  <c r="Q722"/>
  <c r="R722" s="1"/>
  <c r="G738"/>
  <c r="Q738"/>
  <c r="R738" s="1"/>
  <c r="G754"/>
  <c r="Q754"/>
  <c r="R754" s="1"/>
  <c r="G770"/>
  <c r="Q770"/>
  <c r="R770" s="1"/>
  <c r="G786"/>
  <c r="Q786"/>
  <c r="R786" s="1"/>
  <c r="G800"/>
  <c r="Q800"/>
  <c r="R800" s="1"/>
  <c r="G808"/>
  <c r="Q808"/>
  <c r="R808" s="1"/>
  <c r="G816"/>
  <c r="Q816"/>
  <c r="R816" s="1"/>
  <c r="G824"/>
  <c r="Q824"/>
  <c r="R824" s="1"/>
  <c r="G832"/>
  <c r="Q832"/>
  <c r="R832" s="1"/>
  <c r="G840"/>
  <c r="Q840"/>
  <c r="R840" s="1"/>
  <c r="G848"/>
  <c r="Q848"/>
  <c r="R848" s="1"/>
  <c r="G856"/>
  <c r="Q856"/>
  <c r="R856" s="1"/>
  <c r="G864"/>
  <c r="Q864"/>
  <c r="R864" s="1"/>
  <c r="G872"/>
  <c r="Q872"/>
  <c r="R872" s="1"/>
  <c r="G880"/>
  <c r="Q880"/>
  <c r="R880" s="1"/>
  <c r="G888"/>
  <c r="Q888"/>
  <c r="R888" s="1"/>
  <c r="G896"/>
  <c r="Q896"/>
  <c r="R896" s="1"/>
  <c r="G904"/>
  <c r="Q904"/>
  <c r="R904" s="1"/>
  <c r="G912"/>
  <c r="Q912"/>
  <c r="R912" s="1"/>
  <c r="G920"/>
  <c r="Q920"/>
  <c r="R920" s="1"/>
  <c r="G928"/>
  <c r="Q928"/>
  <c r="R928" s="1"/>
  <c r="G936"/>
  <c r="Q936"/>
  <c r="R936" s="1"/>
  <c r="G944"/>
  <c r="Q944"/>
  <c r="R944" s="1"/>
  <c r="G952"/>
  <c r="Q952"/>
  <c r="R952" s="1"/>
  <c r="G960"/>
  <c r="Q960"/>
  <c r="R960" s="1"/>
  <c r="G968"/>
  <c r="Q968"/>
  <c r="R968" s="1"/>
  <c r="G976"/>
  <c r="Q976"/>
  <c r="R976" s="1"/>
  <c r="G984"/>
  <c r="Q984"/>
  <c r="R984" s="1"/>
  <c r="G992"/>
  <c r="Q992"/>
  <c r="R992" s="1"/>
  <c r="G1000"/>
  <c r="Q1000"/>
  <c r="R1000" s="1"/>
  <c r="G978"/>
  <c r="Q978"/>
  <c r="R978" s="1"/>
  <c r="G946"/>
  <c r="Q946"/>
  <c r="R946" s="1"/>
  <c r="G914"/>
  <c r="Q914"/>
  <c r="R914" s="1"/>
  <c r="G882"/>
  <c r="Q882"/>
  <c r="R882" s="1"/>
  <c r="G850"/>
  <c r="Q850"/>
  <c r="R850" s="1"/>
  <c r="G818"/>
  <c r="Q818"/>
  <c r="R818" s="1"/>
  <c r="G774"/>
  <c r="Q774"/>
  <c r="R774" s="1"/>
  <c r="G710"/>
  <c r="Q710"/>
  <c r="R710" s="1"/>
  <c r="G646"/>
  <c r="Q646"/>
  <c r="R646" s="1"/>
  <c r="G582"/>
  <c r="Q582"/>
  <c r="R582" s="1"/>
  <c r="G32"/>
  <c r="Q32"/>
  <c r="R32" s="1"/>
  <c r="G64"/>
  <c r="Q64"/>
  <c r="R64" s="1"/>
  <c r="G96"/>
  <c r="Q96"/>
  <c r="R96" s="1"/>
  <c r="G128"/>
  <c r="Q128"/>
  <c r="R128" s="1"/>
  <c r="G160"/>
  <c r="Q160"/>
  <c r="R160" s="1"/>
  <c r="G192"/>
  <c r="Q192"/>
  <c r="R192" s="1"/>
  <c r="G212"/>
  <c r="Q212"/>
  <c r="R212" s="1"/>
  <c r="G228"/>
  <c r="Q228"/>
  <c r="R228" s="1"/>
  <c r="G244"/>
  <c r="Q244"/>
  <c r="R244" s="1"/>
  <c r="G267"/>
  <c r="Q267"/>
  <c r="R267" s="1"/>
  <c r="G277"/>
  <c r="Q277"/>
  <c r="R277" s="1"/>
  <c r="G285"/>
  <c r="Q285"/>
  <c r="R285" s="1"/>
  <c r="G293"/>
  <c r="Q293"/>
  <c r="R293" s="1"/>
  <c r="G301"/>
  <c r="Q301"/>
  <c r="R301" s="1"/>
  <c r="G309"/>
  <c r="Q309"/>
  <c r="R309" s="1"/>
  <c r="G317"/>
  <c r="Q317"/>
  <c r="R317" s="1"/>
  <c r="G325"/>
  <c r="Q325"/>
  <c r="R325" s="1"/>
  <c r="G333"/>
  <c r="Q333"/>
  <c r="R333" s="1"/>
  <c r="G341"/>
  <c r="Q341"/>
  <c r="R341" s="1"/>
  <c r="G349"/>
  <c r="Q349"/>
  <c r="R349" s="1"/>
  <c r="G357"/>
  <c r="Q357"/>
  <c r="R357" s="1"/>
  <c r="G365"/>
  <c r="Q365"/>
  <c r="R365" s="1"/>
  <c r="G373"/>
  <c r="Q373"/>
  <c r="R373" s="1"/>
  <c r="G381"/>
  <c r="Q381"/>
  <c r="R381" s="1"/>
  <c r="G386"/>
  <c r="Q386"/>
  <c r="R386" s="1"/>
  <c r="G394"/>
  <c r="Q394"/>
  <c r="R394" s="1"/>
  <c r="G402"/>
  <c r="Q402"/>
  <c r="R402" s="1"/>
  <c r="G410"/>
  <c r="Q410"/>
  <c r="R410" s="1"/>
  <c r="G418"/>
  <c r="Q418"/>
  <c r="R418" s="1"/>
  <c r="G426"/>
  <c r="Q426"/>
  <c r="R426" s="1"/>
  <c r="G434"/>
  <c r="Q434"/>
  <c r="R434" s="1"/>
  <c r="G442"/>
  <c r="Q442"/>
  <c r="R442" s="1"/>
  <c r="G450"/>
  <c r="Q450"/>
  <c r="R450" s="1"/>
  <c r="G458"/>
  <c r="Q458"/>
  <c r="R458" s="1"/>
  <c r="G466"/>
  <c r="Q466"/>
  <c r="R466" s="1"/>
  <c r="G474"/>
  <c r="Q474"/>
  <c r="R474" s="1"/>
  <c r="G482"/>
  <c r="Q482"/>
  <c r="R482" s="1"/>
  <c r="G490"/>
  <c r="Q490"/>
  <c r="R490" s="1"/>
  <c r="G498"/>
  <c r="Q498"/>
  <c r="R498" s="1"/>
  <c r="G506"/>
  <c r="Q506"/>
  <c r="R506" s="1"/>
  <c r="G514"/>
  <c r="Q514"/>
  <c r="R514" s="1"/>
  <c r="G522"/>
  <c r="Q522"/>
  <c r="R522" s="1"/>
  <c r="G530"/>
  <c r="Q530"/>
  <c r="R530" s="1"/>
  <c r="G538"/>
  <c r="Q538"/>
  <c r="R538" s="1"/>
  <c r="G546"/>
  <c r="Q546"/>
  <c r="R546" s="1"/>
  <c r="G554"/>
  <c r="Q554"/>
  <c r="R554" s="1"/>
  <c r="G562"/>
  <c r="Q562"/>
  <c r="R562" s="1"/>
  <c r="G570"/>
  <c r="Q570"/>
  <c r="R570" s="1"/>
  <c r="G954"/>
  <c r="Q954"/>
  <c r="R954" s="1"/>
  <c r="G890"/>
  <c r="Q890"/>
  <c r="R890" s="1"/>
  <c r="G826"/>
  <c r="Q826"/>
  <c r="R826" s="1"/>
  <c r="G726"/>
  <c r="Q726"/>
  <c r="R726" s="1"/>
  <c r="G598"/>
  <c r="Q598"/>
  <c r="R598" s="1"/>
  <c r="G56"/>
  <c r="Q56"/>
  <c r="R56" s="1"/>
  <c r="G120"/>
  <c r="Q120"/>
  <c r="R120" s="1"/>
  <c r="G184"/>
  <c r="Q184"/>
  <c r="R184" s="1"/>
  <c r="G224"/>
  <c r="Q224"/>
  <c r="R224" s="1"/>
  <c r="G256"/>
  <c r="Q256"/>
  <c r="R256" s="1"/>
  <c r="G263"/>
  <c r="Q263"/>
  <c r="R263" s="1"/>
  <c r="G283"/>
  <c r="Q283"/>
  <c r="R283" s="1"/>
  <c r="G299"/>
  <c r="Q299"/>
  <c r="R299" s="1"/>
  <c r="G315"/>
  <c r="Q315"/>
  <c r="R315" s="1"/>
  <c r="G331"/>
  <c r="Q331"/>
  <c r="R331" s="1"/>
  <c r="G347"/>
  <c r="Q347"/>
  <c r="R347" s="1"/>
  <c r="G363"/>
  <c r="Q363"/>
  <c r="R363" s="1"/>
  <c r="G379"/>
  <c r="Q379"/>
  <c r="R379" s="1"/>
  <c r="G392"/>
  <c r="Q392"/>
  <c r="R392" s="1"/>
  <c r="G408"/>
  <c r="Q408"/>
  <c r="R408" s="1"/>
  <c r="G424"/>
  <c r="Q424"/>
  <c r="R424" s="1"/>
  <c r="G440"/>
  <c r="Q440"/>
  <c r="R440" s="1"/>
  <c r="G456"/>
  <c r="Q456"/>
  <c r="R456" s="1"/>
  <c r="G472"/>
  <c r="Q472"/>
  <c r="R472" s="1"/>
  <c r="G488"/>
  <c r="Q488"/>
  <c r="R488" s="1"/>
  <c r="G504"/>
  <c r="Q504"/>
  <c r="R504" s="1"/>
  <c r="G520"/>
  <c r="Q520"/>
  <c r="R520" s="1"/>
  <c r="G536"/>
  <c r="Q536"/>
  <c r="R536" s="1"/>
  <c r="G552"/>
  <c r="Q552"/>
  <c r="R552" s="1"/>
  <c r="G568"/>
  <c r="Q568"/>
  <c r="R568" s="1"/>
  <c r="G906"/>
  <c r="Q906"/>
  <c r="R906" s="1"/>
  <c r="G758"/>
  <c r="Q758"/>
  <c r="R758" s="1"/>
  <c r="G40"/>
  <c r="Q40"/>
  <c r="R40" s="1"/>
  <c r="G168"/>
  <c r="Q168"/>
  <c r="R168" s="1"/>
  <c r="G248"/>
  <c r="Q248"/>
  <c r="R248" s="1"/>
  <c r="G295"/>
  <c r="Q295"/>
  <c r="R295" s="1"/>
  <c r="G327"/>
  <c r="Q327"/>
  <c r="R327" s="1"/>
  <c r="G359"/>
  <c r="Q359"/>
  <c r="R359" s="1"/>
  <c r="G388"/>
  <c r="Q388"/>
  <c r="R388" s="1"/>
  <c r="G420"/>
  <c r="Q420"/>
  <c r="R420" s="1"/>
  <c r="G452"/>
  <c r="Q452"/>
  <c r="R452" s="1"/>
  <c r="G484"/>
  <c r="Q484"/>
  <c r="R484" s="1"/>
  <c r="G516"/>
  <c r="Q516"/>
  <c r="R516" s="1"/>
  <c r="G548"/>
  <c r="Q548"/>
  <c r="R548" s="1"/>
  <c r="G795"/>
  <c r="Q795"/>
  <c r="R795" s="1"/>
  <c r="G787"/>
  <c r="Q787"/>
  <c r="R787" s="1"/>
  <c r="G779"/>
  <c r="Q779"/>
  <c r="R779" s="1"/>
  <c r="G771"/>
  <c r="Q771"/>
  <c r="R771" s="1"/>
  <c r="G763"/>
  <c r="Q763"/>
  <c r="R763" s="1"/>
  <c r="G755"/>
  <c r="Q755"/>
  <c r="R755" s="1"/>
  <c r="G747"/>
  <c r="Q747"/>
  <c r="R747" s="1"/>
  <c r="G739"/>
  <c r="Q739"/>
  <c r="R739" s="1"/>
  <c r="G731"/>
  <c r="Q731"/>
  <c r="R731" s="1"/>
  <c r="G723"/>
  <c r="Q723"/>
  <c r="R723" s="1"/>
  <c r="G715"/>
  <c r="Q715"/>
  <c r="R715" s="1"/>
  <c r="G707"/>
  <c r="Q707"/>
  <c r="R707" s="1"/>
  <c r="G699"/>
  <c r="Q699"/>
  <c r="R699" s="1"/>
  <c r="G691"/>
  <c r="Q691"/>
  <c r="R691" s="1"/>
  <c r="G683"/>
  <c r="Q683"/>
  <c r="R683" s="1"/>
  <c r="G675"/>
  <c r="Q675"/>
  <c r="R675" s="1"/>
  <c r="G667"/>
  <c r="Q667"/>
  <c r="R667" s="1"/>
  <c r="G659"/>
  <c r="Q659"/>
  <c r="R659" s="1"/>
  <c r="G651"/>
  <c r="Q651"/>
  <c r="R651" s="1"/>
  <c r="G643"/>
  <c r="Q643"/>
  <c r="R643" s="1"/>
  <c r="G635"/>
  <c r="Q635"/>
  <c r="R635" s="1"/>
  <c r="G627"/>
  <c r="Q627"/>
  <c r="R627" s="1"/>
  <c r="G619"/>
  <c r="Q619"/>
  <c r="R619" s="1"/>
  <c r="G611"/>
  <c r="Q611"/>
  <c r="R611" s="1"/>
  <c r="G603"/>
  <c r="Q603"/>
  <c r="R603" s="1"/>
  <c r="G595"/>
  <c r="Q595"/>
  <c r="R595" s="1"/>
  <c r="G587"/>
  <c r="Q587"/>
  <c r="R587" s="1"/>
  <c r="G579"/>
  <c r="Q579"/>
  <c r="R579" s="1"/>
  <c r="G874"/>
  <c r="Q874"/>
  <c r="R874" s="1"/>
  <c r="G694"/>
  <c r="Q694"/>
  <c r="R694" s="1"/>
  <c r="G72"/>
  <c r="Q72"/>
  <c r="R72" s="1"/>
  <c r="G200"/>
  <c r="Q200"/>
  <c r="R200" s="1"/>
  <c r="G271"/>
  <c r="Q271"/>
  <c r="R271" s="1"/>
  <c r="G303"/>
  <c r="Q303"/>
  <c r="R303" s="1"/>
  <c r="G335"/>
  <c r="Q335"/>
  <c r="R335" s="1"/>
  <c r="G367"/>
  <c r="Q367"/>
  <c r="R367" s="1"/>
  <c r="G412"/>
  <c r="Q412"/>
  <c r="R412" s="1"/>
  <c r="G476"/>
  <c r="Q476"/>
  <c r="R476" s="1"/>
  <c r="G540"/>
  <c r="Q540"/>
  <c r="R540" s="1"/>
  <c r="G789"/>
  <c r="Q789"/>
  <c r="R789" s="1"/>
  <c r="G773"/>
  <c r="Q773"/>
  <c r="R773" s="1"/>
  <c r="G757"/>
  <c r="Q757"/>
  <c r="R757" s="1"/>
  <c r="G741"/>
  <c r="Q741"/>
  <c r="R741" s="1"/>
  <c r="G725"/>
  <c r="Q725"/>
  <c r="R725" s="1"/>
  <c r="G709"/>
  <c r="Q709"/>
  <c r="R709" s="1"/>
  <c r="G693"/>
  <c r="Q693"/>
  <c r="R693" s="1"/>
  <c r="G677"/>
  <c r="Q677"/>
  <c r="R677" s="1"/>
  <c r="G661"/>
  <c r="Q661"/>
  <c r="R661" s="1"/>
  <c r="G645"/>
  <c r="Q645"/>
  <c r="R645" s="1"/>
  <c r="G629"/>
  <c r="Q629"/>
  <c r="R629" s="1"/>
  <c r="G613"/>
  <c r="Q613"/>
  <c r="R613" s="1"/>
  <c r="G597"/>
  <c r="Q597"/>
  <c r="R597" s="1"/>
  <c r="G581"/>
  <c r="Q581"/>
  <c r="R581" s="1"/>
  <c r="G428"/>
  <c r="Q428"/>
  <c r="R428" s="1"/>
  <c r="G492"/>
  <c r="Q492"/>
  <c r="R492" s="1"/>
  <c r="G556"/>
  <c r="Q556"/>
  <c r="R556" s="1"/>
  <c r="G785"/>
  <c r="Q785"/>
  <c r="R785" s="1"/>
  <c r="G769"/>
  <c r="Q769"/>
  <c r="R769" s="1"/>
  <c r="G753"/>
  <c r="Q753"/>
  <c r="R753" s="1"/>
  <c r="G737"/>
  <c r="Q737"/>
  <c r="R737" s="1"/>
  <c r="G721"/>
  <c r="Q721"/>
  <c r="R721" s="1"/>
  <c r="G705"/>
  <c r="Q705"/>
  <c r="R705" s="1"/>
  <c r="G689"/>
  <c r="Q689"/>
  <c r="R689" s="1"/>
  <c r="G673"/>
  <c r="Q673"/>
  <c r="R673" s="1"/>
  <c r="G657"/>
  <c r="Q657"/>
  <c r="R657" s="1"/>
  <c r="G641"/>
  <c r="Q641"/>
  <c r="R641" s="1"/>
  <c r="G625"/>
  <c r="Q625"/>
  <c r="R625" s="1"/>
  <c r="G609"/>
  <c r="Q609"/>
  <c r="R609" s="1"/>
  <c r="G593"/>
  <c r="Q593"/>
  <c r="R593" s="1"/>
  <c r="Q994"/>
  <c r="R994" s="1"/>
  <c r="G2"/>
  <c r="Q2"/>
  <c r="R2" s="1"/>
  <c r="W9" i="13" l="1"/>
  <c r="X9"/>
  <c r="Y9"/>
  <c r="T10"/>
  <c r="Z10"/>
  <c r="S11"/>
  <c r="AC11"/>
  <c r="AF11" s="1"/>
  <c r="AH11" s="1"/>
  <c r="AG10"/>
  <c r="U10"/>
  <c r="V9"/>
  <c r="K30" i="11"/>
  <c r="M30"/>
  <c r="T11" i="13" l="1"/>
  <c r="Z11"/>
  <c r="X10"/>
  <c r="W10"/>
  <c r="Y10"/>
  <c r="S12"/>
  <c r="AC12"/>
  <c r="AF12" s="1"/>
  <c r="AH12" s="1"/>
  <c r="AG11"/>
  <c r="U11"/>
  <c r="V10"/>
  <c r="X11" l="1"/>
  <c r="W11"/>
  <c r="Y11"/>
  <c r="T12"/>
  <c r="Z12"/>
  <c r="S13"/>
  <c r="AC13"/>
  <c r="AF13" s="1"/>
  <c r="AH13" s="1"/>
  <c r="AG12"/>
  <c r="V11"/>
  <c r="U12"/>
  <c r="T13" l="1"/>
  <c r="Z13"/>
  <c r="X12"/>
  <c r="W12"/>
  <c r="Y12"/>
  <c r="S14"/>
  <c r="AC14"/>
  <c r="AF14" s="1"/>
  <c r="AH14" s="1"/>
  <c r="AG13"/>
  <c r="U13"/>
  <c r="V12"/>
  <c r="T14" l="1"/>
  <c r="Z14"/>
  <c r="W13"/>
  <c r="X13"/>
  <c r="Y13"/>
  <c r="S15"/>
  <c r="AC15"/>
  <c r="AF15" s="1"/>
  <c r="AH15" s="1"/>
  <c r="AG14"/>
  <c r="U14"/>
  <c r="V13"/>
  <c r="T15" l="1"/>
  <c r="Z15"/>
  <c r="X14"/>
  <c r="W14"/>
  <c r="Y14"/>
  <c r="S16"/>
  <c r="AC16"/>
  <c r="AF16" s="1"/>
  <c r="AH16" s="1"/>
  <c r="AG15"/>
  <c r="V14"/>
  <c r="U15"/>
  <c r="X15" l="1"/>
  <c r="W15"/>
  <c r="Y15"/>
  <c r="T16"/>
  <c r="Z16"/>
  <c r="S17"/>
  <c r="AC17"/>
  <c r="AF17" s="1"/>
  <c r="AH17" s="1"/>
  <c r="AG16"/>
  <c r="U16"/>
  <c r="V15"/>
  <c r="T17" l="1"/>
  <c r="Z17"/>
  <c r="X16"/>
  <c r="W16"/>
  <c r="Y16"/>
  <c r="S18"/>
  <c r="AC18"/>
  <c r="AF18" s="1"/>
  <c r="AH18" s="1"/>
  <c r="AG17"/>
  <c r="U17"/>
  <c r="V16"/>
  <c r="W17" l="1"/>
  <c r="X17"/>
  <c r="Y17"/>
  <c r="T18"/>
  <c r="Z18"/>
  <c r="S19"/>
  <c r="AC19"/>
  <c r="AF19" s="1"/>
  <c r="AH19" s="1"/>
  <c r="AG18"/>
  <c r="V17"/>
  <c r="U18"/>
  <c r="T19" l="1"/>
  <c r="Z19"/>
  <c r="X18"/>
  <c r="W18"/>
  <c r="Y18"/>
  <c r="S20"/>
  <c r="AC20"/>
  <c r="AF20" s="1"/>
  <c r="AH20" s="1"/>
  <c r="AG19"/>
  <c r="U19"/>
  <c r="V18"/>
  <c r="X19" l="1"/>
  <c r="W19"/>
  <c r="Y19"/>
  <c r="T20"/>
  <c r="Z20"/>
  <c r="S21"/>
  <c r="AC21"/>
  <c r="AF21" s="1"/>
  <c r="AH21" s="1"/>
  <c r="AG20"/>
  <c r="V19"/>
  <c r="U20"/>
  <c r="T21" l="1"/>
  <c r="Z21"/>
  <c r="X20"/>
  <c r="W20"/>
  <c r="Y20"/>
  <c r="S22"/>
  <c r="AC22"/>
  <c r="AF22" s="1"/>
  <c r="AH22" s="1"/>
  <c r="AG21"/>
  <c r="U21"/>
  <c r="V20"/>
  <c r="T22" l="1"/>
  <c r="Z22"/>
  <c r="W21"/>
  <c r="X21"/>
  <c r="Y21"/>
  <c r="S23"/>
  <c r="AC23"/>
  <c r="AF23" s="1"/>
  <c r="AH23" s="1"/>
  <c r="AG22"/>
  <c r="V21"/>
  <c r="U22"/>
  <c r="T23" l="1"/>
  <c r="Z23"/>
  <c r="X22"/>
  <c r="W22"/>
  <c r="Y22"/>
  <c r="S24"/>
  <c r="AC24"/>
  <c r="AF24" s="1"/>
  <c r="AH24" s="1"/>
  <c r="AG23"/>
  <c r="U23"/>
  <c r="V22"/>
  <c r="X23" l="1"/>
  <c r="W23"/>
  <c r="Y23"/>
  <c r="T24"/>
  <c r="Z24"/>
  <c r="S25"/>
  <c r="AC25"/>
  <c r="AF25" s="1"/>
  <c r="AH25" s="1"/>
  <c r="AG24"/>
  <c r="V23"/>
  <c r="U24"/>
  <c r="T25" l="1"/>
  <c r="Z25"/>
  <c r="X24"/>
  <c r="W24"/>
  <c r="Y24"/>
  <c r="S26"/>
  <c r="AC26"/>
  <c r="AF26" s="1"/>
  <c r="AH26" s="1"/>
  <c r="AG25"/>
  <c r="V24"/>
  <c r="U25"/>
  <c r="W25" l="1"/>
  <c r="X25"/>
  <c r="Y25"/>
  <c r="T26"/>
  <c r="Z26"/>
  <c r="S27"/>
  <c r="AC27"/>
  <c r="AF27" s="1"/>
  <c r="AH27" s="1"/>
  <c r="AG26"/>
  <c r="U26"/>
  <c r="V25"/>
  <c r="T27" l="1"/>
  <c r="Z27"/>
  <c r="X26"/>
  <c r="W26"/>
  <c r="Y26"/>
  <c r="S28"/>
  <c r="AC28"/>
  <c r="AF28" s="1"/>
  <c r="AH28" s="1"/>
  <c r="AG27"/>
  <c r="U27"/>
  <c r="V26"/>
  <c r="X27" l="1"/>
  <c r="W27"/>
  <c r="Y27"/>
  <c r="T28"/>
  <c r="Z28"/>
  <c r="S29"/>
  <c r="AC29"/>
  <c r="AF29" s="1"/>
  <c r="AH29" s="1"/>
  <c r="AG28"/>
  <c r="V27"/>
  <c r="U28"/>
  <c r="T29" l="1"/>
  <c r="Z29"/>
  <c r="X28"/>
  <c r="W28"/>
  <c r="Y28"/>
  <c r="S30"/>
  <c r="AC30"/>
  <c r="AF30" s="1"/>
  <c r="AH30" s="1"/>
  <c r="AG29"/>
  <c r="U29"/>
  <c r="V28"/>
  <c r="W29" l="1"/>
  <c r="X29"/>
  <c r="Y29"/>
  <c r="T30"/>
  <c r="Z30"/>
  <c r="S32"/>
  <c r="S31"/>
  <c r="AC31"/>
  <c r="AF31" s="1"/>
  <c r="AH31" s="1"/>
  <c r="AG30"/>
  <c r="U30"/>
  <c r="V29"/>
  <c r="T32" l="1"/>
  <c r="Z32"/>
  <c r="T31"/>
  <c r="Z31"/>
  <c r="X30"/>
  <c r="W30"/>
  <c r="Y30"/>
  <c r="AC32"/>
  <c r="AG31"/>
  <c r="U31"/>
  <c r="V30"/>
  <c r="X32" l="1"/>
  <c r="W32"/>
  <c r="Y32"/>
  <c r="X31"/>
  <c r="W31"/>
  <c r="Y31"/>
  <c r="AF32"/>
  <c r="AH32" s="1"/>
  <c r="V31"/>
  <c r="AG32" l="1"/>
  <c r="U32"/>
  <c r="V32"/>
</calcChain>
</file>

<file path=xl/sharedStrings.xml><?xml version="1.0" encoding="utf-8"?>
<sst xmlns="http://schemas.openxmlformats.org/spreadsheetml/2006/main" count="88" uniqueCount="55">
  <si>
    <t xml:space="preserve">sigma </t>
  </si>
  <si>
    <t>drift</t>
  </si>
  <si>
    <t xml:space="preserve">dt </t>
  </si>
  <si>
    <t>e</t>
  </si>
  <si>
    <t>time</t>
  </si>
  <si>
    <t>dz</t>
  </si>
  <si>
    <t>shock</t>
  </si>
  <si>
    <t>stock price</t>
  </si>
  <si>
    <t>stock return</t>
  </si>
  <si>
    <t>forward return</t>
  </si>
  <si>
    <t xml:space="preserve">forward price </t>
  </si>
  <si>
    <t>Bin</t>
  </si>
  <si>
    <t>Frequency</t>
  </si>
  <si>
    <t>S</t>
  </si>
  <si>
    <t>K</t>
  </si>
  <si>
    <t>r</t>
  </si>
  <si>
    <t>σ</t>
  </si>
  <si>
    <t xml:space="preserve"> </t>
  </si>
  <si>
    <t>T</t>
  </si>
  <si>
    <t>call</t>
  </si>
  <si>
    <t xml:space="preserve">$Call </t>
  </si>
  <si>
    <t>Stock1</t>
  </si>
  <si>
    <t xml:space="preserve">Stock2 </t>
  </si>
  <si>
    <t>ρ</t>
  </si>
  <si>
    <t>Correlation matrix</t>
  </si>
  <si>
    <t>Volatilities</t>
  </si>
  <si>
    <t>Covariance matrix</t>
  </si>
  <si>
    <t>Cholesky decomp</t>
  </si>
  <si>
    <r>
      <t>(μ - σ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/2)</t>
    </r>
  </si>
  <si>
    <t>S1</t>
  </si>
  <si>
    <t>S2</t>
  </si>
  <si>
    <t>e1</t>
  </si>
  <si>
    <t>e2</t>
  </si>
  <si>
    <t>drift_noise</t>
  </si>
  <si>
    <t xml:space="preserve">Call1 </t>
  </si>
  <si>
    <t xml:space="preserve">Call2 </t>
  </si>
  <si>
    <t>K2</t>
  </si>
  <si>
    <t>Put</t>
  </si>
  <si>
    <t>Portfolio</t>
  </si>
  <si>
    <t>Call1</t>
  </si>
  <si>
    <t>Call2</t>
  </si>
  <si>
    <r>
      <t>S</t>
    </r>
    <r>
      <rPr>
        <vertAlign val="subscript"/>
        <sz val="10"/>
        <rFont val="Times New Roman"/>
        <family val="1"/>
      </rPr>
      <t>0</t>
    </r>
  </si>
  <si>
    <r>
      <t>d</t>
    </r>
    <r>
      <rPr>
        <vertAlign val="subscript"/>
        <sz val="10"/>
        <rFont val="Times New Roman"/>
        <family val="1"/>
      </rPr>
      <t>1</t>
    </r>
  </si>
  <si>
    <r>
      <t>d</t>
    </r>
    <r>
      <rPr>
        <vertAlign val="subscript"/>
        <sz val="10"/>
        <rFont val="Times New Roman"/>
        <family val="1"/>
      </rPr>
      <t>2</t>
    </r>
  </si>
  <si>
    <t>Delta</t>
  </si>
  <si>
    <t>d1</t>
  </si>
  <si>
    <t>Gamma</t>
  </si>
  <si>
    <t xml:space="preserve">Call </t>
  </si>
  <si>
    <t xml:space="preserve">call </t>
  </si>
  <si>
    <t>Vega</t>
  </si>
  <si>
    <t>Theta</t>
  </si>
  <si>
    <t>N'(d1)</t>
  </si>
  <si>
    <t>Rho</t>
  </si>
  <si>
    <r>
      <rPr>
        <b/>
        <sz val="12"/>
        <rFont val="Times New Roman"/>
        <family val="1"/>
      </rPr>
      <t xml:space="preserve">Figure 17.6:  European Call Option Greeks (S = 10, K = 10, T = 0.2, r = 0.05, </t>
    </r>
    <r>
      <rPr>
        <b/>
        <sz val="12"/>
        <rFont val="Calibri"/>
        <family val="2"/>
      </rPr>
      <t>σ</t>
    </r>
    <r>
      <rPr>
        <b/>
        <sz val="12"/>
        <rFont val="Times New Roman"/>
        <family val="1"/>
      </rPr>
      <t xml:space="preserve"> = 0.20)</t>
    </r>
  </si>
  <si>
    <r>
      <rPr>
        <b/>
        <sz val="14"/>
        <rFont val="Times New Roman"/>
        <family val="1"/>
      </rPr>
      <t xml:space="preserve">Figure 17.6:  European Call Option Greeks (S = 10, K = 10, T = 0.2, r = 0.05, </t>
    </r>
    <r>
      <rPr>
        <b/>
        <sz val="14"/>
        <rFont val="Calibri"/>
        <family val="2"/>
      </rPr>
      <t>σ</t>
    </r>
    <r>
      <rPr>
        <b/>
        <sz val="14"/>
        <rFont val="Times New Roman"/>
        <family val="1"/>
      </rPr>
      <t xml:space="preserve"> = 0.20)</t>
    </r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</si>
</sst>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"/>
  </numFmts>
  <fonts count="1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vertAlign val="subscript"/>
      <sz val="10"/>
      <name val="Times New Roman"/>
      <family val="1"/>
    </font>
    <font>
      <b/>
      <sz val="12"/>
      <name val="Times New Roman"/>
      <family val="1"/>
    </font>
    <font>
      <b/>
      <sz val="12"/>
      <name val="Calibri"/>
      <family val="2"/>
    </font>
    <font>
      <b/>
      <sz val="14"/>
      <name val="Times New Roman"/>
      <family val="1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2" fontId="2" fillId="2" borderId="0" xfId="0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>
                <a:latin typeface="Times New Roman" pitchFamily="18" charset="0"/>
                <a:cs typeface="Times New Roman" pitchFamily="18" charset="0"/>
              </a:rPr>
              <a:t>Figure 17.7: Call</a:t>
            </a:r>
            <a:r>
              <a:rPr lang="en-US" sz="1400" baseline="0">
                <a:latin typeface="Times New Roman" pitchFamily="18" charset="0"/>
                <a:cs typeface="Times New Roman" pitchFamily="18" charset="0"/>
              </a:rPr>
              <a:t> Portfolio Volatility</a:t>
            </a:r>
          </a:p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(against returns correlation of underlying stocks)</a:t>
            </a:r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'GBM exp'!$A$1:$A$191</c:f>
              <c:numCache>
                <c:formatCode>General</c:formatCode>
                <c:ptCount val="191"/>
                <c:pt idx="0">
                  <c:v>-0.95</c:v>
                </c:pt>
                <c:pt idx="1">
                  <c:v>-0.94</c:v>
                </c:pt>
                <c:pt idx="2">
                  <c:v>-0.93</c:v>
                </c:pt>
                <c:pt idx="3">
                  <c:v>-0.92</c:v>
                </c:pt>
                <c:pt idx="4">
                  <c:v>-0.91</c:v>
                </c:pt>
                <c:pt idx="5">
                  <c:v>-0.9</c:v>
                </c:pt>
                <c:pt idx="6">
                  <c:v>-0.89</c:v>
                </c:pt>
                <c:pt idx="7">
                  <c:v>-0.88</c:v>
                </c:pt>
                <c:pt idx="8">
                  <c:v>-0.87</c:v>
                </c:pt>
                <c:pt idx="9">
                  <c:v>-0.86</c:v>
                </c:pt>
                <c:pt idx="10">
                  <c:v>-0.85</c:v>
                </c:pt>
                <c:pt idx="11">
                  <c:v>-0.84</c:v>
                </c:pt>
                <c:pt idx="12">
                  <c:v>-0.83</c:v>
                </c:pt>
                <c:pt idx="13">
                  <c:v>-0.82</c:v>
                </c:pt>
                <c:pt idx="14">
                  <c:v>-0.81</c:v>
                </c:pt>
                <c:pt idx="15">
                  <c:v>-0.8</c:v>
                </c:pt>
                <c:pt idx="16">
                  <c:v>-0.79</c:v>
                </c:pt>
                <c:pt idx="17">
                  <c:v>-0.78</c:v>
                </c:pt>
                <c:pt idx="18">
                  <c:v>-0.77</c:v>
                </c:pt>
                <c:pt idx="19">
                  <c:v>-0.76</c:v>
                </c:pt>
                <c:pt idx="20">
                  <c:v>-0.75</c:v>
                </c:pt>
                <c:pt idx="21">
                  <c:v>-0.74</c:v>
                </c:pt>
                <c:pt idx="22">
                  <c:v>-0.73</c:v>
                </c:pt>
                <c:pt idx="23">
                  <c:v>-0.72</c:v>
                </c:pt>
                <c:pt idx="24">
                  <c:v>-0.71</c:v>
                </c:pt>
                <c:pt idx="25">
                  <c:v>-0.7</c:v>
                </c:pt>
                <c:pt idx="26">
                  <c:v>-0.69</c:v>
                </c:pt>
                <c:pt idx="27">
                  <c:v>-0.68</c:v>
                </c:pt>
                <c:pt idx="28">
                  <c:v>-0.67</c:v>
                </c:pt>
                <c:pt idx="29">
                  <c:v>-0.66</c:v>
                </c:pt>
                <c:pt idx="30">
                  <c:v>-0.65</c:v>
                </c:pt>
                <c:pt idx="31">
                  <c:v>-0.64</c:v>
                </c:pt>
                <c:pt idx="32">
                  <c:v>-0.63</c:v>
                </c:pt>
                <c:pt idx="33">
                  <c:v>-0.62</c:v>
                </c:pt>
                <c:pt idx="34">
                  <c:v>-0.61</c:v>
                </c:pt>
                <c:pt idx="35">
                  <c:v>-0.6</c:v>
                </c:pt>
                <c:pt idx="36">
                  <c:v>-0.59</c:v>
                </c:pt>
                <c:pt idx="37">
                  <c:v>-0.57999999999999996</c:v>
                </c:pt>
                <c:pt idx="38">
                  <c:v>-0.56999999999999995</c:v>
                </c:pt>
                <c:pt idx="39">
                  <c:v>-0.56000000000000005</c:v>
                </c:pt>
                <c:pt idx="40">
                  <c:v>-0.55000000000000004</c:v>
                </c:pt>
                <c:pt idx="41">
                  <c:v>-0.54</c:v>
                </c:pt>
                <c:pt idx="42">
                  <c:v>-0.53</c:v>
                </c:pt>
                <c:pt idx="43">
                  <c:v>-0.52</c:v>
                </c:pt>
                <c:pt idx="44">
                  <c:v>-0.51</c:v>
                </c:pt>
                <c:pt idx="45">
                  <c:v>-0.5</c:v>
                </c:pt>
                <c:pt idx="46">
                  <c:v>-0.49</c:v>
                </c:pt>
                <c:pt idx="47">
                  <c:v>-0.48</c:v>
                </c:pt>
                <c:pt idx="48">
                  <c:v>-0.47</c:v>
                </c:pt>
                <c:pt idx="49">
                  <c:v>-0.46</c:v>
                </c:pt>
                <c:pt idx="50">
                  <c:v>-0.45</c:v>
                </c:pt>
                <c:pt idx="51">
                  <c:v>-0.44</c:v>
                </c:pt>
                <c:pt idx="52">
                  <c:v>-0.43</c:v>
                </c:pt>
                <c:pt idx="53">
                  <c:v>-0.42</c:v>
                </c:pt>
                <c:pt idx="54">
                  <c:v>-0.41</c:v>
                </c:pt>
                <c:pt idx="55">
                  <c:v>-0.4</c:v>
                </c:pt>
                <c:pt idx="56">
                  <c:v>-0.39</c:v>
                </c:pt>
                <c:pt idx="57">
                  <c:v>-0.38</c:v>
                </c:pt>
                <c:pt idx="58">
                  <c:v>-0.37</c:v>
                </c:pt>
                <c:pt idx="59">
                  <c:v>-0.36</c:v>
                </c:pt>
                <c:pt idx="60">
                  <c:v>-0.35</c:v>
                </c:pt>
                <c:pt idx="61">
                  <c:v>-0.34</c:v>
                </c:pt>
                <c:pt idx="62">
                  <c:v>-0.33</c:v>
                </c:pt>
                <c:pt idx="63">
                  <c:v>-0.32</c:v>
                </c:pt>
                <c:pt idx="64">
                  <c:v>-0.31</c:v>
                </c:pt>
                <c:pt idx="65">
                  <c:v>-0.3</c:v>
                </c:pt>
                <c:pt idx="66">
                  <c:v>-0.28999999999999998</c:v>
                </c:pt>
                <c:pt idx="67">
                  <c:v>-0.28000000000000003</c:v>
                </c:pt>
                <c:pt idx="68">
                  <c:v>-0.27</c:v>
                </c:pt>
                <c:pt idx="69">
                  <c:v>-0.26</c:v>
                </c:pt>
                <c:pt idx="70">
                  <c:v>-0.25</c:v>
                </c:pt>
                <c:pt idx="71">
                  <c:v>-0.24</c:v>
                </c:pt>
                <c:pt idx="72">
                  <c:v>-0.23</c:v>
                </c:pt>
                <c:pt idx="73">
                  <c:v>-0.22</c:v>
                </c:pt>
                <c:pt idx="74">
                  <c:v>-0.21</c:v>
                </c:pt>
                <c:pt idx="75">
                  <c:v>-0.2</c:v>
                </c:pt>
                <c:pt idx="76">
                  <c:v>-0.19</c:v>
                </c:pt>
                <c:pt idx="77">
                  <c:v>-0.18</c:v>
                </c:pt>
                <c:pt idx="78">
                  <c:v>-0.17</c:v>
                </c:pt>
                <c:pt idx="79">
                  <c:v>-0.16</c:v>
                </c:pt>
                <c:pt idx="80">
                  <c:v>-0.15</c:v>
                </c:pt>
                <c:pt idx="81">
                  <c:v>-0.14000000000000001</c:v>
                </c:pt>
                <c:pt idx="82">
                  <c:v>-0.13</c:v>
                </c:pt>
                <c:pt idx="83">
                  <c:v>-0.12</c:v>
                </c:pt>
                <c:pt idx="84">
                  <c:v>-0.11</c:v>
                </c:pt>
                <c:pt idx="85">
                  <c:v>-0.1</c:v>
                </c:pt>
                <c:pt idx="86">
                  <c:v>-0.09</c:v>
                </c:pt>
                <c:pt idx="87">
                  <c:v>-0.08</c:v>
                </c:pt>
                <c:pt idx="88">
                  <c:v>-7.0000000000000007E-2</c:v>
                </c:pt>
                <c:pt idx="89">
                  <c:v>-5.9999999999999901E-2</c:v>
                </c:pt>
                <c:pt idx="90">
                  <c:v>-4.9999999999999899E-2</c:v>
                </c:pt>
                <c:pt idx="91">
                  <c:v>-3.9999999999999897E-2</c:v>
                </c:pt>
                <c:pt idx="92">
                  <c:v>-2.9999999999999898E-2</c:v>
                </c:pt>
                <c:pt idx="93">
                  <c:v>-1.99999999999999E-2</c:v>
                </c:pt>
                <c:pt idx="94">
                  <c:v>-9.9999999999998996E-3</c:v>
                </c:pt>
                <c:pt idx="95">
                  <c:v>0</c:v>
                </c:pt>
                <c:pt idx="96">
                  <c:v>9.9999999999998996E-3</c:v>
                </c:pt>
                <c:pt idx="97">
                  <c:v>1.99999999999999E-2</c:v>
                </c:pt>
                <c:pt idx="98">
                  <c:v>2.9999999999999898E-2</c:v>
                </c:pt>
                <c:pt idx="99">
                  <c:v>3.9999999999999897E-2</c:v>
                </c:pt>
                <c:pt idx="100">
                  <c:v>4.9999999999999899E-2</c:v>
                </c:pt>
                <c:pt idx="101">
                  <c:v>5.9999999999999901E-2</c:v>
                </c:pt>
                <c:pt idx="102">
                  <c:v>7.0000000000000007E-2</c:v>
                </c:pt>
                <c:pt idx="103">
                  <c:v>0.08</c:v>
                </c:pt>
                <c:pt idx="104">
                  <c:v>0.09</c:v>
                </c:pt>
                <c:pt idx="105">
                  <c:v>0.1</c:v>
                </c:pt>
                <c:pt idx="106">
                  <c:v>0.11</c:v>
                </c:pt>
                <c:pt idx="107">
                  <c:v>0.12</c:v>
                </c:pt>
                <c:pt idx="108">
                  <c:v>0.13</c:v>
                </c:pt>
                <c:pt idx="109">
                  <c:v>0.14000000000000001</c:v>
                </c:pt>
                <c:pt idx="110">
                  <c:v>0.15</c:v>
                </c:pt>
                <c:pt idx="111">
                  <c:v>0.16</c:v>
                </c:pt>
                <c:pt idx="112">
                  <c:v>0.17</c:v>
                </c:pt>
                <c:pt idx="113">
                  <c:v>0.18</c:v>
                </c:pt>
                <c:pt idx="114">
                  <c:v>0.19</c:v>
                </c:pt>
                <c:pt idx="115">
                  <c:v>0.2</c:v>
                </c:pt>
                <c:pt idx="116">
                  <c:v>0.21</c:v>
                </c:pt>
                <c:pt idx="117">
                  <c:v>0.22</c:v>
                </c:pt>
                <c:pt idx="118">
                  <c:v>0.23</c:v>
                </c:pt>
                <c:pt idx="119">
                  <c:v>0.24</c:v>
                </c:pt>
                <c:pt idx="120">
                  <c:v>0.25</c:v>
                </c:pt>
                <c:pt idx="121">
                  <c:v>0.26</c:v>
                </c:pt>
                <c:pt idx="122">
                  <c:v>0.27</c:v>
                </c:pt>
                <c:pt idx="123">
                  <c:v>0.28000000000000003</c:v>
                </c:pt>
                <c:pt idx="124">
                  <c:v>0.28999999999999998</c:v>
                </c:pt>
                <c:pt idx="125">
                  <c:v>0.3</c:v>
                </c:pt>
                <c:pt idx="126">
                  <c:v>0.31</c:v>
                </c:pt>
                <c:pt idx="127">
                  <c:v>0.32</c:v>
                </c:pt>
                <c:pt idx="128">
                  <c:v>0.33</c:v>
                </c:pt>
                <c:pt idx="129">
                  <c:v>0.34</c:v>
                </c:pt>
                <c:pt idx="130">
                  <c:v>0.35</c:v>
                </c:pt>
                <c:pt idx="131">
                  <c:v>0.36</c:v>
                </c:pt>
                <c:pt idx="132">
                  <c:v>0.37</c:v>
                </c:pt>
                <c:pt idx="133">
                  <c:v>0.38</c:v>
                </c:pt>
                <c:pt idx="134">
                  <c:v>0.39</c:v>
                </c:pt>
                <c:pt idx="135">
                  <c:v>0.4</c:v>
                </c:pt>
                <c:pt idx="136">
                  <c:v>0.41</c:v>
                </c:pt>
                <c:pt idx="137">
                  <c:v>0.42</c:v>
                </c:pt>
                <c:pt idx="138">
                  <c:v>0.43</c:v>
                </c:pt>
                <c:pt idx="139">
                  <c:v>0.44</c:v>
                </c:pt>
                <c:pt idx="140">
                  <c:v>0.45</c:v>
                </c:pt>
                <c:pt idx="141">
                  <c:v>0.46</c:v>
                </c:pt>
                <c:pt idx="142">
                  <c:v>0.47</c:v>
                </c:pt>
                <c:pt idx="143">
                  <c:v>0.48</c:v>
                </c:pt>
                <c:pt idx="144">
                  <c:v>0.49</c:v>
                </c:pt>
                <c:pt idx="145">
                  <c:v>0.5</c:v>
                </c:pt>
                <c:pt idx="146">
                  <c:v>0.51</c:v>
                </c:pt>
                <c:pt idx="147">
                  <c:v>0.52</c:v>
                </c:pt>
                <c:pt idx="148">
                  <c:v>0.53</c:v>
                </c:pt>
                <c:pt idx="149">
                  <c:v>0.54</c:v>
                </c:pt>
                <c:pt idx="150">
                  <c:v>0.55000000000000004</c:v>
                </c:pt>
                <c:pt idx="151">
                  <c:v>0.56000000000000005</c:v>
                </c:pt>
                <c:pt idx="152">
                  <c:v>0.56999999999999995</c:v>
                </c:pt>
                <c:pt idx="153">
                  <c:v>0.57999999999999996</c:v>
                </c:pt>
                <c:pt idx="154">
                  <c:v>0.59</c:v>
                </c:pt>
                <c:pt idx="155">
                  <c:v>0.6</c:v>
                </c:pt>
                <c:pt idx="156">
                  <c:v>0.61</c:v>
                </c:pt>
                <c:pt idx="157">
                  <c:v>0.62</c:v>
                </c:pt>
                <c:pt idx="158">
                  <c:v>0.63</c:v>
                </c:pt>
                <c:pt idx="159">
                  <c:v>0.64</c:v>
                </c:pt>
                <c:pt idx="160">
                  <c:v>0.65</c:v>
                </c:pt>
                <c:pt idx="161">
                  <c:v>0.66</c:v>
                </c:pt>
                <c:pt idx="162">
                  <c:v>0.67</c:v>
                </c:pt>
                <c:pt idx="163">
                  <c:v>0.68</c:v>
                </c:pt>
                <c:pt idx="164">
                  <c:v>0.69</c:v>
                </c:pt>
                <c:pt idx="165">
                  <c:v>0.7</c:v>
                </c:pt>
                <c:pt idx="166">
                  <c:v>0.71</c:v>
                </c:pt>
                <c:pt idx="167">
                  <c:v>0.72</c:v>
                </c:pt>
                <c:pt idx="168">
                  <c:v>0.73</c:v>
                </c:pt>
                <c:pt idx="169">
                  <c:v>0.74</c:v>
                </c:pt>
                <c:pt idx="170">
                  <c:v>0.75</c:v>
                </c:pt>
                <c:pt idx="171">
                  <c:v>0.76</c:v>
                </c:pt>
                <c:pt idx="172">
                  <c:v>0.77</c:v>
                </c:pt>
                <c:pt idx="173">
                  <c:v>0.78</c:v>
                </c:pt>
                <c:pt idx="174">
                  <c:v>0.79</c:v>
                </c:pt>
                <c:pt idx="175">
                  <c:v>0.8</c:v>
                </c:pt>
                <c:pt idx="176">
                  <c:v>0.81</c:v>
                </c:pt>
                <c:pt idx="177">
                  <c:v>0.82</c:v>
                </c:pt>
                <c:pt idx="178">
                  <c:v>0.83</c:v>
                </c:pt>
                <c:pt idx="179">
                  <c:v>0.84</c:v>
                </c:pt>
                <c:pt idx="180">
                  <c:v>0.85</c:v>
                </c:pt>
                <c:pt idx="181">
                  <c:v>0.86</c:v>
                </c:pt>
                <c:pt idx="182">
                  <c:v>0.87</c:v>
                </c:pt>
                <c:pt idx="183">
                  <c:v>0.88</c:v>
                </c:pt>
                <c:pt idx="184">
                  <c:v>0.89</c:v>
                </c:pt>
                <c:pt idx="185">
                  <c:v>0.9</c:v>
                </c:pt>
                <c:pt idx="186">
                  <c:v>0.91</c:v>
                </c:pt>
                <c:pt idx="187">
                  <c:v>0.92</c:v>
                </c:pt>
                <c:pt idx="188">
                  <c:v>0.93</c:v>
                </c:pt>
                <c:pt idx="189">
                  <c:v>0.94</c:v>
                </c:pt>
                <c:pt idx="190">
                  <c:v>0.95</c:v>
                </c:pt>
              </c:numCache>
            </c:numRef>
          </c:xVal>
          <c:yVal>
            <c:numRef>
              <c:f>'GBM exp'!$B$1:$B$191</c:f>
              <c:numCache>
                <c:formatCode>General</c:formatCode>
                <c:ptCount val="191"/>
                <c:pt idx="0">
                  <c:v>14.492635569360599</c:v>
                </c:pt>
                <c:pt idx="1">
                  <c:v>14.9458431754503</c:v>
                </c:pt>
                <c:pt idx="2">
                  <c:v>14.5997431495091</c:v>
                </c:pt>
                <c:pt idx="3">
                  <c:v>15.1249713109504</c:v>
                </c:pt>
                <c:pt idx="4">
                  <c:v>15.0525842844955</c:v>
                </c:pt>
                <c:pt idx="5">
                  <c:v>15.096963398032999</c:v>
                </c:pt>
                <c:pt idx="6">
                  <c:v>15.045240570093201</c:v>
                </c:pt>
                <c:pt idx="7">
                  <c:v>14.997386568643099</c:v>
                </c:pt>
                <c:pt idx="8">
                  <c:v>15.7439440474239</c:v>
                </c:pt>
                <c:pt idx="9">
                  <c:v>15.243745757909499</c:v>
                </c:pt>
                <c:pt idx="10">
                  <c:v>14.285508033691601</c:v>
                </c:pt>
                <c:pt idx="11">
                  <c:v>14.6238561995173</c:v>
                </c:pt>
                <c:pt idx="12">
                  <c:v>14.882014541172801</c:v>
                </c:pt>
                <c:pt idx="13">
                  <c:v>14.974602481821901</c:v>
                </c:pt>
                <c:pt idx="14">
                  <c:v>14.3481185303358</c:v>
                </c:pt>
                <c:pt idx="15">
                  <c:v>14.5550443813118</c:v>
                </c:pt>
                <c:pt idx="16">
                  <c:v>14.270692935852299</c:v>
                </c:pt>
                <c:pt idx="17">
                  <c:v>13.334242734494</c:v>
                </c:pt>
                <c:pt idx="18">
                  <c:v>14.4904148548567</c:v>
                </c:pt>
                <c:pt idx="19">
                  <c:v>14.1151753577757</c:v>
                </c:pt>
                <c:pt idx="20">
                  <c:v>13.584468495632001</c:v>
                </c:pt>
                <c:pt idx="21">
                  <c:v>14.209018223022399</c:v>
                </c:pt>
                <c:pt idx="22">
                  <c:v>14.609712808826201</c:v>
                </c:pt>
                <c:pt idx="23">
                  <c:v>14.8379227072167</c:v>
                </c:pt>
                <c:pt idx="24">
                  <c:v>14.6287920844164</c:v>
                </c:pt>
                <c:pt idx="25">
                  <c:v>13.922912959793599</c:v>
                </c:pt>
                <c:pt idx="26">
                  <c:v>14.494424679587899</c:v>
                </c:pt>
                <c:pt idx="27">
                  <c:v>14.2364565523101</c:v>
                </c:pt>
                <c:pt idx="28">
                  <c:v>14.474426044633301</c:v>
                </c:pt>
                <c:pt idx="29">
                  <c:v>14.0390457991679</c:v>
                </c:pt>
                <c:pt idx="30">
                  <c:v>14.1960899093715</c:v>
                </c:pt>
                <c:pt idx="31">
                  <c:v>14.691837223374799</c:v>
                </c:pt>
                <c:pt idx="32">
                  <c:v>14.117673622822901</c:v>
                </c:pt>
                <c:pt idx="33">
                  <c:v>14.3340839197314</c:v>
                </c:pt>
                <c:pt idx="34">
                  <c:v>14.530493602135101</c:v>
                </c:pt>
                <c:pt idx="35">
                  <c:v>13.8481663237008</c:v>
                </c:pt>
                <c:pt idx="36">
                  <c:v>14.693532530539301</c:v>
                </c:pt>
                <c:pt idx="37">
                  <c:v>14.3901968975497</c:v>
                </c:pt>
                <c:pt idx="38">
                  <c:v>14.086193926183499</c:v>
                </c:pt>
                <c:pt idx="39">
                  <c:v>14.231630783138501</c:v>
                </c:pt>
                <c:pt idx="40">
                  <c:v>14.5166607378747</c:v>
                </c:pt>
                <c:pt idx="41">
                  <c:v>15.108243286898</c:v>
                </c:pt>
                <c:pt idx="42">
                  <c:v>14.1214950364096</c:v>
                </c:pt>
                <c:pt idx="43">
                  <c:v>15.145483471581199</c:v>
                </c:pt>
                <c:pt idx="44">
                  <c:v>14.123713241151201</c:v>
                </c:pt>
                <c:pt idx="45">
                  <c:v>15.127389059852501</c:v>
                </c:pt>
                <c:pt idx="46">
                  <c:v>13.945927333070401</c:v>
                </c:pt>
                <c:pt idx="47">
                  <c:v>14.3680763311802</c:v>
                </c:pt>
                <c:pt idx="48">
                  <c:v>14.2227605869423</c:v>
                </c:pt>
                <c:pt idx="49">
                  <c:v>13.8091314117466</c:v>
                </c:pt>
                <c:pt idx="50">
                  <c:v>14.264491780189999</c:v>
                </c:pt>
                <c:pt idx="51">
                  <c:v>13.665335072428601</c:v>
                </c:pt>
                <c:pt idx="52">
                  <c:v>14.1349599011421</c:v>
                </c:pt>
                <c:pt idx="53">
                  <c:v>14.406729680293999</c:v>
                </c:pt>
                <c:pt idx="54">
                  <c:v>15.004483555758499</c:v>
                </c:pt>
                <c:pt idx="55">
                  <c:v>14.0323901978626</c:v>
                </c:pt>
                <c:pt idx="56">
                  <c:v>13.9722675744034</c:v>
                </c:pt>
                <c:pt idx="57">
                  <c:v>13.756448730841401</c:v>
                </c:pt>
                <c:pt idx="58">
                  <c:v>13.7831406886444</c:v>
                </c:pt>
                <c:pt idx="59">
                  <c:v>14.205249976622801</c:v>
                </c:pt>
                <c:pt idx="60">
                  <c:v>14.5266067171404</c:v>
                </c:pt>
                <c:pt idx="61">
                  <c:v>14.4466090713639</c:v>
                </c:pt>
                <c:pt idx="62">
                  <c:v>13.922187458256699</c:v>
                </c:pt>
                <c:pt idx="63">
                  <c:v>13.302672228143599</c:v>
                </c:pt>
                <c:pt idx="64">
                  <c:v>14.1552930512935</c:v>
                </c:pt>
                <c:pt idx="65">
                  <c:v>13.588221648102399</c:v>
                </c:pt>
                <c:pt idx="66">
                  <c:v>13.8868049428881</c:v>
                </c:pt>
                <c:pt idx="67">
                  <c:v>14.1581005774262</c:v>
                </c:pt>
                <c:pt idx="68">
                  <c:v>14.54252396365</c:v>
                </c:pt>
                <c:pt idx="69">
                  <c:v>13.1281744113722</c:v>
                </c:pt>
                <c:pt idx="70">
                  <c:v>13.3510665976679</c:v>
                </c:pt>
                <c:pt idx="71">
                  <c:v>14.677009417353601</c:v>
                </c:pt>
                <c:pt idx="72">
                  <c:v>13.527616938856699</c:v>
                </c:pt>
                <c:pt idx="73">
                  <c:v>13.9845242042304</c:v>
                </c:pt>
                <c:pt idx="74">
                  <c:v>13.576197833930101</c:v>
                </c:pt>
                <c:pt idx="75">
                  <c:v>12.847243975110899</c:v>
                </c:pt>
                <c:pt idx="76">
                  <c:v>12.9942062794808</c:v>
                </c:pt>
                <c:pt idx="77">
                  <c:v>13.547965847765701</c:v>
                </c:pt>
                <c:pt idx="78">
                  <c:v>13.657361022193999</c:v>
                </c:pt>
                <c:pt idx="79">
                  <c:v>13.739452029881001</c:v>
                </c:pt>
                <c:pt idx="80">
                  <c:v>12.785392939003501</c:v>
                </c:pt>
                <c:pt idx="81">
                  <c:v>13.3406892448844</c:v>
                </c:pt>
                <c:pt idx="82">
                  <c:v>12.923191324117999</c:v>
                </c:pt>
                <c:pt idx="83">
                  <c:v>12.7022958026865</c:v>
                </c:pt>
                <c:pt idx="84">
                  <c:v>13.007570066206799</c:v>
                </c:pt>
                <c:pt idx="85">
                  <c:v>13.9730507858116</c:v>
                </c:pt>
                <c:pt idx="86">
                  <c:v>12.7296766512529</c:v>
                </c:pt>
                <c:pt idx="87">
                  <c:v>13.424356689420501</c:v>
                </c:pt>
                <c:pt idx="88">
                  <c:v>12.641081106789199</c:v>
                </c:pt>
                <c:pt idx="89">
                  <c:v>13.249520107707999</c:v>
                </c:pt>
                <c:pt idx="90">
                  <c:v>13.336656162807801</c:v>
                </c:pt>
                <c:pt idx="91">
                  <c:v>12.8381003028611</c:v>
                </c:pt>
                <c:pt idx="92">
                  <c:v>12.8318923200809</c:v>
                </c:pt>
                <c:pt idx="93">
                  <c:v>12.8577654230685</c:v>
                </c:pt>
                <c:pt idx="94">
                  <c:v>12.8756088641502</c:v>
                </c:pt>
                <c:pt idx="95">
                  <c:v>12.919212075499001</c:v>
                </c:pt>
                <c:pt idx="96">
                  <c:v>12.7029473475486</c:v>
                </c:pt>
                <c:pt idx="97">
                  <c:v>13.286497517565801</c:v>
                </c:pt>
                <c:pt idx="98">
                  <c:v>12.949862017178299</c:v>
                </c:pt>
                <c:pt idx="99">
                  <c:v>12.8208557715569</c:v>
                </c:pt>
                <c:pt idx="100">
                  <c:v>14.011523182946</c:v>
                </c:pt>
                <c:pt idx="101">
                  <c:v>12.1191030502545</c:v>
                </c:pt>
                <c:pt idx="102">
                  <c:v>12.2190351503352</c:v>
                </c:pt>
                <c:pt idx="103">
                  <c:v>12.1982907144092</c:v>
                </c:pt>
                <c:pt idx="104">
                  <c:v>12.6620925676055</c:v>
                </c:pt>
                <c:pt idx="105">
                  <c:v>12.7890013518291</c:v>
                </c:pt>
                <c:pt idx="106">
                  <c:v>13.502565926503401</c:v>
                </c:pt>
                <c:pt idx="107">
                  <c:v>12.6046797242088</c:v>
                </c:pt>
                <c:pt idx="108">
                  <c:v>12.204626369715699</c:v>
                </c:pt>
                <c:pt idx="109">
                  <c:v>12.159774600290501</c:v>
                </c:pt>
                <c:pt idx="110">
                  <c:v>11.4587165623083</c:v>
                </c:pt>
                <c:pt idx="111">
                  <c:v>11.834131726774601</c:v>
                </c:pt>
                <c:pt idx="112">
                  <c:v>12.4025127810078</c:v>
                </c:pt>
                <c:pt idx="113">
                  <c:v>11.908241679141099</c:v>
                </c:pt>
                <c:pt idx="114">
                  <c:v>12.212492773461699</c:v>
                </c:pt>
                <c:pt idx="115">
                  <c:v>11.7607443856524</c:v>
                </c:pt>
                <c:pt idx="116">
                  <c:v>12.9625367825805</c:v>
                </c:pt>
                <c:pt idx="117">
                  <c:v>11.416617941049701</c:v>
                </c:pt>
                <c:pt idx="118">
                  <c:v>11.444556151148999</c:v>
                </c:pt>
                <c:pt idx="119">
                  <c:v>11.129651962819899</c:v>
                </c:pt>
                <c:pt idx="120">
                  <c:v>11.804091026097201</c:v>
                </c:pt>
                <c:pt idx="121">
                  <c:v>12.048840359655101</c:v>
                </c:pt>
                <c:pt idx="122">
                  <c:v>11.3435685896997</c:v>
                </c:pt>
                <c:pt idx="123">
                  <c:v>11.576300998430799</c:v>
                </c:pt>
                <c:pt idx="124">
                  <c:v>11.7068758349718</c:v>
                </c:pt>
                <c:pt idx="125">
                  <c:v>11.7992355776616</c:v>
                </c:pt>
                <c:pt idx="126">
                  <c:v>11.549259826144899</c:v>
                </c:pt>
                <c:pt idx="127">
                  <c:v>11.758099476261799</c:v>
                </c:pt>
                <c:pt idx="128">
                  <c:v>11.161384185166501</c:v>
                </c:pt>
                <c:pt idx="129">
                  <c:v>11.459304429840101</c:v>
                </c:pt>
                <c:pt idx="130">
                  <c:v>11.3951589103347</c:v>
                </c:pt>
                <c:pt idx="131">
                  <c:v>11.2986525545695</c:v>
                </c:pt>
                <c:pt idx="132">
                  <c:v>11.3250809077102</c:v>
                </c:pt>
                <c:pt idx="133">
                  <c:v>10.214703727779201</c:v>
                </c:pt>
                <c:pt idx="134">
                  <c:v>10.6677001460088</c:v>
                </c:pt>
                <c:pt idx="135">
                  <c:v>11.697113497887401</c:v>
                </c:pt>
                <c:pt idx="136">
                  <c:v>10.352962925919501</c:v>
                </c:pt>
                <c:pt idx="137">
                  <c:v>10.329719971727499</c:v>
                </c:pt>
                <c:pt idx="138">
                  <c:v>11.0627144376879</c:v>
                </c:pt>
                <c:pt idx="139">
                  <c:v>10.4321539008066</c:v>
                </c:pt>
                <c:pt idx="140">
                  <c:v>10.9752404673913</c:v>
                </c:pt>
                <c:pt idx="141">
                  <c:v>10.4026963371879</c:v>
                </c:pt>
                <c:pt idx="142">
                  <c:v>10.8835766009285</c:v>
                </c:pt>
                <c:pt idx="143">
                  <c:v>9.8164698682148295</c:v>
                </c:pt>
                <c:pt idx="144">
                  <c:v>10.580982453446</c:v>
                </c:pt>
                <c:pt idx="145">
                  <c:v>10.5554998626264</c:v>
                </c:pt>
                <c:pt idx="146">
                  <c:v>10.1848644463587</c:v>
                </c:pt>
                <c:pt idx="147">
                  <c:v>10.422924138356899</c:v>
                </c:pt>
                <c:pt idx="148">
                  <c:v>10.2575009936995</c:v>
                </c:pt>
                <c:pt idx="149">
                  <c:v>9.5820314817753598</c:v>
                </c:pt>
                <c:pt idx="150">
                  <c:v>9.6666004560789496</c:v>
                </c:pt>
                <c:pt idx="151">
                  <c:v>9.8890352207059706</c:v>
                </c:pt>
                <c:pt idx="152">
                  <c:v>9.5365876776529497</c:v>
                </c:pt>
                <c:pt idx="153">
                  <c:v>9.3022612263489499</c:v>
                </c:pt>
                <c:pt idx="154">
                  <c:v>8.4918725319399897</c:v>
                </c:pt>
                <c:pt idx="155">
                  <c:v>9.0531558727876806</c:v>
                </c:pt>
                <c:pt idx="156">
                  <c:v>8.3931167628310792</c:v>
                </c:pt>
                <c:pt idx="157">
                  <c:v>8.4826338671606401</c:v>
                </c:pt>
                <c:pt idx="158">
                  <c:v>8.3175379776736307</c:v>
                </c:pt>
                <c:pt idx="159">
                  <c:v>8.3383909356613497</c:v>
                </c:pt>
                <c:pt idx="160">
                  <c:v>9.2191134317733407</c:v>
                </c:pt>
                <c:pt idx="161">
                  <c:v>8.6537667090435004</c:v>
                </c:pt>
                <c:pt idx="162">
                  <c:v>8.2527132648023898</c:v>
                </c:pt>
                <c:pt idx="163">
                  <c:v>8.5980432438866394</c:v>
                </c:pt>
                <c:pt idx="164">
                  <c:v>8.2574335122983609</c:v>
                </c:pt>
                <c:pt idx="165">
                  <c:v>7.6402361248598503</c:v>
                </c:pt>
                <c:pt idx="166">
                  <c:v>7.4220814977457303</c:v>
                </c:pt>
                <c:pt idx="167">
                  <c:v>7.6717176123755397</c:v>
                </c:pt>
                <c:pt idx="168">
                  <c:v>7.9206765220425002</c:v>
                </c:pt>
                <c:pt idx="169">
                  <c:v>6.8385091580798401</c:v>
                </c:pt>
                <c:pt idx="170">
                  <c:v>7.6322324046382599</c:v>
                </c:pt>
                <c:pt idx="171">
                  <c:v>7.44667454403882</c:v>
                </c:pt>
                <c:pt idx="172">
                  <c:v>7.4889716950713501</c:v>
                </c:pt>
                <c:pt idx="173">
                  <c:v>7.0993074086451404</c:v>
                </c:pt>
                <c:pt idx="174">
                  <c:v>6.7575889846208801</c:v>
                </c:pt>
                <c:pt idx="175">
                  <c:v>6.63658481596286</c:v>
                </c:pt>
                <c:pt idx="176">
                  <c:v>6.2002891582540203</c:v>
                </c:pt>
                <c:pt idx="177">
                  <c:v>6.4321077601661703</c:v>
                </c:pt>
                <c:pt idx="178">
                  <c:v>6.3456344668573301</c:v>
                </c:pt>
                <c:pt idx="179">
                  <c:v>6.3142826130730496</c:v>
                </c:pt>
                <c:pt idx="180">
                  <c:v>5.6068592145476996</c:v>
                </c:pt>
                <c:pt idx="181">
                  <c:v>6.2694690670498696</c:v>
                </c:pt>
                <c:pt idx="182">
                  <c:v>5.5750979920080201</c:v>
                </c:pt>
                <c:pt idx="183">
                  <c:v>5.7086475586646799</c:v>
                </c:pt>
                <c:pt idx="184">
                  <c:v>5.1311752571928597</c:v>
                </c:pt>
                <c:pt idx="185">
                  <c:v>4.9308776709088198</c:v>
                </c:pt>
                <c:pt idx="186">
                  <c:v>4.6017307598230204</c:v>
                </c:pt>
                <c:pt idx="187">
                  <c:v>5.0064121972282098</c:v>
                </c:pt>
                <c:pt idx="188">
                  <c:v>4.2178927830865698</c:v>
                </c:pt>
                <c:pt idx="189">
                  <c:v>3.8451697389837398</c:v>
                </c:pt>
                <c:pt idx="190">
                  <c:v>3.5102858860670101</c:v>
                </c:pt>
              </c:numCache>
            </c:numRef>
          </c:yVal>
          <c:smooth val="1"/>
        </c:ser>
        <c:axId val="129231488"/>
        <c:axId val="129291392"/>
      </c:scatterChart>
      <c:valAx>
        <c:axId val="129231488"/>
        <c:scaling>
          <c:orientation val="minMax"/>
          <c:max val="1"/>
          <c:min val="-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correlation</a:t>
                </a:r>
              </a:p>
            </c:rich>
          </c:tx>
        </c:title>
        <c:numFmt formatCode="General" sourceLinked="1"/>
        <c:tickLblPos val="nextTo"/>
        <c:crossAx val="129291392"/>
        <c:crosses val="autoZero"/>
        <c:crossBetween val="midCat"/>
      </c:valAx>
      <c:valAx>
        <c:axId val="1292913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</c:title>
        <c:numFmt formatCode="General" sourceLinked="1"/>
        <c:tickLblPos val="low"/>
        <c:crossAx val="129231488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/>
              <a:t>Figure 17.5: Lognormal Distribution</a:t>
            </a:r>
          </a:p>
          <a:p>
            <a:pPr>
              <a:defRPr/>
            </a:pPr>
            <a:r>
              <a:rPr lang="en-US" sz="1000"/>
              <a:t>ln </a:t>
            </a:r>
            <a:r>
              <a:rPr lang="en-US" sz="1000">
                <a:latin typeface="Cambria Math"/>
                <a:ea typeface="Cambria Math"/>
              </a:rPr>
              <a:t>v</a:t>
            </a:r>
            <a:r>
              <a:rPr lang="en-US" sz="1000"/>
              <a:t>= w + </a:t>
            </a:r>
            <a:r>
              <a:rPr lang="el-GR" sz="1000"/>
              <a:t>σ</a:t>
            </a:r>
            <a:r>
              <a:rPr lang="en-US" sz="1000" baseline="30000"/>
              <a:t>2</a:t>
            </a:r>
            <a:r>
              <a:rPr lang="en-US" sz="1000"/>
              <a:t>/2; w = 0.15, </a:t>
            </a:r>
            <a:r>
              <a:rPr lang="el-GR" sz="1000"/>
              <a:t>σ</a:t>
            </a:r>
            <a:r>
              <a:rPr lang="en-US" sz="1000"/>
              <a:t> = 0.3  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Histogram!$A$2:$A$33</c:f>
              <c:numCache>
                <c:formatCode>0.00</c:formatCode>
                <c:ptCount val="32"/>
                <c:pt idx="0">
                  <c:v>92.414795739804873</c:v>
                </c:pt>
                <c:pt idx="1">
                  <c:v>94.644238063597385</c:v>
                </c:pt>
                <c:pt idx="2">
                  <c:v>96.873680387389896</c:v>
                </c:pt>
                <c:pt idx="3">
                  <c:v>99.103122711182422</c:v>
                </c:pt>
                <c:pt idx="4">
                  <c:v>101.33256503497493</c:v>
                </c:pt>
                <c:pt idx="5">
                  <c:v>103.56200735876745</c:v>
                </c:pt>
                <c:pt idx="6">
                  <c:v>105.79144968255996</c:v>
                </c:pt>
                <c:pt idx="7">
                  <c:v>108.02089200635247</c:v>
                </c:pt>
                <c:pt idx="8">
                  <c:v>110.25033433014499</c:v>
                </c:pt>
                <c:pt idx="9">
                  <c:v>112.47977665393751</c:v>
                </c:pt>
                <c:pt idx="10">
                  <c:v>114.70921897773002</c:v>
                </c:pt>
                <c:pt idx="11">
                  <c:v>116.93866130152253</c:v>
                </c:pt>
                <c:pt idx="12">
                  <c:v>119.16810362531504</c:v>
                </c:pt>
                <c:pt idx="13">
                  <c:v>121.39754594910755</c:v>
                </c:pt>
                <c:pt idx="14">
                  <c:v>123.62698827290006</c:v>
                </c:pt>
                <c:pt idx="15">
                  <c:v>125.85643059669259</c:v>
                </c:pt>
                <c:pt idx="16">
                  <c:v>128.08587292048509</c:v>
                </c:pt>
                <c:pt idx="17">
                  <c:v>130.3153152442776</c:v>
                </c:pt>
                <c:pt idx="18">
                  <c:v>132.54475756807014</c:v>
                </c:pt>
                <c:pt idx="19">
                  <c:v>134.77419989186265</c:v>
                </c:pt>
                <c:pt idx="20">
                  <c:v>137.00364221565516</c:v>
                </c:pt>
                <c:pt idx="21">
                  <c:v>139.23308453944767</c:v>
                </c:pt>
                <c:pt idx="22">
                  <c:v>141.46252686324019</c:v>
                </c:pt>
                <c:pt idx="23">
                  <c:v>143.6919691870327</c:v>
                </c:pt>
                <c:pt idx="24">
                  <c:v>145.92141151082521</c:v>
                </c:pt>
                <c:pt idx="25">
                  <c:v>148.15085383461772</c:v>
                </c:pt>
                <c:pt idx="26">
                  <c:v>150.38029615841026</c:v>
                </c:pt>
                <c:pt idx="27">
                  <c:v>152.60973848220277</c:v>
                </c:pt>
                <c:pt idx="28">
                  <c:v>154.83918080599528</c:v>
                </c:pt>
                <c:pt idx="29">
                  <c:v>157.0686231297878</c:v>
                </c:pt>
                <c:pt idx="30">
                  <c:v>159.29806545358031</c:v>
                </c:pt>
              </c:numCache>
            </c:numRef>
          </c:cat>
          <c:val>
            <c:numRef>
              <c:f>Histogram!$B$2:$B$33</c:f>
              <c:numCache>
                <c:formatCode>General</c:formatCode>
                <c:ptCount val="32"/>
                <c:pt idx="0">
                  <c:v>3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8</c:v>
                </c:pt>
                <c:pt idx="5">
                  <c:v>13</c:v>
                </c:pt>
                <c:pt idx="6">
                  <c:v>26</c:v>
                </c:pt>
                <c:pt idx="7">
                  <c:v>34</c:v>
                </c:pt>
                <c:pt idx="8">
                  <c:v>46</c:v>
                </c:pt>
                <c:pt idx="9">
                  <c:v>63</c:v>
                </c:pt>
                <c:pt idx="10">
                  <c:v>61</c:v>
                </c:pt>
                <c:pt idx="11">
                  <c:v>72</c:v>
                </c:pt>
                <c:pt idx="12">
                  <c:v>73</c:v>
                </c:pt>
                <c:pt idx="13">
                  <c:v>87</c:v>
                </c:pt>
                <c:pt idx="14">
                  <c:v>62</c:v>
                </c:pt>
                <c:pt idx="15">
                  <c:v>76</c:v>
                </c:pt>
                <c:pt idx="16">
                  <c:v>75</c:v>
                </c:pt>
                <c:pt idx="17">
                  <c:v>62</c:v>
                </c:pt>
                <c:pt idx="18">
                  <c:v>61</c:v>
                </c:pt>
                <c:pt idx="19">
                  <c:v>49</c:v>
                </c:pt>
                <c:pt idx="20">
                  <c:v>30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13</c:v>
                </c:pt>
                <c:pt idx="25">
                  <c:v>10</c:v>
                </c:pt>
                <c:pt idx="26">
                  <c:v>5</c:v>
                </c:pt>
                <c:pt idx="27">
                  <c:v>3</c:v>
                </c:pt>
                <c:pt idx="28">
                  <c:v>5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</c:numCache>
            </c:numRef>
          </c:val>
        </c:ser>
        <c:axId val="129300736"/>
        <c:axId val="130528384"/>
      </c:barChart>
      <c:catAx>
        <c:axId val="129300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</c:title>
        <c:numFmt formatCode="0.00" sourceLinked="1"/>
        <c:tickLblPos val="low"/>
        <c:crossAx val="130528384"/>
        <c:crosses val="autoZero"/>
        <c:auto val="1"/>
        <c:lblAlgn val="ctr"/>
        <c:lblOffset val="100"/>
      </c:catAx>
      <c:valAx>
        <c:axId val="13052838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</c:title>
        <c:numFmt formatCode="General" sourceLinked="1"/>
        <c:tickLblPos val="nextTo"/>
        <c:crossAx val="129300736"/>
        <c:crosses val="autoZero"/>
        <c:crossBetween val="between"/>
      </c:valAx>
    </c:plotArea>
    <c:plotVisOnly val="1"/>
    <c:dispBlanksAs val="gap"/>
  </c:chart>
  <c:txPr>
    <a:bodyPr/>
    <a:lstStyle/>
    <a:p>
      <a:pPr>
        <a:defRPr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>
                <a:latin typeface="Times New Roman" pitchFamily="18" charset="0"/>
                <a:cs typeface="Times New Roman" pitchFamily="18" charset="0"/>
              </a:defRPr>
            </a:pPr>
            <a:r>
              <a:rPr lang="en-US" sz="1400">
                <a:latin typeface="Times New Roman" pitchFamily="18" charset="0"/>
                <a:cs typeface="Times New Roman" pitchFamily="18" charset="0"/>
              </a:rPr>
              <a:t>Figure 17.2: Stock Price Dynamic </a:t>
            </a:r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'Generalized 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'Generalized '!$C$2:$C$101</c:f>
              <c:numCache>
                <c:formatCode>General</c:formatCode>
                <c:ptCount val="100"/>
                <c:pt idx="0">
                  <c:v>14.996762330201227</c:v>
                </c:pt>
                <c:pt idx="1">
                  <c:v>14.981160774443509</c:v>
                </c:pt>
                <c:pt idx="2">
                  <c:v>14.984810412153568</c:v>
                </c:pt>
                <c:pt idx="3">
                  <c:v>15.001516667193469</c:v>
                </c:pt>
                <c:pt idx="4">
                  <c:v>15.017234731700585</c:v>
                </c:pt>
                <c:pt idx="5">
                  <c:v>15.039717324084281</c:v>
                </c:pt>
                <c:pt idx="6">
                  <c:v>15.012656882437467</c:v>
                </c:pt>
                <c:pt idx="7">
                  <c:v>15.010254697981171</c:v>
                </c:pt>
                <c:pt idx="8">
                  <c:v>15.024665759066417</c:v>
                </c:pt>
                <c:pt idx="9">
                  <c:v>15.011479962318026</c:v>
                </c:pt>
                <c:pt idx="10">
                  <c:v>15.003309493527313</c:v>
                </c:pt>
                <c:pt idx="11">
                  <c:v>14.982487027986824</c:v>
                </c:pt>
                <c:pt idx="12">
                  <c:v>14.959685247784488</c:v>
                </c:pt>
                <c:pt idx="13">
                  <c:v>14.947879104106843</c:v>
                </c:pt>
                <c:pt idx="14">
                  <c:v>14.938654927799913</c:v>
                </c:pt>
                <c:pt idx="15">
                  <c:v>14.912424981505838</c:v>
                </c:pt>
                <c:pt idx="16">
                  <c:v>14.905801236969694</c:v>
                </c:pt>
                <c:pt idx="17">
                  <c:v>14.901250394568656</c:v>
                </c:pt>
                <c:pt idx="18">
                  <c:v>14.903516165758418</c:v>
                </c:pt>
                <c:pt idx="19">
                  <c:v>14.899453004977019</c:v>
                </c:pt>
                <c:pt idx="20">
                  <c:v>14.895876864318062</c:v>
                </c:pt>
                <c:pt idx="21">
                  <c:v>14.891753651095311</c:v>
                </c:pt>
                <c:pt idx="22">
                  <c:v>14.909296872656201</c:v>
                </c:pt>
                <c:pt idx="23">
                  <c:v>14.908778100148298</c:v>
                </c:pt>
                <c:pt idx="24">
                  <c:v>14.906983371445751</c:v>
                </c:pt>
                <c:pt idx="25">
                  <c:v>14.901051754304802</c:v>
                </c:pt>
                <c:pt idx="26">
                  <c:v>14.926558481795499</c:v>
                </c:pt>
                <c:pt idx="27">
                  <c:v>14.938068475013472</c:v>
                </c:pt>
                <c:pt idx="28">
                  <c:v>14.9686783945463</c:v>
                </c:pt>
                <c:pt idx="29">
                  <c:v>14.96095440760404</c:v>
                </c:pt>
                <c:pt idx="30">
                  <c:v>14.98253034617489</c:v>
                </c:pt>
                <c:pt idx="31">
                  <c:v>14.962694949498024</c:v>
                </c:pt>
                <c:pt idx="32">
                  <c:v>14.970072167064529</c:v>
                </c:pt>
                <c:pt idx="33">
                  <c:v>14.982044086652509</c:v>
                </c:pt>
                <c:pt idx="34">
                  <c:v>15.006876662215371</c:v>
                </c:pt>
                <c:pt idx="35">
                  <c:v>15.006367596459842</c:v>
                </c:pt>
                <c:pt idx="36">
                  <c:v>15.000302054896881</c:v>
                </c:pt>
                <c:pt idx="37">
                  <c:v>15.009401954972839</c:v>
                </c:pt>
                <c:pt idx="38">
                  <c:v>15.00513854748506</c:v>
                </c:pt>
                <c:pt idx="39">
                  <c:v>15.015281657404298</c:v>
                </c:pt>
                <c:pt idx="40">
                  <c:v>14.997573980847795</c:v>
                </c:pt>
                <c:pt idx="41">
                  <c:v>14.987417179772779</c:v>
                </c:pt>
                <c:pt idx="42">
                  <c:v>14.968730659926516</c:v>
                </c:pt>
                <c:pt idx="43">
                  <c:v>14.964700588385432</c:v>
                </c:pt>
                <c:pt idx="44">
                  <c:v>14.964849755483845</c:v>
                </c:pt>
                <c:pt idx="45">
                  <c:v>14.965765410890826</c:v>
                </c:pt>
                <c:pt idx="46">
                  <c:v>14.962243340437684</c:v>
                </c:pt>
                <c:pt idx="47">
                  <c:v>14.990561833673816</c:v>
                </c:pt>
                <c:pt idx="48">
                  <c:v>14.96908097709527</c:v>
                </c:pt>
                <c:pt idx="49">
                  <c:v>14.960325198326597</c:v>
                </c:pt>
                <c:pt idx="50">
                  <c:v>14.928281094305405</c:v>
                </c:pt>
                <c:pt idx="51">
                  <c:v>14.947152832327498</c:v>
                </c:pt>
                <c:pt idx="52">
                  <c:v>14.931524960485568</c:v>
                </c:pt>
                <c:pt idx="53">
                  <c:v>14.923817755439634</c:v>
                </c:pt>
                <c:pt idx="54">
                  <c:v>14.933962159592522</c:v>
                </c:pt>
                <c:pt idx="55">
                  <c:v>14.940425648202227</c:v>
                </c:pt>
                <c:pt idx="56">
                  <c:v>14.952048671158954</c:v>
                </c:pt>
                <c:pt idx="57">
                  <c:v>14.960144274683371</c:v>
                </c:pt>
                <c:pt idx="58">
                  <c:v>14.943351592556569</c:v>
                </c:pt>
                <c:pt idx="59">
                  <c:v>14.929798492298348</c:v>
                </c:pt>
                <c:pt idx="60">
                  <c:v>14.939136905255602</c:v>
                </c:pt>
                <c:pt idx="61">
                  <c:v>14.943777969082571</c:v>
                </c:pt>
                <c:pt idx="62">
                  <c:v>14.932449857793687</c:v>
                </c:pt>
                <c:pt idx="63">
                  <c:v>14.929962081352015</c:v>
                </c:pt>
                <c:pt idx="64">
                  <c:v>14.932185890610775</c:v>
                </c:pt>
                <c:pt idx="65">
                  <c:v>14.939801534776331</c:v>
                </c:pt>
                <c:pt idx="66">
                  <c:v>14.942116156096189</c:v>
                </c:pt>
                <c:pt idx="67">
                  <c:v>14.931153306304042</c:v>
                </c:pt>
                <c:pt idx="68">
                  <c:v>14.955554930822249</c:v>
                </c:pt>
                <c:pt idx="69">
                  <c:v>14.962277553769404</c:v>
                </c:pt>
                <c:pt idx="70">
                  <c:v>14.96375131148695</c:v>
                </c:pt>
                <c:pt idx="71">
                  <c:v>14.974808064080744</c:v>
                </c:pt>
                <c:pt idx="72">
                  <c:v>14.986271694973304</c:v>
                </c:pt>
                <c:pt idx="73">
                  <c:v>14.978780138014184</c:v>
                </c:pt>
                <c:pt idx="74">
                  <c:v>14.967662584159758</c:v>
                </c:pt>
                <c:pt idx="75">
                  <c:v>14.982278134161682</c:v>
                </c:pt>
                <c:pt idx="76">
                  <c:v>14.967644291284335</c:v>
                </c:pt>
                <c:pt idx="77">
                  <c:v>14.9484856925241</c:v>
                </c:pt>
                <c:pt idx="78">
                  <c:v>14.958043319900892</c:v>
                </c:pt>
                <c:pt idx="79">
                  <c:v>14.966678590096551</c:v>
                </c:pt>
                <c:pt idx="80">
                  <c:v>14.995138586211734</c:v>
                </c:pt>
                <c:pt idx="81">
                  <c:v>15.01396079822616</c:v>
                </c:pt>
                <c:pt idx="82">
                  <c:v>15.031014022927215</c:v>
                </c:pt>
                <c:pt idx="83">
                  <c:v>15.033002871257029</c:v>
                </c:pt>
                <c:pt idx="84">
                  <c:v>15.03358754797862</c:v>
                </c:pt>
                <c:pt idx="85">
                  <c:v>15.039886467589559</c:v>
                </c:pt>
                <c:pt idx="86">
                  <c:v>15.040123728858406</c:v>
                </c:pt>
                <c:pt idx="87">
                  <c:v>15.02734302724242</c:v>
                </c:pt>
                <c:pt idx="88">
                  <c:v>15.005453307873511</c:v>
                </c:pt>
                <c:pt idx="89">
                  <c:v>15.016490963330781</c:v>
                </c:pt>
                <c:pt idx="90">
                  <c:v>15.022670008144997</c:v>
                </c:pt>
                <c:pt idx="91">
                  <c:v>15.031045971438722</c:v>
                </c:pt>
                <c:pt idx="92">
                  <c:v>15.03430621738466</c:v>
                </c:pt>
                <c:pt idx="93">
                  <c:v>15.02187645441302</c:v>
                </c:pt>
                <c:pt idx="94">
                  <c:v>15.038098522264136</c:v>
                </c:pt>
                <c:pt idx="95">
                  <c:v>15.034721952433985</c:v>
                </c:pt>
                <c:pt idx="96">
                  <c:v>15.024657689064934</c:v>
                </c:pt>
                <c:pt idx="97">
                  <c:v>15.014831147656613</c:v>
                </c:pt>
                <c:pt idx="98">
                  <c:v>15.00996477109174</c:v>
                </c:pt>
                <c:pt idx="99">
                  <c:v>15.01774750516754</c:v>
                </c:pt>
              </c:numCache>
            </c:numRef>
          </c:yVal>
          <c:smooth val="1"/>
        </c:ser>
        <c:axId val="130716800"/>
        <c:axId val="130718720"/>
      </c:scatterChart>
      <c:valAx>
        <c:axId val="130716800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</a:t>
                </a:r>
              </a:p>
            </c:rich>
          </c:tx>
        </c:title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0718720"/>
        <c:crosses val="autoZero"/>
        <c:crossBetween val="midCat"/>
      </c:valAx>
      <c:valAx>
        <c:axId val="1307187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 </a:t>
                </a:r>
              </a:p>
            </c:rich>
          </c:tx>
        </c:title>
        <c:numFmt formatCode="General" sourceLinked="1"/>
        <c:tickLblPos val="nextTo"/>
        <c:crossAx val="130716800"/>
        <c:crosses val="autoZero"/>
        <c:crossBetween val="midCat"/>
      </c:valAx>
    </c:plotArea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>
                <a:latin typeface="Times New Roman" pitchFamily="18" charset="0"/>
                <a:cs typeface="Times New Roman" pitchFamily="18" charset="0"/>
              </a:defRPr>
            </a:pPr>
            <a:r>
              <a:rPr lang="en-US" sz="1400">
                <a:latin typeface="Times New Roman" pitchFamily="18" charset="0"/>
                <a:cs typeface="Times New Roman" pitchFamily="18" charset="0"/>
              </a:rPr>
              <a:t>Figure  17.1: Weiner Process </a:t>
            </a:r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Weiner!$A$2:$A$101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Weiner!$C$2:$C$101</c:f>
              <c:numCache>
                <c:formatCode>General</c:formatCode>
                <c:ptCount val="100"/>
                <c:pt idx="0">
                  <c:v>-1.898834899386399E-2</c:v>
                </c:pt>
                <c:pt idx="1">
                  <c:v>-8.0807778788588511E-2</c:v>
                </c:pt>
                <c:pt idx="2">
                  <c:v>1.5448188550290898E-2</c:v>
                </c:pt>
                <c:pt idx="3">
                  <c:v>8.0731275199508123E-2</c:v>
                </c:pt>
                <c:pt idx="4">
                  <c:v>7.5790322535574092E-2</c:v>
                </c:pt>
                <c:pt idx="5">
                  <c:v>0.10961296191848056</c:v>
                </c:pt>
                <c:pt idx="6">
                  <c:v>-0.13810220823406885</c:v>
                </c:pt>
                <c:pt idx="7">
                  <c:v>-1.4810922281475633E-2</c:v>
                </c:pt>
                <c:pt idx="8">
                  <c:v>6.9255305426233954E-2</c:v>
                </c:pt>
                <c:pt idx="9">
                  <c:v>-6.8728983741959127E-2</c:v>
                </c:pt>
                <c:pt idx="10">
                  <c:v>-4.3652343953563662E-2</c:v>
                </c:pt>
                <c:pt idx="11">
                  <c:v>-0.10691232770244748</c:v>
                </c:pt>
                <c:pt idx="12">
                  <c:v>-0.11680890101168057</c:v>
                </c:pt>
                <c:pt idx="13">
                  <c:v>-6.1830718388226034E-2</c:v>
                </c:pt>
                <c:pt idx="14">
                  <c:v>-4.8920881534650164E-2</c:v>
                </c:pt>
                <c:pt idx="15">
                  <c:v>-0.13394973147037495</c:v>
                </c:pt>
                <c:pt idx="16">
                  <c:v>-3.5918722680717885E-2</c:v>
                </c:pt>
                <c:pt idx="17">
                  <c:v>-2.5554212005192371E-2</c:v>
                </c:pt>
                <c:pt idx="18">
                  <c:v>8.5288559488129242E-3</c:v>
                </c:pt>
                <c:pt idx="19">
                  <c:v>-2.3115803906994015E-2</c:v>
                </c:pt>
                <c:pt idx="20">
                  <c:v>-2.0680703294789732E-2</c:v>
                </c:pt>
                <c:pt idx="21">
                  <c:v>-2.3416066113760632E-2</c:v>
                </c:pt>
                <c:pt idx="22">
                  <c:v>8.4916107804448429E-2</c:v>
                </c:pt>
                <c:pt idx="23">
                  <c:v>-5.393862539514232E-3</c:v>
                </c:pt>
                <c:pt idx="24">
                  <c:v>-1.1773643512741077E-2</c:v>
                </c:pt>
                <c:pt idx="25">
                  <c:v>-3.2458085704741506E-2</c:v>
                </c:pt>
                <c:pt idx="26">
                  <c:v>0.12473363745348844</c:v>
                </c:pt>
                <c:pt idx="27">
                  <c:v>5.4749966089863232E-2</c:v>
                </c:pt>
                <c:pt idx="28">
                  <c:v>0.15024959766414062</c:v>
                </c:pt>
                <c:pt idx="29">
                  <c:v>-4.1419934711300739E-2</c:v>
                </c:pt>
                <c:pt idx="30">
                  <c:v>0.10507969285425121</c:v>
                </c:pt>
                <c:pt idx="31">
                  <c:v>-0.10197698338432949</c:v>
                </c:pt>
                <c:pt idx="32">
                  <c:v>3.4086087832521629E-2</c:v>
                </c:pt>
                <c:pt idx="33">
                  <c:v>5.7059597939900904E-2</c:v>
                </c:pt>
                <c:pt idx="34">
                  <c:v>0.12136287781430762</c:v>
                </c:pt>
                <c:pt idx="35">
                  <c:v>-5.3453287776446274E-3</c:v>
                </c:pt>
                <c:pt idx="36">
                  <c:v>-3.3127707814803176E-2</c:v>
                </c:pt>
                <c:pt idx="37">
                  <c:v>4.2699500379791817E-2</c:v>
                </c:pt>
                <c:pt idx="38">
                  <c:v>-2.4117037438896594E-2</c:v>
                </c:pt>
                <c:pt idx="39">
                  <c:v>4.791554959618971E-2</c:v>
                </c:pt>
                <c:pt idx="40">
                  <c:v>-9.1338382782512217E-2</c:v>
                </c:pt>
                <c:pt idx="41">
                  <c:v>-5.3584005375081747E-2</c:v>
                </c:pt>
                <c:pt idx="42">
                  <c:v>-9.6232599231312554E-2</c:v>
                </c:pt>
                <c:pt idx="43">
                  <c:v>-2.295035770542074E-2</c:v>
                </c:pt>
                <c:pt idx="44">
                  <c:v>-2.054164507929964E-3</c:v>
                </c:pt>
                <c:pt idx="45">
                  <c:v>1.778277034902302E-3</c:v>
                </c:pt>
                <c:pt idx="46">
                  <c:v>-2.041035226570868E-2</c:v>
                </c:pt>
                <c:pt idx="47">
                  <c:v>0.1387924661806588</c:v>
                </c:pt>
                <c:pt idx="48">
                  <c:v>-0.11020428289272594</c:v>
                </c:pt>
                <c:pt idx="49">
                  <c:v>-4.6578893843366088E-2</c:v>
                </c:pt>
                <c:pt idx="50">
                  <c:v>-0.16302052010596527</c:v>
                </c:pt>
                <c:pt idx="51">
                  <c:v>9.155869011046551E-2</c:v>
                </c:pt>
                <c:pt idx="52">
                  <c:v>-8.0939359209657211E-2</c:v>
                </c:pt>
                <c:pt idx="53">
                  <c:v>-4.1336025229668401E-2</c:v>
                </c:pt>
                <c:pt idx="54">
                  <c:v>4.7922020764438987E-2</c:v>
                </c:pt>
                <c:pt idx="55">
                  <c:v>2.9517443048529542E-2</c:v>
                </c:pt>
                <c:pt idx="56">
                  <c:v>5.5315114783633733E-2</c:v>
                </c:pt>
                <c:pt idx="57">
                  <c:v>3.7678017622088965E-2</c:v>
                </c:pt>
                <c:pt idx="58">
                  <c:v>-8.6763410634009733E-2</c:v>
                </c:pt>
                <c:pt idx="59">
                  <c:v>-7.0565501291104962E-2</c:v>
                </c:pt>
                <c:pt idx="60">
                  <c:v>4.3892064786264791E-2</c:v>
                </c:pt>
                <c:pt idx="61">
                  <c:v>2.0405319134848127E-2</c:v>
                </c:pt>
                <c:pt idx="62">
                  <c:v>-5.9440556444419541E-2</c:v>
                </c:pt>
                <c:pt idx="63">
                  <c:v>-1.5238882208361389E-2</c:v>
                </c:pt>
                <c:pt idx="64">
                  <c:v>8.3190462937973615E-3</c:v>
                </c:pt>
                <c:pt idx="65">
                  <c:v>3.5278220827777984E-2</c:v>
                </c:pt>
                <c:pt idx="66">
                  <c:v>8.7731065992885486E-3</c:v>
                </c:pt>
                <c:pt idx="67">
                  <c:v>-5.7614248960733687E-2</c:v>
                </c:pt>
                <c:pt idx="68">
                  <c:v>0.11920812259103605</c:v>
                </c:pt>
                <c:pt idx="69">
                  <c:v>3.0813114735774385E-2</c:v>
                </c:pt>
                <c:pt idx="70">
                  <c:v>4.5687885877309584E-3</c:v>
                </c:pt>
                <c:pt idx="71">
                  <c:v>5.2483762968965175E-2</c:v>
                </c:pt>
                <c:pt idx="72">
                  <c:v>5.4518154462800117E-2</c:v>
                </c:pt>
                <c:pt idx="73">
                  <c:v>-4.0257784795599383E-2</c:v>
                </c:pt>
                <c:pt idx="74">
                  <c:v>-5.8387769272131025E-2</c:v>
                </c:pt>
                <c:pt idx="75">
                  <c:v>7.0277750009620277E-2</c:v>
                </c:pt>
                <c:pt idx="76">
                  <c:v>-7.5969214386731987E-2</c:v>
                </c:pt>
                <c:pt idx="77">
                  <c:v>-9.8592993801172368E-2</c:v>
                </c:pt>
                <c:pt idx="78">
                  <c:v>4.4988136883954047E-2</c:v>
                </c:pt>
                <c:pt idx="79">
                  <c:v>4.0376350978300092E-2</c:v>
                </c:pt>
                <c:pt idx="80">
                  <c:v>0.13949998057591345</c:v>
                </c:pt>
                <c:pt idx="81">
                  <c:v>9.1311060072126374E-2</c:v>
                </c:pt>
                <c:pt idx="82">
                  <c:v>8.2466123505270814E-2</c:v>
                </c:pt>
                <c:pt idx="83">
                  <c:v>7.1442416490751911E-3</c:v>
                </c:pt>
                <c:pt idx="84">
                  <c:v>1.2338360795294964E-4</c:v>
                </c:pt>
                <c:pt idx="85">
                  <c:v>2.8694598054698799E-2</c:v>
                </c:pt>
                <c:pt idx="86">
                  <c:v>-1.6136936557622661E-3</c:v>
                </c:pt>
                <c:pt idx="87">
                  <c:v>-6.6703508079934304E-2</c:v>
                </c:pt>
                <c:pt idx="88">
                  <c:v>-0.11224859684454311</c:v>
                </c:pt>
                <c:pt idx="89">
                  <c:v>5.238827728635357E-2</c:v>
                </c:pt>
                <c:pt idx="90">
                  <c:v>2.8095224071076542E-2</c:v>
                </c:pt>
                <c:pt idx="91">
                  <c:v>3.9079816468622013E-2</c:v>
                </c:pt>
                <c:pt idx="92">
                  <c:v>1.3501229729690683E-2</c:v>
                </c:pt>
                <c:pt idx="93">
                  <c:v>-6.4948814858207166E-2</c:v>
                </c:pt>
                <c:pt idx="94">
                  <c:v>7.8310339255582825E-2</c:v>
                </c:pt>
                <c:pt idx="95">
                  <c:v>-1.9682849150750671E-2</c:v>
                </c:pt>
                <c:pt idx="96">
                  <c:v>-5.3121316845258185E-2</c:v>
                </c:pt>
                <c:pt idx="97">
                  <c:v>-5.1932707041604215E-2</c:v>
                </c:pt>
                <c:pt idx="98">
                  <c:v>-2.7131882824366977E-2</c:v>
                </c:pt>
                <c:pt idx="99">
                  <c:v>3.6113670379000623E-2</c:v>
                </c:pt>
              </c:numCache>
            </c:numRef>
          </c:yVal>
          <c:smooth val="1"/>
        </c:ser>
        <c:axId val="129821696"/>
        <c:axId val="130745472"/>
      </c:scatterChart>
      <c:valAx>
        <c:axId val="129821696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</a:t>
                </a:r>
              </a:p>
            </c:rich>
          </c:tx>
        </c:title>
        <c:numFmt formatCode="General" sourceLinked="1"/>
        <c:tickLblPos val="low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0745472"/>
        <c:crosses val="autoZero"/>
        <c:crossBetween val="midCat"/>
      </c:valAx>
      <c:valAx>
        <c:axId val="1307454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</a:t>
                </a:r>
              </a:p>
            </c:rich>
          </c:tx>
        </c:title>
        <c:numFmt formatCode="General" sourceLinked="1"/>
        <c:tickLblPos val="nextTo"/>
        <c:crossAx val="129821696"/>
        <c:crosses val="autoZero"/>
        <c:crossBetween val="midCat"/>
      </c:valAx>
    </c:plotArea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European Call Option Delta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Greeks!$N$2:$N$32</c:f>
              <c:numCache>
                <c:formatCode>General</c:formatCode>
                <c:ptCount val="31"/>
                <c:pt idx="0">
                  <c:v>8</c:v>
                </c:pt>
                <c:pt idx="1">
                  <c:v>8.15</c:v>
                </c:pt>
                <c:pt idx="2">
                  <c:v>8.3000000000000007</c:v>
                </c:pt>
                <c:pt idx="3">
                  <c:v>8.4500000000000011</c:v>
                </c:pt>
                <c:pt idx="4">
                  <c:v>8.6000000000000014</c:v>
                </c:pt>
                <c:pt idx="5">
                  <c:v>8.7500000000000018</c:v>
                </c:pt>
                <c:pt idx="6">
                  <c:v>8.9000000000000021</c:v>
                </c:pt>
                <c:pt idx="7">
                  <c:v>9.0500000000000025</c:v>
                </c:pt>
                <c:pt idx="8">
                  <c:v>9.2000000000000028</c:v>
                </c:pt>
                <c:pt idx="9">
                  <c:v>9.3500000000000032</c:v>
                </c:pt>
                <c:pt idx="10">
                  <c:v>9.5000000000000036</c:v>
                </c:pt>
                <c:pt idx="11">
                  <c:v>9.6500000000000039</c:v>
                </c:pt>
                <c:pt idx="12">
                  <c:v>9.8000000000000043</c:v>
                </c:pt>
                <c:pt idx="13">
                  <c:v>9.9500000000000046</c:v>
                </c:pt>
                <c:pt idx="14">
                  <c:v>10.100000000000005</c:v>
                </c:pt>
                <c:pt idx="15">
                  <c:v>10.250000000000005</c:v>
                </c:pt>
                <c:pt idx="16">
                  <c:v>10.400000000000006</c:v>
                </c:pt>
                <c:pt idx="17">
                  <c:v>10.550000000000006</c:v>
                </c:pt>
                <c:pt idx="18">
                  <c:v>10.700000000000006</c:v>
                </c:pt>
                <c:pt idx="19">
                  <c:v>10.850000000000007</c:v>
                </c:pt>
                <c:pt idx="20">
                  <c:v>11.000000000000007</c:v>
                </c:pt>
                <c:pt idx="21">
                  <c:v>11.150000000000007</c:v>
                </c:pt>
                <c:pt idx="22">
                  <c:v>11.300000000000008</c:v>
                </c:pt>
                <c:pt idx="23">
                  <c:v>11.450000000000008</c:v>
                </c:pt>
                <c:pt idx="24">
                  <c:v>11.600000000000009</c:v>
                </c:pt>
                <c:pt idx="25">
                  <c:v>11.750000000000009</c:v>
                </c:pt>
                <c:pt idx="26">
                  <c:v>11.900000000000009</c:v>
                </c:pt>
                <c:pt idx="27">
                  <c:v>12.05000000000001</c:v>
                </c:pt>
                <c:pt idx="28">
                  <c:v>12.20000000000001</c:v>
                </c:pt>
                <c:pt idx="29">
                  <c:v>12.35000000000001</c:v>
                </c:pt>
                <c:pt idx="30">
                  <c:v>12.500000000000011</c:v>
                </c:pt>
              </c:numCache>
            </c:numRef>
          </c:xVal>
          <c:yVal>
            <c:numRef>
              <c:f>Greeks!$V$2:$V$32</c:f>
              <c:numCache>
                <c:formatCode>General</c:formatCode>
                <c:ptCount val="31"/>
                <c:pt idx="0">
                  <c:v>4.7980675966776687E-3</c:v>
                </c:pt>
                <c:pt idx="1">
                  <c:v>9.0751165500282394E-3</c:v>
                </c:pt>
                <c:pt idx="2">
                  <c:v>1.6210746975823476E-2</c:v>
                </c:pt>
                <c:pt idx="3">
                  <c:v>2.7440831814423028E-2</c:v>
                </c:pt>
                <c:pt idx="4">
                  <c:v>4.4161714748633507E-2</c:v>
                </c:pt>
                <c:pt idx="5">
                  <c:v>6.7779869851003705E-2</c:v>
                </c:pt>
                <c:pt idx="6">
                  <c:v>9.9508878966795944E-2</c:v>
                </c:pt>
                <c:pt idx="7">
                  <c:v>0.14014735515106858</c:v>
                </c:pt>
                <c:pt idx="8">
                  <c:v>0.18988366523268008</c:v>
                </c:pt>
                <c:pt idx="9">
                  <c:v>0.24817346458081779</c:v>
                </c:pt>
                <c:pt idx="10">
                  <c:v>0.31372288002508741</c:v>
                </c:pt>
                <c:pt idx="11">
                  <c:v>0.38458714602219779</c:v>
                </c:pt>
                <c:pt idx="12">
                  <c:v>0.45836854059364418</c:v>
                </c:pt>
                <c:pt idx="13">
                  <c:v>0.53247626805679071</c:v>
                </c:pt>
                <c:pt idx="14">
                  <c:v>0.60440015351531118</c:v>
                </c:pt>
                <c:pt idx="15">
                  <c:v>0.67195155374442028</c:v>
                </c:pt>
                <c:pt idx="16">
                  <c:v>0.73343677891437375</c:v>
                </c:pt>
                <c:pt idx="17">
                  <c:v>0.78774596912249528</c:v>
                </c:pt>
                <c:pt idx="18">
                  <c:v>0.83435846838544192</c:v>
                </c:pt>
                <c:pt idx="19">
                  <c:v>0.8732799749657465</c:v>
                </c:pt>
                <c:pt idx="20">
                  <c:v>0.90493479793207321</c:v>
                </c:pt>
                <c:pt idx="21">
                  <c:v>0.93003820662772063</c:v>
                </c:pt>
                <c:pt idx="22">
                  <c:v>0.94947049428408081</c:v>
                </c:pt>
                <c:pt idx="23">
                  <c:v>0.96416811968946292</c:v>
                </c:pt>
                <c:pt idx="24">
                  <c:v>0.97504026002865618</c:v>
                </c:pt>
                <c:pt idx="25">
                  <c:v>0.98291290097585948</c:v>
                </c:pt>
                <c:pt idx="26">
                  <c:v>0.98849808718294807</c:v>
                </c:pt>
                <c:pt idx="27">
                  <c:v>0.99238337733036752</c:v>
                </c:pt>
                <c:pt idx="28">
                  <c:v>0.99503564945689593</c:v>
                </c:pt>
                <c:pt idx="29">
                  <c:v>0.9968137084186337</c:v>
                </c:pt>
                <c:pt idx="30">
                  <c:v>0.99798514173919051</c:v>
                </c:pt>
              </c:numCache>
            </c:numRef>
          </c:yVal>
          <c:smooth val="1"/>
        </c:ser>
        <c:axId val="130751872"/>
        <c:axId val="130807296"/>
      </c:scatterChart>
      <c:valAx>
        <c:axId val="130751872"/>
        <c:scaling>
          <c:orientation val="minMax"/>
          <c:max val="12.5"/>
          <c:min val="8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 Price</a:t>
                </a:r>
              </a:p>
            </c:rich>
          </c:tx>
          <c:layout/>
        </c:title>
        <c:numFmt formatCode="General" sourceLinked="1"/>
        <c:tickLblPos val="nextTo"/>
        <c:crossAx val="130807296"/>
        <c:crosses val="autoZero"/>
        <c:crossBetween val="midCat"/>
      </c:valAx>
      <c:valAx>
        <c:axId val="130807296"/>
        <c:scaling>
          <c:orientation val="minMax"/>
        </c:scaling>
        <c:axPos val="l"/>
        <c:majorGridlines/>
        <c:numFmt formatCode="General" sourceLinked="1"/>
        <c:tickLblPos val="nextTo"/>
        <c:crossAx val="130751872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European Call Option Payout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Greeks!$N$2:$N$32</c:f>
              <c:numCache>
                <c:formatCode>General</c:formatCode>
                <c:ptCount val="31"/>
                <c:pt idx="0">
                  <c:v>8</c:v>
                </c:pt>
                <c:pt idx="1">
                  <c:v>8.15</c:v>
                </c:pt>
                <c:pt idx="2">
                  <c:v>8.3000000000000007</c:v>
                </c:pt>
                <c:pt idx="3">
                  <c:v>8.4500000000000011</c:v>
                </c:pt>
                <c:pt idx="4">
                  <c:v>8.6000000000000014</c:v>
                </c:pt>
                <c:pt idx="5">
                  <c:v>8.7500000000000018</c:v>
                </c:pt>
                <c:pt idx="6">
                  <c:v>8.9000000000000021</c:v>
                </c:pt>
                <c:pt idx="7">
                  <c:v>9.0500000000000025</c:v>
                </c:pt>
                <c:pt idx="8">
                  <c:v>9.2000000000000028</c:v>
                </c:pt>
                <c:pt idx="9">
                  <c:v>9.3500000000000032</c:v>
                </c:pt>
                <c:pt idx="10">
                  <c:v>9.5000000000000036</c:v>
                </c:pt>
                <c:pt idx="11">
                  <c:v>9.6500000000000039</c:v>
                </c:pt>
                <c:pt idx="12">
                  <c:v>9.8000000000000043</c:v>
                </c:pt>
                <c:pt idx="13">
                  <c:v>9.9500000000000046</c:v>
                </c:pt>
                <c:pt idx="14">
                  <c:v>10.100000000000005</c:v>
                </c:pt>
                <c:pt idx="15">
                  <c:v>10.250000000000005</c:v>
                </c:pt>
                <c:pt idx="16">
                  <c:v>10.400000000000006</c:v>
                </c:pt>
                <c:pt idx="17">
                  <c:v>10.550000000000006</c:v>
                </c:pt>
                <c:pt idx="18">
                  <c:v>10.700000000000006</c:v>
                </c:pt>
                <c:pt idx="19">
                  <c:v>10.850000000000007</c:v>
                </c:pt>
                <c:pt idx="20">
                  <c:v>11.000000000000007</c:v>
                </c:pt>
                <c:pt idx="21">
                  <c:v>11.150000000000007</c:v>
                </c:pt>
                <c:pt idx="22">
                  <c:v>11.300000000000008</c:v>
                </c:pt>
                <c:pt idx="23">
                  <c:v>11.450000000000008</c:v>
                </c:pt>
                <c:pt idx="24">
                  <c:v>11.600000000000009</c:v>
                </c:pt>
                <c:pt idx="25">
                  <c:v>11.750000000000009</c:v>
                </c:pt>
                <c:pt idx="26">
                  <c:v>11.900000000000009</c:v>
                </c:pt>
                <c:pt idx="27">
                  <c:v>12.05000000000001</c:v>
                </c:pt>
                <c:pt idx="28">
                  <c:v>12.20000000000001</c:v>
                </c:pt>
                <c:pt idx="29">
                  <c:v>12.35000000000001</c:v>
                </c:pt>
                <c:pt idx="30">
                  <c:v>12.500000000000011</c:v>
                </c:pt>
              </c:numCache>
            </c:numRef>
          </c:xVal>
          <c:yVal>
            <c:numRef>
              <c:f>Greeks!$U$2:$U$32</c:f>
              <c:numCache>
                <c:formatCode>General</c:formatCode>
                <c:ptCount val="31"/>
                <c:pt idx="0">
                  <c:v>9.6386033994237674E-4</c:v>
                </c:pt>
                <c:pt idx="1">
                  <c:v>1.9754268308944667E-3</c:v>
                </c:pt>
                <c:pt idx="2">
                  <c:v>3.8289056328523197E-3</c:v>
                </c:pt>
                <c:pt idx="3">
                  <c:v>7.0430922301545074E-3</c:v>
                </c:pt>
                <c:pt idx="4">
                  <c:v>1.2335667127949812E-2</c:v>
                </c:pt>
                <c:pt idx="5">
                  <c:v>2.0636787567137493E-2</c:v>
                </c:pt>
                <c:pt idx="6">
                  <c:v>3.3075867703498574E-2</c:v>
                </c:pt>
                <c:pt idx="7">
                  <c:v>5.0935956555197892E-2</c:v>
                </c:pt>
                <c:pt idx="8">
                  <c:v>7.5576208831477976E-2</c:v>
                </c:pt>
                <c:pt idx="9">
                  <c:v>0.1083300035432031</c:v>
                </c:pt>
                <c:pt idx="10">
                  <c:v>0.15039233421007303</c:v>
                </c:pt>
                <c:pt idx="11">
                  <c:v>0.20271337763491903</c:v>
                </c:pt>
                <c:pt idx="12">
                  <c:v>0.26591465891675625</c:v>
                </c:pt>
                <c:pt idx="13">
                  <c:v>0.34024011519697694</c:v>
                </c:pt>
                <c:pt idx="14">
                  <c:v>0.42554779738998949</c:v>
                </c:pt>
                <c:pt idx="15">
                  <c:v>0.52134069471859323</c:v>
                </c:pt>
                <c:pt idx="16">
                  <c:v>0.62682896469708549</c:v>
                </c:pt>
                <c:pt idx="17">
                  <c:v>0.74101193085640116</c:v>
                </c:pt>
                <c:pt idx="18">
                  <c:v>0.86276703467970961</c:v>
                </c:pt>
                <c:pt idx="19">
                  <c:v>0.99093422021782018</c:v>
                </c:pt>
                <c:pt idx="20">
                  <c:v>1.1243872085970992</c:v>
                </c:pt>
                <c:pt idx="21">
                  <c:v>1.2620868174550957</c:v>
                </c:pt>
                <c:pt idx="22">
                  <c:v>1.4031150261594849</c:v>
                </c:pt>
                <c:pt idx="23">
                  <c:v>1.5466912836987881</c:v>
                </c:pt>
                <c:pt idx="24">
                  <c:v>1.6921743315346127</c:v>
                </c:pt>
                <c:pt idx="25">
                  <c:v>1.8390535806729638</c:v>
                </c:pt>
                <c:pt idx="26">
                  <c:v>1.986934039402108</c:v>
                </c:pt>
                <c:pt idx="27">
                  <c:v>2.1355182148731267</c:v>
                </c:pt>
                <c:pt idx="28">
                  <c:v>2.2845875826255302</c:v>
                </c:pt>
                <c:pt idx="29">
                  <c:v>2.4339853512305076</c:v>
                </c:pt>
                <c:pt idx="30">
                  <c:v>2.5836014859728351</c:v>
                </c:pt>
              </c:numCache>
            </c:numRef>
          </c:yVal>
          <c:smooth val="1"/>
        </c:ser>
        <c:axId val="130962176"/>
        <c:axId val="130963712"/>
      </c:scatterChart>
      <c:valAx>
        <c:axId val="130962176"/>
        <c:scaling>
          <c:orientation val="minMax"/>
          <c:max val="12.5"/>
          <c:min val="8"/>
        </c:scaling>
        <c:axPos val="b"/>
        <c:numFmt formatCode="General" sourceLinked="1"/>
        <c:tickLblPos val="nextTo"/>
        <c:crossAx val="130963712"/>
        <c:crosses val="autoZero"/>
        <c:crossBetween val="midCat"/>
      </c:valAx>
      <c:valAx>
        <c:axId val="130963712"/>
        <c:scaling>
          <c:orientation val="minMax"/>
        </c:scaling>
        <c:axPos val="l"/>
        <c:majorGridlines/>
        <c:numFmt formatCode="General" sourceLinked="1"/>
        <c:tickLblPos val="nextTo"/>
        <c:crossAx val="130962176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European Call Option Gamma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Greeks!$N$2:$N$32</c:f>
              <c:numCache>
                <c:formatCode>General</c:formatCode>
                <c:ptCount val="31"/>
                <c:pt idx="0">
                  <c:v>8</c:v>
                </c:pt>
                <c:pt idx="1">
                  <c:v>8.15</c:v>
                </c:pt>
                <c:pt idx="2">
                  <c:v>8.3000000000000007</c:v>
                </c:pt>
                <c:pt idx="3">
                  <c:v>8.4500000000000011</c:v>
                </c:pt>
                <c:pt idx="4">
                  <c:v>8.6000000000000014</c:v>
                </c:pt>
                <c:pt idx="5">
                  <c:v>8.7500000000000018</c:v>
                </c:pt>
                <c:pt idx="6">
                  <c:v>8.9000000000000021</c:v>
                </c:pt>
                <c:pt idx="7">
                  <c:v>9.0500000000000025</c:v>
                </c:pt>
                <c:pt idx="8">
                  <c:v>9.2000000000000028</c:v>
                </c:pt>
                <c:pt idx="9">
                  <c:v>9.3500000000000032</c:v>
                </c:pt>
                <c:pt idx="10">
                  <c:v>9.5000000000000036</c:v>
                </c:pt>
                <c:pt idx="11">
                  <c:v>9.6500000000000039</c:v>
                </c:pt>
                <c:pt idx="12">
                  <c:v>9.8000000000000043</c:v>
                </c:pt>
                <c:pt idx="13">
                  <c:v>9.9500000000000046</c:v>
                </c:pt>
                <c:pt idx="14">
                  <c:v>10.100000000000005</c:v>
                </c:pt>
                <c:pt idx="15">
                  <c:v>10.250000000000005</c:v>
                </c:pt>
                <c:pt idx="16">
                  <c:v>10.400000000000006</c:v>
                </c:pt>
                <c:pt idx="17">
                  <c:v>10.550000000000006</c:v>
                </c:pt>
                <c:pt idx="18">
                  <c:v>10.700000000000006</c:v>
                </c:pt>
                <c:pt idx="19">
                  <c:v>10.850000000000007</c:v>
                </c:pt>
                <c:pt idx="20">
                  <c:v>11.000000000000007</c:v>
                </c:pt>
                <c:pt idx="21">
                  <c:v>11.150000000000007</c:v>
                </c:pt>
                <c:pt idx="22">
                  <c:v>11.300000000000008</c:v>
                </c:pt>
                <c:pt idx="23">
                  <c:v>11.450000000000008</c:v>
                </c:pt>
                <c:pt idx="24">
                  <c:v>11.600000000000009</c:v>
                </c:pt>
                <c:pt idx="25">
                  <c:v>11.750000000000009</c:v>
                </c:pt>
                <c:pt idx="26">
                  <c:v>11.900000000000009</c:v>
                </c:pt>
                <c:pt idx="27">
                  <c:v>12.05000000000001</c:v>
                </c:pt>
                <c:pt idx="28">
                  <c:v>12.20000000000001</c:v>
                </c:pt>
                <c:pt idx="29">
                  <c:v>12.35000000000001</c:v>
                </c:pt>
                <c:pt idx="30">
                  <c:v>12.500000000000011</c:v>
                </c:pt>
              </c:numCache>
            </c:numRef>
          </c:xVal>
          <c:yVal>
            <c:numRef>
              <c:f>Greeks!$W$2:$W$32</c:f>
              <c:numCache>
                <c:formatCode>General</c:formatCode>
                <c:ptCount val="31"/>
                <c:pt idx="0">
                  <c:v>2.1338381417154915E-2</c:v>
                </c:pt>
                <c:pt idx="1">
                  <c:v>3.6793502784946468E-2</c:v>
                </c:pt>
                <c:pt idx="2">
                  <c:v>5.9730568728121498E-2</c:v>
                </c:pt>
                <c:pt idx="3">
                  <c:v>9.1572324553131038E-2</c:v>
                </c:pt>
                <c:pt idx="4">
                  <c:v>0.13295864076609568</c:v>
                </c:pt>
                <c:pt idx="5">
                  <c:v>0.18332395523700307</c:v>
                </c:pt>
                <c:pt idx="6">
                  <c:v>0.24063931311874634</c:v>
                </c:pt>
                <c:pt idx="7">
                  <c:v>0.30143048879785561</c:v>
                </c:pt>
                <c:pt idx="8">
                  <c:v>0.36111751724227564</c:v>
                </c:pt>
                <c:pt idx="9">
                  <c:v>0.41463094088750585</c:v>
                </c:pt>
                <c:pt idx="10">
                  <c:v>0.45717779911676781</c:v>
                </c:pt>
                <c:pt idx="11">
                  <c:v>0.48498527080671539</c:v>
                </c:pt>
                <c:pt idx="12">
                  <c:v>0.4958568161335663</c:v>
                </c:pt>
                <c:pt idx="13">
                  <c:v>0.48942979917110357</c:v>
                </c:pt>
                <c:pt idx="14">
                  <c:v>0.4671039740277424</c:v>
                </c:pt>
                <c:pt idx="15">
                  <c:v>0.4316896374131925</c:v>
                </c:pt>
                <c:pt idx="16">
                  <c:v>0.38687985003812952</c:v>
                </c:pt>
                <c:pt idx="17">
                  <c:v>0.33667155073748223</c:v>
                </c:pt>
                <c:pt idx="18">
                  <c:v>0.28484715258841981</c:v>
                </c:pt>
                <c:pt idx="19">
                  <c:v>0.23459225720717908</c:v>
                </c:pt>
                <c:pt idx="20">
                  <c:v>0.18828103129304577</c:v>
                </c:pt>
                <c:pt idx="21">
                  <c:v>0.1474214133328656</c:v>
                </c:pt>
                <c:pt idx="22">
                  <c:v>0.11272556599876428</c:v>
                </c:pt>
                <c:pt idx="23">
                  <c:v>8.4259138780552328E-2</c:v>
                </c:pt>
                <c:pt idx="24">
                  <c:v>6.1623827664051445E-2</c:v>
                </c:pt>
                <c:pt idx="25">
                  <c:v>4.4136954559781026E-2</c:v>
                </c:pt>
                <c:pt idx="26">
                  <c:v>3.0984525191235696E-2</c:v>
                </c:pt>
                <c:pt idx="27">
                  <c:v>2.1336623105499393E-2</c:v>
                </c:pt>
                <c:pt idx="28">
                  <c:v>1.4423752158449694E-2</c:v>
                </c:pt>
                <c:pt idx="29">
                  <c:v>9.5790097283516926E-3</c:v>
                </c:pt>
                <c:pt idx="30">
                  <c:v>6.2539787637325966E-3</c:v>
                </c:pt>
              </c:numCache>
            </c:numRef>
          </c:yVal>
          <c:smooth val="1"/>
        </c:ser>
        <c:axId val="130975232"/>
        <c:axId val="130977152"/>
      </c:scatterChart>
      <c:valAx>
        <c:axId val="130975232"/>
        <c:scaling>
          <c:orientation val="minMax"/>
          <c:max val="12.5"/>
          <c:min val="8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 Price</a:t>
                </a:r>
              </a:p>
            </c:rich>
          </c:tx>
          <c:layout/>
        </c:title>
        <c:numFmt formatCode="General" sourceLinked="1"/>
        <c:tickLblPos val="nextTo"/>
        <c:crossAx val="130977152"/>
        <c:crosses val="autoZero"/>
        <c:crossBetween val="midCat"/>
      </c:valAx>
      <c:valAx>
        <c:axId val="130977152"/>
        <c:scaling>
          <c:orientation val="minMax"/>
        </c:scaling>
        <c:axPos val="l"/>
        <c:majorGridlines/>
        <c:numFmt formatCode="General" sourceLinked="1"/>
        <c:tickLblPos val="nextTo"/>
        <c:crossAx val="13097523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European Call Option Vega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Greeks!$N$2:$N$32</c:f>
              <c:numCache>
                <c:formatCode>General</c:formatCode>
                <c:ptCount val="31"/>
                <c:pt idx="0">
                  <c:v>8</c:v>
                </c:pt>
                <c:pt idx="1">
                  <c:v>8.15</c:v>
                </c:pt>
                <c:pt idx="2">
                  <c:v>8.3000000000000007</c:v>
                </c:pt>
                <c:pt idx="3">
                  <c:v>8.4500000000000011</c:v>
                </c:pt>
                <c:pt idx="4">
                  <c:v>8.6000000000000014</c:v>
                </c:pt>
                <c:pt idx="5">
                  <c:v>8.7500000000000018</c:v>
                </c:pt>
                <c:pt idx="6">
                  <c:v>8.9000000000000021</c:v>
                </c:pt>
                <c:pt idx="7">
                  <c:v>9.0500000000000025</c:v>
                </c:pt>
                <c:pt idx="8">
                  <c:v>9.2000000000000028</c:v>
                </c:pt>
                <c:pt idx="9">
                  <c:v>9.3500000000000032</c:v>
                </c:pt>
                <c:pt idx="10">
                  <c:v>9.5000000000000036</c:v>
                </c:pt>
                <c:pt idx="11">
                  <c:v>9.6500000000000039</c:v>
                </c:pt>
                <c:pt idx="12">
                  <c:v>9.8000000000000043</c:v>
                </c:pt>
                <c:pt idx="13">
                  <c:v>9.9500000000000046</c:v>
                </c:pt>
                <c:pt idx="14">
                  <c:v>10.100000000000005</c:v>
                </c:pt>
                <c:pt idx="15">
                  <c:v>10.250000000000005</c:v>
                </c:pt>
                <c:pt idx="16">
                  <c:v>10.400000000000006</c:v>
                </c:pt>
                <c:pt idx="17">
                  <c:v>10.550000000000006</c:v>
                </c:pt>
                <c:pt idx="18">
                  <c:v>10.700000000000006</c:v>
                </c:pt>
                <c:pt idx="19">
                  <c:v>10.850000000000007</c:v>
                </c:pt>
                <c:pt idx="20">
                  <c:v>11.000000000000007</c:v>
                </c:pt>
                <c:pt idx="21">
                  <c:v>11.150000000000007</c:v>
                </c:pt>
                <c:pt idx="22">
                  <c:v>11.300000000000008</c:v>
                </c:pt>
                <c:pt idx="23">
                  <c:v>11.450000000000008</c:v>
                </c:pt>
                <c:pt idx="24">
                  <c:v>11.600000000000009</c:v>
                </c:pt>
                <c:pt idx="25">
                  <c:v>11.750000000000009</c:v>
                </c:pt>
                <c:pt idx="26">
                  <c:v>11.900000000000009</c:v>
                </c:pt>
                <c:pt idx="27">
                  <c:v>12.05000000000001</c:v>
                </c:pt>
                <c:pt idx="28">
                  <c:v>12.20000000000001</c:v>
                </c:pt>
                <c:pt idx="29">
                  <c:v>12.35000000000001</c:v>
                </c:pt>
                <c:pt idx="30">
                  <c:v>12.500000000000011</c:v>
                </c:pt>
              </c:numCache>
            </c:numRef>
          </c:xVal>
          <c:yVal>
            <c:numRef>
              <c:f>Greeks!$Y$2:$Y$32</c:f>
              <c:numCache>
                <c:formatCode>General</c:formatCode>
                <c:ptCount val="31"/>
                <c:pt idx="0">
                  <c:v>4.5521880356597155E-2</c:v>
                </c:pt>
                <c:pt idx="1">
                  <c:v>8.1463881291103574E-2</c:v>
                </c:pt>
                <c:pt idx="2">
                  <c:v>0.13716129598934304</c:v>
                </c:pt>
                <c:pt idx="3">
                  <c:v>0.21794976346349804</c:v>
                </c:pt>
                <c:pt idx="4">
                  <c:v>0.327787369035348</c:v>
                </c:pt>
                <c:pt idx="5">
                  <c:v>0.46785801076110173</c:v>
                </c:pt>
                <c:pt idx="6">
                  <c:v>0.63536799973786362</c:v>
                </c:pt>
                <c:pt idx="7">
                  <c:v>0.82293035362554612</c:v>
                </c:pt>
                <c:pt idx="8">
                  <c:v>1.0188328886462077</c:v>
                </c:pt>
                <c:pt idx="9">
                  <c:v>1.2082691143246003</c:v>
                </c:pt>
                <c:pt idx="10">
                  <c:v>1.3753432123429443</c:v>
                </c:pt>
                <c:pt idx="11">
                  <c:v>1.5054346960232796</c:v>
                </c:pt>
                <c:pt idx="12">
                  <c:v>1.587402954048925</c:v>
                </c:pt>
                <c:pt idx="13">
                  <c:v>1.615159123081241</c:v>
                </c:pt>
                <c:pt idx="14">
                  <c:v>1.5883092130190015</c:v>
                </c:pt>
                <c:pt idx="15">
                  <c:v>1.5118130843574527</c:v>
                </c:pt>
                <c:pt idx="16">
                  <c:v>1.3948308193374712</c:v>
                </c:pt>
                <c:pt idx="17">
                  <c:v>1.249079509198622</c:v>
                </c:pt>
                <c:pt idx="18">
                  <c:v>1.0870716833282741</c:v>
                </c:pt>
                <c:pt idx="19">
                  <c:v>0.92055956663573901</c:v>
                </c:pt>
                <c:pt idx="20">
                  <c:v>0.75940015954861895</c:v>
                </c:pt>
                <c:pt idx="21">
                  <c:v>0.61092662196917369</c:v>
                </c:pt>
                <c:pt idx="22">
                  <c:v>0.47979758407940765</c:v>
                </c:pt>
                <c:pt idx="23">
                  <c:v>0.36821945806591255</c:v>
                </c:pt>
                <c:pt idx="24">
                  <c:v>0.27640340834915916</c:v>
                </c:pt>
                <c:pt idx="25">
                  <c:v>0.20312194296365929</c:v>
                </c:pt>
                <c:pt idx="26">
                  <c:v>0.14625728707769647</c:v>
                </c:pt>
                <c:pt idx="27">
                  <c:v>0.10327103388254268</c:v>
                </c:pt>
                <c:pt idx="28">
                  <c:v>7.1561042375455214E-2</c:v>
                </c:pt>
                <c:pt idx="29">
                  <c:v>4.8700483709750796E-2</c:v>
                </c:pt>
                <c:pt idx="30">
                  <c:v>3.257280606110733E-2</c:v>
                </c:pt>
              </c:numCache>
            </c:numRef>
          </c:yVal>
          <c:smooth val="1"/>
        </c:ser>
        <c:axId val="131082880"/>
        <c:axId val="131097344"/>
      </c:scatterChart>
      <c:valAx>
        <c:axId val="131082880"/>
        <c:scaling>
          <c:orientation val="minMax"/>
          <c:max val="12.5"/>
          <c:min val="8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 Price</a:t>
                </a:r>
              </a:p>
            </c:rich>
          </c:tx>
          <c:layout/>
        </c:title>
        <c:numFmt formatCode="General" sourceLinked="1"/>
        <c:tickLblPos val="nextTo"/>
        <c:crossAx val="131097344"/>
        <c:crosses val="autoZero"/>
        <c:crossBetween val="midCat"/>
      </c:valAx>
      <c:valAx>
        <c:axId val="131097344"/>
        <c:scaling>
          <c:orientation val="minMax"/>
        </c:scaling>
        <c:axPos val="l"/>
        <c:majorGridlines/>
        <c:numFmt formatCode="General" sourceLinked="1"/>
        <c:tickLblPos val="nextTo"/>
        <c:crossAx val="13108288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European Call Option Rho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Greeks!$N$2:$N$32</c:f>
              <c:numCache>
                <c:formatCode>General</c:formatCode>
                <c:ptCount val="31"/>
                <c:pt idx="0">
                  <c:v>8</c:v>
                </c:pt>
                <c:pt idx="1">
                  <c:v>8.15</c:v>
                </c:pt>
                <c:pt idx="2">
                  <c:v>8.3000000000000007</c:v>
                </c:pt>
                <c:pt idx="3">
                  <c:v>8.4500000000000011</c:v>
                </c:pt>
                <c:pt idx="4">
                  <c:v>8.6000000000000014</c:v>
                </c:pt>
                <c:pt idx="5">
                  <c:v>8.7500000000000018</c:v>
                </c:pt>
                <c:pt idx="6">
                  <c:v>8.9000000000000021</c:v>
                </c:pt>
                <c:pt idx="7">
                  <c:v>9.0500000000000025</c:v>
                </c:pt>
                <c:pt idx="8">
                  <c:v>9.2000000000000028</c:v>
                </c:pt>
                <c:pt idx="9">
                  <c:v>9.3500000000000032</c:v>
                </c:pt>
                <c:pt idx="10">
                  <c:v>9.5000000000000036</c:v>
                </c:pt>
                <c:pt idx="11">
                  <c:v>9.6500000000000039</c:v>
                </c:pt>
                <c:pt idx="12">
                  <c:v>9.8000000000000043</c:v>
                </c:pt>
                <c:pt idx="13">
                  <c:v>9.9500000000000046</c:v>
                </c:pt>
                <c:pt idx="14">
                  <c:v>10.100000000000005</c:v>
                </c:pt>
                <c:pt idx="15">
                  <c:v>10.250000000000005</c:v>
                </c:pt>
                <c:pt idx="16">
                  <c:v>10.400000000000006</c:v>
                </c:pt>
                <c:pt idx="17">
                  <c:v>10.550000000000006</c:v>
                </c:pt>
                <c:pt idx="18">
                  <c:v>10.700000000000006</c:v>
                </c:pt>
                <c:pt idx="19">
                  <c:v>10.850000000000007</c:v>
                </c:pt>
                <c:pt idx="20">
                  <c:v>11.000000000000007</c:v>
                </c:pt>
                <c:pt idx="21">
                  <c:v>11.150000000000007</c:v>
                </c:pt>
                <c:pt idx="22">
                  <c:v>11.300000000000008</c:v>
                </c:pt>
                <c:pt idx="23">
                  <c:v>11.450000000000008</c:v>
                </c:pt>
                <c:pt idx="24">
                  <c:v>11.600000000000009</c:v>
                </c:pt>
                <c:pt idx="25">
                  <c:v>11.750000000000009</c:v>
                </c:pt>
                <c:pt idx="26">
                  <c:v>11.900000000000009</c:v>
                </c:pt>
                <c:pt idx="27">
                  <c:v>12.05000000000001</c:v>
                </c:pt>
                <c:pt idx="28">
                  <c:v>12.20000000000001</c:v>
                </c:pt>
                <c:pt idx="29">
                  <c:v>12.35000000000001</c:v>
                </c:pt>
                <c:pt idx="30">
                  <c:v>12.500000000000011</c:v>
                </c:pt>
              </c:numCache>
            </c:numRef>
          </c:xVal>
          <c:yVal>
            <c:numRef>
              <c:f>Greeks!$Z$2:$Z$32</c:f>
              <c:numCache>
                <c:formatCode>General</c:formatCode>
                <c:ptCount val="31"/>
                <c:pt idx="0">
                  <c:v>6.2367800722464952E-3</c:v>
                </c:pt>
                <c:pt idx="1">
                  <c:v>1.199779550863928E-2</c:v>
                </c:pt>
                <c:pt idx="2">
                  <c:v>2.1786715711080422E-2</c:v>
                </c:pt>
                <c:pt idx="3">
                  <c:v>3.7471989433620012E-2</c:v>
                </c:pt>
                <c:pt idx="4">
                  <c:v>6.1242513285049725E-2</c:v>
                </c:pt>
                <c:pt idx="5">
                  <c:v>9.5406178938190839E-2</c:v>
                </c:pt>
                <c:pt idx="6">
                  <c:v>0.14209219251683092</c:v>
                </c:pt>
                <c:pt idx="7">
                  <c:v>0.2028996012603288</c:v>
                </c:pt>
                <c:pt idx="8">
                  <c:v>0.27855891855152987</c:v>
                </c:pt>
                <c:pt idx="9">
                  <c:v>0.368681981714574</c:v>
                </c:pt>
                <c:pt idx="10">
                  <c:v>0.47166250433804302</c:v>
                </c:pt>
                <c:pt idx="11">
                  <c:v>0.58475876357988188</c:v>
                </c:pt>
                <c:pt idx="12">
                  <c:v>0.70434950648349304</c:v>
                </c:pt>
                <c:pt idx="13">
                  <c:v>0.82631645866134873</c:v>
                </c:pt>
                <c:pt idx="14">
                  <c:v>0.94648229218577606</c:v>
                </c:pt>
                <c:pt idx="15">
                  <c:v>1.0610271218602862</c:v>
                </c:pt>
                <c:pt idx="16">
                  <c:v>1.1668189226687342</c:v>
                </c:pt>
                <c:pt idx="17">
                  <c:v>1.2616180072309882</c:v>
                </c:pt>
                <c:pt idx="18">
                  <c:v>1.3441447628407539</c:v>
                </c:pt>
                <c:pt idx="19">
                  <c:v>1.4140255846934224</c:v>
                </c:pt>
                <c:pt idx="20">
                  <c:v>1.4716492614426189</c:v>
                </c:pt>
                <c:pt idx="21">
                  <c:v>1.5179731977406659</c:v>
                </c:pt>
                <c:pt idx="22">
                  <c:v>1.5543169265417722</c:v>
                </c:pt>
                <c:pt idx="23">
                  <c:v>1.5821722811242616</c:v>
                </c:pt>
                <c:pt idx="24">
                  <c:v>1.6030487807996343</c:v>
                </c:pt>
                <c:pt idx="25">
                  <c:v>1.6183621676322322</c:v>
                </c:pt>
                <c:pt idx="26">
                  <c:v>1.629365533012497</c:v>
                </c:pt>
                <c:pt idx="27">
                  <c:v>1.6371169136596349</c:v>
                </c:pt>
                <c:pt idx="28">
                  <c:v>1.6424745567914347</c:v>
                </c:pt>
                <c:pt idx="29">
                  <c:v>1.6461106579566049</c:v>
                </c:pt>
                <c:pt idx="30">
                  <c:v>1.6485354642945091</c:v>
                </c:pt>
              </c:numCache>
            </c:numRef>
          </c:yVal>
          <c:smooth val="1"/>
        </c:ser>
        <c:axId val="131121152"/>
        <c:axId val="131123072"/>
      </c:scatterChart>
      <c:valAx>
        <c:axId val="131121152"/>
        <c:scaling>
          <c:orientation val="minMax"/>
          <c:max val="12.5"/>
          <c:min val="8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 Price</a:t>
                </a:r>
              </a:p>
            </c:rich>
          </c:tx>
          <c:layout/>
        </c:title>
        <c:numFmt formatCode="General" sourceLinked="1"/>
        <c:tickLblPos val="nextTo"/>
        <c:crossAx val="131123072"/>
        <c:crosses val="autoZero"/>
        <c:crossBetween val="midCat"/>
      </c:valAx>
      <c:valAx>
        <c:axId val="131123072"/>
        <c:scaling>
          <c:orientation val="minMax"/>
        </c:scaling>
        <c:axPos val="l"/>
        <c:majorGridlines/>
        <c:numFmt formatCode="General" sourceLinked="1"/>
        <c:tickLblPos val="nextTo"/>
        <c:crossAx val="13112115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European Call Option Theta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Greeks!$N$2:$N$32</c:f>
              <c:numCache>
                <c:formatCode>General</c:formatCode>
                <c:ptCount val="31"/>
                <c:pt idx="0">
                  <c:v>8</c:v>
                </c:pt>
                <c:pt idx="1">
                  <c:v>8.15</c:v>
                </c:pt>
                <c:pt idx="2">
                  <c:v>8.3000000000000007</c:v>
                </c:pt>
                <c:pt idx="3">
                  <c:v>8.4500000000000011</c:v>
                </c:pt>
                <c:pt idx="4">
                  <c:v>8.6000000000000014</c:v>
                </c:pt>
                <c:pt idx="5">
                  <c:v>8.7500000000000018</c:v>
                </c:pt>
                <c:pt idx="6">
                  <c:v>8.9000000000000021</c:v>
                </c:pt>
                <c:pt idx="7">
                  <c:v>9.0500000000000025</c:v>
                </c:pt>
                <c:pt idx="8">
                  <c:v>9.2000000000000028</c:v>
                </c:pt>
                <c:pt idx="9">
                  <c:v>9.3500000000000032</c:v>
                </c:pt>
                <c:pt idx="10">
                  <c:v>9.5000000000000036</c:v>
                </c:pt>
                <c:pt idx="11">
                  <c:v>9.6500000000000039</c:v>
                </c:pt>
                <c:pt idx="12">
                  <c:v>9.8000000000000043</c:v>
                </c:pt>
                <c:pt idx="13">
                  <c:v>9.9500000000000046</c:v>
                </c:pt>
                <c:pt idx="14">
                  <c:v>10.100000000000005</c:v>
                </c:pt>
                <c:pt idx="15">
                  <c:v>10.250000000000005</c:v>
                </c:pt>
                <c:pt idx="16">
                  <c:v>10.400000000000006</c:v>
                </c:pt>
                <c:pt idx="17">
                  <c:v>10.550000000000006</c:v>
                </c:pt>
                <c:pt idx="18">
                  <c:v>10.700000000000006</c:v>
                </c:pt>
                <c:pt idx="19">
                  <c:v>10.850000000000007</c:v>
                </c:pt>
                <c:pt idx="20">
                  <c:v>11.000000000000007</c:v>
                </c:pt>
                <c:pt idx="21">
                  <c:v>11.150000000000007</c:v>
                </c:pt>
                <c:pt idx="22">
                  <c:v>11.300000000000008</c:v>
                </c:pt>
                <c:pt idx="23">
                  <c:v>11.450000000000008</c:v>
                </c:pt>
                <c:pt idx="24">
                  <c:v>11.600000000000009</c:v>
                </c:pt>
                <c:pt idx="25">
                  <c:v>11.750000000000009</c:v>
                </c:pt>
                <c:pt idx="26">
                  <c:v>11.900000000000009</c:v>
                </c:pt>
                <c:pt idx="27">
                  <c:v>12.05000000000001</c:v>
                </c:pt>
                <c:pt idx="28">
                  <c:v>12.20000000000001</c:v>
                </c:pt>
                <c:pt idx="29">
                  <c:v>12.35000000000001</c:v>
                </c:pt>
                <c:pt idx="30">
                  <c:v>12.500000000000011</c:v>
                </c:pt>
              </c:numCache>
            </c:numRef>
          </c:xVal>
          <c:yVal>
            <c:numRef>
              <c:f>Greeks!$X$2:$X$32</c:f>
              <c:numCache>
                <c:formatCode>General</c:formatCode>
                <c:ptCount val="31"/>
                <c:pt idx="0">
                  <c:v>-2.9184162235632242E-2</c:v>
                </c:pt>
                <c:pt idx="1">
                  <c:v>-5.2477667427253932E-2</c:v>
                </c:pt>
                <c:pt idx="2">
                  <c:v>-8.8832792306929961E-2</c:v>
                </c:pt>
                <c:pt idx="3">
                  <c:v>-0.14201145490818484</c:v>
                </c:pt>
                <c:pt idx="4">
                  <c:v>-0.21504517540672374</c:v>
                </c:pt>
                <c:pt idx="5">
                  <c:v>-0.30933666013811834</c:v>
                </c:pt>
                <c:pt idx="6">
                  <c:v>-0.42384845759776751</c:v>
                </c:pt>
                <c:pt idx="7">
                  <c:v>-0.55462809255342638</c:v>
                </c:pt>
                <c:pt idx="8">
                  <c:v>-0.69486740875318376</c:v>
                </c:pt>
                <c:pt idx="9">
                  <c:v>-0.8355660631091324</c:v>
                </c:pt>
                <c:pt idx="10">
                  <c:v>-0.96670467870717958</c:v>
                </c:pt>
                <c:pt idx="11">
                  <c:v>-1.0786884466879325</c:v>
                </c:pt>
                <c:pt idx="12">
                  <c:v>-1.163746624374403</c:v>
                </c:pt>
                <c:pt idx="13">
                  <c:v>-1.2169904114471493</c:v>
                </c:pt>
                <c:pt idx="14">
                  <c:v>-1.2369302154671338</c:v>
                </c:pt>
                <c:pt idx="15">
                  <c:v>-1.2253959871725577</c:v>
                </c:pt>
                <c:pt idx="16">
                  <c:v>-1.1869441684031032</c:v>
                </c:pt>
                <c:pt idx="17">
                  <c:v>-1.1279331076884698</c:v>
                </c:pt>
                <c:pt idx="18">
                  <c:v>-1.0554864388491907</c:v>
                </c:pt>
                <c:pt idx="19">
                  <c:v>-0.97654341538947032</c:v>
                </c:pt>
                <c:pt idx="20">
                  <c:v>-0.89713487416195714</c:v>
                </c:pt>
                <c:pt idx="21">
                  <c:v>-0.82194793250370402</c:v>
                </c:pt>
                <c:pt idx="22">
                  <c:v>-0.75417362841017632</c:v>
                </c:pt>
                <c:pt idx="23">
                  <c:v>-0.69558335917682612</c:v>
                </c:pt>
                <c:pt idx="24">
                  <c:v>-0.64675667924938585</c:v>
                </c:pt>
                <c:pt idx="25">
                  <c:v>-0.60738181606786523</c:v>
                </c:pt>
                <c:pt idx="26">
                  <c:v>-0.576564032150367</c:v>
                </c:pt>
                <c:pt idx="27">
                  <c:v>-0.55309769442741619</c:v>
                </c:pt>
                <c:pt idx="28">
                  <c:v>-0.53567899246270356</c:v>
                </c:pt>
                <c:pt idx="29">
                  <c:v>-0.52305348761283199</c:v>
                </c:pt>
                <c:pt idx="30">
                  <c:v>-0.51410432292501718</c:v>
                </c:pt>
              </c:numCache>
            </c:numRef>
          </c:yVal>
          <c:smooth val="1"/>
        </c:ser>
        <c:axId val="131142784"/>
        <c:axId val="131144704"/>
      </c:scatterChart>
      <c:valAx>
        <c:axId val="131142784"/>
        <c:scaling>
          <c:orientation val="minMax"/>
          <c:max val="12.5"/>
          <c:min val="8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 Price</a:t>
                </a:r>
              </a:p>
            </c:rich>
          </c:tx>
          <c:layout/>
        </c:title>
        <c:numFmt formatCode="General" sourceLinked="1"/>
        <c:tickLblPos val="low"/>
        <c:crossAx val="131144704"/>
        <c:crosses val="autoZero"/>
        <c:crossBetween val="midCat"/>
      </c:valAx>
      <c:valAx>
        <c:axId val="131144704"/>
        <c:scaling>
          <c:orientation val="minMax"/>
        </c:scaling>
        <c:axPos val="l"/>
        <c:majorGridlines/>
        <c:numFmt formatCode="General" sourceLinked="1"/>
        <c:tickLblPos val="nextTo"/>
        <c:crossAx val="131142784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000">
                <a:latin typeface="Times New Roman" pitchFamily="18" charset="0"/>
                <a:cs typeface="Times New Roman" pitchFamily="18" charset="0"/>
              </a:defRPr>
            </a:pPr>
            <a:r>
              <a:rPr lang="en-US" sz="1400">
                <a:latin typeface="Times New Roman" pitchFamily="18" charset="0"/>
                <a:cs typeface="Times New Roman" pitchFamily="18" charset="0"/>
              </a:rPr>
              <a:t>Figure 17.3:  Brownian Motion</a:t>
            </a:r>
          </a:p>
        </c:rich>
      </c:tx>
    </c:title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'Brownian 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'Brownian '!$C$3:$C$102</c:f>
              <c:numCache>
                <c:formatCode>General</c:formatCode>
                <c:ptCount val="100"/>
                <c:pt idx="0">
                  <c:v>-5.2765046981591976E-3</c:v>
                </c:pt>
                <c:pt idx="1">
                  <c:v>-2.3822333636576553E-2</c:v>
                </c:pt>
                <c:pt idx="2">
                  <c:v>5.0544565650872701E-3</c:v>
                </c:pt>
                <c:pt idx="3">
                  <c:v>2.4639382559852437E-2</c:v>
                </c:pt>
                <c:pt idx="4">
                  <c:v>2.3157096760672229E-2</c:v>
                </c:pt>
                <c:pt idx="5">
                  <c:v>3.3303888575544165E-2</c:v>
                </c:pt>
                <c:pt idx="6">
                  <c:v>-4.1010662470220664E-2</c:v>
                </c:pt>
                <c:pt idx="7">
                  <c:v>-4.0232766844426901E-3</c:v>
                </c:pt>
                <c:pt idx="8">
                  <c:v>2.1196591627870187E-2</c:v>
                </c:pt>
                <c:pt idx="9">
                  <c:v>-2.0198695122587741E-2</c:v>
                </c:pt>
                <c:pt idx="10">
                  <c:v>-1.2675703186069099E-2</c:v>
                </c:pt>
                <c:pt idx="11">
                  <c:v>-3.1653698310734245E-2</c:v>
                </c:pt>
                <c:pt idx="12">
                  <c:v>-3.4622670303504174E-2</c:v>
                </c:pt>
                <c:pt idx="13">
                  <c:v>-1.812921551646781E-2</c:v>
                </c:pt>
                <c:pt idx="14">
                  <c:v>-1.425626446039505E-2</c:v>
                </c:pt>
                <c:pt idx="15">
                  <c:v>-3.976491944111249E-2</c:v>
                </c:pt>
                <c:pt idx="16">
                  <c:v>-1.0355616804215366E-2</c:v>
                </c:pt>
                <c:pt idx="17">
                  <c:v>-7.2462636015577118E-3</c:v>
                </c:pt>
                <c:pt idx="18">
                  <c:v>2.9786567846438773E-3</c:v>
                </c:pt>
                <c:pt idx="19">
                  <c:v>-6.5147411720982047E-3</c:v>
                </c:pt>
                <c:pt idx="20">
                  <c:v>-5.7842109884369206E-3</c:v>
                </c:pt>
                <c:pt idx="21">
                  <c:v>-6.6048198341281898E-3</c:v>
                </c:pt>
                <c:pt idx="22">
                  <c:v>2.589483234133453E-2</c:v>
                </c:pt>
                <c:pt idx="23">
                  <c:v>-1.1981587618542697E-3</c:v>
                </c:pt>
                <c:pt idx="24">
                  <c:v>-3.1120930538223231E-3</c:v>
                </c:pt>
                <c:pt idx="25">
                  <c:v>-9.3174257114224529E-3</c:v>
                </c:pt>
                <c:pt idx="26">
                  <c:v>3.7840091236046529E-2</c:v>
                </c:pt>
                <c:pt idx="27">
                  <c:v>1.6844989826958971E-2</c:v>
                </c:pt>
                <c:pt idx="28">
                  <c:v>4.5494879299242182E-2</c:v>
                </c:pt>
                <c:pt idx="29">
                  <c:v>-1.2005980413390223E-2</c:v>
                </c:pt>
                <c:pt idx="30">
                  <c:v>3.1943907856275364E-2</c:v>
                </c:pt>
                <c:pt idx="31">
                  <c:v>-3.0173095015298846E-2</c:v>
                </c:pt>
                <c:pt idx="32">
                  <c:v>1.0645826349756488E-2</c:v>
                </c:pt>
                <c:pt idx="33">
                  <c:v>1.7537879381970274E-2</c:v>
                </c:pt>
                <c:pt idx="34">
                  <c:v>3.6828863344292286E-2</c:v>
                </c:pt>
                <c:pt idx="35">
                  <c:v>-1.1835986332933883E-3</c:v>
                </c:pt>
                <c:pt idx="36">
                  <c:v>-9.5183123444409524E-3</c:v>
                </c:pt>
                <c:pt idx="37">
                  <c:v>1.3229850113937546E-2</c:v>
                </c:pt>
                <c:pt idx="38">
                  <c:v>-6.8151112316689778E-3</c:v>
                </c:pt>
                <c:pt idx="39">
                  <c:v>1.4794664878856913E-2</c:v>
                </c:pt>
                <c:pt idx="40">
                  <c:v>-2.6981514834753667E-2</c:v>
                </c:pt>
                <c:pt idx="41">
                  <c:v>-1.5655201612524525E-2</c:v>
                </c:pt>
                <c:pt idx="42">
                  <c:v>-2.8449779769393769E-2</c:v>
                </c:pt>
                <c:pt idx="43">
                  <c:v>-6.4651073116262225E-3</c:v>
                </c:pt>
                <c:pt idx="44">
                  <c:v>-1.9624935237898917E-4</c:v>
                </c:pt>
                <c:pt idx="45">
                  <c:v>9.5348311047069062E-4</c:v>
                </c:pt>
                <c:pt idx="46">
                  <c:v>-5.7031056797126039E-3</c:v>
                </c:pt>
                <c:pt idx="47">
                  <c:v>4.2057739854197633E-2</c:v>
                </c:pt>
                <c:pt idx="48">
                  <c:v>-3.2641284867817782E-2</c:v>
                </c:pt>
                <c:pt idx="49">
                  <c:v>-1.3553668153009827E-2</c:v>
                </c:pt>
                <c:pt idx="50">
                  <c:v>-4.848615603178958E-2</c:v>
                </c:pt>
                <c:pt idx="51">
                  <c:v>2.7887607033139653E-2</c:v>
                </c:pt>
                <c:pt idx="52">
                  <c:v>-2.3861807762897164E-2</c:v>
                </c:pt>
                <c:pt idx="53">
                  <c:v>-1.198080756890052E-2</c:v>
                </c:pt>
                <c:pt idx="54">
                  <c:v>1.4796606229331696E-2</c:v>
                </c:pt>
                <c:pt idx="55">
                  <c:v>9.2752329145588622E-3</c:v>
                </c:pt>
                <c:pt idx="56">
                  <c:v>1.7014534435090121E-2</c:v>
                </c:pt>
                <c:pt idx="57">
                  <c:v>1.172340528662669E-2</c:v>
                </c:pt>
                <c:pt idx="58">
                  <c:v>-2.5609023190202918E-2</c:v>
                </c:pt>
                <c:pt idx="59">
                  <c:v>-2.0749650387331488E-2</c:v>
                </c:pt>
                <c:pt idx="60">
                  <c:v>1.3587619435879439E-2</c:v>
                </c:pt>
                <c:pt idx="61">
                  <c:v>6.541595740454439E-3</c:v>
                </c:pt>
                <c:pt idx="62">
                  <c:v>-1.7412166933325861E-2</c:v>
                </c:pt>
                <c:pt idx="63">
                  <c:v>-4.1516646625084164E-3</c:v>
                </c:pt>
                <c:pt idx="64">
                  <c:v>2.9157138881392083E-3</c:v>
                </c:pt>
                <c:pt idx="65">
                  <c:v>1.1003466248333395E-2</c:v>
                </c:pt>
                <c:pt idx="66">
                  <c:v>3.0519319797865643E-3</c:v>
                </c:pt>
                <c:pt idx="67">
                  <c:v>-1.6864274688220108E-2</c:v>
                </c:pt>
                <c:pt idx="68">
                  <c:v>3.6182436777310811E-2</c:v>
                </c:pt>
                <c:pt idx="69">
                  <c:v>9.6639344207323161E-3</c:v>
                </c:pt>
                <c:pt idx="70">
                  <c:v>1.7906365763192876E-3</c:v>
                </c:pt>
                <c:pt idx="71">
                  <c:v>1.6165128890689554E-2</c:v>
                </c:pt>
                <c:pt idx="72">
                  <c:v>1.6775446338840035E-2</c:v>
                </c:pt>
                <c:pt idx="73">
                  <c:v>-1.1657335438679816E-2</c:v>
                </c:pt>
                <c:pt idx="74">
                  <c:v>-1.7096330781639309E-2</c:v>
                </c:pt>
                <c:pt idx="75">
                  <c:v>2.1503325002886084E-2</c:v>
                </c:pt>
                <c:pt idx="76">
                  <c:v>-2.2370764316019594E-2</c:v>
                </c:pt>
                <c:pt idx="77">
                  <c:v>-2.9157898140351711E-2</c:v>
                </c:pt>
                <c:pt idx="78">
                  <c:v>1.3916441065186216E-2</c:v>
                </c:pt>
                <c:pt idx="79">
                  <c:v>1.2532905293490028E-2</c:v>
                </c:pt>
                <c:pt idx="80">
                  <c:v>4.2269994172774036E-2</c:v>
                </c:pt>
                <c:pt idx="81">
                  <c:v>2.7813318021637914E-2</c:v>
                </c:pt>
                <c:pt idx="82">
                  <c:v>2.5159837051581244E-2</c:v>
                </c:pt>
                <c:pt idx="83">
                  <c:v>2.5632724947225573E-3</c:v>
                </c:pt>
                <c:pt idx="84">
                  <c:v>4.5701508238588491E-4</c:v>
                </c:pt>
                <c:pt idx="85">
                  <c:v>9.0283794164096407E-3</c:v>
                </c:pt>
                <c:pt idx="86">
                  <c:v>-6.4108096728679811E-5</c:v>
                </c:pt>
                <c:pt idx="87">
                  <c:v>-1.9591052423980293E-2</c:v>
                </c:pt>
                <c:pt idx="88">
                  <c:v>-3.3254579053362938E-2</c:v>
                </c:pt>
                <c:pt idx="89">
                  <c:v>1.6136483185906072E-2</c:v>
                </c:pt>
                <c:pt idx="90">
                  <c:v>8.8485672213229633E-3</c:v>
                </c:pt>
                <c:pt idx="91">
                  <c:v>1.2143944940586604E-2</c:v>
                </c:pt>
                <c:pt idx="92">
                  <c:v>4.4703689189072053E-3</c:v>
                </c:pt>
                <c:pt idx="93">
                  <c:v>-1.906464445746215E-2</c:v>
                </c:pt>
                <c:pt idx="94">
                  <c:v>2.3913101776674849E-2</c:v>
                </c:pt>
                <c:pt idx="95">
                  <c:v>-5.4848547452252009E-3</c:v>
                </c:pt>
                <c:pt idx="96">
                  <c:v>-1.5516395053577457E-2</c:v>
                </c:pt>
                <c:pt idx="97">
                  <c:v>-1.5159812112481266E-2</c:v>
                </c:pt>
                <c:pt idx="98">
                  <c:v>-7.7195648473100936E-3</c:v>
                </c:pt>
                <c:pt idx="99">
                  <c:v>1.1254101113700187E-2</c:v>
                </c:pt>
              </c:numCache>
            </c:numRef>
          </c:yVal>
          <c:smooth val="1"/>
        </c:ser>
        <c:axId val="131207168"/>
        <c:axId val="131209088"/>
      </c:scatterChart>
      <c:valAx>
        <c:axId val="131207168"/>
        <c:scaling>
          <c:orientation val="minMax"/>
          <c:max val="1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</a:t>
                </a:r>
              </a:p>
            </c:rich>
          </c:tx>
        </c:title>
        <c:numFmt formatCode="General" sourceLinked="1"/>
        <c:tickLblPos val="low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1209088"/>
        <c:crosses val="autoZero"/>
        <c:crossBetween val="midCat"/>
      </c:valAx>
      <c:valAx>
        <c:axId val="1312090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</a:t>
                </a:r>
              </a:p>
            </c:rich>
          </c:tx>
        </c:title>
        <c:numFmt formatCode="General" sourceLinked="1"/>
        <c:tickLblPos val="nextTo"/>
        <c:crossAx val="131207168"/>
        <c:crosses val="autoZero"/>
        <c:crossBetween val="midCat"/>
      </c:valAx>
    </c:plotArea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400">
                <a:latin typeface="Times New Roman" pitchFamily="18" charset="0"/>
                <a:cs typeface="Times New Roman" pitchFamily="18" charset="0"/>
              </a:rPr>
              <a:t>Figure 17.4:  Application of Ito's Lemma</a:t>
            </a:r>
          </a:p>
          <a:p>
            <a:pPr>
              <a:defRPr/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(Stock Price and Forward Contract)</a:t>
            </a:r>
          </a:p>
        </c:rich>
      </c:tx>
    </c:title>
    <c:plotArea>
      <c:layout/>
      <c:scatterChart>
        <c:scatterStyle val="smoothMarker"/>
        <c:ser>
          <c:idx val="0"/>
          <c:order val="0"/>
          <c:tx>
            <c:strRef>
              <c:f>'Brownian '!$N$2</c:f>
              <c:strCache>
                <c:ptCount val="1"/>
                <c:pt idx="0">
                  <c:v>stock price</c:v>
                </c:pt>
              </c:strCache>
            </c:strRef>
          </c:tx>
          <c:marker>
            <c:symbol val="none"/>
          </c:marker>
          <c:xVal>
            <c:numRef>
              <c:f>'Brownian 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'Brownian '!$N$3:$N$102</c:f>
              <c:numCache>
                <c:formatCode>General</c:formatCode>
                <c:ptCount val="100"/>
                <c:pt idx="0">
                  <c:v>99.472349530184076</c:v>
                </c:pt>
                <c:pt idx="1">
                  <c:v>97.102686032061868</c:v>
                </c:pt>
                <c:pt idx="2">
                  <c:v>97.593487340964217</c:v>
                </c:pt>
                <c:pt idx="3">
                  <c:v>99.998130610908362</c:v>
                </c:pt>
                <c:pt idx="4">
                  <c:v>102.3137969973515</c:v>
                </c:pt>
                <c:pt idx="5">
                  <c:v>105.72124429229214</c:v>
                </c:pt>
                <c:pt idx="6">
                  <c:v>101.3855460266892</c:v>
                </c:pt>
                <c:pt idx="7">
                  <c:v>100.97764392322053</c:v>
                </c:pt>
                <c:pt idx="8">
                  <c:v>103.11802580500553</c:v>
                </c:pt>
                <c:pt idx="9">
                  <c:v>101.03517624012709</c:v>
                </c:pt>
                <c:pt idx="10">
                  <c:v>99.754484334755048</c:v>
                </c:pt>
                <c:pt idx="11">
                  <c:v>96.596885982479847</c:v>
                </c:pt>
                <c:pt idx="12">
                  <c:v>93.252443846763256</c:v>
                </c:pt>
                <c:pt idx="13">
                  <c:v>91.561850194827969</c:v>
                </c:pt>
                <c:pt idx="14">
                  <c:v>90.256520243967429</c:v>
                </c:pt>
                <c:pt idx="15">
                  <c:v>86.667476987430931</c:v>
                </c:pt>
                <c:pt idx="16">
                  <c:v>85.769981806360946</c:v>
                </c:pt>
                <c:pt idx="17">
                  <c:v>85.148469909091247</c:v>
                </c:pt>
                <c:pt idx="18">
                  <c:v>85.402097976688012</c:v>
                </c:pt>
                <c:pt idx="19">
                  <c:v>84.845725412815725</c:v>
                </c:pt>
                <c:pt idx="20">
                  <c:v>84.354959835561004</c:v>
                </c:pt>
                <c:pt idx="21">
                  <c:v>83.797810523732011</c:v>
                </c:pt>
                <c:pt idx="22">
                  <c:v>85.967740777814981</c:v>
                </c:pt>
                <c:pt idx="23">
                  <c:v>85.864737775965224</c:v>
                </c:pt>
                <c:pt idx="24">
                  <c:v>85.597518721964363</c:v>
                </c:pt>
                <c:pt idx="25">
                  <c:v>84.799970200190373</c:v>
                </c:pt>
                <c:pt idx="26">
                  <c:v>88.008808809379602</c:v>
                </c:pt>
                <c:pt idx="27">
                  <c:v>89.491316298456368</c:v>
                </c:pt>
                <c:pt idx="28">
                  <c:v>93.562712931784944</c:v>
                </c:pt>
                <c:pt idx="29">
                  <c:v>92.43940083290228</c:v>
                </c:pt>
                <c:pt idx="30">
                  <c:v>95.392276535397812</c:v>
                </c:pt>
                <c:pt idx="31">
                  <c:v>92.513996311769588</c:v>
                </c:pt>
                <c:pt idx="32">
                  <c:v>93.498884251426688</c:v>
                </c:pt>
                <c:pt idx="33">
                  <c:v>95.138656405777013</c:v>
                </c:pt>
                <c:pt idx="34">
                  <c:v>98.642504981304967</c:v>
                </c:pt>
                <c:pt idx="35">
                  <c:v>98.525751847224456</c:v>
                </c:pt>
                <c:pt idx="36">
                  <c:v>97.587952967171688</c:v>
                </c:pt>
                <c:pt idx="37">
                  <c:v>98.87902695785337</c:v>
                </c:pt>
                <c:pt idx="38">
                  <c:v>98.205155390656401</c:v>
                </c:pt>
                <c:pt idx="39">
                  <c:v>99.658067754037219</c:v>
                </c:pt>
                <c:pt idx="40">
                  <c:v>96.969142120528787</c:v>
                </c:pt>
                <c:pt idx="41">
                  <c:v>95.451070650438368</c:v>
                </c:pt>
                <c:pt idx="42">
                  <c:v>92.735508711680552</c:v>
                </c:pt>
                <c:pt idx="43">
                  <c:v>92.135963696261285</c:v>
                </c:pt>
                <c:pt idx="44">
                  <c:v>92.117882073055085</c:v>
                </c:pt>
                <c:pt idx="45">
                  <c:v>92.205714917784078</c:v>
                </c:pt>
                <c:pt idx="46">
                  <c:v>91.679855981334512</c:v>
                </c:pt>
                <c:pt idx="47">
                  <c:v>95.535703514067791</c:v>
                </c:pt>
                <c:pt idx="48">
                  <c:v>92.417295400617718</c:v>
                </c:pt>
                <c:pt idx="49">
                  <c:v>91.164702047159068</c:v>
                </c:pt>
                <c:pt idx="50">
                  <c:v>86.744476079108907</c:v>
                </c:pt>
                <c:pt idx="51">
                  <c:v>89.163571940298681</c:v>
                </c:pt>
                <c:pt idx="52">
                  <c:v>87.03596792720603</c:v>
                </c:pt>
                <c:pt idx="53">
                  <c:v>85.993206743897176</c:v>
                </c:pt>
                <c:pt idx="54">
                  <c:v>87.265614362484129</c:v>
                </c:pt>
                <c:pt idx="55">
                  <c:v>88.075023261128251</c:v>
                </c:pt>
                <c:pt idx="56">
                  <c:v>89.573578777276069</c:v>
                </c:pt>
                <c:pt idx="57">
                  <c:v>90.623686144255657</c:v>
                </c:pt>
                <c:pt idx="58">
                  <c:v>88.302902064205753</c:v>
                </c:pt>
                <c:pt idx="59">
                  <c:v>86.470647718186711</c:v>
                </c:pt>
                <c:pt idx="60">
                  <c:v>87.645577971755429</c:v>
                </c:pt>
                <c:pt idx="61">
                  <c:v>88.218919911285127</c:v>
                </c:pt>
                <c:pt idx="62">
                  <c:v>86.682837351112127</c:v>
                </c:pt>
                <c:pt idx="63">
                  <c:v>86.322959278435548</c:v>
                </c:pt>
                <c:pt idx="64">
                  <c:v>86.574652329668965</c:v>
                </c:pt>
                <c:pt idx="65">
                  <c:v>87.527273594539679</c:v>
                </c:pt>
                <c:pt idx="66">
                  <c:v>87.794400879926386</c:v>
                </c:pt>
                <c:pt idx="67">
                  <c:v>86.313811987399589</c:v>
                </c:pt>
                <c:pt idx="68">
                  <c:v>89.436856032642382</c:v>
                </c:pt>
                <c:pt idx="69">
                  <c:v>90.301167944138314</c:v>
                </c:pt>
                <c:pt idx="70">
                  <c:v>90.462864518343451</c:v>
                </c:pt>
                <c:pt idx="71">
                  <c:v>91.925208383103467</c:v>
                </c:pt>
                <c:pt idx="72">
                  <c:v>93.467294783520913</c:v>
                </c:pt>
                <c:pt idx="73">
                  <c:v>92.377715175683434</c:v>
                </c:pt>
                <c:pt idx="74">
                  <c:v>90.798395200187883</c:v>
                </c:pt>
                <c:pt idx="75">
                  <c:v>92.750862601918001</c:v>
                </c:pt>
                <c:pt idx="76">
                  <c:v>90.675954914542984</c:v>
                </c:pt>
                <c:pt idx="77">
                  <c:v>88.032034657365614</c:v>
                </c:pt>
                <c:pt idx="78">
                  <c:v>89.257127279523274</c:v>
                </c:pt>
                <c:pt idx="79">
                  <c:v>90.375778402486517</c:v>
                </c:pt>
                <c:pt idx="80">
                  <c:v>94.195962028919539</c:v>
                </c:pt>
                <c:pt idx="81">
                  <c:v>96.815864277184019</c:v>
                </c:pt>
                <c:pt idx="82">
                  <c:v>99.251735646405976</c:v>
                </c:pt>
                <c:pt idx="83">
                  <c:v>99.506144890441888</c:v>
                </c:pt>
                <c:pt idx="84">
                  <c:v>99.5516206994469</c:v>
                </c:pt>
                <c:pt idx="85">
                  <c:v>100.45041050264001</c:v>
                </c:pt>
                <c:pt idx="86">
                  <c:v>100.44397081800707</c:v>
                </c:pt>
                <c:pt idx="87">
                  <c:v>98.476167720038745</c:v>
                </c:pt>
                <c:pt idx="88">
                  <c:v>95.201384215720495</c:v>
                </c:pt>
                <c:pt idx="89">
                  <c:v>96.737599751392452</c:v>
                </c:pt>
                <c:pt idx="90">
                  <c:v>97.593588905622084</c:v>
                </c:pt>
                <c:pt idx="91">
                  <c:v>98.778760075846208</c:v>
                </c:pt>
                <c:pt idx="92">
                  <c:v>99.220337574737457</c:v>
                </c:pt>
                <c:pt idx="93">
                  <c:v>97.328737115925719</c:v>
                </c:pt>
                <c:pt idx="94">
                  <c:v>99.656169112374087</c:v>
                </c:pt>
                <c:pt idx="95">
                  <c:v>99.109569500327112</c:v>
                </c:pt>
                <c:pt idx="96">
                  <c:v>97.571746266370042</c:v>
                </c:pt>
                <c:pt idx="97">
                  <c:v>96.092576925485176</c:v>
                </c:pt>
                <c:pt idx="98">
                  <c:v>95.35078404656376</c:v>
                </c:pt>
                <c:pt idx="99">
                  <c:v>96.423871411494375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'Brownian '!$O$2</c:f>
              <c:strCache>
                <c:ptCount val="1"/>
                <c:pt idx="0">
                  <c:v>forward price </c:v>
                </c:pt>
              </c:strCache>
            </c:strRef>
          </c:tx>
          <c:marker>
            <c:symbol val="none"/>
          </c:marker>
          <c:xVal>
            <c:numRef>
              <c:f>'Brownian '!$A$3:$A$102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'Brownian '!$O$3:$O$102</c:f>
              <c:numCache>
                <c:formatCode>General</c:formatCode>
                <c:ptCount val="100"/>
                <c:pt idx="0">
                  <c:v>99.45234953018408</c:v>
                </c:pt>
                <c:pt idx="1">
                  <c:v>97.597766636342342</c:v>
                </c:pt>
                <c:pt idx="2">
                  <c:v>100.48544565650872</c:v>
                </c:pt>
                <c:pt idx="3">
                  <c:v>102.44393825598523</c:v>
                </c:pt>
                <c:pt idx="4">
                  <c:v>102.29570967606722</c:v>
                </c:pt>
                <c:pt idx="5">
                  <c:v>103.31038885755441</c:v>
                </c:pt>
                <c:pt idx="6">
                  <c:v>95.878933752977929</c:v>
                </c:pt>
                <c:pt idx="7">
                  <c:v>99.577672331555732</c:v>
                </c:pt>
                <c:pt idx="8">
                  <c:v>102.09965916278702</c:v>
                </c:pt>
                <c:pt idx="9">
                  <c:v>97.960130487741225</c:v>
                </c:pt>
                <c:pt idx="10">
                  <c:v>98.71242968139309</c:v>
                </c:pt>
                <c:pt idx="11">
                  <c:v>96.81463016892657</c:v>
                </c:pt>
                <c:pt idx="12">
                  <c:v>96.517732969649586</c:v>
                </c:pt>
                <c:pt idx="13">
                  <c:v>98.167078448353223</c:v>
                </c:pt>
                <c:pt idx="14">
                  <c:v>98.554373553960488</c:v>
                </c:pt>
                <c:pt idx="15">
                  <c:v>96.003508055888759</c:v>
                </c:pt>
                <c:pt idx="16">
                  <c:v>98.944438319578467</c:v>
                </c:pt>
                <c:pt idx="17">
                  <c:v>99.255373639844223</c:v>
                </c:pt>
                <c:pt idx="18">
                  <c:v>100.27786567846439</c:v>
                </c:pt>
                <c:pt idx="19">
                  <c:v>99.328525882790174</c:v>
                </c:pt>
                <c:pt idx="20">
                  <c:v>99.401578901156313</c:v>
                </c:pt>
                <c:pt idx="21">
                  <c:v>99.319518016587182</c:v>
                </c:pt>
                <c:pt idx="22">
                  <c:v>102.56948323413346</c:v>
                </c:pt>
                <c:pt idx="23">
                  <c:v>99.860184123814577</c:v>
                </c:pt>
                <c:pt idx="24">
                  <c:v>99.668790694617769</c:v>
                </c:pt>
                <c:pt idx="25">
                  <c:v>99.048257428857752</c:v>
                </c:pt>
                <c:pt idx="26">
                  <c:v>103.76400912360467</c:v>
                </c:pt>
                <c:pt idx="27">
                  <c:v>101.66449898269589</c:v>
                </c:pt>
                <c:pt idx="28">
                  <c:v>104.52948792992423</c:v>
                </c:pt>
                <c:pt idx="29">
                  <c:v>98.779401958660969</c:v>
                </c:pt>
                <c:pt idx="30">
                  <c:v>103.17439078562754</c:v>
                </c:pt>
                <c:pt idx="31">
                  <c:v>96.96269049847011</c:v>
                </c:pt>
                <c:pt idx="32">
                  <c:v>101.04458263497564</c:v>
                </c:pt>
                <c:pt idx="33">
                  <c:v>101.73378793819703</c:v>
                </c:pt>
                <c:pt idx="34">
                  <c:v>103.66288633442923</c:v>
                </c:pt>
                <c:pt idx="35">
                  <c:v>99.861640136670658</c:v>
                </c:pt>
                <c:pt idx="36">
                  <c:v>99.028168765555904</c:v>
                </c:pt>
                <c:pt idx="37">
                  <c:v>101.30298501139376</c:v>
                </c:pt>
                <c:pt idx="38">
                  <c:v>99.298488876833105</c:v>
                </c:pt>
                <c:pt idx="39">
                  <c:v>101.45946648788569</c:v>
                </c:pt>
                <c:pt idx="40">
                  <c:v>97.281848516524633</c:v>
                </c:pt>
                <c:pt idx="41">
                  <c:v>98.414479838747553</c:v>
                </c:pt>
                <c:pt idx="42">
                  <c:v>97.135022023060628</c:v>
                </c:pt>
                <c:pt idx="43">
                  <c:v>99.333489268837383</c:v>
                </c:pt>
                <c:pt idx="44">
                  <c:v>99.960375064762104</c:v>
                </c:pt>
                <c:pt idx="45">
                  <c:v>100.07534831104708</c:v>
                </c:pt>
                <c:pt idx="46">
                  <c:v>99.409689432028742</c:v>
                </c:pt>
                <c:pt idx="47">
                  <c:v>104.18577398541977</c:v>
                </c:pt>
                <c:pt idx="48">
                  <c:v>96.715871513218218</c:v>
                </c:pt>
                <c:pt idx="49">
                  <c:v>98.624633184699022</c:v>
                </c:pt>
                <c:pt idx="50">
                  <c:v>95.131384396821034</c:v>
                </c:pt>
                <c:pt idx="51">
                  <c:v>102.76876070331396</c:v>
                </c:pt>
                <c:pt idx="52">
                  <c:v>97.593819223710284</c:v>
                </c:pt>
                <c:pt idx="53">
                  <c:v>98.781919243109954</c:v>
                </c:pt>
                <c:pt idx="54">
                  <c:v>101.45966062293317</c:v>
                </c:pt>
                <c:pt idx="55">
                  <c:v>100.90752329145589</c:v>
                </c:pt>
                <c:pt idx="56">
                  <c:v>101.68145344350901</c:v>
                </c:pt>
                <c:pt idx="57">
                  <c:v>101.15234052866266</c:v>
                </c:pt>
                <c:pt idx="58">
                  <c:v>97.419097680979704</c:v>
                </c:pt>
                <c:pt idx="59">
                  <c:v>97.905034961266864</c:v>
                </c:pt>
                <c:pt idx="60">
                  <c:v>101.33876194358795</c:v>
                </c:pt>
                <c:pt idx="61">
                  <c:v>100.63415957404544</c:v>
                </c:pt>
                <c:pt idx="62">
                  <c:v>98.238783306667415</c:v>
                </c:pt>
                <c:pt idx="63">
                  <c:v>99.564833533749152</c:v>
                </c:pt>
                <c:pt idx="64">
                  <c:v>100.27157138881392</c:v>
                </c:pt>
                <c:pt idx="65">
                  <c:v>101.08034662483334</c:v>
                </c:pt>
                <c:pt idx="66">
                  <c:v>100.28519319797866</c:v>
                </c:pt>
                <c:pt idx="67">
                  <c:v>98.293572531177986</c:v>
                </c:pt>
                <c:pt idx="68">
                  <c:v>103.59824367773108</c:v>
                </c:pt>
                <c:pt idx="69">
                  <c:v>100.94639344207323</c:v>
                </c:pt>
                <c:pt idx="70">
                  <c:v>100.15906365763192</c:v>
                </c:pt>
                <c:pt idx="71">
                  <c:v>101.59651288906895</c:v>
                </c:pt>
                <c:pt idx="72">
                  <c:v>101.65754463388402</c:v>
                </c:pt>
                <c:pt idx="73">
                  <c:v>98.814266456132017</c:v>
                </c:pt>
                <c:pt idx="74">
                  <c:v>98.270366921836072</c:v>
                </c:pt>
                <c:pt idx="75">
                  <c:v>102.1303325002886</c:v>
                </c:pt>
                <c:pt idx="76">
                  <c:v>97.742923568398041</c:v>
                </c:pt>
                <c:pt idx="77">
                  <c:v>97.064210185964825</c:v>
                </c:pt>
                <c:pt idx="78">
                  <c:v>101.37164410651862</c:v>
                </c:pt>
                <c:pt idx="79">
                  <c:v>101.23329052934899</c:v>
                </c:pt>
                <c:pt idx="80">
                  <c:v>104.2069994172774</c:v>
                </c:pt>
                <c:pt idx="81">
                  <c:v>102.7613318021638</c:v>
                </c:pt>
                <c:pt idx="82">
                  <c:v>102.49598370515814</c:v>
                </c:pt>
                <c:pt idx="83">
                  <c:v>100.23632724947224</c:v>
                </c:pt>
                <c:pt idx="84">
                  <c:v>100.0257015082386</c:v>
                </c:pt>
                <c:pt idx="85">
                  <c:v>100.88283794164097</c:v>
                </c:pt>
                <c:pt idx="86">
                  <c:v>99.973589190327132</c:v>
                </c:pt>
                <c:pt idx="87">
                  <c:v>98.02089475760198</c:v>
                </c:pt>
                <c:pt idx="88">
                  <c:v>96.654542094663711</c:v>
                </c:pt>
                <c:pt idx="89">
                  <c:v>101.59364831859061</c:v>
                </c:pt>
                <c:pt idx="90">
                  <c:v>100.8648567221323</c:v>
                </c:pt>
                <c:pt idx="91">
                  <c:v>101.19439449405867</c:v>
                </c:pt>
                <c:pt idx="92">
                  <c:v>100.42703689189072</c:v>
                </c:pt>
                <c:pt idx="93">
                  <c:v>98.073535554253795</c:v>
                </c:pt>
                <c:pt idx="94">
                  <c:v>102.3713101776675</c:v>
                </c:pt>
                <c:pt idx="95">
                  <c:v>99.431514525477482</c:v>
                </c:pt>
                <c:pt idx="96">
                  <c:v>98.428360494642249</c:v>
                </c:pt>
                <c:pt idx="97">
                  <c:v>98.464018788751872</c:v>
                </c:pt>
                <c:pt idx="98">
                  <c:v>99.208043515268997</c:v>
                </c:pt>
                <c:pt idx="99">
                  <c:v>101.10541011137002</c:v>
                </c:pt>
              </c:numCache>
            </c:numRef>
          </c:yVal>
          <c:smooth val="1"/>
        </c:ser>
        <c:axId val="131225856"/>
        <c:axId val="131248128"/>
      </c:scatterChart>
      <c:valAx>
        <c:axId val="131225856"/>
        <c:scaling>
          <c:orientation val="minMax"/>
          <c:max val="100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1248128"/>
        <c:crosses val="autoZero"/>
        <c:crossBetween val="midCat"/>
      </c:valAx>
      <c:valAx>
        <c:axId val="131248128"/>
        <c:scaling>
          <c:orientation val="minMax"/>
          <c:max val="110"/>
          <c:min val="80"/>
        </c:scaling>
        <c:axPos val="l"/>
        <c:majorGridlines/>
        <c:numFmt formatCode="General" sourceLinked="1"/>
        <c:tickLblPos val="nextTo"/>
        <c:crossAx val="131225856"/>
        <c:crosses val="autoZero"/>
        <c:crossBetween val="midCat"/>
      </c:valAx>
    </c:plotArea>
    <c:legend>
      <c:legendPos val="r"/>
    </c:legend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25</xdr:row>
      <xdr:rowOff>57150</xdr:rowOff>
    </xdr:from>
    <xdr:to>
      <xdr:col>10</xdr:col>
      <xdr:colOff>419100</xdr:colOff>
      <xdr:row>42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600075</xdr:colOff>
      <xdr:row>0</xdr:row>
      <xdr:rowOff>76200</xdr:rowOff>
    </xdr:from>
    <xdr:to>
      <xdr:col>11</xdr:col>
      <xdr:colOff>381000</xdr:colOff>
      <xdr:row>23</xdr:row>
      <xdr:rowOff>9525</xdr:rowOff>
    </xdr:to>
    <xdr:sp macro="" textlink="">
      <xdr:nvSpPr>
        <xdr:cNvPr id="3" name="TextBox 2"/>
        <xdr:cNvSpPr txBox="1"/>
      </xdr:nvSpPr>
      <xdr:spPr>
        <a:xfrm>
          <a:off x="1819275" y="76200"/>
          <a:ext cx="5267325" cy="365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%Matlab code</a:t>
          </a:r>
        </a:p>
        <a:p>
          <a:endParaRPr lang="en-US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clear;clc;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mu = [(.03 - .144^2/2), (.03 - .17^2/2)];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T = 1000; 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mu = repmat(mu,T,1); 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rho = [-.95:.01:.95]; 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for n = 1:length(rho) 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C = [1 rho(n); rho(n) 1]; 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S = [.144 0; 0 .17]; 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V = S*C*S; 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V_chol = chol(V); 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P = 100*exp(mu + randn(T,2)*V_chol);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option = max(P - repmat([105 107],T,1),0)/1.03; 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diverse(n,:) = std(option(:,1)-option(:,2));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average(n,:) = mean(.5*option(:,1) + .5*option(:,2));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end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plot(rho,diverse)</a:t>
          </a:r>
        </a:p>
        <a:p>
          <a:r>
            <a:rPr 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plot(rho,average)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476251</xdr:colOff>
      <xdr:row>8</xdr:row>
      <xdr:rowOff>114299</xdr:rowOff>
    </xdr:from>
    <xdr:to>
      <xdr:col>11</xdr:col>
      <xdr:colOff>19051</xdr:colOff>
      <xdr:row>10</xdr:row>
      <xdr:rowOff>161924</xdr:rowOff>
    </xdr:to>
    <xdr:cxnSp macro="">
      <xdr:nvCxnSpPr>
        <xdr:cNvPr id="3" name="Straight Arrow Connector 2"/>
        <xdr:cNvCxnSpPr/>
      </xdr:nvCxnSpPr>
      <xdr:spPr bwMode="auto">
        <a:xfrm rot="16200000" flipH="1">
          <a:off x="4633913" y="1519237"/>
          <a:ext cx="371475" cy="1524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13</xdr:col>
      <xdr:colOff>161925</xdr:colOff>
      <xdr:row>8</xdr:row>
      <xdr:rowOff>76201</xdr:rowOff>
    </xdr:from>
    <xdr:to>
      <xdr:col>13</xdr:col>
      <xdr:colOff>495300</xdr:colOff>
      <xdr:row>10</xdr:row>
      <xdr:rowOff>152401</xdr:rowOff>
    </xdr:to>
    <xdr:cxnSp macro="">
      <xdr:nvCxnSpPr>
        <xdr:cNvPr id="5" name="Straight Arrow Connector 4"/>
        <xdr:cNvCxnSpPr/>
      </xdr:nvCxnSpPr>
      <xdr:spPr bwMode="auto">
        <a:xfrm rot="5400000">
          <a:off x="6224588" y="1404938"/>
          <a:ext cx="400050" cy="3333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11</xdr:col>
      <xdr:colOff>608807</xdr:colOff>
      <xdr:row>16</xdr:row>
      <xdr:rowOff>29368</xdr:rowOff>
    </xdr:from>
    <xdr:to>
      <xdr:col>12</xdr:col>
      <xdr:colOff>795</xdr:colOff>
      <xdr:row>19</xdr:row>
      <xdr:rowOff>29368</xdr:rowOff>
    </xdr:to>
    <xdr:cxnSp macro="">
      <xdr:nvCxnSpPr>
        <xdr:cNvPr id="7" name="Straight Arrow Connector 6"/>
        <xdr:cNvCxnSpPr/>
      </xdr:nvCxnSpPr>
      <xdr:spPr bwMode="auto">
        <a:xfrm rot="5400000">
          <a:off x="5243513" y="2862262"/>
          <a:ext cx="485775" cy="158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5</xdr:row>
      <xdr:rowOff>142875</xdr:rowOff>
    </xdr:from>
    <xdr:to>
      <xdr:col>12</xdr:col>
      <xdr:colOff>38100</xdr:colOff>
      <xdr:row>25</xdr:row>
      <xdr:rowOff>19050</xdr:rowOff>
    </xdr:to>
    <xdr:graphicFrame macro="">
      <xdr:nvGraphicFramePr>
        <xdr:cNvPr id="5735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4</xdr:row>
      <xdr:rowOff>123825</xdr:rowOff>
    </xdr:from>
    <xdr:to>
      <xdr:col>11</xdr:col>
      <xdr:colOff>190500</xdr:colOff>
      <xdr:row>23</xdr:row>
      <xdr:rowOff>47625</xdr:rowOff>
    </xdr:to>
    <xdr:graphicFrame macro="">
      <xdr:nvGraphicFramePr>
        <xdr:cNvPr id="105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4</xdr:row>
      <xdr:rowOff>123825</xdr:rowOff>
    </xdr:from>
    <xdr:to>
      <xdr:col>12</xdr:col>
      <xdr:colOff>352425</xdr:colOff>
      <xdr:row>25</xdr:row>
      <xdr:rowOff>76200</xdr:rowOff>
    </xdr:to>
    <xdr:graphicFrame macro="">
      <xdr:nvGraphicFramePr>
        <xdr:cNvPr id="2081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361949</xdr:colOff>
      <xdr:row>38</xdr:row>
      <xdr:rowOff>19049</xdr:rowOff>
    </xdr:from>
    <xdr:to>
      <xdr:col>13</xdr:col>
      <xdr:colOff>28574</xdr:colOff>
      <xdr:row>51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485775</xdr:colOff>
      <xdr:row>38</xdr:row>
      <xdr:rowOff>19050</xdr:rowOff>
    </xdr:from>
    <xdr:to>
      <xdr:col>8</xdr:col>
      <xdr:colOff>333375</xdr:colOff>
      <xdr:row>51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66676</xdr:colOff>
      <xdr:row>38</xdr:row>
      <xdr:rowOff>28575</xdr:rowOff>
    </xdr:from>
    <xdr:to>
      <xdr:col>17</xdr:col>
      <xdr:colOff>371476</xdr:colOff>
      <xdr:row>51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457200</xdr:colOff>
      <xdr:row>51</xdr:row>
      <xdr:rowOff>57149</xdr:rowOff>
    </xdr:from>
    <xdr:to>
      <xdr:col>8</xdr:col>
      <xdr:colOff>333375</xdr:colOff>
      <xdr:row>63</xdr:row>
      <xdr:rowOff>9524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66675</xdr:colOff>
      <xdr:row>51</xdr:row>
      <xdr:rowOff>57149</xdr:rowOff>
    </xdr:from>
    <xdr:to>
      <xdr:col>17</xdr:col>
      <xdr:colOff>371475</xdr:colOff>
      <xdr:row>63</xdr:row>
      <xdr:rowOff>9524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352425</xdr:colOff>
      <xdr:row>51</xdr:row>
      <xdr:rowOff>66675</xdr:rowOff>
    </xdr:from>
    <xdr:to>
      <xdr:col>13</xdr:col>
      <xdr:colOff>28575</xdr:colOff>
      <xdr:row>63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12</xdr:col>
      <xdr:colOff>333375</xdr:colOff>
      <xdr:row>24</xdr:row>
      <xdr:rowOff>76200</xdr:rowOff>
    </xdr:to>
    <xdr:graphicFrame macro="">
      <xdr:nvGraphicFramePr>
        <xdr:cNvPr id="31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22</xdr:row>
      <xdr:rowOff>66675</xdr:rowOff>
    </xdr:from>
    <xdr:to>
      <xdr:col>18</xdr:col>
      <xdr:colOff>114300</xdr:colOff>
      <xdr:row>39</xdr:row>
      <xdr:rowOff>142875</xdr:rowOff>
    </xdr:to>
    <xdr:graphicFrame macro="">
      <xdr:nvGraphicFramePr>
        <xdr:cNvPr id="31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workbookViewId="0">
      <selection activeCell="S36" sqref="S36"/>
    </sheetView>
  </sheetViews>
  <sheetFormatPr defaultRowHeight="12.75"/>
  <sheetData>
    <row r="1" spans="1:2">
      <c r="A1">
        <v>-0.95</v>
      </c>
      <c r="B1">
        <v>14.492635569360599</v>
      </c>
    </row>
    <row r="2" spans="1:2">
      <c r="A2">
        <v>-0.94</v>
      </c>
      <c r="B2">
        <v>14.9458431754503</v>
      </c>
    </row>
    <row r="3" spans="1:2">
      <c r="A3">
        <v>-0.93</v>
      </c>
      <c r="B3">
        <v>14.5997431495091</v>
      </c>
    </row>
    <row r="4" spans="1:2">
      <c r="A4">
        <v>-0.92</v>
      </c>
      <c r="B4">
        <v>15.1249713109504</v>
      </c>
    </row>
    <row r="5" spans="1:2">
      <c r="A5">
        <v>-0.91</v>
      </c>
      <c r="B5">
        <v>15.0525842844955</v>
      </c>
    </row>
    <row r="6" spans="1:2">
      <c r="A6">
        <v>-0.9</v>
      </c>
      <c r="B6">
        <v>15.096963398032999</v>
      </c>
    </row>
    <row r="7" spans="1:2">
      <c r="A7">
        <v>-0.89</v>
      </c>
      <c r="B7">
        <v>15.045240570093201</v>
      </c>
    </row>
    <row r="8" spans="1:2">
      <c r="A8">
        <v>-0.88</v>
      </c>
      <c r="B8">
        <v>14.997386568643099</v>
      </c>
    </row>
    <row r="9" spans="1:2">
      <c r="A9">
        <v>-0.87</v>
      </c>
      <c r="B9">
        <v>15.7439440474239</v>
      </c>
    </row>
    <row r="10" spans="1:2">
      <c r="A10">
        <v>-0.86</v>
      </c>
      <c r="B10">
        <v>15.243745757909499</v>
      </c>
    </row>
    <row r="11" spans="1:2">
      <c r="A11">
        <v>-0.85</v>
      </c>
      <c r="B11">
        <v>14.285508033691601</v>
      </c>
    </row>
    <row r="12" spans="1:2">
      <c r="A12">
        <v>-0.84</v>
      </c>
      <c r="B12">
        <v>14.6238561995173</v>
      </c>
    </row>
    <row r="13" spans="1:2">
      <c r="A13">
        <v>-0.83</v>
      </c>
      <c r="B13">
        <v>14.882014541172801</v>
      </c>
    </row>
    <row r="14" spans="1:2">
      <c r="A14">
        <v>-0.82</v>
      </c>
      <c r="B14">
        <v>14.974602481821901</v>
      </c>
    </row>
    <row r="15" spans="1:2">
      <c r="A15">
        <v>-0.81</v>
      </c>
      <c r="B15">
        <v>14.3481185303358</v>
      </c>
    </row>
    <row r="16" spans="1:2">
      <c r="A16">
        <v>-0.8</v>
      </c>
      <c r="B16">
        <v>14.5550443813118</v>
      </c>
    </row>
    <row r="17" spans="1:2">
      <c r="A17">
        <v>-0.79</v>
      </c>
      <c r="B17">
        <v>14.270692935852299</v>
      </c>
    </row>
    <row r="18" spans="1:2">
      <c r="A18">
        <v>-0.78</v>
      </c>
      <c r="B18">
        <v>13.334242734494</v>
      </c>
    </row>
    <row r="19" spans="1:2">
      <c r="A19">
        <v>-0.77</v>
      </c>
      <c r="B19">
        <v>14.4904148548567</v>
      </c>
    </row>
    <row r="20" spans="1:2">
      <c r="A20">
        <v>-0.76</v>
      </c>
      <c r="B20">
        <v>14.1151753577757</v>
      </c>
    </row>
    <row r="21" spans="1:2">
      <c r="A21">
        <v>-0.75</v>
      </c>
      <c r="B21">
        <v>13.584468495632001</v>
      </c>
    </row>
    <row r="22" spans="1:2">
      <c r="A22">
        <v>-0.74</v>
      </c>
      <c r="B22">
        <v>14.209018223022399</v>
      </c>
    </row>
    <row r="23" spans="1:2">
      <c r="A23">
        <v>-0.73</v>
      </c>
      <c r="B23">
        <v>14.609712808826201</v>
      </c>
    </row>
    <row r="24" spans="1:2">
      <c r="A24">
        <v>-0.72</v>
      </c>
      <c r="B24">
        <v>14.8379227072167</v>
      </c>
    </row>
    <row r="25" spans="1:2">
      <c r="A25">
        <v>-0.71</v>
      </c>
      <c r="B25">
        <v>14.6287920844164</v>
      </c>
    </row>
    <row r="26" spans="1:2">
      <c r="A26">
        <v>-0.7</v>
      </c>
      <c r="B26">
        <v>13.922912959793599</v>
      </c>
    </row>
    <row r="27" spans="1:2">
      <c r="A27">
        <v>-0.69</v>
      </c>
      <c r="B27">
        <v>14.494424679587899</v>
      </c>
    </row>
    <row r="28" spans="1:2">
      <c r="A28">
        <v>-0.68</v>
      </c>
      <c r="B28">
        <v>14.2364565523101</v>
      </c>
    </row>
    <row r="29" spans="1:2">
      <c r="A29">
        <v>-0.67</v>
      </c>
      <c r="B29">
        <v>14.474426044633301</v>
      </c>
    </row>
    <row r="30" spans="1:2">
      <c r="A30">
        <v>-0.66</v>
      </c>
      <c r="B30">
        <v>14.0390457991679</v>
      </c>
    </row>
    <row r="31" spans="1:2">
      <c r="A31">
        <v>-0.65</v>
      </c>
      <c r="B31">
        <v>14.1960899093715</v>
      </c>
    </row>
    <row r="32" spans="1:2">
      <c r="A32">
        <v>-0.64</v>
      </c>
      <c r="B32">
        <v>14.691837223374799</v>
      </c>
    </row>
    <row r="33" spans="1:2">
      <c r="A33">
        <v>-0.63</v>
      </c>
      <c r="B33">
        <v>14.117673622822901</v>
      </c>
    </row>
    <row r="34" spans="1:2">
      <c r="A34">
        <v>-0.62</v>
      </c>
      <c r="B34">
        <v>14.3340839197314</v>
      </c>
    </row>
    <row r="35" spans="1:2">
      <c r="A35">
        <v>-0.61</v>
      </c>
      <c r="B35">
        <v>14.530493602135101</v>
      </c>
    </row>
    <row r="36" spans="1:2">
      <c r="A36">
        <v>-0.6</v>
      </c>
      <c r="B36">
        <v>13.8481663237008</v>
      </c>
    </row>
    <row r="37" spans="1:2">
      <c r="A37">
        <v>-0.59</v>
      </c>
      <c r="B37">
        <v>14.693532530539301</v>
      </c>
    </row>
    <row r="38" spans="1:2">
      <c r="A38">
        <v>-0.57999999999999996</v>
      </c>
      <c r="B38">
        <v>14.3901968975497</v>
      </c>
    </row>
    <row r="39" spans="1:2">
      <c r="A39">
        <v>-0.56999999999999995</v>
      </c>
      <c r="B39">
        <v>14.086193926183499</v>
      </c>
    </row>
    <row r="40" spans="1:2">
      <c r="A40">
        <v>-0.56000000000000005</v>
      </c>
      <c r="B40">
        <v>14.231630783138501</v>
      </c>
    </row>
    <row r="41" spans="1:2">
      <c r="A41">
        <v>-0.55000000000000004</v>
      </c>
      <c r="B41">
        <v>14.5166607378747</v>
      </c>
    </row>
    <row r="42" spans="1:2">
      <c r="A42">
        <v>-0.54</v>
      </c>
      <c r="B42">
        <v>15.108243286898</v>
      </c>
    </row>
    <row r="43" spans="1:2">
      <c r="A43">
        <v>-0.53</v>
      </c>
      <c r="B43">
        <v>14.1214950364096</v>
      </c>
    </row>
    <row r="44" spans="1:2">
      <c r="A44">
        <v>-0.52</v>
      </c>
      <c r="B44">
        <v>15.145483471581199</v>
      </c>
    </row>
    <row r="45" spans="1:2">
      <c r="A45">
        <v>-0.51</v>
      </c>
      <c r="B45">
        <v>14.123713241151201</v>
      </c>
    </row>
    <row r="46" spans="1:2">
      <c r="A46">
        <v>-0.5</v>
      </c>
      <c r="B46">
        <v>15.127389059852501</v>
      </c>
    </row>
    <row r="47" spans="1:2">
      <c r="A47">
        <v>-0.49</v>
      </c>
      <c r="B47">
        <v>13.945927333070401</v>
      </c>
    </row>
    <row r="48" spans="1:2">
      <c r="A48">
        <v>-0.48</v>
      </c>
      <c r="B48">
        <v>14.3680763311802</v>
      </c>
    </row>
    <row r="49" spans="1:2">
      <c r="A49">
        <v>-0.47</v>
      </c>
      <c r="B49">
        <v>14.2227605869423</v>
      </c>
    </row>
    <row r="50" spans="1:2">
      <c r="A50">
        <v>-0.46</v>
      </c>
      <c r="B50">
        <v>13.8091314117466</v>
      </c>
    </row>
    <row r="51" spans="1:2">
      <c r="A51">
        <v>-0.45</v>
      </c>
      <c r="B51">
        <v>14.264491780189999</v>
      </c>
    </row>
    <row r="52" spans="1:2">
      <c r="A52">
        <v>-0.44</v>
      </c>
      <c r="B52">
        <v>13.665335072428601</v>
      </c>
    </row>
    <row r="53" spans="1:2">
      <c r="A53">
        <v>-0.43</v>
      </c>
      <c r="B53">
        <v>14.1349599011421</v>
      </c>
    </row>
    <row r="54" spans="1:2">
      <c r="A54">
        <v>-0.42</v>
      </c>
      <c r="B54">
        <v>14.406729680293999</v>
      </c>
    </row>
    <row r="55" spans="1:2">
      <c r="A55">
        <v>-0.41</v>
      </c>
      <c r="B55">
        <v>15.004483555758499</v>
      </c>
    </row>
    <row r="56" spans="1:2">
      <c r="A56">
        <v>-0.4</v>
      </c>
      <c r="B56">
        <v>14.0323901978626</v>
      </c>
    </row>
    <row r="57" spans="1:2">
      <c r="A57">
        <v>-0.39</v>
      </c>
      <c r="B57">
        <v>13.9722675744034</v>
      </c>
    </row>
    <row r="58" spans="1:2">
      <c r="A58">
        <v>-0.38</v>
      </c>
      <c r="B58">
        <v>13.756448730841401</v>
      </c>
    </row>
    <row r="59" spans="1:2">
      <c r="A59">
        <v>-0.37</v>
      </c>
      <c r="B59">
        <v>13.7831406886444</v>
      </c>
    </row>
    <row r="60" spans="1:2">
      <c r="A60">
        <v>-0.36</v>
      </c>
      <c r="B60">
        <v>14.205249976622801</v>
      </c>
    </row>
    <row r="61" spans="1:2">
      <c r="A61">
        <v>-0.35</v>
      </c>
      <c r="B61">
        <v>14.5266067171404</v>
      </c>
    </row>
    <row r="62" spans="1:2">
      <c r="A62">
        <v>-0.34</v>
      </c>
      <c r="B62">
        <v>14.4466090713639</v>
      </c>
    </row>
    <row r="63" spans="1:2">
      <c r="A63">
        <v>-0.33</v>
      </c>
      <c r="B63">
        <v>13.922187458256699</v>
      </c>
    </row>
    <row r="64" spans="1:2">
      <c r="A64">
        <v>-0.32</v>
      </c>
      <c r="B64">
        <v>13.302672228143599</v>
      </c>
    </row>
    <row r="65" spans="1:2">
      <c r="A65">
        <v>-0.31</v>
      </c>
      <c r="B65">
        <v>14.1552930512935</v>
      </c>
    </row>
    <row r="66" spans="1:2">
      <c r="A66">
        <v>-0.3</v>
      </c>
      <c r="B66">
        <v>13.588221648102399</v>
      </c>
    </row>
    <row r="67" spans="1:2">
      <c r="A67">
        <v>-0.28999999999999998</v>
      </c>
      <c r="B67">
        <v>13.8868049428881</v>
      </c>
    </row>
    <row r="68" spans="1:2">
      <c r="A68">
        <v>-0.28000000000000003</v>
      </c>
      <c r="B68">
        <v>14.1581005774262</v>
      </c>
    </row>
    <row r="69" spans="1:2">
      <c r="A69">
        <v>-0.27</v>
      </c>
      <c r="B69">
        <v>14.54252396365</v>
      </c>
    </row>
    <row r="70" spans="1:2">
      <c r="A70">
        <v>-0.26</v>
      </c>
      <c r="B70">
        <v>13.1281744113722</v>
      </c>
    </row>
    <row r="71" spans="1:2">
      <c r="A71">
        <v>-0.25</v>
      </c>
      <c r="B71">
        <v>13.3510665976679</v>
      </c>
    </row>
    <row r="72" spans="1:2">
      <c r="A72">
        <v>-0.24</v>
      </c>
      <c r="B72">
        <v>14.677009417353601</v>
      </c>
    </row>
    <row r="73" spans="1:2">
      <c r="A73">
        <v>-0.23</v>
      </c>
      <c r="B73">
        <v>13.527616938856699</v>
      </c>
    </row>
    <row r="74" spans="1:2">
      <c r="A74">
        <v>-0.22</v>
      </c>
      <c r="B74">
        <v>13.9845242042304</v>
      </c>
    </row>
    <row r="75" spans="1:2">
      <c r="A75">
        <v>-0.21</v>
      </c>
      <c r="B75">
        <v>13.576197833930101</v>
      </c>
    </row>
    <row r="76" spans="1:2">
      <c r="A76">
        <v>-0.2</v>
      </c>
      <c r="B76">
        <v>12.847243975110899</v>
      </c>
    </row>
    <row r="77" spans="1:2">
      <c r="A77">
        <v>-0.19</v>
      </c>
      <c r="B77">
        <v>12.9942062794808</v>
      </c>
    </row>
    <row r="78" spans="1:2">
      <c r="A78">
        <v>-0.18</v>
      </c>
      <c r="B78">
        <v>13.547965847765701</v>
      </c>
    </row>
    <row r="79" spans="1:2">
      <c r="A79">
        <v>-0.17</v>
      </c>
      <c r="B79">
        <v>13.657361022193999</v>
      </c>
    </row>
    <row r="80" spans="1:2">
      <c r="A80">
        <v>-0.16</v>
      </c>
      <c r="B80">
        <v>13.739452029881001</v>
      </c>
    </row>
    <row r="81" spans="1:2">
      <c r="A81">
        <v>-0.15</v>
      </c>
      <c r="B81">
        <v>12.785392939003501</v>
      </c>
    </row>
    <row r="82" spans="1:2">
      <c r="A82">
        <v>-0.14000000000000001</v>
      </c>
      <c r="B82">
        <v>13.3406892448844</v>
      </c>
    </row>
    <row r="83" spans="1:2">
      <c r="A83">
        <v>-0.13</v>
      </c>
      <c r="B83">
        <v>12.923191324117999</v>
      </c>
    </row>
    <row r="84" spans="1:2">
      <c r="A84">
        <v>-0.12</v>
      </c>
      <c r="B84">
        <v>12.7022958026865</v>
      </c>
    </row>
    <row r="85" spans="1:2">
      <c r="A85">
        <v>-0.11</v>
      </c>
      <c r="B85">
        <v>13.007570066206799</v>
      </c>
    </row>
    <row r="86" spans="1:2">
      <c r="A86">
        <v>-0.1</v>
      </c>
      <c r="B86">
        <v>13.9730507858116</v>
      </c>
    </row>
    <row r="87" spans="1:2">
      <c r="A87">
        <v>-0.09</v>
      </c>
      <c r="B87">
        <v>12.7296766512529</v>
      </c>
    </row>
    <row r="88" spans="1:2">
      <c r="A88">
        <v>-0.08</v>
      </c>
      <c r="B88">
        <v>13.424356689420501</v>
      </c>
    </row>
    <row r="89" spans="1:2">
      <c r="A89">
        <v>-7.0000000000000007E-2</v>
      </c>
      <c r="B89">
        <v>12.641081106789199</v>
      </c>
    </row>
    <row r="90" spans="1:2">
      <c r="A90">
        <v>-5.9999999999999901E-2</v>
      </c>
      <c r="B90">
        <v>13.249520107707999</v>
      </c>
    </row>
    <row r="91" spans="1:2">
      <c r="A91">
        <v>-4.9999999999999899E-2</v>
      </c>
      <c r="B91">
        <v>13.336656162807801</v>
      </c>
    </row>
    <row r="92" spans="1:2">
      <c r="A92">
        <v>-3.9999999999999897E-2</v>
      </c>
      <c r="B92">
        <v>12.8381003028611</v>
      </c>
    </row>
    <row r="93" spans="1:2">
      <c r="A93">
        <v>-2.9999999999999898E-2</v>
      </c>
      <c r="B93">
        <v>12.8318923200809</v>
      </c>
    </row>
    <row r="94" spans="1:2">
      <c r="A94">
        <v>-1.99999999999999E-2</v>
      </c>
      <c r="B94">
        <v>12.8577654230685</v>
      </c>
    </row>
    <row r="95" spans="1:2">
      <c r="A95">
        <v>-9.9999999999998996E-3</v>
      </c>
      <c r="B95">
        <v>12.8756088641502</v>
      </c>
    </row>
    <row r="96" spans="1:2">
      <c r="A96">
        <v>0</v>
      </c>
      <c r="B96">
        <v>12.919212075499001</v>
      </c>
    </row>
    <row r="97" spans="1:2">
      <c r="A97">
        <v>9.9999999999998996E-3</v>
      </c>
      <c r="B97">
        <v>12.7029473475486</v>
      </c>
    </row>
    <row r="98" spans="1:2">
      <c r="A98">
        <v>1.99999999999999E-2</v>
      </c>
      <c r="B98">
        <v>13.286497517565801</v>
      </c>
    </row>
    <row r="99" spans="1:2">
      <c r="A99">
        <v>2.9999999999999898E-2</v>
      </c>
      <c r="B99">
        <v>12.949862017178299</v>
      </c>
    </row>
    <row r="100" spans="1:2">
      <c r="A100">
        <v>3.9999999999999897E-2</v>
      </c>
      <c r="B100">
        <v>12.8208557715569</v>
      </c>
    </row>
    <row r="101" spans="1:2">
      <c r="A101">
        <v>4.9999999999999899E-2</v>
      </c>
      <c r="B101">
        <v>14.011523182946</v>
      </c>
    </row>
    <row r="102" spans="1:2">
      <c r="A102">
        <v>5.9999999999999901E-2</v>
      </c>
      <c r="B102">
        <v>12.1191030502545</v>
      </c>
    </row>
    <row r="103" spans="1:2">
      <c r="A103">
        <v>7.0000000000000007E-2</v>
      </c>
      <c r="B103">
        <v>12.2190351503352</v>
      </c>
    </row>
    <row r="104" spans="1:2">
      <c r="A104">
        <v>0.08</v>
      </c>
      <c r="B104">
        <v>12.1982907144092</v>
      </c>
    </row>
    <row r="105" spans="1:2">
      <c r="A105">
        <v>0.09</v>
      </c>
      <c r="B105">
        <v>12.6620925676055</v>
      </c>
    </row>
    <row r="106" spans="1:2">
      <c r="A106">
        <v>0.1</v>
      </c>
      <c r="B106">
        <v>12.7890013518291</v>
      </c>
    </row>
    <row r="107" spans="1:2">
      <c r="A107">
        <v>0.11</v>
      </c>
      <c r="B107">
        <v>13.502565926503401</v>
      </c>
    </row>
    <row r="108" spans="1:2">
      <c r="A108">
        <v>0.12</v>
      </c>
      <c r="B108">
        <v>12.6046797242088</v>
      </c>
    </row>
    <row r="109" spans="1:2">
      <c r="A109">
        <v>0.13</v>
      </c>
      <c r="B109">
        <v>12.204626369715699</v>
      </c>
    </row>
    <row r="110" spans="1:2">
      <c r="A110">
        <v>0.14000000000000001</v>
      </c>
      <c r="B110">
        <v>12.159774600290501</v>
      </c>
    </row>
    <row r="111" spans="1:2">
      <c r="A111">
        <v>0.15</v>
      </c>
      <c r="B111">
        <v>11.4587165623083</v>
      </c>
    </row>
    <row r="112" spans="1:2">
      <c r="A112">
        <v>0.16</v>
      </c>
      <c r="B112">
        <v>11.834131726774601</v>
      </c>
    </row>
    <row r="113" spans="1:2">
      <c r="A113">
        <v>0.17</v>
      </c>
      <c r="B113">
        <v>12.4025127810078</v>
      </c>
    </row>
    <row r="114" spans="1:2">
      <c r="A114">
        <v>0.18</v>
      </c>
      <c r="B114">
        <v>11.908241679141099</v>
      </c>
    </row>
    <row r="115" spans="1:2">
      <c r="A115">
        <v>0.19</v>
      </c>
      <c r="B115">
        <v>12.212492773461699</v>
      </c>
    </row>
    <row r="116" spans="1:2">
      <c r="A116">
        <v>0.2</v>
      </c>
      <c r="B116">
        <v>11.7607443856524</v>
      </c>
    </row>
    <row r="117" spans="1:2">
      <c r="A117">
        <v>0.21</v>
      </c>
      <c r="B117">
        <v>12.9625367825805</v>
      </c>
    </row>
    <row r="118" spans="1:2">
      <c r="A118">
        <v>0.22</v>
      </c>
      <c r="B118">
        <v>11.416617941049701</v>
      </c>
    </row>
    <row r="119" spans="1:2">
      <c r="A119">
        <v>0.23</v>
      </c>
      <c r="B119">
        <v>11.444556151148999</v>
      </c>
    </row>
    <row r="120" spans="1:2">
      <c r="A120">
        <v>0.24</v>
      </c>
      <c r="B120">
        <v>11.129651962819899</v>
      </c>
    </row>
    <row r="121" spans="1:2">
      <c r="A121">
        <v>0.25</v>
      </c>
      <c r="B121">
        <v>11.804091026097201</v>
      </c>
    </row>
    <row r="122" spans="1:2">
      <c r="A122">
        <v>0.26</v>
      </c>
      <c r="B122">
        <v>12.048840359655101</v>
      </c>
    </row>
    <row r="123" spans="1:2">
      <c r="A123">
        <v>0.27</v>
      </c>
      <c r="B123">
        <v>11.3435685896997</v>
      </c>
    </row>
    <row r="124" spans="1:2">
      <c r="A124">
        <v>0.28000000000000003</v>
      </c>
      <c r="B124">
        <v>11.576300998430799</v>
      </c>
    </row>
    <row r="125" spans="1:2">
      <c r="A125">
        <v>0.28999999999999998</v>
      </c>
      <c r="B125">
        <v>11.7068758349718</v>
      </c>
    </row>
    <row r="126" spans="1:2">
      <c r="A126">
        <v>0.3</v>
      </c>
      <c r="B126">
        <v>11.7992355776616</v>
      </c>
    </row>
    <row r="127" spans="1:2">
      <c r="A127">
        <v>0.31</v>
      </c>
      <c r="B127">
        <v>11.549259826144899</v>
      </c>
    </row>
    <row r="128" spans="1:2">
      <c r="A128">
        <v>0.32</v>
      </c>
      <c r="B128">
        <v>11.758099476261799</v>
      </c>
    </row>
    <row r="129" spans="1:2">
      <c r="A129">
        <v>0.33</v>
      </c>
      <c r="B129">
        <v>11.161384185166501</v>
      </c>
    </row>
    <row r="130" spans="1:2">
      <c r="A130">
        <v>0.34</v>
      </c>
      <c r="B130">
        <v>11.459304429840101</v>
      </c>
    </row>
    <row r="131" spans="1:2">
      <c r="A131">
        <v>0.35</v>
      </c>
      <c r="B131">
        <v>11.3951589103347</v>
      </c>
    </row>
    <row r="132" spans="1:2">
      <c r="A132">
        <v>0.36</v>
      </c>
      <c r="B132">
        <v>11.2986525545695</v>
      </c>
    </row>
    <row r="133" spans="1:2">
      <c r="A133">
        <v>0.37</v>
      </c>
      <c r="B133">
        <v>11.3250809077102</v>
      </c>
    </row>
    <row r="134" spans="1:2">
      <c r="A134">
        <v>0.38</v>
      </c>
      <c r="B134">
        <v>10.214703727779201</v>
      </c>
    </row>
    <row r="135" spans="1:2">
      <c r="A135">
        <v>0.39</v>
      </c>
      <c r="B135">
        <v>10.6677001460088</v>
      </c>
    </row>
    <row r="136" spans="1:2">
      <c r="A136">
        <v>0.4</v>
      </c>
      <c r="B136">
        <v>11.697113497887401</v>
      </c>
    </row>
    <row r="137" spans="1:2">
      <c r="A137">
        <v>0.41</v>
      </c>
      <c r="B137">
        <v>10.352962925919501</v>
      </c>
    </row>
    <row r="138" spans="1:2">
      <c r="A138">
        <v>0.42</v>
      </c>
      <c r="B138">
        <v>10.329719971727499</v>
      </c>
    </row>
    <row r="139" spans="1:2">
      <c r="A139">
        <v>0.43</v>
      </c>
      <c r="B139">
        <v>11.0627144376879</v>
      </c>
    </row>
    <row r="140" spans="1:2">
      <c r="A140">
        <v>0.44</v>
      </c>
      <c r="B140">
        <v>10.4321539008066</v>
      </c>
    </row>
    <row r="141" spans="1:2">
      <c r="A141">
        <v>0.45</v>
      </c>
      <c r="B141">
        <v>10.9752404673913</v>
      </c>
    </row>
    <row r="142" spans="1:2">
      <c r="A142">
        <v>0.46</v>
      </c>
      <c r="B142">
        <v>10.4026963371879</v>
      </c>
    </row>
    <row r="143" spans="1:2">
      <c r="A143">
        <v>0.47</v>
      </c>
      <c r="B143">
        <v>10.8835766009285</v>
      </c>
    </row>
    <row r="144" spans="1:2">
      <c r="A144">
        <v>0.48</v>
      </c>
      <c r="B144">
        <v>9.8164698682148295</v>
      </c>
    </row>
    <row r="145" spans="1:2">
      <c r="A145">
        <v>0.49</v>
      </c>
      <c r="B145">
        <v>10.580982453446</v>
      </c>
    </row>
    <row r="146" spans="1:2">
      <c r="A146">
        <v>0.5</v>
      </c>
      <c r="B146">
        <v>10.5554998626264</v>
      </c>
    </row>
    <row r="147" spans="1:2">
      <c r="A147">
        <v>0.51</v>
      </c>
      <c r="B147">
        <v>10.1848644463587</v>
      </c>
    </row>
    <row r="148" spans="1:2">
      <c r="A148">
        <v>0.52</v>
      </c>
      <c r="B148">
        <v>10.422924138356899</v>
      </c>
    </row>
    <row r="149" spans="1:2">
      <c r="A149">
        <v>0.53</v>
      </c>
      <c r="B149">
        <v>10.2575009936995</v>
      </c>
    </row>
    <row r="150" spans="1:2">
      <c r="A150">
        <v>0.54</v>
      </c>
      <c r="B150">
        <v>9.5820314817753598</v>
      </c>
    </row>
    <row r="151" spans="1:2">
      <c r="A151">
        <v>0.55000000000000004</v>
      </c>
      <c r="B151">
        <v>9.6666004560789496</v>
      </c>
    </row>
    <row r="152" spans="1:2">
      <c r="A152">
        <v>0.56000000000000005</v>
      </c>
      <c r="B152">
        <v>9.8890352207059706</v>
      </c>
    </row>
    <row r="153" spans="1:2">
      <c r="A153">
        <v>0.56999999999999995</v>
      </c>
      <c r="B153">
        <v>9.5365876776529497</v>
      </c>
    </row>
    <row r="154" spans="1:2">
      <c r="A154">
        <v>0.57999999999999996</v>
      </c>
      <c r="B154">
        <v>9.3022612263489499</v>
      </c>
    </row>
    <row r="155" spans="1:2">
      <c r="A155">
        <v>0.59</v>
      </c>
      <c r="B155">
        <v>8.4918725319399897</v>
      </c>
    </row>
    <row r="156" spans="1:2">
      <c r="A156">
        <v>0.6</v>
      </c>
      <c r="B156">
        <v>9.0531558727876806</v>
      </c>
    </row>
    <row r="157" spans="1:2">
      <c r="A157">
        <v>0.61</v>
      </c>
      <c r="B157">
        <v>8.3931167628310792</v>
      </c>
    </row>
    <row r="158" spans="1:2">
      <c r="A158">
        <v>0.62</v>
      </c>
      <c r="B158">
        <v>8.4826338671606401</v>
      </c>
    </row>
    <row r="159" spans="1:2">
      <c r="A159">
        <v>0.63</v>
      </c>
      <c r="B159">
        <v>8.3175379776736307</v>
      </c>
    </row>
    <row r="160" spans="1:2">
      <c r="A160">
        <v>0.64</v>
      </c>
      <c r="B160">
        <v>8.3383909356613497</v>
      </c>
    </row>
    <row r="161" spans="1:2">
      <c r="A161">
        <v>0.65</v>
      </c>
      <c r="B161">
        <v>9.2191134317733407</v>
      </c>
    </row>
    <row r="162" spans="1:2">
      <c r="A162">
        <v>0.66</v>
      </c>
      <c r="B162">
        <v>8.6537667090435004</v>
      </c>
    </row>
    <row r="163" spans="1:2">
      <c r="A163">
        <v>0.67</v>
      </c>
      <c r="B163">
        <v>8.2527132648023898</v>
      </c>
    </row>
    <row r="164" spans="1:2">
      <c r="A164">
        <v>0.68</v>
      </c>
      <c r="B164">
        <v>8.5980432438866394</v>
      </c>
    </row>
    <row r="165" spans="1:2">
      <c r="A165">
        <v>0.69</v>
      </c>
      <c r="B165">
        <v>8.2574335122983609</v>
      </c>
    </row>
    <row r="166" spans="1:2">
      <c r="A166">
        <v>0.7</v>
      </c>
      <c r="B166">
        <v>7.6402361248598503</v>
      </c>
    </row>
    <row r="167" spans="1:2">
      <c r="A167">
        <v>0.71</v>
      </c>
      <c r="B167">
        <v>7.4220814977457303</v>
      </c>
    </row>
    <row r="168" spans="1:2">
      <c r="A168">
        <v>0.72</v>
      </c>
      <c r="B168">
        <v>7.6717176123755397</v>
      </c>
    </row>
    <row r="169" spans="1:2">
      <c r="A169">
        <v>0.73</v>
      </c>
      <c r="B169">
        <v>7.9206765220425002</v>
      </c>
    </row>
    <row r="170" spans="1:2">
      <c r="A170">
        <v>0.74</v>
      </c>
      <c r="B170">
        <v>6.8385091580798401</v>
      </c>
    </row>
    <row r="171" spans="1:2">
      <c r="A171">
        <v>0.75</v>
      </c>
      <c r="B171">
        <v>7.6322324046382599</v>
      </c>
    </row>
    <row r="172" spans="1:2">
      <c r="A172">
        <v>0.76</v>
      </c>
      <c r="B172">
        <v>7.44667454403882</v>
      </c>
    </row>
    <row r="173" spans="1:2">
      <c r="A173">
        <v>0.77</v>
      </c>
      <c r="B173">
        <v>7.4889716950713501</v>
      </c>
    </row>
    <row r="174" spans="1:2">
      <c r="A174">
        <v>0.78</v>
      </c>
      <c r="B174">
        <v>7.0993074086451404</v>
      </c>
    </row>
    <row r="175" spans="1:2">
      <c r="A175">
        <v>0.79</v>
      </c>
      <c r="B175">
        <v>6.7575889846208801</v>
      </c>
    </row>
    <row r="176" spans="1:2">
      <c r="A176">
        <v>0.8</v>
      </c>
      <c r="B176">
        <v>6.63658481596286</v>
      </c>
    </row>
    <row r="177" spans="1:2">
      <c r="A177">
        <v>0.81</v>
      </c>
      <c r="B177">
        <v>6.2002891582540203</v>
      </c>
    </row>
    <row r="178" spans="1:2">
      <c r="A178">
        <v>0.82</v>
      </c>
      <c r="B178">
        <v>6.4321077601661703</v>
      </c>
    </row>
    <row r="179" spans="1:2">
      <c r="A179">
        <v>0.83</v>
      </c>
      <c r="B179">
        <v>6.3456344668573301</v>
      </c>
    </row>
    <row r="180" spans="1:2">
      <c r="A180">
        <v>0.84</v>
      </c>
      <c r="B180">
        <v>6.3142826130730496</v>
      </c>
    </row>
    <row r="181" spans="1:2">
      <c r="A181">
        <v>0.85</v>
      </c>
      <c r="B181">
        <v>5.6068592145476996</v>
      </c>
    </row>
    <row r="182" spans="1:2">
      <c r="A182">
        <v>0.86</v>
      </c>
      <c r="B182">
        <v>6.2694690670498696</v>
      </c>
    </row>
    <row r="183" spans="1:2">
      <c r="A183">
        <v>0.87</v>
      </c>
      <c r="B183">
        <v>5.5750979920080201</v>
      </c>
    </row>
    <row r="184" spans="1:2">
      <c r="A184">
        <v>0.88</v>
      </c>
      <c r="B184">
        <v>5.7086475586646799</v>
      </c>
    </row>
    <row r="185" spans="1:2">
      <c r="A185">
        <v>0.89</v>
      </c>
      <c r="B185">
        <v>5.1311752571928597</v>
      </c>
    </row>
    <row r="186" spans="1:2">
      <c r="A186">
        <v>0.9</v>
      </c>
      <c r="B186">
        <v>4.9308776709088198</v>
      </c>
    </row>
    <row r="187" spans="1:2">
      <c r="A187">
        <v>0.91</v>
      </c>
      <c r="B187">
        <v>4.6017307598230204</v>
      </c>
    </row>
    <row r="188" spans="1:2">
      <c r="A188">
        <v>0.92</v>
      </c>
      <c r="B188">
        <v>5.0064121972282098</v>
      </c>
    </row>
    <row r="189" spans="1:2">
      <c r="A189">
        <v>0.93</v>
      </c>
      <c r="B189">
        <v>4.2178927830865698</v>
      </c>
    </row>
    <row r="190" spans="1:2">
      <c r="A190">
        <v>0.94</v>
      </c>
      <c r="B190">
        <v>3.8451697389837398</v>
      </c>
    </row>
    <row r="191" spans="1:2">
      <c r="A191">
        <v>0.95</v>
      </c>
      <c r="B191">
        <v>3.5102858860670101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1"/>
  <sheetViews>
    <sheetView workbookViewId="0">
      <selection activeCell="C2" sqref="C2"/>
    </sheetView>
  </sheetViews>
  <sheetFormatPr defaultRowHeight="12.75"/>
  <cols>
    <col min="1" max="16384" width="9.140625" style="8"/>
  </cols>
  <sheetData>
    <row r="1" spans="1:18">
      <c r="A1" s="8" t="s">
        <v>31</v>
      </c>
      <c r="B1" s="8" t="s">
        <v>32</v>
      </c>
      <c r="C1" s="8" t="s">
        <v>33</v>
      </c>
      <c r="D1" s="8" t="s">
        <v>33</v>
      </c>
      <c r="E1" s="8" t="s">
        <v>29</v>
      </c>
      <c r="F1" s="8" t="s">
        <v>30</v>
      </c>
      <c r="G1" s="8" t="s">
        <v>34</v>
      </c>
      <c r="H1" s="8" t="s">
        <v>35</v>
      </c>
      <c r="J1" s="8" t="s">
        <v>13</v>
      </c>
      <c r="K1" s="8" t="s">
        <v>14</v>
      </c>
      <c r="L1" s="8" t="s">
        <v>15</v>
      </c>
      <c r="M1" s="8" t="s">
        <v>16</v>
      </c>
      <c r="N1" s="8" t="s">
        <v>18</v>
      </c>
      <c r="O1" s="8" t="s">
        <v>23</v>
      </c>
      <c r="P1" s="8" t="s">
        <v>36</v>
      </c>
      <c r="Q1" s="8" t="s">
        <v>38</v>
      </c>
      <c r="R1" s="8" t="s">
        <v>37</v>
      </c>
    </row>
    <row r="2" spans="1:18">
      <c r="A2" s="8">
        <f ca="1">NORMSINV(RAND())</f>
        <v>-0.49164032164414218</v>
      </c>
      <c r="B2" s="8">
        <f ca="1">NORMSINV(RAND())</f>
        <v>-3.8341837743671045E-2</v>
      </c>
      <c r="C2" s="8">
        <f t="array" aca="1" ref="C2:D1001" ca="1">drift+MMULT(wiener,Chol)</f>
        <v>-5.1164206316756472E-2</v>
      </c>
      <c r="D2" s="8">
        <f ca="1"/>
        <v>-3.1883345855620471E-2</v>
      </c>
      <c r="E2" s="8">
        <f ca="1">$J$2*EXP(C2)</f>
        <v>95.012264158286669</v>
      </c>
      <c r="F2" s="8">
        <f ca="1">$J$3*EXP(D2)</f>
        <v>96.861956897592279</v>
      </c>
      <c r="G2" s="8">
        <f ca="1">MAX(E2-105,0)/1.03</f>
        <v>0</v>
      </c>
      <c r="H2" s="8">
        <f ca="1">MAX(F2-107,0)/1.03</f>
        <v>0</v>
      </c>
      <c r="I2" s="8" t="s">
        <v>21</v>
      </c>
      <c r="J2" s="8">
        <v>100</v>
      </c>
      <c r="K2" s="8">
        <v>105</v>
      </c>
      <c r="L2" s="8">
        <v>0.03</v>
      </c>
      <c r="M2" s="8">
        <v>0.14399999999999999</v>
      </c>
      <c r="N2" s="8">
        <v>1</v>
      </c>
      <c r="O2" s="8">
        <v>0.5</v>
      </c>
      <c r="P2" s="8">
        <v>95</v>
      </c>
      <c r="Q2" s="8">
        <f ca="1">AVERAGE(E2:F2)</f>
        <v>95.937110527939467</v>
      </c>
      <c r="R2" s="8">
        <f ca="1">MAX($P$2-Q2,0)/(1.03)</f>
        <v>0</v>
      </c>
    </row>
    <row r="3" spans="1:18">
      <c r="A3" s="8">
        <f t="shared" ref="A3:B30" ca="1" si="0">NORMSINV(RAND())</f>
        <v>-0.46440629613956186</v>
      </c>
      <c r="B3" s="8">
        <f t="shared" ca="1" si="0"/>
        <v>-0.21946291399840534</v>
      </c>
      <c r="C3" s="8">
        <f ca="1"/>
        <v>-4.7242506644096904E-2</v>
      </c>
      <c r="D3" s="8">
        <f ca="1"/>
        <v>-5.6229476112428026E-2</v>
      </c>
      <c r="E3" s="8">
        <f t="shared" ref="E3:E66" ca="1" si="1">$J$2*EXP(C3)</f>
        <v>95.385605310982697</v>
      </c>
      <c r="F3" s="8">
        <f t="shared" ref="F3:F66" ca="1" si="2">$J$3*EXP(D3)</f>
        <v>94.532218213914732</v>
      </c>
      <c r="G3" s="8">
        <f t="shared" ref="G3:G66" ca="1" si="3">MAX(E3-105,0)/1.03</f>
        <v>0</v>
      </c>
      <c r="H3" s="8">
        <f t="shared" ref="H3:H66" ca="1" si="4">MAX(F3-107,0)/1.03</f>
        <v>0</v>
      </c>
      <c r="I3" s="8" t="s">
        <v>22</v>
      </c>
      <c r="J3" s="8">
        <v>100</v>
      </c>
      <c r="K3" s="8">
        <v>107</v>
      </c>
      <c r="L3" s="8">
        <v>0.03</v>
      </c>
      <c r="M3" s="8">
        <v>0.17</v>
      </c>
      <c r="N3" s="8">
        <v>1</v>
      </c>
      <c r="Q3" s="8">
        <f t="shared" ref="Q3:Q66" ca="1" si="5">AVERAGE(E3:F3)</f>
        <v>94.958911762448707</v>
      </c>
      <c r="R3" s="8">
        <f t="shared" ref="R3:S66" ca="1" si="6">MAX($P$2-Q3,0)/(1.03)</f>
        <v>3.9891492768245287E-2</v>
      </c>
    </row>
    <row r="4" spans="1:18">
      <c r="A4" s="8">
        <f t="shared" ca="1" si="0"/>
        <v>-0.20697985208643943</v>
      </c>
      <c r="B4" s="8">
        <f t="shared" ca="1" si="0"/>
        <v>-1.2289226327543656</v>
      </c>
      <c r="C4" s="8">
        <f ca="1"/>
        <v>-1.0173098700447275E-2</v>
      </c>
      <c r="D4" s="8">
        <f ca="1"/>
        <v>-0.18294069896878998</v>
      </c>
      <c r="E4" s="8">
        <f t="shared" ca="1" si="1"/>
        <v>98.987847224122305</v>
      </c>
      <c r="F4" s="8">
        <f t="shared" ca="1" si="2"/>
        <v>83.281754121177528</v>
      </c>
      <c r="G4" s="8">
        <f t="shared" ca="1" si="3"/>
        <v>0</v>
      </c>
      <c r="H4" s="8">
        <f t="shared" ca="1" si="4"/>
        <v>0</v>
      </c>
      <c r="Q4" s="8">
        <f t="shared" ca="1" si="5"/>
        <v>91.134800672649916</v>
      </c>
      <c r="R4" s="8">
        <f t="shared" ca="1" si="6"/>
        <v>3.7526207061651293</v>
      </c>
    </row>
    <row r="5" spans="1:18">
      <c r="A5" s="8">
        <f t="shared" ca="1" si="0"/>
        <v>2.0602543533130779</v>
      </c>
      <c r="B5" s="8">
        <f t="shared" ca="1" si="0"/>
        <v>-0.86327383648455736</v>
      </c>
      <c r="C5" s="8">
        <f ca="1"/>
        <v>0.31630862687708317</v>
      </c>
      <c r="D5" s="8">
        <f ca="1"/>
        <v>6.3597711301084783E-2</v>
      </c>
      <c r="E5" s="8">
        <f t="shared" ca="1" si="1"/>
        <v>137.20536429193376</v>
      </c>
      <c r="F5" s="8">
        <f t="shared" ca="1" si="2"/>
        <v>106.56636080920872</v>
      </c>
      <c r="G5" s="8">
        <f t="shared" ca="1" si="3"/>
        <v>31.267343972751224</v>
      </c>
      <c r="H5" s="8">
        <f t="shared" ca="1" si="4"/>
        <v>0</v>
      </c>
      <c r="K5" s="11">
        <v>1</v>
      </c>
      <c r="L5" s="11">
        <f>O2</f>
        <v>0.5</v>
      </c>
      <c r="N5" s="11">
        <f>M2</f>
        <v>0.14399999999999999</v>
      </c>
      <c r="O5" s="11">
        <v>0</v>
      </c>
      <c r="Q5" s="8">
        <f t="shared" ca="1" si="5"/>
        <v>121.88586255057123</v>
      </c>
      <c r="R5" s="8">
        <f t="shared" ca="1" si="6"/>
        <v>0</v>
      </c>
    </row>
    <row r="6" spans="1:18">
      <c r="A6" s="8">
        <f t="shared" ca="1" si="0"/>
        <v>0.25295427933252501</v>
      </c>
      <c r="B6" s="8">
        <f t="shared" ca="1" si="0"/>
        <v>0.58964140492507466</v>
      </c>
      <c r="C6" s="8">
        <f ca="1"/>
        <v>5.6057416223883605E-2</v>
      </c>
      <c r="D6" s="8">
        <f ca="1"/>
        <v>0.12384632854823562</v>
      </c>
      <c r="E6" s="8">
        <f t="shared" ca="1" si="1"/>
        <v>105.76584087452832</v>
      </c>
      <c r="F6" s="8">
        <f t="shared" ca="1" si="2"/>
        <v>113.18419258424031</v>
      </c>
      <c r="G6" s="8">
        <f t="shared" ca="1" si="3"/>
        <v>0.74353482963914808</v>
      </c>
      <c r="H6" s="8">
        <f t="shared" ca="1" si="4"/>
        <v>6.0040704701362202</v>
      </c>
      <c r="J6" s="8" t="s">
        <v>17</v>
      </c>
      <c r="K6" s="11">
        <f>O2</f>
        <v>0.5</v>
      </c>
      <c r="L6" s="11">
        <v>1</v>
      </c>
      <c r="N6" s="11">
        <v>0</v>
      </c>
      <c r="O6" s="11">
        <f>M3</f>
        <v>0.17</v>
      </c>
      <c r="Q6" s="8">
        <f t="shared" ca="1" si="5"/>
        <v>109.47501672938432</v>
      </c>
      <c r="R6" s="8">
        <f t="shared" ca="1" si="6"/>
        <v>0</v>
      </c>
    </row>
    <row r="7" spans="1:18">
      <c r="A7" s="8">
        <f t="shared" ca="1" si="0"/>
        <v>0.96691595952490372</v>
      </c>
      <c r="B7" s="8">
        <f t="shared" ca="1" si="0"/>
        <v>-0.22890107322802067</v>
      </c>
      <c r="C7" s="8">
        <f ca="1"/>
        <v>0.15886789817158614</v>
      </c>
      <c r="D7" s="8">
        <f ca="1"/>
        <v>6.4043618580452183E-2</v>
      </c>
      <c r="E7" s="8">
        <f t="shared" ca="1" si="1"/>
        <v>117.21830889231639</v>
      </c>
      <c r="F7" s="8">
        <f t="shared" ca="1" si="2"/>
        <v>106.61389012127482</v>
      </c>
      <c r="G7" s="8">
        <f t="shared" ca="1" si="3"/>
        <v>11.862435817782899</v>
      </c>
      <c r="H7" s="8">
        <f t="shared" ca="1" si="4"/>
        <v>0</v>
      </c>
      <c r="Q7" s="8">
        <f t="shared" ca="1" si="5"/>
        <v>111.9160995067956</v>
      </c>
      <c r="R7" s="8">
        <f t="shared" ca="1" si="6"/>
        <v>0</v>
      </c>
    </row>
    <row r="8" spans="1:18">
      <c r="A8" s="8">
        <f t="shared" ca="1" si="0"/>
        <v>0.37482684249780263</v>
      </c>
      <c r="B8" s="8">
        <f t="shared" ca="1" si="0"/>
        <v>0.42052578568387677</v>
      </c>
      <c r="C8" s="8">
        <f ca="1"/>
        <v>7.3607065319683571E-2</v>
      </c>
      <c r="D8" s="8">
        <f ca="1"/>
        <v>0.10931167726497988</v>
      </c>
      <c r="E8" s="8">
        <f t="shared" ca="1" si="1"/>
        <v>107.63837738756799</v>
      </c>
      <c r="F8" s="8">
        <f t="shared" ca="1" si="2"/>
        <v>111.5509975263389</v>
      </c>
      <c r="G8" s="8">
        <f t="shared" ca="1" si="3"/>
        <v>2.561531444240762</v>
      </c>
      <c r="H8" s="8">
        <f t="shared" ca="1" si="4"/>
        <v>4.4184442003290325</v>
      </c>
      <c r="K8" s="12" t="s">
        <v>24</v>
      </c>
      <c r="N8" s="8" t="s">
        <v>25</v>
      </c>
      <c r="Q8" s="8">
        <f t="shared" ca="1" si="5"/>
        <v>109.59468745695344</v>
      </c>
      <c r="R8" s="8">
        <f t="shared" ca="1" si="6"/>
        <v>0</v>
      </c>
    </row>
    <row r="9" spans="1:18">
      <c r="A9" s="8">
        <f t="shared" ca="1" si="0"/>
        <v>-1.3459957592008918</v>
      </c>
      <c r="B9" s="8">
        <f t="shared" ca="1" si="0"/>
        <v>-0.60192771740894457</v>
      </c>
      <c r="C9" s="8">
        <f ca="1"/>
        <v>-0.17419138932492839</v>
      </c>
      <c r="D9" s="8">
        <f ca="1"/>
        <v>-0.18746339953467245</v>
      </c>
      <c r="E9" s="8">
        <f t="shared" ca="1" si="1"/>
        <v>84.013608919145199</v>
      </c>
      <c r="F9" s="8">
        <f t="shared" ca="1" si="2"/>
        <v>82.905946158718379</v>
      </c>
      <c r="G9" s="8">
        <f t="shared" ca="1" si="3"/>
        <v>0</v>
      </c>
      <c r="H9" s="8">
        <f t="shared" ca="1" si="4"/>
        <v>0</v>
      </c>
      <c r="Q9" s="8">
        <f t="shared" ca="1" si="5"/>
        <v>83.459777538931789</v>
      </c>
      <c r="R9" s="8">
        <f t="shared" ca="1" si="6"/>
        <v>11.204099476765252</v>
      </c>
    </row>
    <row r="10" spans="1:18">
      <c r="A10" s="8">
        <f t="shared" ca="1" si="0"/>
        <v>0.3911824058651312</v>
      </c>
      <c r="B10" s="8">
        <f t="shared" ca="1" si="0"/>
        <v>-8.9289328388489006E-3</v>
      </c>
      <c r="C10" s="8">
        <f ca="1"/>
        <v>7.5962266444578888E-2</v>
      </c>
      <c r="D10" s="8">
        <f ca="1"/>
        <v>4.748616558465759E-2</v>
      </c>
      <c r="E10" s="8">
        <f t="shared" ca="1" si="1"/>
        <v>107.89218618313099</v>
      </c>
      <c r="F10" s="8">
        <f t="shared" ca="1" si="2"/>
        <v>104.86316938145418</v>
      </c>
      <c r="G10" s="8">
        <f t="shared" ca="1" si="3"/>
        <v>2.8079477506126098</v>
      </c>
      <c r="H10" s="8">
        <f t="shared" ca="1" si="4"/>
        <v>0</v>
      </c>
      <c r="Q10" s="8">
        <f t="shared" ca="1" si="5"/>
        <v>106.37767778229258</v>
      </c>
      <c r="R10" s="8">
        <f t="shared" ca="1" si="6"/>
        <v>0</v>
      </c>
    </row>
    <row r="11" spans="1:18">
      <c r="A11" s="8">
        <f t="shared" ca="1" si="0"/>
        <v>1.0718610382430511</v>
      </c>
      <c r="B11" s="8">
        <f t="shared" ca="1" si="0"/>
        <v>-2.0356679263363233</v>
      </c>
      <c r="C11" s="8">
        <f ca="1"/>
        <v>0.17397998950699936</v>
      </c>
      <c r="D11" s="8">
        <f ca="1"/>
        <v>-0.19299213050604741</v>
      </c>
      <c r="E11" s="8">
        <f t="shared" ca="1" si="1"/>
        <v>119.00317524600518</v>
      </c>
      <c r="F11" s="8">
        <f t="shared" ca="1" si="2"/>
        <v>82.448846242054742</v>
      </c>
      <c r="G11" s="8">
        <f t="shared" ca="1" si="3"/>
        <v>13.595315772820568</v>
      </c>
      <c r="H11" s="8">
        <f t="shared" ca="1" si="4"/>
        <v>0</v>
      </c>
      <c r="Q11" s="8">
        <f t="shared" ca="1" si="5"/>
        <v>100.72601074402996</v>
      </c>
      <c r="R11" s="8">
        <f t="shared" ca="1" si="6"/>
        <v>0</v>
      </c>
    </row>
    <row r="12" spans="1:18">
      <c r="A12" s="8">
        <f t="shared" ca="1" si="0"/>
        <v>-1.1383325572310912</v>
      </c>
      <c r="B12" s="8">
        <f t="shared" ca="1" si="0"/>
        <v>-0.22468547005337258</v>
      </c>
      <c r="C12" s="8">
        <f ca="1"/>
        <v>-0.14428788824127711</v>
      </c>
      <c r="D12" s="8">
        <f ca="1"/>
        <v>-0.11428196855649921</v>
      </c>
      <c r="E12" s="8">
        <f t="shared" ca="1" si="1"/>
        <v>86.563850503706192</v>
      </c>
      <c r="F12" s="8">
        <f t="shared" ca="1" si="2"/>
        <v>89.20064026612792</v>
      </c>
      <c r="G12" s="8">
        <f t="shared" ca="1" si="3"/>
        <v>0</v>
      </c>
      <c r="H12" s="8">
        <f t="shared" ca="1" si="4"/>
        <v>0</v>
      </c>
      <c r="Q12" s="8">
        <f t="shared" ca="1" si="5"/>
        <v>87.882245384917056</v>
      </c>
      <c r="R12" s="8">
        <f t="shared" ca="1" si="6"/>
        <v>6.9104413738669361</v>
      </c>
    </row>
    <row r="13" spans="1:18">
      <c r="A13" s="8">
        <f t="shared" ca="1" si="0"/>
        <v>0.46928473322192943</v>
      </c>
      <c r="B13" s="8">
        <f t="shared" ca="1" si="0"/>
        <v>-1.7448767207569214</v>
      </c>
      <c r="C13" s="8">
        <f ca="1"/>
        <v>8.7209001583957835E-2</v>
      </c>
      <c r="D13" s="8">
        <f ca="1"/>
        <v>-0.2014066509715548</v>
      </c>
      <c r="E13" s="8">
        <f t="shared" ca="1" si="1"/>
        <v>109.11247026800233</v>
      </c>
      <c r="F13" s="8">
        <f t="shared" ca="1" si="2"/>
        <v>81.757989428680517</v>
      </c>
      <c r="G13" s="8">
        <f t="shared" ca="1" si="3"/>
        <v>3.9926895805847824</v>
      </c>
      <c r="H13" s="8">
        <f t="shared" ca="1" si="4"/>
        <v>0</v>
      </c>
      <c r="L13" s="11">
        <f t="array" ref="L13:M14">MMULT(MMULT(Volatilities,Correlations),Volatilities)</f>
        <v>2.0735999999999997E-2</v>
      </c>
      <c r="M13" s="11">
        <v>1.2239999999999999E-2</v>
      </c>
      <c r="Q13" s="8">
        <f t="shared" ca="1" si="5"/>
        <v>95.435229848341422</v>
      </c>
      <c r="R13" s="8">
        <f t="shared" ca="1" si="6"/>
        <v>0</v>
      </c>
    </row>
    <row r="14" spans="1:18">
      <c r="A14" s="8">
        <f t="shared" ca="1" si="0"/>
        <v>0.32359268068249802</v>
      </c>
      <c r="B14" s="8">
        <f t="shared" ca="1" si="0"/>
        <v>0.45843093679192837</v>
      </c>
      <c r="C14" s="8">
        <f ca="1"/>
        <v>6.6229346018279706E-2</v>
      </c>
      <c r="D14" s="8">
        <f ca="1"/>
        <v>0.11053641175378419</v>
      </c>
      <c r="E14" s="8">
        <f t="shared" ca="1" si="1"/>
        <v>106.84717388064901</v>
      </c>
      <c r="F14" s="8">
        <f t="shared" ca="1" si="2"/>
        <v>111.68770157626457</v>
      </c>
      <c r="G14" s="8">
        <f t="shared" ca="1" si="3"/>
        <v>1.7933726996592325</v>
      </c>
      <c r="H14" s="8">
        <f t="shared" ca="1" si="4"/>
        <v>4.551166578897643</v>
      </c>
      <c r="L14" s="11">
        <v>1.2239999999999999E-2</v>
      </c>
      <c r="M14" s="11">
        <v>2.8900000000000006E-2</v>
      </c>
      <c r="Q14" s="8">
        <f t="shared" ca="1" si="5"/>
        <v>109.2674377284568</v>
      </c>
      <c r="R14" s="8">
        <f t="shared" ca="1" si="6"/>
        <v>0</v>
      </c>
    </row>
    <row r="15" spans="1:18">
      <c r="A15" s="8">
        <f t="shared" ca="1" si="0"/>
        <v>-0.34982100546198391</v>
      </c>
      <c r="B15" s="8">
        <f t="shared" ca="1" si="0"/>
        <v>-0.68018882381266521</v>
      </c>
      <c r="C15" s="8">
        <f ca="1"/>
        <v>-3.074222478652568E-2</v>
      </c>
      <c r="D15" s="8">
        <f ca="1"/>
        <v>-0.11430858032949294</v>
      </c>
      <c r="E15" s="8">
        <f t="shared" ca="1" si="1"/>
        <v>96.972551206148736</v>
      </c>
      <c r="F15" s="8">
        <f t="shared" ca="1" si="2"/>
        <v>89.198266510523325</v>
      </c>
      <c r="G15" s="8">
        <f t="shared" ca="1" si="3"/>
        <v>0</v>
      </c>
      <c r="H15" s="8">
        <f t="shared" ca="1" si="4"/>
        <v>0</v>
      </c>
      <c r="Q15" s="8">
        <f t="shared" ca="1" si="5"/>
        <v>93.085408858336024</v>
      </c>
      <c r="R15" s="8">
        <f t="shared" ca="1" si="6"/>
        <v>1.858826351130074</v>
      </c>
    </row>
    <row r="16" spans="1:18">
      <c r="A16" s="8">
        <f t="shared" ca="1" si="0"/>
        <v>0.40647491483210507</v>
      </c>
      <c r="B16" s="8">
        <f t="shared" ca="1" si="0"/>
        <v>0.72609763236432001</v>
      </c>
      <c r="C16" s="8">
        <f ca="1"/>
        <v>7.8164387735823126E-2</v>
      </c>
      <c r="D16" s="8">
        <f ca="1"/>
        <v>0.15698193924475684</v>
      </c>
      <c r="E16" s="8">
        <f t="shared" ca="1" si="1"/>
        <v>108.13003965846555</v>
      </c>
      <c r="F16" s="8">
        <f t="shared" ca="1" si="2"/>
        <v>116.99744830873151</v>
      </c>
      <c r="G16" s="8">
        <f t="shared" ca="1" si="3"/>
        <v>3.0388734548209211</v>
      </c>
      <c r="H16" s="8">
        <f t="shared" ca="1" si="4"/>
        <v>9.7062604939140833</v>
      </c>
      <c r="L16" s="12" t="s">
        <v>26</v>
      </c>
      <c r="Q16" s="8">
        <f t="shared" ca="1" si="5"/>
        <v>112.56374398359853</v>
      </c>
      <c r="R16" s="8">
        <f t="shared" ca="1" si="6"/>
        <v>0</v>
      </c>
    </row>
    <row r="17" spans="1:18">
      <c r="A17" s="8">
        <f t="shared" ca="1" si="0"/>
        <v>1.4346516548794503</v>
      </c>
      <c r="B17" s="8">
        <f t="shared" ca="1" si="0"/>
        <v>-0.74015749572138545</v>
      </c>
      <c r="C17" s="8">
        <f ca="1"/>
        <v>0.22622183830264084</v>
      </c>
      <c r="D17" s="8">
        <f ca="1"/>
        <v>2.8544207294565346E-2</v>
      </c>
      <c r="E17" s="8">
        <f t="shared" ca="1" si="1"/>
        <v>125.38537872239137</v>
      </c>
      <c r="F17" s="8">
        <f t="shared" ca="1" si="2"/>
        <v>102.89554971678605</v>
      </c>
      <c r="G17" s="8">
        <f t="shared" ca="1" si="3"/>
        <v>19.791629827564432</v>
      </c>
      <c r="H17" s="8">
        <f t="shared" ca="1" si="4"/>
        <v>0</v>
      </c>
      <c r="Q17" s="8">
        <f t="shared" ca="1" si="5"/>
        <v>114.14046421958871</v>
      </c>
      <c r="R17" s="8">
        <f t="shared" ca="1" si="6"/>
        <v>0</v>
      </c>
    </row>
    <row r="18" spans="1:18">
      <c r="A18" s="8">
        <f t="shared" ca="1" si="0"/>
        <v>0.13329867182908484</v>
      </c>
      <c r="B18" s="8">
        <f t="shared" ca="1" si="0"/>
        <v>0.3024361059645837</v>
      </c>
      <c r="C18" s="8">
        <f ca="1"/>
        <v>3.8827008743388215E-2</v>
      </c>
      <c r="D18" s="8">
        <f ca="1"/>
        <v>7.1398981903458933E-2</v>
      </c>
      <c r="E18" s="8">
        <f t="shared" ca="1" si="1"/>
        <v>103.95906280047788</v>
      </c>
      <c r="F18" s="8">
        <f t="shared" ca="1" si="2"/>
        <v>107.40096508105883</v>
      </c>
      <c r="G18" s="8">
        <f t="shared" ca="1" si="3"/>
        <v>0</v>
      </c>
      <c r="H18" s="8">
        <f t="shared" ca="1" si="4"/>
        <v>0.38928648646488184</v>
      </c>
      <c r="Q18" s="8">
        <f t="shared" ca="1" si="5"/>
        <v>105.68001394076836</v>
      </c>
      <c r="R18" s="8">
        <f t="shared" ca="1" si="6"/>
        <v>0</v>
      </c>
    </row>
    <row r="19" spans="1:18">
      <c r="A19" s="8">
        <f t="shared" ca="1" si="0"/>
        <v>1.3327588871412654</v>
      </c>
      <c r="B19" s="8">
        <f t="shared" ca="1" si="0"/>
        <v>0.56312435216372703</v>
      </c>
      <c r="C19" s="8">
        <f ca="1"/>
        <v>0.21154927974834223</v>
      </c>
      <c r="D19" s="8">
        <f ca="1"/>
        <v>0.21172641004550818</v>
      </c>
      <c r="E19" s="8">
        <f t="shared" ca="1" si="1"/>
        <v>123.55908537347385</v>
      </c>
      <c r="F19" s="8">
        <f t="shared" ca="1" si="2"/>
        <v>123.58097336943999</v>
      </c>
      <c r="G19" s="8">
        <f t="shared" ca="1" si="3"/>
        <v>18.018529488809563</v>
      </c>
      <c r="H19" s="8">
        <f t="shared" ca="1" si="4"/>
        <v>16.098032397514551</v>
      </c>
      <c r="Q19" s="8">
        <f t="shared" ca="1" si="5"/>
        <v>123.57002937145691</v>
      </c>
      <c r="R19" s="8">
        <f t="shared" ca="1" si="6"/>
        <v>0</v>
      </c>
    </row>
    <row r="20" spans="1:18">
      <c r="A20" s="8">
        <f t="shared" ca="1" si="0"/>
        <v>3.4807544112948099</v>
      </c>
      <c r="B20" s="8">
        <f t="shared" ca="1" si="0"/>
        <v>-0.27992560916088383</v>
      </c>
      <c r="C20" s="8">
        <f ca="1"/>
        <v>0.52086063522645254</v>
      </c>
      <c r="D20" s="8">
        <f ca="1"/>
        <v>0.27020907529157678</v>
      </c>
      <c r="E20" s="8">
        <f t="shared" ca="1" si="1"/>
        <v>168.3475885057876</v>
      </c>
      <c r="F20" s="8">
        <f t="shared" ca="1" si="2"/>
        <v>131.02383605656308</v>
      </c>
      <c r="G20" s="8">
        <f t="shared" ca="1" si="3"/>
        <v>61.502513112415144</v>
      </c>
      <c r="H20" s="8">
        <f t="shared" ca="1" si="4"/>
        <v>23.32411267627484</v>
      </c>
      <c r="Q20" s="8">
        <f t="shared" ca="1" si="5"/>
        <v>149.68571228117534</v>
      </c>
      <c r="R20" s="8">
        <f t="shared" ca="1" si="6"/>
        <v>0</v>
      </c>
    </row>
    <row r="21" spans="1:18">
      <c r="A21" s="8">
        <f t="shared" ca="1" si="0"/>
        <v>-0.85997861871268366</v>
      </c>
      <c r="B21" s="8">
        <f t="shared" ca="1" si="0"/>
        <v>4.6220665558206295E-2</v>
      </c>
      <c r="C21" s="8">
        <f ca="1"/>
        <v>-0.10420492109462644</v>
      </c>
      <c r="D21" s="8">
        <f ca="1"/>
        <v>-5.0744500620410152E-2</v>
      </c>
      <c r="E21" s="8">
        <f t="shared" ca="1" si="1"/>
        <v>90.104063626788118</v>
      </c>
      <c r="F21" s="8">
        <f t="shared" ca="1" si="2"/>
        <v>95.052149716289108</v>
      </c>
      <c r="G21" s="8">
        <f t="shared" ca="1" si="3"/>
        <v>0</v>
      </c>
      <c r="H21" s="8">
        <f t="shared" ca="1" si="4"/>
        <v>0</v>
      </c>
      <c r="L21" s="11">
        <v>0.14399999999999999</v>
      </c>
      <c r="M21" s="11">
        <v>8.5000000000000006E-2</v>
      </c>
      <c r="Q21" s="8">
        <f t="shared" ca="1" si="5"/>
        <v>92.57810667153862</v>
      </c>
      <c r="R21" s="8">
        <f t="shared" ca="1" si="6"/>
        <v>2.3513527460790096</v>
      </c>
    </row>
    <row r="22" spans="1:18">
      <c r="A22" s="8">
        <f t="shared" ca="1" si="0"/>
        <v>-0.70944718935675555</v>
      </c>
      <c r="B22" s="8">
        <f t="shared" ca="1" si="0"/>
        <v>0.24269645034449161</v>
      </c>
      <c r="C22" s="8">
        <f ca="1"/>
        <v>-8.2528395267372795E-2</v>
      </c>
      <c r="D22" s="8">
        <f ca="1"/>
        <v>-9.0280936046150655E-3</v>
      </c>
      <c r="E22" s="8">
        <f t="shared" ca="1" si="1"/>
        <v>92.07852915410443</v>
      </c>
      <c r="F22" s="8">
        <f t="shared" ca="1" si="2"/>
        <v>99.101253726741078</v>
      </c>
      <c r="G22" s="8">
        <f t="shared" ca="1" si="3"/>
        <v>0</v>
      </c>
      <c r="H22" s="8">
        <f t="shared" ca="1" si="4"/>
        <v>0</v>
      </c>
      <c r="L22" s="11">
        <v>0</v>
      </c>
      <c r="M22" s="11">
        <v>0.1472</v>
      </c>
      <c r="Q22" s="8">
        <f t="shared" ca="1" si="5"/>
        <v>95.589891440422747</v>
      </c>
      <c r="R22" s="8">
        <f t="shared" ca="1" si="6"/>
        <v>0</v>
      </c>
    </row>
    <row r="23" spans="1:18">
      <c r="A23" s="8">
        <f t="shared" ca="1" si="0"/>
        <v>-1.7450469759652671</v>
      </c>
      <c r="B23" s="8">
        <f t="shared" ca="1" si="0"/>
        <v>-0.62396931957958324</v>
      </c>
      <c r="C23" s="8">
        <f ca="1"/>
        <v>-0.23165476453899844</v>
      </c>
      <c r="D23" s="8">
        <f ca="1"/>
        <v>-0.22462727679916233</v>
      </c>
      <c r="E23" s="8">
        <f t="shared" ca="1" si="1"/>
        <v>79.321992368719378</v>
      </c>
      <c r="F23" s="8">
        <f t="shared" ca="1" si="2"/>
        <v>79.881389975321397</v>
      </c>
      <c r="G23" s="8">
        <f t="shared" ca="1" si="3"/>
        <v>0</v>
      </c>
      <c r="H23" s="8">
        <f t="shared" ca="1" si="4"/>
        <v>0</v>
      </c>
      <c r="Q23" s="8">
        <f t="shared" ca="1" si="5"/>
        <v>79.601691172020395</v>
      </c>
      <c r="R23" s="8">
        <f t="shared" ca="1" si="6"/>
        <v>14.949814396096704</v>
      </c>
    </row>
    <row r="24" spans="1:18">
      <c r="A24" s="8">
        <f t="shared" ca="1" si="0"/>
        <v>-0.34063339526407199</v>
      </c>
      <c r="B24" s="8">
        <f t="shared" ca="1" si="0"/>
        <v>-0.39485649337417739</v>
      </c>
      <c r="C24" s="8">
        <f ca="1"/>
        <v>-2.9419208918026362E-2</v>
      </c>
      <c r="D24" s="8">
        <f ca="1"/>
        <v>-7.1526714422125034E-2</v>
      </c>
      <c r="E24" s="8">
        <f t="shared" ca="1" si="1"/>
        <v>97.100932336613539</v>
      </c>
      <c r="F24" s="8">
        <f t="shared" ca="1" si="2"/>
        <v>93.09714068995099</v>
      </c>
      <c r="G24" s="8">
        <f t="shared" ca="1" si="3"/>
        <v>0</v>
      </c>
      <c r="H24" s="8">
        <f t="shared" ca="1" si="4"/>
        <v>0</v>
      </c>
      <c r="L24" s="12" t="s">
        <v>27</v>
      </c>
      <c r="Q24" s="8">
        <f t="shared" ca="1" si="5"/>
        <v>95.099036513282272</v>
      </c>
      <c r="R24" s="8">
        <f t="shared" ca="1" si="6"/>
        <v>0</v>
      </c>
    </row>
    <row r="25" spans="1:18">
      <c r="A25" s="8">
        <f t="shared" ca="1" si="0"/>
        <v>0.27101422364012817</v>
      </c>
      <c r="B25" s="8">
        <f t="shared" ca="1" si="0"/>
        <v>1.0149604439147883</v>
      </c>
      <c r="C25" s="8">
        <f ca="1"/>
        <v>5.8658048204178456E-2</v>
      </c>
      <c r="D25" s="8">
        <f ca="1"/>
        <v>0.18798838635366774</v>
      </c>
      <c r="E25" s="8">
        <f t="shared" ca="1" si="1"/>
        <v>106.04125687533275</v>
      </c>
      <c r="F25" s="8">
        <f t="shared" ca="1" si="2"/>
        <v>120.68194996933627</v>
      </c>
      <c r="G25" s="8">
        <f t="shared" ca="1" si="3"/>
        <v>1.0109290051774262</v>
      </c>
      <c r="H25" s="8">
        <f t="shared" ca="1" si="4"/>
        <v>13.283446572171139</v>
      </c>
      <c r="Q25" s="8">
        <f t="shared" ca="1" si="5"/>
        <v>113.36160342233451</v>
      </c>
      <c r="R25" s="8">
        <f t="shared" ca="1" si="6"/>
        <v>0</v>
      </c>
    </row>
    <row r="26" spans="1:18" ht="15">
      <c r="A26" s="8">
        <f t="shared" ca="1" si="0"/>
        <v>1.902233277164799</v>
      </c>
      <c r="B26" s="8">
        <f t="shared" ca="1" si="0"/>
        <v>0.48148206680906291</v>
      </c>
      <c r="C26" s="8">
        <f ca="1"/>
        <v>0.29355359191173103</v>
      </c>
      <c r="D26" s="8">
        <f ca="1"/>
        <v>0.24811398879330199</v>
      </c>
      <c r="E26" s="8">
        <f t="shared" ca="1" si="1"/>
        <v>134.11850541552431</v>
      </c>
      <c r="F26" s="8">
        <f t="shared" ca="1" si="2"/>
        <v>128.16060125909627</v>
      </c>
      <c r="G26" s="8">
        <f t="shared" ca="1" si="3"/>
        <v>28.270393607305156</v>
      </c>
      <c r="H26" s="8">
        <f t="shared" ca="1" si="4"/>
        <v>20.544273067083754</v>
      </c>
      <c r="K26" s="9" t="s">
        <v>28</v>
      </c>
      <c r="L26" s="8">
        <f>$L$2-0.5*$M$2^2</f>
        <v>1.9632E-2</v>
      </c>
      <c r="M26" s="8">
        <f>$L$2-0.5*$M$3^2</f>
        <v>1.5549999999999996E-2</v>
      </c>
      <c r="Q26" s="8">
        <f t="shared" ca="1" si="5"/>
        <v>131.1395533373103</v>
      </c>
      <c r="R26" s="8">
        <f t="shared" ca="1" si="6"/>
        <v>0</v>
      </c>
    </row>
    <row r="27" spans="1:18">
      <c r="A27" s="8">
        <f t="shared" ca="1" si="0"/>
        <v>-1.83526319848098</v>
      </c>
      <c r="B27" s="8">
        <f t="shared" ca="1" si="0"/>
        <v>1.0468032174613304</v>
      </c>
      <c r="C27" s="8">
        <f ca="1"/>
        <v>-0.24464590058126109</v>
      </c>
      <c r="D27" s="8">
        <f ca="1"/>
        <v>1.364206173942452E-2</v>
      </c>
      <c r="E27" s="8">
        <f t="shared" ca="1" si="1"/>
        <v>78.298174253994787</v>
      </c>
      <c r="F27" s="8">
        <f t="shared" ca="1" si="2"/>
        <v>101.37355392553424</v>
      </c>
      <c r="G27" s="8">
        <f t="shared" ca="1" si="3"/>
        <v>0</v>
      </c>
      <c r="H27" s="8">
        <f t="shared" ca="1" si="4"/>
        <v>0</v>
      </c>
      <c r="Q27" s="8">
        <f t="shared" ca="1" si="5"/>
        <v>89.835864089764513</v>
      </c>
      <c r="R27" s="8">
        <f t="shared" ca="1" si="6"/>
        <v>5.013724184694647</v>
      </c>
    </row>
    <row r="28" spans="1:18">
      <c r="A28" s="8">
        <f t="shared" ca="1" si="0"/>
        <v>1.1723522353535074</v>
      </c>
      <c r="B28" s="8">
        <f t="shared" ca="1" si="0"/>
        <v>0.27368268533609208</v>
      </c>
      <c r="C28" s="8">
        <f ca="1"/>
        <v>0.18845072189090506</v>
      </c>
      <c r="D28" s="8">
        <f ca="1"/>
        <v>0.15548603128652089</v>
      </c>
      <c r="E28" s="8">
        <f t="shared" ca="1" si="1"/>
        <v>120.73775842363193</v>
      </c>
      <c r="F28" s="8">
        <f t="shared" ca="1" si="2"/>
        <v>116.82256173443488</v>
      </c>
      <c r="G28" s="8">
        <f t="shared" ca="1" si="3"/>
        <v>15.279377110322262</v>
      </c>
      <c r="H28" s="8">
        <f t="shared" ca="1" si="4"/>
        <v>9.5364677033348393</v>
      </c>
      <c r="Q28" s="8">
        <f t="shared" ca="1" si="5"/>
        <v>118.78016007903341</v>
      </c>
      <c r="R28" s="8">
        <f t="shared" ca="1" si="6"/>
        <v>0</v>
      </c>
    </row>
    <row r="29" spans="1:18">
      <c r="A29" s="8">
        <f t="shared" ca="1" si="0"/>
        <v>0.31881870976532944</v>
      </c>
      <c r="B29" s="8">
        <f t="shared" ca="1" si="0"/>
        <v>-0.10657649189562243</v>
      </c>
      <c r="C29" s="8">
        <f ca="1"/>
        <v>6.5541894206207443E-2</v>
      </c>
      <c r="D29" s="8">
        <f ca="1"/>
        <v>2.696153072301738E-2</v>
      </c>
      <c r="E29" s="8">
        <f t="shared" ca="1" si="1"/>
        <v>106.77374683901813</v>
      </c>
      <c r="F29" s="8">
        <f t="shared" ca="1" si="2"/>
        <v>102.73282814271055</v>
      </c>
      <c r="G29" s="8">
        <f t="shared" ca="1" si="3"/>
        <v>1.7220843097263403</v>
      </c>
      <c r="H29" s="8">
        <f t="shared" ca="1" si="4"/>
        <v>0</v>
      </c>
      <c r="K29" s="8" t="s">
        <v>39</v>
      </c>
      <c r="L29" s="8" t="s">
        <v>40</v>
      </c>
      <c r="M29" s="8" t="s">
        <v>37</v>
      </c>
      <c r="Q29" s="8">
        <f t="shared" ca="1" si="5"/>
        <v>104.75328749086434</v>
      </c>
      <c r="R29" s="8">
        <f t="shared" ca="1" si="6"/>
        <v>0</v>
      </c>
    </row>
    <row r="30" spans="1:18">
      <c r="A30" s="8">
        <f t="shared" ca="1" si="0"/>
        <v>-1.0422430289226772</v>
      </c>
      <c r="B30" s="8">
        <f t="shared" ca="1" si="0"/>
        <v>-0.39948057504378176</v>
      </c>
      <c r="C30" s="8">
        <f ca="1"/>
        <v>-0.1304509961648655</v>
      </c>
      <c r="D30" s="8">
        <f ca="1"/>
        <v>-0.13184419810487225</v>
      </c>
      <c r="E30" s="8">
        <f t="shared" ca="1" si="1"/>
        <v>87.769950253663254</v>
      </c>
      <c r="F30" s="8">
        <f t="shared" ca="1" si="2"/>
        <v>87.647754130398894</v>
      </c>
      <c r="G30" s="8">
        <f t="shared" ca="1" si="3"/>
        <v>0</v>
      </c>
      <c r="H30" s="8">
        <f t="shared" ca="1" si="4"/>
        <v>0</v>
      </c>
      <c r="K30" s="13">
        <f ca="1">AVERAGE(G2:G1001)</f>
        <v>5.1051750863056897</v>
      </c>
      <c r="L30" s="13">
        <f ca="1">AVERAGE(H2:H1001)</f>
        <v>4.9619620150166339</v>
      </c>
      <c r="M30" s="13">
        <f ca="1">AVERAGE(R2:R1001)</f>
        <v>2.2874778787644208</v>
      </c>
      <c r="Q30" s="8">
        <f t="shared" ca="1" si="5"/>
        <v>87.708852192031074</v>
      </c>
      <c r="R30" s="8">
        <f t="shared" ca="1" si="6"/>
        <v>7.0787842795814813</v>
      </c>
    </row>
    <row r="31" spans="1:18">
      <c r="A31" s="8">
        <f t="shared" ref="A31:B94" ca="1" si="7">NORMSINV(RAND())</f>
        <v>0.23597238899963169</v>
      </c>
      <c r="B31" s="8">
        <f t="shared" ca="1" si="7"/>
        <v>-1.1156136797785376</v>
      </c>
      <c r="C31" s="8">
        <f ca="1"/>
        <v>5.361202401594696E-2</v>
      </c>
      <c r="D31" s="8">
        <f ca="1"/>
        <v>-0.12861068059843203</v>
      </c>
      <c r="E31" s="8">
        <f t="shared" ca="1" si="1"/>
        <v>105.50751789062357</v>
      </c>
      <c r="F31" s="8">
        <f t="shared" ca="1" si="2"/>
        <v>87.931623378535321</v>
      </c>
      <c r="G31" s="8">
        <f t="shared" ca="1" si="3"/>
        <v>0.4927358161393931</v>
      </c>
      <c r="H31" s="8">
        <f t="shared" ca="1" si="4"/>
        <v>0</v>
      </c>
      <c r="Q31" s="8">
        <f t="shared" ca="1" si="5"/>
        <v>96.719570634579441</v>
      </c>
      <c r="R31" s="8">
        <f t="shared" ca="1" si="6"/>
        <v>0</v>
      </c>
    </row>
    <row r="32" spans="1:18">
      <c r="A32" s="8">
        <f t="shared" ca="1" si="7"/>
        <v>1.3123618945699129</v>
      </c>
      <c r="B32" s="8">
        <f t="shared" ca="1" si="7"/>
        <v>6.2960175564058418E-2</v>
      </c>
      <c r="C32" s="8">
        <f ca="1"/>
        <v>0.20861211281806746</v>
      </c>
      <c r="D32" s="8">
        <f ca="1"/>
        <v>0.13636849888147201</v>
      </c>
      <c r="E32" s="8">
        <f t="shared" ca="1" si="1"/>
        <v>123.1967041615561</v>
      </c>
      <c r="F32" s="8">
        <f t="shared" ca="1" si="2"/>
        <v>114.61041538876187</v>
      </c>
      <c r="G32" s="8">
        <f t="shared" ca="1" si="3"/>
        <v>17.666703069471939</v>
      </c>
      <c r="H32" s="8">
        <f t="shared" ca="1" si="4"/>
        <v>7.3887528046231701</v>
      </c>
      <c r="Q32" s="8">
        <f t="shared" ca="1" si="5"/>
        <v>118.90355977515898</v>
      </c>
      <c r="R32" s="8">
        <f t="shared" ca="1" si="6"/>
        <v>0</v>
      </c>
    </row>
    <row r="33" spans="1:19">
      <c r="A33" s="8">
        <f t="shared" ca="1" si="7"/>
        <v>0.5601303274460192</v>
      </c>
      <c r="B33" s="8">
        <f t="shared" ca="1" si="7"/>
        <v>1.5916810238451862</v>
      </c>
      <c r="C33" s="8">
        <f ca="1"/>
        <v>0.10029076715222676</v>
      </c>
      <c r="D33" s="8">
        <f ca="1"/>
        <v>0.29745652454292304</v>
      </c>
      <c r="E33" s="8">
        <f t="shared" ca="1" si="1"/>
        <v>110.54923121993829</v>
      </c>
      <c r="F33" s="8">
        <f t="shared" ca="1" si="2"/>
        <v>134.64298374276987</v>
      </c>
      <c r="G33" s="8">
        <f t="shared" ca="1" si="3"/>
        <v>5.3876031261536816</v>
      </c>
      <c r="H33" s="8">
        <f t="shared" ca="1" si="4"/>
        <v>26.837848293951332</v>
      </c>
      <c r="Q33" s="8">
        <f t="shared" ca="1" si="5"/>
        <v>122.59610748135408</v>
      </c>
      <c r="R33" s="8">
        <f t="shared" ca="1" si="6"/>
        <v>0</v>
      </c>
    </row>
    <row r="34" spans="1:19">
      <c r="A34" s="8">
        <f t="shared" ca="1" si="7"/>
        <v>-1.3778630513933754</v>
      </c>
      <c r="B34" s="8">
        <f t="shared" ca="1" si="7"/>
        <v>-0.54429232719704257</v>
      </c>
      <c r="C34" s="8">
        <f ca="1"/>
        <v>-0.17878027940064603</v>
      </c>
      <c r="D34" s="8">
        <f ca="1"/>
        <v>-0.18168818993184155</v>
      </c>
      <c r="E34" s="8">
        <f t="shared" ca="1" si="1"/>
        <v>83.628962927025412</v>
      </c>
      <c r="F34" s="8">
        <f t="shared" ca="1" si="2"/>
        <v>83.386130623438078</v>
      </c>
      <c r="G34" s="8">
        <f t="shared" ca="1" si="3"/>
        <v>0</v>
      </c>
      <c r="H34" s="8">
        <f t="shared" ca="1" si="4"/>
        <v>0</v>
      </c>
      <c r="K34" s="8">
        <f t="array" ref="K34:L35">MMULT(Chol,Chol)</f>
        <v>2.0735999999999997E-2</v>
      </c>
      <c r="L34" s="8">
        <v>2.4752E-2</v>
      </c>
      <c r="Q34" s="8">
        <f t="shared" ca="1" si="5"/>
        <v>83.507546775231745</v>
      </c>
      <c r="R34" s="8">
        <f t="shared" ca="1" si="6"/>
        <v>11.157721577444907</v>
      </c>
    </row>
    <row r="35" spans="1:19">
      <c r="A35" s="8">
        <f t="shared" ca="1" si="7"/>
        <v>-1.1188560467803481</v>
      </c>
      <c r="B35" s="8">
        <f t="shared" ca="1" si="7"/>
        <v>-0.61754469855590188</v>
      </c>
      <c r="C35" s="8">
        <f ca="1"/>
        <v>-0.1414832707363701</v>
      </c>
      <c r="D35" s="8">
        <f ca="1"/>
        <v>-0.17045534360375836</v>
      </c>
      <c r="E35" s="8">
        <f t="shared" ca="1" si="1"/>
        <v>86.806969763024071</v>
      </c>
      <c r="F35" s="8">
        <f t="shared" ca="1" si="2"/>
        <v>84.32807466669594</v>
      </c>
      <c r="G35" s="8">
        <f t="shared" ca="1" si="3"/>
        <v>0</v>
      </c>
      <c r="H35" s="8">
        <f t="shared" ca="1" si="4"/>
        <v>0</v>
      </c>
      <c r="K35" s="8">
        <v>0</v>
      </c>
      <c r="L35" s="8">
        <v>2.1667840000000001E-2</v>
      </c>
      <c r="Q35" s="8">
        <f t="shared" ca="1" si="5"/>
        <v>85.567522214860006</v>
      </c>
      <c r="R35" s="8">
        <f t="shared" ca="1" si="6"/>
        <v>9.1577454224660144</v>
      </c>
    </row>
    <row r="36" spans="1:19">
      <c r="A36" s="8">
        <f t="shared" ca="1" si="7"/>
        <v>0.19553390915718266</v>
      </c>
      <c r="B36" s="8">
        <f t="shared" ca="1" si="7"/>
        <v>-1.3114003081748273</v>
      </c>
      <c r="C36" s="8">
        <f ca="1"/>
        <v>4.7788882918634298E-2</v>
      </c>
      <c r="D36" s="8">
        <f ca="1"/>
        <v>-0.16086774308497406</v>
      </c>
      <c r="E36" s="8">
        <f t="shared" ca="1" si="1"/>
        <v>104.8949180857208</v>
      </c>
      <c r="F36" s="8">
        <f t="shared" ca="1" si="2"/>
        <v>85.140466781594441</v>
      </c>
      <c r="G36" s="8">
        <f t="shared" ca="1" si="3"/>
        <v>0</v>
      </c>
      <c r="H36" s="8">
        <f t="shared" ca="1" si="4"/>
        <v>0</v>
      </c>
      <c r="Q36" s="8">
        <f t="shared" ca="1" si="5"/>
        <v>95.017692433657629</v>
      </c>
      <c r="R36" s="8">
        <f t="shared" ca="1" si="6"/>
        <v>0</v>
      </c>
    </row>
    <row r="37" spans="1:19">
      <c r="A37" s="8">
        <f t="shared" ca="1" si="7"/>
        <v>-1.4498311638063206</v>
      </c>
      <c r="B37" s="8">
        <f t="shared" ca="1" si="7"/>
        <v>-0.70717644524719203</v>
      </c>
      <c r="C37" s="8">
        <f ca="1"/>
        <v>-0.18914368758811015</v>
      </c>
      <c r="D37" s="8">
        <f ca="1"/>
        <v>-0.2117820216639239</v>
      </c>
      <c r="E37" s="8">
        <f t="shared" ca="1" si="1"/>
        <v>82.766757259299823</v>
      </c>
      <c r="F37" s="8">
        <f t="shared" ca="1" si="2"/>
        <v>80.914105356541498</v>
      </c>
      <c r="G37" s="8">
        <f t="shared" ca="1" si="3"/>
        <v>0</v>
      </c>
      <c r="H37" s="8">
        <f t="shared" ca="1" si="4"/>
        <v>0</v>
      </c>
      <c r="K37" s="8">
        <f t="array" ref="K37:L38">MMULT(TRANSPOSE(Chol),Chol)</f>
        <v>2.0735999999999997E-2</v>
      </c>
      <c r="L37" s="8">
        <v>1.2239999999999999E-2</v>
      </c>
      <c r="R37" s="8">
        <f ca="1">AVERAGE(E37:F37)</f>
        <v>81.840431307920653</v>
      </c>
      <c r="S37" s="8">
        <f t="shared" ca="1" si="6"/>
        <v>12.776280283572181</v>
      </c>
    </row>
    <row r="38" spans="1:19">
      <c r="A38" s="8">
        <f t="shared" ca="1" si="7"/>
        <v>-0.22171205209732903</v>
      </c>
      <c r="B38" s="8">
        <f t="shared" ca="1" si="7"/>
        <v>0.10747438254791039</v>
      </c>
      <c r="C38" s="8">
        <f ca="1"/>
        <v>-1.2294535502015379E-2</v>
      </c>
      <c r="D38" s="8">
        <f ca="1"/>
        <v>1.2524704682779437E-2</v>
      </c>
      <c r="E38" s="8">
        <f t="shared" ca="1" si="1"/>
        <v>98.778073351793267</v>
      </c>
      <c r="F38" s="8">
        <f t="shared" ca="1" si="2"/>
        <v>101.26034672790706</v>
      </c>
      <c r="G38" s="8">
        <f t="shared" ca="1" si="3"/>
        <v>0</v>
      </c>
      <c r="H38" s="8">
        <f t="shared" ca="1" si="4"/>
        <v>0</v>
      </c>
      <c r="K38" s="8">
        <v>1.2239999999999999E-2</v>
      </c>
      <c r="L38" s="8">
        <v>2.8892840000000003E-2</v>
      </c>
      <c r="Q38" s="8">
        <f t="shared" ca="1" si="5"/>
        <v>100.01921003985017</v>
      </c>
      <c r="R38" s="8">
        <f t="shared" ca="1" si="6"/>
        <v>0</v>
      </c>
    </row>
    <row r="39" spans="1:19">
      <c r="A39" s="8">
        <f t="shared" ca="1" si="7"/>
        <v>0.95043155036865756</v>
      </c>
      <c r="B39" s="8">
        <f t="shared" ca="1" si="7"/>
        <v>-0.71726946801702951</v>
      </c>
      <c r="C39" s="8">
        <f ca="1"/>
        <v>0.15649414325308669</v>
      </c>
      <c r="D39" s="8">
        <f ca="1"/>
        <v>-9.2453839107708418E-3</v>
      </c>
      <c r="E39" s="8">
        <f t="shared" ca="1" si="1"/>
        <v>116.94039133962266</v>
      </c>
      <c r="F39" s="8">
        <f t="shared" ca="1" si="2"/>
        <v>99.079722324345596</v>
      </c>
      <c r="G39" s="8">
        <f t="shared" ca="1" si="3"/>
        <v>11.592612951089965</v>
      </c>
      <c r="H39" s="8">
        <f t="shared" ca="1" si="4"/>
        <v>0</v>
      </c>
      <c r="Q39" s="8">
        <f t="shared" ca="1" si="5"/>
        <v>108.01005683198413</v>
      </c>
      <c r="R39" s="8">
        <f t="shared" ca="1" si="6"/>
        <v>0</v>
      </c>
    </row>
    <row r="40" spans="1:19">
      <c r="A40" s="8">
        <f t="shared" ca="1" si="7"/>
        <v>1.2687377714751946</v>
      </c>
      <c r="B40" s="8">
        <f t="shared" ca="1" si="7"/>
        <v>0.37208043217839204</v>
      </c>
      <c r="C40" s="8">
        <f ca="1"/>
        <v>0.20233023909242803</v>
      </c>
      <c r="D40" s="8">
        <f ca="1"/>
        <v>0.17816295019205086</v>
      </c>
      <c r="E40" s="8">
        <f t="shared" ca="1" si="1"/>
        <v>122.42522373092947</v>
      </c>
      <c r="F40" s="8">
        <f t="shared" ca="1" si="2"/>
        <v>119.5020034114183</v>
      </c>
      <c r="G40" s="8">
        <f t="shared" ca="1" si="3"/>
        <v>16.917692942649975</v>
      </c>
      <c r="H40" s="8">
        <f t="shared" ca="1" si="4"/>
        <v>12.137867389726505</v>
      </c>
      <c r="Q40" s="8">
        <f t="shared" ca="1" si="5"/>
        <v>120.96361357117388</v>
      </c>
      <c r="R40" s="8">
        <f t="shared" ca="1" si="6"/>
        <v>0</v>
      </c>
    </row>
    <row r="41" spans="1:19">
      <c r="A41" s="8">
        <f t="shared" ca="1" si="7"/>
        <v>-0.30338838939502699</v>
      </c>
      <c r="B41" s="8">
        <f t="shared" ca="1" si="7"/>
        <v>5.9392290878890974E-2</v>
      </c>
      <c r="C41" s="8">
        <f ca="1"/>
        <v>-2.405592807288388E-2</v>
      </c>
      <c r="D41" s="8">
        <f ca="1"/>
        <v>-1.4954678812045524E-3</v>
      </c>
      <c r="E41" s="8">
        <f t="shared" ca="1" si="1"/>
        <v>97.623110950643607</v>
      </c>
      <c r="F41" s="8">
        <f t="shared" ca="1" si="2"/>
        <v>99.850564977367881</v>
      </c>
      <c r="G41" s="8">
        <f t="shared" ca="1" si="3"/>
        <v>0</v>
      </c>
      <c r="H41" s="8">
        <f t="shared" ca="1" si="4"/>
        <v>0</v>
      </c>
      <c r="Q41" s="8">
        <f t="shared" ca="1" si="5"/>
        <v>98.736837964005744</v>
      </c>
      <c r="R41" s="8">
        <f t="shared" ca="1" si="6"/>
        <v>0</v>
      </c>
    </row>
    <row r="42" spans="1:19">
      <c r="A42" s="8">
        <f t="shared" ca="1" si="7"/>
        <v>-1.2351661580758453</v>
      </c>
      <c r="B42" s="8">
        <f t="shared" ca="1" si="7"/>
        <v>1.725609499858904</v>
      </c>
      <c r="C42" s="8">
        <f ca="1"/>
        <v>-0.15823192676292169</v>
      </c>
      <c r="D42" s="8">
        <f ca="1"/>
        <v>0.16457059494278381</v>
      </c>
      <c r="E42" s="8">
        <f t="shared" ca="1" si="1"/>
        <v>85.365177431505302</v>
      </c>
      <c r="F42" s="8">
        <f t="shared" ca="1" si="2"/>
        <v>117.88867900595919</v>
      </c>
      <c r="G42" s="8">
        <f t="shared" ca="1" si="3"/>
        <v>0</v>
      </c>
      <c r="H42" s="8">
        <f t="shared" ca="1" si="4"/>
        <v>10.571533015494358</v>
      </c>
      <c r="Q42" s="8">
        <f t="shared" ca="1" si="5"/>
        <v>101.62692821873225</v>
      </c>
      <c r="R42" s="8">
        <f t="shared" ca="1" si="6"/>
        <v>0</v>
      </c>
    </row>
    <row r="43" spans="1:19">
      <c r="A43" s="8">
        <f t="shared" ca="1" si="7"/>
        <v>-0.79129094533405175</v>
      </c>
      <c r="B43" s="8">
        <f t="shared" ca="1" si="7"/>
        <v>0.55038538970346429</v>
      </c>
      <c r="C43" s="8">
        <f ca="1"/>
        <v>-9.4313896128103453E-2</v>
      </c>
      <c r="D43" s="8">
        <f ca="1"/>
        <v>2.9306999010955542E-2</v>
      </c>
      <c r="E43" s="8">
        <f t="shared" ca="1" si="1"/>
        <v>90.999707284696328</v>
      </c>
      <c r="F43" s="8">
        <f t="shared" ca="1" si="2"/>
        <v>102.97406753232595</v>
      </c>
      <c r="G43" s="8">
        <f t="shared" ca="1" si="3"/>
        <v>0</v>
      </c>
      <c r="H43" s="8">
        <f t="shared" ca="1" si="4"/>
        <v>0</v>
      </c>
      <c r="Q43" s="8">
        <f t="shared" ca="1" si="5"/>
        <v>96.986887408511137</v>
      </c>
      <c r="R43" s="8">
        <f t="shared" ca="1" si="6"/>
        <v>0</v>
      </c>
    </row>
    <row r="44" spans="1:19">
      <c r="A44" s="8">
        <f t="shared" ca="1" si="7"/>
        <v>0.6247574230911106</v>
      </c>
      <c r="B44" s="8">
        <f t="shared" ca="1" si="7"/>
        <v>-1.8424042472087518</v>
      </c>
      <c r="C44" s="8">
        <f ca="1"/>
        <v>0.10959706892511992</v>
      </c>
      <c r="D44" s="8">
        <f ca="1"/>
        <v>-0.20254752422638389</v>
      </c>
      <c r="E44" s="8">
        <f t="shared" ca="1" si="1"/>
        <v>111.58283779397054</v>
      </c>
      <c r="F44" s="8">
        <f t="shared" ca="1" si="2"/>
        <v>81.664767112707707</v>
      </c>
      <c r="G44" s="8">
        <f t="shared" ca="1" si="3"/>
        <v>6.3911046543403307</v>
      </c>
      <c r="H44" s="8">
        <f t="shared" ca="1" si="4"/>
        <v>0</v>
      </c>
      <c r="Q44" s="8">
        <f t="shared" ca="1" si="5"/>
        <v>96.623802453339124</v>
      </c>
      <c r="R44" s="8">
        <f t="shared" ca="1" si="6"/>
        <v>0</v>
      </c>
    </row>
    <row r="45" spans="1:19">
      <c r="A45" s="8">
        <f t="shared" ca="1" si="7"/>
        <v>0.88514208260369598</v>
      </c>
      <c r="B45" s="8">
        <f t="shared" ca="1" si="7"/>
        <v>-0.10591005698871941</v>
      </c>
      <c r="C45" s="8">
        <f ca="1"/>
        <v>0.14709245989493222</v>
      </c>
      <c r="D45" s="8">
        <f ca="1"/>
        <v>7.5197116632574654E-2</v>
      </c>
      <c r="E45" s="8">
        <f t="shared" ca="1" si="1"/>
        <v>115.84610692670108</v>
      </c>
      <c r="F45" s="8">
        <f t="shared" ca="1" si="2"/>
        <v>107.8096640720712</v>
      </c>
      <c r="G45" s="8">
        <f t="shared" ca="1" si="3"/>
        <v>10.530200899709788</v>
      </c>
      <c r="H45" s="8">
        <f t="shared" ca="1" si="4"/>
        <v>0.78608162337009735</v>
      </c>
      <c r="Q45" s="8">
        <f t="shared" ca="1" si="5"/>
        <v>111.82788549938614</v>
      </c>
      <c r="R45" s="8">
        <f t="shared" ca="1" si="6"/>
        <v>0</v>
      </c>
    </row>
    <row r="46" spans="1:19">
      <c r="A46" s="8">
        <f t="shared" ca="1" si="7"/>
        <v>-2.534796182341104</v>
      </c>
      <c r="B46" s="8">
        <f t="shared" ca="1" si="7"/>
        <v>0.6782215485869989</v>
      </c>
      <c r="C46" s="8">
        <f ca="1"/>
        <v>-0.34537865025711895</v>
      </c>
      <c r="D46" s="8">
        <f ca="1"/>
        <v>-0.10007346354698764</v>
      </c>
      <c r="E46" s="8">
        <f t="shared" ca="1" si="1"/>
        <v>70.795223641336179</v>
      </c>
      <c r="F46" s="8">
        <f t="shared" ca="1" si="2"/>
        <v>90.477094791137901</v>
      </c>
      <c r="G46" s="8">
        <f t="shared" ca="1" si="3"/>
        <v>0</v>
      </c>
      <c r="H46" s="8">
        <f t="shared" ca="1" si="4"/>
        <v>0</v>
      </c>
      <c r="Q46" s="8">
        <f t="shared" ca="1" si="5"/>
        <v>80.636159216237047</v>
      </c>
      <c r="R46" s="8">
        <f t="shared" ca="1" si="6"/>
        <v>13.945476489090245</v>
      </c>
    </row>
    <row r="47" spans="1:19">
      <c r="A47" s="8">
        <f t="shared" ca="1" si="7"/>
        <v>0.81692713923185978</v>
      </c>
      <c r="B47" s="8">
        <f t="shared" ca="1" si="7"/>
        <v>0.56638173062988861</v>
      </c>
      <c r="C47" s="8">
        <f ca="1"/>
        <v>0.13726950804938781</v>
      </c>
      <c r="D47" s="8">
        <f ca="1"/>
        <v>0.16836019758342768</v>
      </c>
      <c r="E47" s="8">
        <f t="shared" ca="1" si="1"/>
        <v>114.71372695911263</v>
      </c>
      <c r="F47" s="8">
        <f t="shared" ca="1" si="2"/>
        <v>118.33627783039866</v>
      </c>
      <c r="G47" s="8">
        <f t="shared" ca="1" si="3"/>
        <v>9.4308028729248878</v>
      </c>
      <c r="H47" s="8">
        <f t="shared" ca="1" si="4"/>
        <v>11.00609498096957</v>
      </c>
      <c r="Q47" s="8">
        <f t="shared" ca="1" si="5"/>
        <v>116.52500239475565</v>
      </c>
      <c r="R47" s="8">
        <f t="shared" ca="1" si="6"/>
        <v>0</v>
      </c>
    </row>
    <row r="48" spans="1:19">
      <c r="A48" s="8">
        <f t="shared" ca="1" si="7"/>
        <v>0.36583130012442711</v>
      </c>
      <c r="B48" s="8">
        <f t="shared" ca="1" si="7"/>
        <v>1.109396784946945</v>
      </c>
      <c r="C48" s="8">
        <f ca="1"/>
        <v>7.2311707217917492E-2</v>
      </c>
      <c r="D48" s="8">
        <f ca="1"/>
        <v>0.20994886725476661</v>
      </c>
      <c r="E48" s="8">
        <f t="shared" ca="1" si="1"/>
        <v>107.49903741042601</v>
      </c>
      <c r="F48" s="8">
        <f t="shared" ca="1" si="2"/>
        <v>123.36149802235371</v>
      </c>
      <c r="G48" s="8">
        <f t="shared" ca="1" si="3"/>
        <v>2.4262499130349635</v>
      </c>
      <c r="H48" s="8">
        <f t="shared" ca="1" si="4"/>
        <v>15.884949536265742</v>
      </c>
      <c r="Q48" s="8">
        <f t="shared" ca="1" si="5"/>
        <v>115.43026771638986</v>
      </c>
      <c r="R48" s="8">
        <f t="shared" ca="1" si="6"/>
        <v>0</v>
      </c>
    </row>
    <row r="49" spans="1:18">
      <c r="A49" s="8">
        <f t="shared" ca="1" si="7"/>
        <v>0.29154403613717728</v>
      </c>
      <c r="B49" s="8">
        <f t="shared" ca="1" si="7"/>
        <v>-1.3528597387442054</v>
      </c>
      <c r="C49" s="8">
        <f ca="1"/>
        <v>6.1614341203753531E-2</v>
      </c>
      <c r="D49" s="8">
        <f ca="1"/>
        <v>-0.15880971047148695</v>
      </c>
      <c r="E49" s="8">
        <f t="shared" ca="1" si="1"/>
        <v>106.35520974037436</v>
      </c>
      <c r="F49" s="8">
        <f t="shared" ca="1" si="2"/>
        <v>85.315869068862654</v>
      </c>
      <c r="G49" s="8">
        <f t="shared" ca="1" si="3"/>
        <v>1.3157376120139446</v>
      </c>
      <c r="H49" s="8">
        <f t="shared" ca="1" si="4"/>
        <v>0</v>
      </c>
      <c r="Q49" s="8">
        <f t="shared" ca="1" si="5"/>
        <v>95.835539404618515</v>
      </c>
      <c r="R49" s="8">
        <f t="shared" ca="1" si="6"/>
        <v>0</v>
      </c>
    </row>
    <row r="50" spans="1:18">
      <c r="A50" s="8">
        <f t="shared" ca="1" si="7"/>
        <v>1.6538346497909413</v>
      </c>
      <c r="B50" s="8">
        <f t="shared" ca="1" si="7"/>
        <v>1.9953886507223899</v>
      </c>
      <c r="C50" s="8">
        <f ca="1"/>
        <v>0.25778418956989552</v>
      </c>
      <c r="D50" s="8">
        <f ca="1"/>
        <v>0.44984715461856578</v>
      </c>
      <c r="E50" s="8">
        <f t="shared" ca="1" si="1"/>
        <v>129.40595169462813</v>
      </c>
      <c r="F50" s="8">
        <f t="shared" ca="1" si="2"/>
        <v>156.80724945342641</v>
      </c>
      <c r="G50" s="8">
        <f t="shared" ca="1" si="3"/>
        <v>23.695098732648667</v>
      </c>
      <c r="H50" s="8">
        <f t="shared" ca="1" si="4"/>
        <v>48.356552867404275</v>
      </c>
      <c r="Q50" s="8">
        <f t="shared" ca="1" si="5"/>
        <v>143.10660057402725</v>
      </c>
      <c r="R50" s="8">
        <f t="shared" ca="1" si="6"/>
        <v>0</v>
      </c>
    </row>
    <row r="51" spans="1:18">
      <c r="A51" s="8">
        <f t="shared" ca="1" si="7"/>
        <v>0.2614692736824169</v>
      </c>
      <c r="B51" s="8">
        <f t="shared" ca="1" si="7"/>
        <v>-0.16864180212352664</v>
      </c>
      <c r="C51" s="8">
        <f ca="1"/>
        <v>5.7283575410268031E-2</v>
      </c>
      <c r="D51" s="8">
        <f ca="1"/>
        <v>1.2950814990422313E-2</v>
      </c>
      <c r="E51" s="8">
        <f t="shared" ca="1" si="1"/>
        <v>105.89560617212</v>
      </c>
      <c r="F51" s="8">
        <f t="shared" ca="1" si="2"/>
        <v>101.30350399962948</v>
      </c>
      <c r="G51" s="8">
        <f t="shared" ca="1" si="3"/>
        <v>0.86952055545630802</v>
      </c>
      <c r="H51" s="8">
        <f t="shared" ca="1" si="4"/>
        <v>0</v>
      </c>
      <c r="Q51" s="8">
        <f t="shared" ca="1" si="5"/>
        <v>103.59955508587474</v>
      </c>
      <c r="R51" s="8">
        <f t="shared" ca="1" si="6"/>
        <v>0</v>
      </c>
    </row>
    <row r="52" spans="1:18">
      <c r="A52" s="8">
        <f t="shared" ca="1" si="7"/>
        <v>-0.36912842956876291</v>
      </c>
      <c r="B52" s="8">
        <f t="shared" ca="1" si="7"/>
        <v>-1.5248156433920048</v>
      </c>
      <c r="C52" s="8">
        <f ca="1"/>
        <v>-3.3522493857901861E-2</v>
      </c>
      <c r="D52" s="8">
        <f ca="1"/>
        <v>-0.24027877922064794</v>
      </c>
      <c r="E52" s="8">
        <f t="shared" ca="1" si="1"/>
        <v>96.703315868029676</v>
      </c>
      <c r="F52" s="8">
        <f t="shared" ca="1" si="2"/>
        <v>78.64085961291795</v>
      </c>
      <c r="G52" s="8">
        <f t="shared" ca="1" si="3"/>
        <v>0</v>
      </c>
      <c r="H52" s="8">
        <f t="shared" ca="1" si="4"/>
        <v>0</v>
      </c>
      <c r="Q52" s="8">
        <f t="shared" ca="1" si="5"/>
        <v>87.672087740473813</v>
      </c>
      <c r="R52" s="8">
        <f t="shared" ca="1" si="6"/>
        <v>7.1144779218700842</v>
      </c>
    </row>
    <row r="53" spans="1:18">
      <c r="A53" s="8">
        <f t="shared" ca="1" si="7"/>
        <v>-1.186338177538083</v>
      </c>
      <c r="B53" s="8">
        <f t="shared" ca="1" si="7"/>
        <v>-2.9767359347988522</v>
      </c>
      <c r="C53" s="8">
        <f ca="1"/>
        <v>-0.15120069756548393</v>
      </c>
      <c r="D53" s="8">
        <f ca="1"/>
        <v>-0.52346427469312817</v>
      </c>
      <c r="E53" s="8">
        <f t="shared" ca="1" si="1"/>
        <v>85.967514663536235</v>
      </c>
      <c r="F53" s="8">
        <f t="shared" ca="1" si="2"/>
        <v>59.24645288450526</v>
      </c>
      <c r="G53" s="8">
        <f t="shared" ca="1" si="3"/>
        <v>0</v>
      </c>
      <c r="H53" s="8">
        <f t="shared" ca="1" si="4"/>
        <v>0</v>
      </c>
      <c r="Q53" s="8">
        <f t="shared" ca="1" si="5"/>
        <v>72.606983774020748</v>
      </c>
      <c r="R53" s="8">
        <f t="shared" ca="1" si="6"/>
        <v>21.740792452407042</v>
      </c>
    </row>
    <row r="54" spans="1:18">
      <c r="A54" s="8">
        <f t="shared" ca="1" si="7"/>
        <v>1.1932205104880418</v>
      </c>
      <c r="B54" s="8">
        <f t="shared" ca="1" si="7"/>
        <v>-0.5638373283022502</v>
      </c>
      <c r="C54" s="8">
        <f ca="1"/>
        <v>0.19145575351027802</v>
      </c>
      <c r="D54" s="8">
        <f ca="1"/>
        <v>3.3976888665392335E-2</v>
      </c>
      <c r="E54" s="8">
        <f t="shared" ca="1" si="1"/>
        <v>121.10112489577654</v>
      </c>
      <c r="F54" s="8">
        <f t="shared" ca="1" si="2"/>
        <v>103.45606963733931</v>
      </c>
      <c r="G54" s="8">
        <f t="shared" ca="1" si="3"/>
        <v>15.632160092986927</v>
      </c>
      <c r="H54" s="8">
        <f t="shared" ca="1" si="4"/>
        <v>0</v>
      </c>
      <c r="Q54" s="8">
        <f t="shared" ca="1" si="5"/>
        <v>112.27859726655792</v>
      </c>
      <c r="R54" s="8">
        <f t="shared" ca="1" si="6"/>
        <v>0</v>
      </c>
    </row>
    <row r="55" spans="1:18">
      <c r="A55" s="8">
        <f t="shared" ca="1" si="7"/>
        <v>0.34379609297845315</v>
      </c>
      <c r="B55" s="8">
        <f t="shared" ca="1" si="7"/>
        <v>0.99823832406943769</v>
      </c>
      <c r="C55" s="8">
        <f ca="1"/>
        <v>6.9138637388897251E-2</v>
      </c>
      <c r="D55" s="8">
        <f ca="1"/>
        <v>0.19171334920618976</v>
      </c>
      <c r="E55" s="8">
        <f t="shared" ca="1" si="1"/>
        <v>107.15847605639048</v>
      </c>
      <c r="F55" s="8">
        <f t="shared" ca="1" si="2"/>
        <v>121.13232404253019</v>
      </c>
      <c r="G55" s="8">
        <f t="shared" ca="1" si="3"/>
        <v>2.0956078217383336</v>
      </c>
      <c r="H55" s="8">
        <f t="shared" ca="1" si="4"/>
        <v>13.720702953912802</v>
      </c>
      <c r="Q55" s="8">
        <f t="shared" ca="1" si="5"/>
        <v>114.14540004946033</v>
      </c>
      <c r="R55" s="8">
        <f t="shared" ca="1" si="6"/>
        <v>0</v>
      </c>
    </row>
    <row r="56" spans="1:18">
      <c r="A56" s="8">
        <f t="shared" ca="1" si="7"/>
        <v>-0.8942439411838774</v>
      </c>
      <c r="B56" s="8">
        <f t="shared" ca="1" si="7"/>
        <v>1.8256917117364195</v>
      </c>
      <c r="C56" s="8">
        <f ca="1"/>
        <v>-0.10913912753047834</v>
      </c>
      <c r="D56" s="8">
        <f ca="1"/>
        <v>0.20828108496697134</v>
      </c>
      <c r="E56" s="8">
        <f t="shared" ca="1" si="1"/>
        <v>89.660566628810926</v>
      </c>
      <c r="F56" s="8">
        <f t="shared" ca="1" si="2"/>
        <v>123.15592937048345</v>
      </c>
      <c r="G56" s="8">
        <f t="shared" ca="1" si="3"/>
        <v>0</v>
      </c>
      <c r="H56" s="8">
        <f t="shared" ca="1" si="4"/>
        <v>15.685368320857718</v>
      </c>
      <c r="Q56" s="8">
        <f t="shared" ca="1" si="5"/>
        <v>106.40824799964719</v>
      </c>
      <c r="R56" s="8">
        <f t="shared" ca="1" si="6"/>
        <v>0</v>
      </c>
    </row>
    <row r="57" spans="1:18">
      <c r="A57" s="8">
        <f t="shared" ca="1" si="7"/>
        <v>-0.19570373543876929</v>
      </c>
      <c r="B57" s="8">
        <f t="shared" ca="1" si="7"/>
        <v>-1.1887564447390671</v>
      </c>
      <c r="C57" s="8">
        <f ca="1"/>
        <v>-8.5493379031827757E-3</v>
      </c>
      <c r="D57" s="8">
        <f ca="1"/>
        <v>-0.17606976617788606</v>
      </c>
      <c r="E57" s="8">
        <f t="shared" ca="1" si="1"/>
        <v>99.148710376146127</v>
      </c>
      <c r="F57" s="8">
        <f t="shared" ca="1" si="2"/>
        <v>83.855947820653341</v>
      </c>
      <c r="G57" s="8">
        <f t="shared" ca="1" si="3"/>
        <v>0</v>
      </c>
      <c r="H57" s="8">
        <f t="shared" ca="1" si="4"/>
        <v>0</v>
      </c>
      <c r="Q57" s="8">
        <f t="shared" ca="1" si="5"/>
        <v>91.502329098399741</v>
      </c>
      <c r="R57" s="8">
        <f t="shared" ca="1" si="6"/>
        <v>3.3957969918449114</v>
      </c>
    </row>
    <row r="58" spans="1:18">
      <c r="A58" s="8">
        <f t="shared" ca="1" si="7"/>
        <v>-0.40555128977048693</v>
      </c>
      <c r="B58" s="8">
        <f t="shared" ca="1" si="7"/>
        <v>-2.0787159742663253</v>
      </c>
      <c r="C58" s="8">
        <f ca="1"/>
        <v>-3.8767385726950113E-2</v>
      </c>
      <c r="D58" s="8">
        <f ca="1"/>
        <v>-0.32490885104249445</v>
      </c>
      <c r="E58" s="8">
        <f t="shared" ca="1" si="1"/>
        <v>96.197445211032459</v>
      </c>
      <c r="F58" s="8">
        <f t="shared" ca="1" si="2"/>
        <v>72.259321425864357</v>
      </c>
      <c r="G58" s="8">
        <f t="shared" ca="1" si="3"/>
        <v>0</v>
      </c>
      <c r="H58" s="8">
        <f t="shared" ca="1" si="4"/>
        <v>0</v>
      </c>
      <c r="Q58" s="8">
        <f t="shared" ca="1" si="5"/>
        <v>84.228383318448408</v>
      </c>
      <c r="R58" s="8">
        <f t="shared" ca="1" si="6"/>
        <v>10.45788027335106</v>
      </c>
    </row>
    <row r="59" spans="1:18">
      <c r="A59" s="8">
        <f t="shared" ca="1" si="7"/>
        <v>-1.7666303377821788</v>
      </c>
      <c r="B59" s="8">
        <f t="shared" ca="1" si="7"/>
        <v>-7.6314513468850653E-2</v>
      </c>
      <c r="C59" s="8">
        <f ca="1"/>
        <v>-0.2347627686406337</v>
      </c>
      <c r="D59" s="8">
        <f ca="1"/>
        <v>-0.14584707509410003</v>
      </c>
      <c r="E59" s="8">
        <f t="shared" ca="1" si="1"/>
        <v>79.07584200739845</v>
      </c>
      <c r="F59" s="8">
        <f t="shared" ca="1" si="2"/>
        <v>86.428986452520775</v>
      </c>
      <c r="G59" s="8">
        <f t="shared" ca="1" si="3"/>
        <v>0</v>
      </c>
      <c r="H59" s="8">
        <f t="shared" ca="1" si="4"/>
        <v>0</v>
      </c>
      <c r="Q59" s="8">
        <f t="shared" ca="1" si="5"/>
        <v>82.752414229959612</v>
      </c>
      <c r="R59" s="8">
        <f t="shared" ca="1" si="6"/>
        <v>11.890859970912997</v>
      </c>
    </row>
    <row r="60" spans="1:18">
      <c r="A60" s="8">
        <f t="shared" ca="1" si="7"/>
        <v>1.2162411612567494</v>
      </c>
      <c r="B60" s="8">
        <f t="shared" ca="1" si="7"/>
        <v>-0.73676692031128455</v>
      </c>
      <c r="C60" s="8">
        <f ca="1"/>
        <v>0.19477072722097191</v>
      </c>
      <c r="D60" s="8">
        <f ca="1"/>
        <v>1.047840803700262E-2</v>
      </c>
      <c r="E60" s="8">
        <f t="shared" ca="1" si="1"/>
        <v>121.50323807020568</v>
      </c>
      <c r="F60" s="8">
        <f t="shared" ca="1" si="2"/>
        <v>101.05334988075489</v>
      </c>
      <c r="G60" s="8">
        <f t="shared" ca="1" si="3"/>
        <v>16.022561233209402</v>
      </c>
      <c r="H60" s="8">
        <f t="shared" ca="1" si="4"/>
        <v>0</v>
      </c>
      <c r="Q60" s="8">
        <f t="shared" ca="1" si="5"/>
        <v>111.2782939754803</v>
      </c>
      <c r="R60" s="8">
        <f t="shared" ca="1" si="6"/>
        <v>0</v>
      </c>
    </row>
    <row r="61" spans="1:18">
      <c r="A61" s="8">
        <f t="shared" ca="1" si="7"/>
        <v>-1.175793056989495</v>
      </c>
      <c r="B61" s="8">
        <f t="shared" ca="1" si="7"/>
        <v>-0.80948261193267501</v>
      </c>
      <c r="C61" s="8">
        <f ca="1"/>
        <v>-0.14968220020648726</v>
      </c>
      <c r="D61" s="8">
        <f ca="1"/>
        <v>-0.20354825032059684</v>
      </c>
      <c r="E61" s="8">
        <f t="shared" ca="1" si="1"/>
        <v>86.098155271118159</v>
      </c>
      <c r="F61" s="8">
        <f t="shared" ca="1" si="2"/>
        <v>81.583083927344546</v>
      </c>
      <c r="G61" s="8">
        <f t="shared" ca="1" si="3"/>
        <v>0</v>
      </c>
      <c r="H61" s="8">
        <f t="shared" ca="1" si="4"/>
        <v>0</v>
      </c>
      <c r="Q61" s="8">
        <f t="shared" ca="1" si="5"/>
        <v>83.84061959923136</v>
      </c>
      <c r="R61" s="8">
        <f t="shared" ca="1" si="6"/>
        <v>10.834349903658874</v>
      </c>
    </row>
    <row r="62" spans="1:18">
      <c r="A62" s="8">
        <f t="shared" ca="1" si="7"/>
        <v>0.30763398421428834</v>
      </c>
      <c r="B62" s="8">
        <f t="shared" ca="1" si="7"/>
        <v>1.2274102668944287</v>
      </c>
      <c r="C62" s="8">
        <f ca="1"/>
        <v>6.3931293726857519E-2</v>
      </c>
      <c r="D62" s="8">
        <f ca="1"/>
        <v>0.22237367994507443</v>
      </c>
      <c r="E62" s="8">
        <f t="shared" ca="1" si="1"/>
        <v>106.60191540421755</v>
      </c>
      <c r="F62" s="8">
        <f t="shared" ca="1" si="2"/>
        <v>124.90380311322389</v>
      </c>
      <c r="G62" s="8">
        <f t="shared" ca="1" si="3"/>
        <v>1.5552576739976214</v>
      </c>
      <c r="H62" s="8">
        <f t="shared" ca="1" si="4"/>
        <v>17.38233311963484</v>
      </c>
      <c r="Q62" s="8">
        <f t="shared" ca="1" si="5"/>
        <v>115.75285925872072</v>
      </c>
      <c r="R62" s="8">
        <f t="shared" ca="1" si="6"/>
        <v>0</v>
      </c>
    </row>
    <row r="63" spans="1:18">
      <c r="A63" s="8">
        <f t="shared" ca="1" si="7"/>
        <v>-1.5855686754340281</v>
      </c>
      <c r="B63" s="8">
        <f t="shared" ca="1" si="7"/>
        <v>5.0570080636517245E-2</v>
      </c>
      <c r="C63" s="8">
        <f ca="1"/>
        <v>-0.20868988926250001</v>
      </c>
      <c r="D63" s="8">
        <f ca="1"/>
        <v>-0.11177942154219707</v>
      </c>
      <c r="E63" s="8">
        <f t="shared" ca="1" si="1"/>
        <v>81.164689703777427</v>
      </c>
      <c r="F63" s="8">
        <f t="shared" ca="1" si="2"/>
        <v>89.424148615528082</v>
      </c>
      <c r="G63" s="8">
        <f t="shared" ca="1" si="3"/>
        <v>0</v>
      </c>
      <c r="H63" s="8">
        <f t="shared" ca="1" si="4"/>
        <v>0</v>
      </c>
      <c r="Q63" s="8">
        <f t="shared" ca="1" si="5"/>
        <v>85.294419159652762</v>
      </c>
      <c r="R63" s="8">
        <f t="shared" ca="1" si="6"/>
        <v>9.4228940197546009</v>
      </c>
    </row>
    <row r="64" spans="1:18">
      <c r="A64" s="8">
        <f t="shared" ca="1" si="7"/>
        <v>1.2631228155285781</v>
      </c>
      <c r="B64" s="8">
        <f t="shared" ca="1" si="7"/>
        <v>-0.1776001353518904</v>
      </c>
      <c r="C64" s="8">
        <f ca="1"/>
        <v>0.20152168543611523</v>
      </c>
      <c r="D64" s="8">
        <f ca="1"/>
        <v>9.6772699396130882E-2</v>
      </c>
      <c r="E64" s="8">
        <f t="shared" ca="1" si="1"/>
        <v>122.32627637617028</v>
      </c>
      <c r="F64" s="8">
        <f t="shared" ca="1" si="2"/>
        <v>110.16099485546698</v>
      </c>
      <c r="G64" s="8">
        <f t="shared" ca="1" si="3"/>
        <v>16.821627549679889</v>
      </c>
      <c r="H64" s="8">
        <f t="shared" ca="1" si="4"/>
        <v>3.0689270441427001</v>
      </c>
      <c r="Q64" s="8">
        <f t="shared" ca="1" si="5"/>
        <v>116.24363561581863</v>
      </c>
      <c r="R64" s="8">
        <f t="shared" ca="1" si="6"/>
        <v>0</v>
      </c>
    </row>
    <row r="65" spans="1:18">
      <c r="A65" s="8">
        <f t="shared" ca="1" si="7"/>
        <v>2.3719100526737504</v>
      </c>
      <c r="B65" s="8">
        <f t="shared" ca="1" si="7"/>
        <v>-1.6850803948748587</v>
      </c>
      <c r="C65" s="8">
        <f ca="1"/>
        <v>0.36118704758502002</v>
      </c>
      <c r="D65" s="8">
        <f ca="1"/>
        <v>-3.0881479648310409E-2</v>
      </c>
      <c r="E65" s="8">
        <f t="shared" ca="1" si="1"/>
        <v>143.50318550194436</v>
      </c>
      <c r="F65" s="8">
        <f t="shared" ca="1" si="2"/>
        <v>96.95904824713179</v>
      </c>
      <c r="G65" s="8">
        <f t="shared" ca="1" si="3"/>
        <v>37.381733497033359</v>
      </c>
      <c r="H65" s="8">
        <f t="shared" ca="1" si="4"/>
        <v>0</v>
      </c>
      <c r="Q65" s="8">
        <f t="shared" ca="1" si="5"/>
        <v>120.23111687453807</v>
      </c>
      <c r="R65" s="8">
        <f t="shared" ca="1" si="6"/>
        <v>0</v>
      </c>
    </row>
    <row r="66" spans="1:18">
      <c r="A66" s="8">
        <f t="shared" ca="1" si="7"/>
        <v>-0.28459690916474611</v>
      </c>
      <c r="B66" s="8">
        <f t="shared" ca="1" si="7"/>
        <v>0.22482537790020235</v>
      </c>
      <c r="C66" s="8">
        <f ca="1"/>
        <v>-2.1349954919723437E-2</v>
      </c>
      <c r="D66" s="8">
        <f ca="1"/>
        <v>2.4453558347906357E-2</v>
      </c>
      <c r="E66" s="8">
        <f t="shared" ca="1" si="1"/>
        <v>97.887634203004041</v>
      </c>
      <c r="F66" s="8">
        <f t="shared" ca="1" si="2"/>
        <v>102.47549986869416</v>
      </c>
      <c r="G66" s="8">
        <f t="shared" ca="1" si="3"/>
        <v>0</v>
      </c>
      <c r="H66" s="8">
        <f t="shared" ca="1" si="4"/>
        <v>0</v>
      </c>
      <c r="Q66" s="8">
        <f t="shared" ca="1" si="5"/>
        <v>100.1815670358491</v>
      </c>
      <c r="R66" s="8">
        <f t="shared" ca="1" si="6"/>
        <v>0</v>
      </c>
    </row>
    <row r="67" spans="1:18">
      <c r="A67" s="8">
        <f t="shared" ca="1" si="7"/>
        <v>-0.38967810323104091</v>
      </c>
      <c r="B67" s="8">
        <f t="shared" ca="1" si="7"/>
        <v>-0.85023694363691127</v>
      </c>
      <c r="C67" s="8">
        <f ca="1"/>
        <v>-3.648164686526989E-2</v>
      </c>
      <c r="D67" s="8">
        <f ca="1"/>
        <v>-0.14272751687799179</v>
      </c>
      <c r="E67" s="8">
        <f t="shared" ref="E67:E130" ca="1" si="8">$J$2*EXP(C67)</f>
        <v>96.417578938210568</v>
      </c>
      <c r="F67" s="8">
        <f t="shared" ref="F67:F130" ca="1" si="9">$J$3*EXP(D67)</f>
        <v>86.699027693008475</v>
      </c>
      <c r="G67" s="8">
        <f t="shared" ref="G67:G130" ca="1" si="10">MAX(E67-105,0)/1.03</f>
        <v>0</v>
      </c>
      <c r="H67" s="8">
        <f t="shared" ref="H67:H130" ca="1" si="11">MAX(F67-107,0)/1.03</f>
        <v>0</v>
      </c>
      <c r="Q67" s="8">
        <f t="shared" ref="Q67:Q130" ca="1" si="12">AVERAGE(E67:F67)</f>
        <v>91.558303315609521</v>
      </c>
      <c r="R67" s="8">
        <f t="shared" ref="R67:R130" ca="1" si="13">MAX($P$2-Q67,0)/(1.03)</f>
        <v>3.3414530916412413</v>
      </c>
    </row>
    <row r="68" spans="1:18">
      <c r="A68" s="8">
        <f t="shared" ca="1" si="7"/>
        <v>1.4786920713469538</v>
      </c>
      <c r="B68" s="8">
        <f t="shared" ca="1" si="7"/>
        <v>0.95723150922875733</v>
      </c>
      <c r="C68" s="8">
        <f ca="1"/>
        <v>0.23256365827396133</v>
      </c>
      <c r="D68" s="8">
        <f ca="1"/>
        <v>0.28214330422296413</v>
      </c>
      <c r="E68" s="8">
        <f t="shared" ca="1" si="8"/>
        <v>126.18307697711693</v>
      </c>
      <c r="F68" s="8">
        <f t="shared" ca="1" si="9"/>
        <v>132.59687232898946</v>
      </c>
      <c r="G68" s="8">
        <f t="shared" ca="1" si="10"/>
        <v>20.566094152540703</v>
      </c>
      <c r="H68" s="8">
        <f t="shared" ca="1" si="11"/>
        <v>24.851332358242196</v>
      </c>
      <c r="Q68" s="8">
        <f t="shared" ca="1" si="12"/>
        <v>129.3899746530532</v>
      </c>
      <c r="R68" s="8">
        <f t="shared" ca="1" si="13"/>
        <v>0</v>
      </c>
    </row>
    <row r="69" spans="1:18">
      <c r="A69" s="8">
        <f t="shared" ca="1" si="7"/>
        <v>-0.76873595330105382</v>
      </c>
      <c r="B69" s="8">
        <f t="shared" ca="1" si="7"/>
        <v>0.66070610502267635</v>
      </c>
      <c r="C69" s="8">
        <f ca="1"/>
        <v>-9.1065977275351748E-2</v>
      </c>
      <c r="D69" s="8">
        <f ca="1"/>
        <v>4.7463382628748371E-2</v>
      </c>
      <c r="E69" s="8">
        <f t="shared" ca="1" si="8"/>
        <v>91.295747446549242</v>
      </c>
      <c r="F69" s="8">
        <f t="shared" ca="1" si="9"/>
        <v>104.86078031570476</v>
      </c>
      <c r="G69" s="8">
        <f t="shared" ca="1" si="10"/>
        <v>0</v>
      </c>
      <c r="H69" s="8">
        <f t="shared" ca="1" si="11"/>
        <v>0</v>
      </c>
      <c r="Q69" s="8">
        <f t="shared" ca="1" si="12"/>
        <v>98.078263881127</v>
      </c>
      <c r="R69" s="8">
        <f t="shared" ca="1" si="13"/>
        <v>0</v>
      </c>
    </row>
    <row r="70" spans="1:18">
      <c r="A70" s="8">
        <f t="shared" ca="1" si="7"/>
        <v>-2.8839819972824886E-2</v>
      </c>
      <c r="B70" s="8">
        <f t="shared" ca="1" si="7"/>
        <v>-0.13359401576854385</v>
      </c>
      <c r="C70" s="8">
        <f ca="1"/>
        <v>1.5479065923913217E-2</v>
      </c>
      <c r="D70" s="8">
        <f ca="1"/>
        <v>-6.5664238188197725E-3</v>
      </c>
      <c r="E70" s="8">
        <f t="shared" ca="1" si="8"/>
        <v>101.55994871988345</v>
      </c>
      <c r="F70" s="8">
        <f t="shared" ca="1" si="9"/>
        <v>99.345508803100273</v>
      </c>
      <c r="G70" s="8">
        <f t="shared" ca="1" si="10"/>
        <v>0</v>
      </c>
      <c r="H70" s="8">
        <f t="shared" ca="1" si="11"/>
        <v>0</v>
      </c>
      <c r="Q70" s="8">
        <f t="shared" ca="1" si="12"/>
        <v>100.45272876149187</v>
      </c>
      <c r="R70" s="8">
        <f t="shared" ca="1" si="13"/>
        <v>0</v>
      </c>
    </row>
    <row r="71" spans="1:18">
      <c r="A71" s="8">
        <f t="shared" ca="1" si="7"/>
        <v>-0.60901560809183097</v>
      </c>
      <c r="B71" s="8">
        <f t="shared" ca="1" si="7"/>
        <v>-0.94330101350811968</v>
      </c>
      <c r="C71" s="8">
        <f ca="1"/>
        <v>-6.8066247565223656E-2</v>
      </c>
      <c r="D71" s="8">
        <f ca="1"/>
        <v>-0.17507023587620085</v>
      </c>
      <c r="E71" s="8">
        <f t="shared" ca="1" si="8"/>
        <v>93.419858314562219</v>
      </c>
      <c r="F71" s="8">
        <f t="shared" ca="1" si="9"/>
        <v>83.939806284032585</v>
      </c>
      <c r="G71" s="8">
        <f t="shared" ca="1" si="10"/>
        <v>0</v>
      </c>
      <c r="H71" s="8">
        <f t="shared" ca="1" si="11"/>
        <v>0</v>
      </c>
      <c r="Q71" s="8">
        <f t="shared" ca="1" si="12"/>
        <v>88.679832299297402</v>
      </c>
      <c r="R71" s="8">
        <f t="shared" ca="1" si="13"/>
        <v>6.136085146313202</v>
      </c>
    </row>
    <row r="72" spans="1:18">
      <c r="A72" s="8">
        <f t="shared" ca="1" si="7"/>
        <v>0.16891484893437181</v>
      </c>
      <c r="B72" s="8">
        <f t="shared" ca="1" si="7"/>
        <v>-2.4708894197177908E-2</v>
      </c>
      <c r="C72" s="8">
        <f ca="1"/>
        <v>4.3955738246549539E-2</v>
      </c>
      <c r="D72" s="8">
        <f ca="1"/>
        <v>2.6270612933597011E-2</v>
      </c>
      <c r="E72" s="8">
        <f t="shared" ca="1" si="8"/>
        <v>104.49361031606905</v>
      </c>
      <c r="F72" s="8">
        <f t="shared" ca="1" si="9"/>
        <v>102.66187271919411</v>
      </c>
      <c r="G72" s="8">
        <f t="shared" ca="1" si="10"/>
        <v>0</v>
      </c>
      <c r="H72" s="8">
        <f t="shared" ca="1" si="11"/>
        <v>0</v>
      </c>
      <c r="Q72" s="8">
        <f t="shared" ca="1" si="12"/>
        <v>103.57774151763158</v>
      </c>
      <c r="R72" s="8">
        <f t="shared" ca="1" si="13"/>
        <v>0</v>
      </c>
    </row>
    <row r="73" spans="1:18">
      <c r="A73" s="8">
        <f t="shared" ca="1" si="7"/>
        <v>-1.9851739988810628</v>
      </c>
      <c r="B73" s="8">
        <f t="shared" ca="1" si="7"/>
        <v>-0.26438118627361129</v>
      </c>
      <c r="C73" s="8">
        <f ca="1"/>
        <v>-0.26623305583887302</v>
      </c>
      <c r="D73" s="8">
        <f ca="1"/>
        <v>-0.19210670052436593</v>
      </c>
      <c r="E73" s="8">
        <f t="shared" ca="1" si="8"/>
        <v>76.626052520017723</v>
      </c>
      <c r="F73" s="8">
        <f t="shared" ca="1" si="9"/>
        <v>82.521881251394461</v>
      </c>
      <c r="G73" s="8">
        <f t="shared" ca="1" si="10"/>
        <v>0</v>
      </c>
      <c r="H73" s="8">
        <f t="shared" ca="1" si="11"/>
        <v>0</v>
      </c>
      <c r="Q73" s="8">
        <f t="shared" ca="1" si="12"/>
        <v>79.573966885706085</v>
      </c>
      <c r="R73" s="8">
        <f t="shared" ca="1" si="13"/>
        <v>14.97673117892613</v>
      </c>
    </row>
    <row r="74" spans="1:18">
      <c r="A74" s="8">
        <f t="shared" ca="1" si="7"/>
        <v>0.50879085615822439</v>
      </c>
      <c r="B74" s="8">
        <f t="shared" ca="1" si="7"/>
        <v>2.1228772905526885</v>
      </c>
      <c r="C74" s="8">
        <f ca="1"/>
        <v>9.2897883286784305E-2</v>
      </c>
      <c r="D74" s="8">
        <f ca="1"/>
        <v>0.3712847599428048</v>
      </c>
      <c r="E74" s="8">
        <f t="shared" ca="1" si="8"/>
        <v>109.73496718046701</v>
      </c>
      <c r="F74" s="8">
        <f t="shared" ca="1" si="9"/>
        <v>144.95958014371547</v>
      </c>
      <c r="G74" s="8">
        <f t="shared" ca="1" si="10"/>
        <v>4.597055515016514</v>
      </c>
      <c r="H74" s="8">
        <f t="shared" ca="1" si="11"/>
        <v>36.853961304578128</v>
      </c>
      <c r="Q74" s="8">
        <f t="shared" ca="1" si="12"/>
        <v>127.34727366209124</v>
      </c>
      <c r="R74" s="8">
        <f t="shared" ca="1" si="13"/>
        <v>0</v>
      </c>
    </row>
    <row r="75" spans="1:18">
      <c r="A75" s="8">
        <f t="shared" ca="1" si="7"/>
        <v>0.10538779877550764</v>
      </c>
      <c r="B75" s="8">
        <f t="shared" ca="1" si="7"/>
        <v>1.3454779188017763</v>
      </c>
      <c r="C75" s="8">
        <f ca="1"/>
        <v>3.4807843023673096E-2</v>
      </c>
      <c r="D75" s="8">
        <f ca="1"/>
        <v>0.22256231254353961</v>
      </c>
      <c r="E75" s="8">
        <f t="shared" ca="1" si="8"/>
        <v>103.54207263662994</v>
      </c>
      <c r="F75" s="8">
        <f t="shared" ca="1" si="9"/>
        <v>124.92736626448269</v>
      </c>
      <c r="G75" s="8">
        <f t="shared" ca="1" si="10"/>
        <v>0</v>
      </c>
      <c r="H75" s="8">
        <f t="shared" ca="1" si="11"/>
        <v>17.405209965517169</v>
      </c>
      <c r="Q75" s="8">
        <f t="shared" ca="1" si="12"/>
        <v>114.23471945055631</v>
      </c>
      <c r="R75" s="8">
        <f t="shared" ca="1" si="13"/>
        <v>0</v>
      </c>
    </row>
    <row r="76" spans="1:18">
      <c r="A76" s="8">
        <f t="shared" ca="1" si="7"/>
        <v>-0.18443843327522247</v>
      </c>
      <c r="B76" s="8">
        <f t="shared" ca="1" si="7"/>
        <v>-1.4831013681590299</v>
      </c>
      <c r="C76" s="8">
        <f ca="1"/>
        <v>-6.9271343916320338E-3</v>
      </c>
      <c r="D76" s="8">
        <f ca="1"/>
        <v>-0.21843978822140309</v>
      </c>
      <c r="E76" s="8">
        <f t="shared" ca="1" si="8"/>
        <v>99.309680289963822</v>
      </c>
      <c r="F76" s="8">
        <f t="shared" ca="1" si="9"/>
        <v>80.377187452181573</v>
      </c>
      <c r="G76" s="8">
        <f t="shared" ca="1" si="10"/>
        <v>0</v>
      </c>
      <c r="H76" s="8">
        <f t="shared" ca="1" si="11"/>
        <v>0</v>
      </c>
      <c r="Q76" s="8">
        <f t="shared" ca="1" si="12"/>
        <v>89.843433871072705</v>
      </c>
      <c r="R76" s="8">
        <f t="shared" ca="1" si="13"/>
        <v>5.0063748824536844</v>
      </c>
    </row>
    <row r="77" spans="1:18">
      <c r="A77" s="8">
        <f t="shared" ca="1" si="7"/>
        <v>-0.98639686761913881</v>
      </c>
      <c r="B77" s="8">
        <f t="shared" ca="1" si="7"/>
        <v>-2.0375379423551596</v>
      </c>
      <c r="C77" s="8">
        <f ca="1"/>
        <v>-0.12240914893715597</v>
      </c>
      <c r="D77" s="8">
        <f ca="1"/>
        <v>-0.3682193188623063</v>
      </c>
      <c r="E77" s="8">
        <f t="shared" ca="1" si="8"/>
        <v>88.478628506650665</v>
      </c>
      <c r="F77" s="8">
        <f t="shared" ca="1" si="9"/>
        <v>69.196540398032539</v>
      </c>
      <c r="G77" s="8">
        <f t="shared" ca="1" si="10"/>
        <v>0</v>
      </c>
      <c r="H77" s="8">
        <f t="shared" ca="1" si="11"/>
        <v>0</v>
      </c>
      <c r="Q77" s="8">
        <f t="shared" ca="1" si="12"/>
        <v>78.837584452341602</v>
      </c>
      <c r="R77" s="8">
        <f t="shared" ca="1" si="13"/>
        <v>15.691665580250872</v>
      </c>
    </row>
    <row r="78" spans="1:18">
      <c r="A78" s="8">
        <f t="shared" ca="1" si="7"/>
        <v>-0.71983761476355723</v>
      </c>
      <c r="B78" s="8">
        <f t="shared" ca="1" si="7"/>
        <v>0.81191421630282523</v>
      </c>
      <c r="C78" s="8">
        <f ca="1"/>
        <v>-8.4024616525952237E-2</v>
      </c>
      <c r="D78" s="8">
        <f ca="1"/>
        <v>7.3877575384873509E-2</v>
      </c>
      <c r="E78" s="8">
        <f t="shared" ca="1" si="8"/>
        <v>91.940862317032085</v>
      </c>
      <c r="F78" s="8">
        <f t="shared" ca="1" si="9"/>
        <v>107.66749859066374</v>
      </c>
      <c r="G78" s="8">
        <f t="shared" ca="1" si="10"/>
        <v>0</v>
      </c>
      <c r="H78" s="8">
        <f t="shared" ca="1" si="11"/>
        <v>0.64805688413955365</v>
      </c>
      <c r="Q78" s="8">
        <f t="shared" ca="1" si="12"/>
        <v>99.80418045384792</v>
      </c>
      <c r="R78" s="8">
        <f t="shared" ca="1" si="13"/>
        <v>0</v>
      </c>
    </row>
    <row r="79" spans="1:18">
      <c r="A79" s="8">
        <f t="shared" ca="1" si="7"/>
        <v>1.1119409537900928</v>
      </c>
      <c r="B79" s="8">
        <f t="shared" ca="1" si="7"/>
        <v>-1.7566032965250473</v>
      </c>
      <c r="C79" s="8">
        <f ca="1"/>
        <v>0.17975149734577336</v>
      </c>
      <c r="D79" s="8">
        <f ca="1"/>
        <v>-0.14850702417632905</v>
      </c>
      <c r="E79" s="8">
        <f t="shared" ca="1" si="8"/>
        <v>119.69198883925489</v>
      </c>
      <c r="F79" s="8">
        <f t="shared" ca="1" si="9"/>
        <v>86.199395235171778</v>
      </c>
      <c r="G79" s="8">
        <f t="shared" ca="1" si="10"/>
        <v>14.264066834228048</v>
      </c>
      <c r="H79" s="8">
        <f t="shared" ca="1" si="11"/>
        <v>0</v>
      </c>
      <c r="Q79" s="8">
        <f t="shared" ca="1" si="12"/>
        <v>102.94569203721333</v>
      </c>
      <c r="R79" s="8">
        <f t="shared" ca="1" si="13"/>
        <v>0</v>
      </c>
    </row>
    <row r="80" spans="1:18">
      <c r="A80" s="8">
        <f t="shared" ca="1" si="7"/>
        <v>0.89959776980677031</v>
      </c>
      <c r="B80" s="8">
        <f t="shared" ca="1" si="7"/>
        <v>0.65984725424375434</v>
      </c>
      <c r="C80" s="8">
        <f ca="1"/>
        <v>0.14917407885217493</v>
      </c>
      <c r="D80" s="8">
        <f ca="1"/>
        <v>0.18914532625825614</v>
      </c>
      <c r="E80" s="8">
        <f t="shared" ca="1" si="8"/>
        <v>116.08750554180141</v>
      </c>
      <c r="F80" s="8">
        <f t="shared" ca="1" si="9"/>
        <v>120.82165253117086</v>
      </c>
      <c r="G80" s="8">
        <f t="shared" ca="1" si="10"/>
        <v>10.76456848718583</v>
      </c>
      <c r="H80" s="8">
        <f t="shared" ca="1" si="11"/>
        <v>13.419080127350345</v>
      </c>
      <c r="Q80" s="8">
        <f t="shared" ca="1" si="12"/>
        <v>118.45457903648614</v>
      </c>
      <c r="R80" s="8">
        <f t="shared" ca="1" si="13"/>
        <v>0</v>
      </c>
    </row>
    <row r="81" spans="1:18">
      <c r="A81" s="8">
        <f t="shared" ca="1" si="7"/>
        <v>1.7814834146493475</v>
      </c>
      <c r="B81" s="8">
        <f t="shared" ca="1" si="7"/>
        <v>-1.0965428203252592</v>
      </c>
      <c r="C81" s="8">
        <f ca="1"/>
        <v>0.27616561170950599</v>
      </c>
      <c r="D81" s="8">
        <f ca="1"/>
        <v>5.5649870933163915E-3</v>
      </c>
      <c r="E81" s="8">
        <f t="shared" ca="1" si="8"/>
        <v>131.80661331383951</v>
      </c>
      <c r="F81" s="8">
        <f t="shared" ca="1" si="9"/>
        <v>100.55805003977534</v>
      </c>
      <c r="G81" s="8">
        <f t="shared" ca="1" si="10"/>
        <v>26.025838168776218</v>
      </c>
      <c r="H81" s="8">
        <f t="shared" ca="1" si="11"/>
        <v>0</v>
      </c>
      <c r="Q81" s="8">
        <f t="shared" ca="1" si="12"/>
        <v>116.18233167680742</v>
      </c>
      <c r="R81" s="8">
        <f t="shared" ca="1" si="13"/>
        <v>0</v>
      </c>
    </row>
    <row r="82" spans="1:18">
      <c r="A82" s="8">
        <f t="shared" ca="1" si="7"/>
        <v>-1.2265604815369535</v>
      </c>
      <c r="B82" s="8">
        <f t="shared" ca="1" si="7"/>
        <v>0.58100962574489556</v>
      </c>
      <c r="C82" s="8">
        <f ca="1"/>
        <v>-0.15699270934132128</v>
      </c>
      <c r="D82" s="8">
        <f ca="1"/>
        <v>-3.1830240209924348E-3</v>
      </c>
      <c r="E82" s="8">
        <f t="shared" ca="1" si="8"/>
        <v>85.471029019596472</v>
      </c>
      <c r="F82" s="8">
        <f t="shared" ca="1" si="9"/>
        <v>99.682203642936443</v>
      </c>
      <c r="G82" s="8">
        <f t="shared" ca="1" si="10"/>
        <v>0</v>
      </c>
      <c r="H82" s="8">
        <f t="shared" ca="1" si="11"/>
        <v>0</v>
      </c>
      <c r="Q82" s="8">
        <f t="shared" ca="1" si="12"/>
        <v>92.57661633126645</v>
      </c>
      <c r="R82" s="8">
        <f t="shared" ca="1" si="13"/>
        <v>2.352799678382087</v>
      </c>
    </row>
    <row r="83" spans="1:18">
      <c r="A83" s="8">
        <f t="shared" ca="1" si="7"/>
        <v>-1.5820640175796772</v>
      </c>
      <c r="B83" s="8">
        <f t="shared" ca="1" si="7"/>
        <v>0.9783118224496159</v>
      </c>
      <c r="C83" s="8">
        <f ca="1"/>
        <v>-0.20818521853147348</v>
      </c>
      <c r="D83" s="8">
        <f ca="1"/>
        <v>2.5082058770310875E-2</v>
      </c>
      <c r="E83" s="8">
        <f t="shared" ca="1" si="8"/>
        <v>81.205661484823523</v>
      </c>
      <c r="F83" s="8">
        <f t="shared" ca="1" si="9"/>
        <v>102.5399260074547</v>
      </c>
      <c r="G83" s="8">
        <f t="shared" ca="1" si="10"/>
        <v>0</v>
      </c>
      <c r="H83" s="8">
        <f t="shared" ca="1" si="11"/>
        <v>0</v>
      </c>
      <c r="Q83" s="8">
        <f t="shared" ca="1" si="12"/>
        <v>91.872793746139109</v>
      </c>
      <c r="R83" s="8">
        <f t="shared" ca="1" si="13"/>
        <v>3.0361225765639714</v>
      </c>
    </row>
    <row r="84" spans="1:18">
      <c r="A84" s="8">
        <f t="shared" ca="1" si="7"/>
        <v>0.63674768430176276</v>
      </c>
      <c r="B84" s="8">
        <f t="shared" ca="1" si="7"/>
        <v>0.45621067167506091</v>
      </c>
      <c r="C84" s="8">
        <f ca="1"/>
        <v>0.11132366653945383</v>
      </c>
      <c r="D84" s="8">
        <f ca="1"/>
        <v>0.13682776403621882</v>
      </c>
      <c r="E84" s="8">
        <f t="shared" ca="1" si="8"/>
        <v>111.77566287326397</v>
      </c>
      <c r="F84" s="8">
        <f t="shared" ca="1" si="9"/>
        <v>114.66306404784285</v>
      </c>
      <c r="G84" s="8">
        <f t="shared" ca="1" si="10"/>
        <v>6.5783134691883189</v>
      </c>
      <c r="H84" s="8">
        <f t="shared" ca="1" si="11"/>
        <v>7.439868007614419</v>
      </c>
      <c r="Q84" s="8">
        <f t="shared" ca="1" si="12"/>
        <v>113.21936346055341</v>
      </c>
      <c r="R84" s="8">
        <f t="shared" ca="1" si="13"/>
        <v>0</v>
      </c>
    </row>
    <row r="85" spans="1:18">
      <c r="A85" s="8">
        <f t="shared" ca="1" si="7"/>
        <v>0.20652958657239945</v>
      </c>
      <c r="B85" s="8">
        <f t="shared" ca="1" si="7"/>
        <v>8.7755685952235679E-2</v>
      </c>
      <c r="C85" s="8">
        <f ca="1"/>
        <v>4.9372260466425517E-2</v>
      </c>
      <c r="D85" s="8">
        <f ca="1"/>
        <v>4.602265183082304E-2</v>
      </c>
      <c r="E85" s="8">
        <f t="shared" ca="1" si="8"/>
        <v>105.06113790353164</v>
      </c>
      <c r="F85" s="8">
        <f t="shared" ca="1" si="9"/>
        <v>104.7098129377985</v>
      </c>
      <c r="G85" s="8">
        <f t="shared" ca="1" si="10"/>
        <v>5.9357187894800593E-2</v>
      </c>
      <c r="H85" s="8">
        <f t="shared" ca="1" si="11"/>
        <v>0</v>
      </c>
      <c r="Q85" s="8">
        <f t="shared" ca="1" si="12"/>
        <v>104.88547542066507</v>
      </c>
      <c r="R85" s="8">
        <f t="shared" ca="1" si="13"/>
        <v>0</v>
      </c>
    </row>
    <row r="86" spans="1:18">
      <c r="A86" s="8">
        <f t="shared" ca="1" si="7"/>
        <v>-0.53139351819283709</v>
      </c>
      <c r="B86" s="8">
        <f t="shared" ca="1" si="7"/>
        <v>-1.3353907660437594</v>
      </c>
      <c r="C86" s="8">
        <f ca="1"/>
        <v>-5.6888666619768533E-2</v>
      </c>
      <c r="D86" s="8">
        <f ca="1"/>
        <v>-0.22618796980803252</v>
      </c>
      <c r="E86" s="8">
        <f t="shared" ca="1" si="8"/>
        <v>94.469924007160898</v>
      </c>
      <c r="F86" s="8">
        <f t="shared" ca="1" si="9"/>
        <v>79.756816883910389</v>
      </c>
      <c r="G86" s="8">
        <f t="shared" ca="1" si="10"/>
        <v>0</v>
      </c>
      <c r="H86" s="8">
        <f t="shared" ca="1" si="11"/>
        <v>0</v>
      </c>
      <c r="Q86" s="8">
        <f t="shared" ca="1" si="12"/>
        <v>87.113370445535651</v>
      </c>
      <c r="R86" s="8">
        <f t="shared" ca="1" si="13"/>
        <v>7.6569218975382025</v>
      </c>
    </row>
    <row r="87" spans="1:18">
      <c r="A87" s="8">
        <f t="shared" ca="1" si="7"/>
        <v>-0.49610404163056487</v>
      </c>
      <c r="B87" s="8">
        <f t="shared" ca="1" si="7"/>
        <v>0.18046448278146821</v>
      </c>
      <c r="C87" s="8">
        <f ca="1"/>
        <v>-5.180698199480134E-2</v>
      </c>
      <c r="D87" s="8">
        <f ca="1"/>
        <v>-5.4471673165903609E-5</v>
      </c>
      <c r="E87" s="8">
        <f t="shared" ca="1" si="8"/>
        <v>94.951212209225744</v>
      </c>
      <c r="F87" s="8">
        <f t="shared" ca="1" si="9"/>
        <v>99.994552981038879</v>
      </c>
      <c r="G87" s="8">
        <f t="shared" ca="1" si="10"/>
        <v>0</v>
      </c>
      <c r="H87" s="8">
        <f t="shared" ca="1" si="11"/>
        <v>0</v>
      </c>
      <c r="Q87" s="8">
        <f t="shared" ca="1" si="12"/>
        <v>97.472882595132319</v>
      </c>
      <c r="R87" s="8">
        <f t="shared" ca="1" si="13"/>
        <v>0</v>
      </c>
    </row>
    <row r="88" spans="1:18">
      <c r="A88" s="8">
        <f t="shared" ca="1" si="7"/>
        <v>8.450773242363982E-2</v>
      </c>
      <c r="B88" s="8">
        <f t="shared" ca="1" si="7"/>
        <v>1.9050060929973092</v>
      </c>
      <c r="C88" s="8">
        <f ca="1"/>
        <v>3.1801113469004133E-2</v>
      </c>
      <c r="D88" s="8">
        <f ca="1"/>
        <v>0.30315005414521329</v>
      </c>
      <c r="E88" s="8">
        <f t="shared" ca="1" si="8"/>
        <v>103.2312171899997</v>
      </c>
      <c r="F88" s="8">
        <f t="shared" ca="1" si="9"/>
        <v>135.41176401632404</v>
      </c>
      <c r="G88" s="8">
        <f t="shared" ca="1" si="10"/>
        <v>0</v>
      </c>
      <c r="H88" s="8">
        <f t="shared" ca="1" si="11"/>
        <v>27.584236909052468</v>
      </c>
      <c r="Q88" s="8">
        <f t="shared" ca="1" si="12"/>
        <v>119.32149060316186</v>
      </c>
      <c r="R88" s="8">
        <f t="shared" ca="1" si="13"/>
        <v>0</v>
      </c>
    </row>
    <row r="89" spans="1:18">
      <c r="A89" s="8">
        <f t="shared" ca="1" si="7"/>
        <v>-1.7581574218129057</v>
      </c>
      <c r="B89" s="8">
        <f t="shared" ca="1" si="7"/>
        <v>-0.14642920693321593</v>
      </c>
      <c r="C89" s="8">
        <f ca="1"/>
        <v>-0.23354266874105836</v>
      </c>
      <c r="D89" s="8">
        <f ca="1"/>
        <v>-0.15544776011466638</v>
      </c>
      <c r="E89" s="8">
        <f t="shared" ca="1" si="8"/>
        <v>79.172381316114894</v>
      </c>
      <c r="F89" s="8">
        <f t="shared" ca="1" si="9"/>
        <v>85.603179476369206</v>
      </c>
      <c r="G89" s="8">
        <f t="shared" ca="1" si="10"/>
        <v>0</v>
      </c>
      <c r="H89" s="8">
        <f t="shared" ca="1" si="11"/>
        <v>0</v>
      </c>
      <c r="Q89" s="8">
        <f t="shared" ca="1" si="12"/>
        <v>82.38778039624205</v>
      </c>
      <c r="R89" s="8">
        <f t="shared" ca="1" si="13"/>
        <v>12.244873401706748</v>
      </c>
    </row>
    <row r="90" spans="1:18">
      <c r="A90" s="8">
        <f t="shared" ca="1" si="7"/>
        <v>0.25520002930043306</v>
      </c>
      <c r="B90" s="8">
        <f t="shared" ca="1" si="7"/>
        <v>0.20793160977198627</v>
      </c>
      <c r="C90" s="8">
        <f ca="1"/>
        <v>5.6380804219262365E-2</v>
      </c>
      <c r="D90" s="8">
        <f ca="1"/>
        <v>6.7849535448973181E-2</v>
      </c>
      <c r="E90" s="8">
        <f t="shared" ca="1" si="8"/>
        <v>105.8000498088695</v>
      </c>
      <c r="F90" s="8">
        <f t="shared" ca="1" si="9"/>
        <v>107.02042685589028</v>
      </c>
      <c r="G90" s="8">
        <f t="shared" ca="1" si="10"/>
        <v>0.77674738725194414</v>
      </c>
      <c r="H90" s="8">
        <f t="shared" ca="1" si="11"/>
        <v>1.9831898922600254E-2</v>
      </c>
      <c r="Q90" s="8">
        <f t="shared" ca="1" si="12"/>
        <v>106.41023833237989</v>
      </c>
      <c r="R90" s="8">
        <f t="shared" ca="1" si="13"/>
        <v>0</v>
      </c>
    </row>
    <row r="91" spans="1:18">
      <c r="A91" s="8">
        <f t="shared" ca="1" si="7"/>
        <v>-0.72694926411837391</v>
      </c>
      <c r="B91" s="8">
        <f t="shared" ca="1" si="7"/>
        <v>-0.18763611420206044</v>
      </c>
      <c r="C91" s="8">
        <f ca="1"/>
        <v>-8.5048694033045838E-2</v>
      </c>
      <c r="D91" s="8">
        <f ca="1"/>
        <v>-7.3860723460605085E-2</v>
      </c>
      <c r="E91" s="8">
        <f t="shared" ca="1" si="8"/>
        <v>91.846755942285625</v>
      </c>
      <c r="F91" s="8">
        <f t="shared" ca="1" si="9"/>
        <v>92.880104502862309</v>
      </c>
      <c r="G91" s="8">
        <f t="shared" ca="1" si="10"/>
        <v>0</v>
      </c>
      <c r="H91" s="8">
        <f t="shared" ca="1" si="11"/>
        <v>0</v>
      </c>
      <c r="Q91" s="8">
        <f t="shared" ca="1" si="12"/>
        <v>92.363430222573967</v>
      </c>
      <c r="R91" s="8">
        <f t="shared" ca="1" si="13"/>
        <v>2.5597764829378957</v>
      </c>
    </row>
    <row r="92" spans="1:18">
      <c r="A92" s="8">
        <f t="shared" ca="1" si="7"/>
        <v>-1.1416264273507455</v>
      </c>
      <c r="B92" s="8">
        <f t="shared" ca="1" si="7"/>
        <v>0.92502053828652642</v>
      </c>
      <c r="C92" s="8">
        <f ca="1"/>
        <v>-0.14476220553850733</v>
      </c>
      <c r="D92" s="8">
        <f ca="1"/>
        <v>5.4674776910963313E-2</v>
      </c>
      <c r="E92" s="8">
        <f t="shared" ca="1" si="8"/>
        <v>86.522801507991375</v>
      </c>
      <c r="F92" s="8">
        <f t="shared" ca="1" si="9"/>
        <v>105.6197059142221</v>
      </c>
      <c r="G92" s="8">
        <f t="shared" ca="1" si="10"/>
        <v>0</v>
      </c>
      <c r="H92" s="8">
        <f t="shared" ca="1" si="11"/>
        <v>0</v>
      </c>
      <c r="Q92" s="8">
        <f t="shared" ca="1" si="12"/>
        <v>96.071253711106735</v>
      </c>
      <c r="R92" s="8">
        <f t="shared" ca="1" si="13"/>
        <v>0</v>
      </c>
    </row>
    <row r="93" spans="1:18">
      <c r="A93" s="8">
        <f t="shared" ca="1" si="7"/>
        <v>0.1006599986041686</v>
      </c>
      <c r="B93" s="8">
        <f t="shared" ca="1" si="7"/>
        <v>-0.64230925720281684</v>
      </c>
      <c r="C93" s="8">
        <f ca="1"/>
        <v>3.4127039799000281E-2</v>
      </c>
      <c r="D93" s="8">
        <f ca="1"/>
        <v>-7.0441822778900307E-2</v>
      </c>
      <c r="E93" s="8">
        <f t="shared" ca="1" si="8"/>
        <v>103.47160484975966</v>
      </c>
      <c r="F93" s="8">
        <f t="shared" ca="1" si="9"/>
        <v>93.198195806907847</v>
      </c>
      <c r="G93" s="8">
        <f t="shared" ca="1" si="10"/>
        <v>0</v>
      </c>
      <c r="H93" s="8">
        <f t="shared" ca="1" si="11"/>
        <v>0</v>
      </c>
      <c r="Q93" s="8">
        <f t="shared" ca="1" si="12"/>
        <v>98.334900328333759</v>
      </c>
      <c r="R93" s="8">
        <f t="shared" ca="1" si="13"/>
        <v>0</v>
      </c>
    </row>
    <row r="94" spans="1:18">
      <c r="A94" s="8">
        <f t="shared" ca="1" si="7"/>
        <v>-0.56479378757086662</v>
      </c>
      <c r="B94" s="8">
        <f t="shared" ca="1" si="7"/>
        <v>0.33794415073605699</v>
      </c>
      <c r="C94" s="8">
        <f ca="1"/>
        <v>-6.1698305410204796E-2</v>
      </c>
      <c r="D94" s="8">
        <f ca="1"/>
        <v>1.7287907044823921E-2</v>
      </c>
      <c r="E94" s="8">
        <f t="shared" ca="1" si="8"/>
        <v>94.01664871512709</v>
      </c>
      <c r="F94" s="8">
        <f t="shared" ca="1" si="9"/>
        <v>101.74382077890189</v>
      </c>
      <c r="G94" s="8">
        <f t="shared" ca="1" si="10"/>
        <v>0</v>
      </c>
      <c r="H94" s="8">
        <f t="shared" ca="1" si="11"/>
        <v>0</v>
      </c>
      <c r="Q94" s="8">
        <f t="shared" ca="1" si="12"/>
        <v>97.880234747014498</v>
      </c>
      <c r="R94" s="8">
        <f t="shared" ca="1" si="13"/>
        <v>0</v>
      </c>
    </row>
    <row r="95" spans="1:18">
      <c r="A95" s="8">
        <f t="shared" ref="A95:B158" ca="1" si="14">NORMSINV(RAND())</f>
        <v>-0.29760319743151908</v>
      </c>
      <c r="B95" s="8">
        <f t="shared" ca="1" si="14"/>
        <v>-0.60941273486440228</v>
      </c>
      <c r="C95" s="8">
        <f ca="1"/>
        <v>-2.3222860430138745E-2</v>
      </c>
      <c r="D95" s="8">
        <f ca="1"/>
        <v>-9.9451826353719144E-2</v>
      </c>
      <c r="E95" s="8">
        <f t="shared" ca="1" si="8"/>
        <v>97.704471490271828</v>
      </c>
      <c r="F95" s="8">
        <f t="shared" ca="1" si="9"/>
        <v>90.533356203680469</v>
      </c>
      <c r="G95" s="8">
        <f t="shared" ca="1" si="10"/>
        <v>0</v>
      </c>
      <c r="H95" s="8">
        <f t="shared" ca="1" si="11"/>
        <v>0</v>
      </c>
      <c r="Q95" s="8">
        <f t="shared" ca="1" si="12"/>
        <v>94.118913846976142</v>
      </c>
      <c r="R95" s="8">
        <f t="shared" ca="1" si="13"/>
        <v>0.85542344953772642</v>
      </c>
    </row>
    <row r="96" spans="1:18">
      <c r="A96" s="8">
        <f t="shared" ca="1" si="14"/>
        <v>0.23022655796764785</v>
      </c>
      <c r="B96" s="8">
        <f t="shared" ca="1" si="14"/>
        <v>8.8548754382621137E-2</v>
      </c>
      <c r="C96" s="8">
        <f ca="1"/>
        <v>5.2784624347341283E-2</v>
      </c>
      <c r="D96" s="8">
        <f ca="1"/>
        <v>4.8153634072371894E-2</v>
      </c>
      <c r="E96" s="8">
        <f t="shared" ca="1" si="8"/>
        <v>105.42025711003409</v>
      </c>
      <c r="F96" s="8">
        <f t="shared" ca="1" si="9"/>
        <v>104.93318560675074</v>
      </c>
      <c r="G96" s="8">
        <f t="shared" ca="1" si="10"/>
        <v>0.40801661168357878</v>
      </c>
      <c r="H96" s="8">
        <f t="shared" ca="1" si="11"/>
        <v>0</v>
      </c>
      <c r="Q96" s="8">
        <f t="shared" ca="1" si="12"/>
        <v>105.17672135839241</v>
      </c>
      <c r="R96" s="8">
        <f t="shared" ca="1" si="13"/>
        <v>0</v>
      </c>
    </row>
    <row r="97" spans="1:18">
      <c r="A97" s="8">
        <f t="shared" ca="1" si="14"/>
        <v>-0.50611014071240645</v>
      </c>
      <c r="B97" s="8">
        <f t="shared" ca="1" si="14"/>
        <v>-0.8557604095058573</v>
      </c>
      <c r="C97" s="8">
        <f ca="1"/>
        <v>-5.324786026258653E-2</v>
      </c>
      <c r="D97" s="8">
        <f ca="1"/>
        <v>-0.15343729423981675</v>
      </c>
      <c r="E97" s="8">
        <f t="shared" ca="1" si="8"/>
        <v>94.814497589269124</v>
      </c>
      <c r="F97" s="8">
        <f t="shared" ca="1" si="9"/>
        <v>85.775454866353698</v>
      </c>
      <c r="G97" s="8">
        <f t="shared" ca="1" si="10"/>
        <v>0</v>
      </c>
      <c r="H97" s="8">
        <f t="shared" ca="1" si="11"/>
        <v>0</v>
      </c>
      <c r="Q97" s="8">
        <f t="shared" ca="1" si="12"/>
        <v>90.294976227811418</v>
      </c>
      <c r="R97" s="8">
        <f t="shared" ca="1" si="13"/>
        <v>4.5679842448432835</v>
      </c>
    </row>
    <row r="98" spans="1:18">
      <c r="A98" s="8">
        <f t="shared" ca="1" si="14"/>
        <v>1.0806879894300283</v>
      </c>
      <c r="B98" s="8">
        <f t="shared" ca="1" si="14"/>
        <v>-1.6024402487331568</v>
      </c>
      <c r="C98" s="8">
        <f ca="1"/>
        <v>0.17525107047792407</v>
      </c>
      <c r="D98" s="8">
        <f ca="1"/>
        <v>-0.12847072551196825</v>
      </c>
      <c r="E98" s="8">
        <f t="shared" ca="1" si="8"/>
        <v>119.15453409183581</v>
      </c>
      <c r="F98" s="8">
        <f t="shared" ca="1" si="9"/>
        <v>87.943930717705427</v>
      </c>
      <c r="G98" s="8">
        <f t="shared" ca="1" si="10"/>
        <v>13.742266108578459</v>
      </c>
      <c r="H98" s="8">
        <f t="shared" ca="1" si="11"/>
        <v>0</v>
      </c>
      <c r="Q98" s="8">
        <f t="shared" ca="1" si="12"/>
        <v>103.54923240477062</v>
      </c>
      <c r="R98" s="8">
        <f t="shared" ca="1" si="13"/>
        <v>0</v>
      </c>
    </row>
    <row r="99" spans="1:18">
      <c r="A99" s="8">
        <f t="shared" ca="1" si="14"/>
        <v>-1.2114991939491242</v>
      </c>
      <c r="B99" s="8">
        <f t="shared" ca="1" si="14"/>
        <v>0.3625377289168783</v>
      </c>
      <c r="C99" s="8">
        <f ca="1"/>
        <v>-0.15482388392867386</v>
      </c>
      <c r="D99" s="8">
        <f ca="1"/>
        <v>-3.4061877789111086E-2</v>
      </c>
      <c r="E99" s="8">
        <f t="shared" ca="1" si="8"/>
        <v>85.656601924253522</v>
      </c>
      <c r="F99" s="8">
        <f t="shared" ca="1" si="9"/>
        <v>96.651169718017755</v>
      </c>
      <c r="G99" s="8">
        <f t="shared" ca="1" si="10"/>
        <v>0</v>
      </c>
      <c r="H99" s="8">
        <f t="shared" ca="1" si="11"/>
        <v>0</v>
      </c>
      <c r="Q99" s="8">
        <f t="shared" ca="1" si="12"/>
        <v>91.153885821135646</v>
      </c>
      <c r="R99" s="8">
        <f t="shared" ca="1" si="13"/>
        <v>3.7340914357906354</v>
      </c>
    </row>
    <row r="100" spans="1:18">
      <c r="A100" s="8">
        <f t="shared" ca="1" si="14"/>
        <v>2.4168616612583262E-4</v>
      </c>
      <c r="B100" s="8">
        <f t="shared" ca="1" si="14"/>
        <v>0.33766477505918935</v>
      </c>
      <c r="C100" s="8">
        <f ca="1"/>
        <v>1.9666802807922119E-2</v>
      </c>
      <c r="D100" s="8">
        <f ca="1"/>
        <v>6.5274798212833357E-2</v>
      </c>
      <c r="E100" s="8">
        <f t="shared" ca="1" si="8"/>
        <v>101.98614684301801</v>
      </c>
      <c r="F100" s="8">
        <f t="shared" ca="1" si="9"/>
        <v>106.74523180733475</v>
      </c>
      <c r="G100" s="8">
        <f t="shared" ca="1" si="10"/>
        <v>0</v>
      </c>
      <c r="H100" s="8">
        <f t="shared" ca="1" si="11"/>
        <v>0</v>
      </c>
      <c r="Q100" s="8">
        <f t="shared" ca="1" si="12"/>
        <v>104.36568932517638</v>
      </c>
      <c r="R100" s="8">
        <f t="shared" ca="1" si="13"/>
        <v>0</v>
      </c>
    </row>
    <row r="101" spans="1:18">
      <c r="A101" s="8">
        <f t="shared" ca="1" si="14"/>
        <v>2.0777942195787933</v>
      </c>
      <c r="B101" s="8">
        <f t="shared" ca="1" si="14"/>
        <v>-1.4825818152994423</v>
      </c>
      <c r="C101" s="8">
        <f ca="1"/>
        <v>0.31883436761934619</v>
      </c>
      <c r="D101" s="8">
        <f ca="1"/>
        <v>-2.6073534547880459E-2</v>
      </c>
      <c r="E101" s="8">
        <f t="shared" ca="1" si="8"/>
        <v>137.55234748091056</v>
      </c>
      <c r="F101" s="8">
        <f t="shared" ca="1" si="9"/>
        <v>97.426344495266179</v>
      </c>
      <c r="G101" s="8">
        <f t="shared" ca="1" si="10"/>
        <v>31.604220855252965</v>
      </c>
      <c r="H101" s="8">
        <f t="shared" ca="1" si="11"/>
        <v>0</v>
      </c>
      <c r="Q101" s="8">
        <f t="shared" ca="1" si="12"/>
        <v>117.48934598808836</v>
      </c>
      <c r="R101" s="8">
        <f t="shared" ca="1" si="13"/>
        <v>0</v>
      </c>
    </row>
    <row r="102" spans="1:18">
      <c r="A102" s="8">
        <f t="shared" ca="1" si="14"/>
        <v>-1.127729524586556</v>
      </c>
      <c r="B102" s="8">
        <f t="shared" ca="1" si="14"/>
        <v>-0.23156839696431614</v>
      </c>
      <c r="C102" s="8">
        <f ca="1"/>
        <v>-0.14276105154046403</v>
      </c>
      <c r="D102" s="8">
        <f ca="1"/>
        <v>-0.11439387762300461</v>
      </c>
      <c r="E102" s="8">
        <f t="shared" ca="1" si="8"/>
        <v>86.696120319127303</v>
      </c>
      <c r="F102" s="8">
        <f t="shared" ca="1" si="9"/>
        <v>89.19065846428154</v>
      </c>
      <c r="G102" s="8">
        <f t="shared" ca="1" si="10"/>
        <v>0</v>
      </c>
      <c r="H102" s="8">
        <f t="shared" ca="1" si="11"/>
        <v>0</v>
      </c>
      <c r="Q102" s="8">
        <f t="shared" ca="1" si="12"/>
        <v>87.943389391704414</v>
      </c>
      <c r="R102" s="8">
        <f t="shared" ca="1" si="13"/>
        <v>6.8510782604811507</v>
      </c>
    </row>
    <row r="103" spans="1:18">
      <c r="A103" s="8">
        <f t="shared" ca="1" si="14"/>
        <v>-4.8432574614831955E-2</v>
      </c>
      <c r="B103" s="8">
        <f t="shared" ca="1" si="14"/>
        <v>2.3605050492580625E-2</v>
      </c>
      <c r="C103" s="8">
        <f ca="1"/>
        <v>1.2657709255464198E-2</v>
      </c>
      <c r="D103" s="8">
        <f ca="1"/>
        <v>1.4907894590247148E-2</v>
      </c>
      <c r="E103" s="8">
        <f t="shared" ca="1" si="8"/>
        <v>101.27381571275195</v>
      </c>
      <c r="F103" s="8">
        <f t="shared" ca="1" si="9"/>
        <v>101.50195715166332</v>
      </c>
      <c r="G103" s="8">
        <f t="shared" ca="1" si="10"/>
        <v>0</v>
      </c>
      <c r="H103" s="8">
        <f t="shared" ca="1" si="11"/>
        <v>0</v>
      </c>
      <c r="Q103" s="8">
        <f t="shared" ca="1" si="12"/>
        <v>101.38788643220764</v>
      </c>
      <c r="R103" s="8">
        <f t="shared" ca="1" si="13"/>
        <v>0</v>
      </c>
    </row>
    <row r="104" spans="1:18">
      <c r="A104" s="8">
        <f t="shared" ca="1" si="14"/>
        <v>4.2473614109435343E-2</v>
      </c>
      <c r="B104" s="8">
        <f t="shared" ca="1" si="14"/>
        <v>0.15677631015929394</v>
      </c>
      <c r="C104" s="8">
        <f ca="1"/>
        <v>2.574820043175869E-2</v>
      </c>
      <c r="D104" s="8">
        <f ca="1"/>
        <v>4.2237730054750067E-2</v>
      </c>
      <c r="E104" s="8">
        <f t="shared" ca="1" si="8"/>
        <v>102.60825487995766</v>
      </c>
      <c r="F104" s="8">
        <f t="shared" ca="1" si="9"/>
        <v>104.31424355845233</v>
      </c>
      <c r="G104" s="8">
        <f t="shared" ca="1" si="10"/>
        <v>0</v>
      </c>
      <c r="H104" s="8">
        <f t="shared" ca="1" si="11"/>
        <v>0</v>
      </c>
      <c r="Q104" s="8">
        <f t="shared" ca="1" si="12"/>
        <v>103.461249219205</v>
      </c>
      <c r="R104" s="8">
        <f t="shared" ca="1" si="13"/>
        <v>0</v>
      </c>
    </row>
    <row r="105" spans="1:18">
      <c r="A105" s="8">
        <f t="shared" ca="1" si="14"/>
        <v>-0.13665749340486094</v>
      </c>
      <c r="B105" s="8">
        <f t="shared" ca="1" si="14"/>
        <v>2.5207415368096457</v>
      </c>
      <c r="C105" s="8">
        <f ca="1"/>
        <v>-4.6679050299973379E-5</v>
      </c>
      <c r="D105" s="8">
        <f ca="1"/>
        <v>0.3749872672789667</v>
      </c>
      <c r="E105" s="8">
        <f t="shared" ca="1" si="8"/>
        <v>99.995332203914998</v>
      </c>
      <c r="F105" s="8">
        <f t="shared" ca="1" si="9"/>
        <v>145.49728887363557</v>
      </c>
      <c r="G105" s="8">
        <f t="shared" ca="1" si="10"/>
        <v>0</v>
      </c>
      <c r="H105" s="8">
        <f t="shared" ca="1" si="11"/>
        <v>37.376008615180162</v>
      </c>
      <c r="Q105" s="8">
        <f t="shared" ca="1" si="12"/>
        <v>122.74631053877528</v>
      </c>
      <c r="R105" s="8">
        <f t="shared" ca="1" si="13"/>
        <v>0</v>
      </c>
    </row>
    <row r="106" spans="1:18">
      <c r="A106" s="8">
        <f t="shared" ca="1" si="14"/>
        <v>-1.5279068023460258E-2</v>
      </c>
      <c r="B106" s="8">
        <f t="shared" ca="1" si="14"/>
        <v>-0.54095958838445624</v>
      </c>
      <c r="C106" s="8">
        <f ca="1"/>
        <v>1.7431814204621723E-2</v>
      </c>
      <c r="D106" s="8">
        <f ca="1"/>
        <v>-6.5377972192186093E-2</v>
      </c>
      <c r="E106" s="8">
        <f t="shared" ca="1" si="8"/>
        <v>101.75846349674786</v>
      </c>
      <c r="F106" s="8">
        <f t="shared" ca="1" si="9"/>
        <v>93.671334486173606</v>
      </c>
      <c r="G106" s="8">
        <f t="shared" ca="1" si="10"/>
        <v>0</v>
      </c>
      <c r="H106" s="8">
        <f t="shared" ca="1" si="11"/>
        <v>0</v>
      </c>
      <c r="Q106" s="8">
        <f t="shared" ca="1" si="12"/>
        <v>97.714898991460728</v>
      </c>
      <c r="R106" s="8">
        <f t="shared" ca="1" si="13"/>
        <v>0</v>
      </c>
    </row>
    <row r="107" spans="1:18">
      <c r="A107" s="8">
        <f t="shared" ca="1" si="14"/>
        <v>-1.0865816844129621</v>
      </c>
      <c r="B107" s="8">
        <f t="shared" ca="1" si="14"/>
        <v>0.81052518257554285</v>
      </c>
      <c r="C107" s="8">
        <f ca="1"/>
        <v>-0.13683576255546653</v>
      </c>
      <c r="D107" s="8">
        <f ca="1"/>
        <v>4.2499863700018126E-2</v>
      </c>
      <c r="E107" s="8">
        <f t="shared" ca="1" si="8"/>
        <v>87.211344805463796</v>
      </c>
      <c r="F107" s="8">
        <f t="shared" ca="1" si="9"/>
        <v>104.34159141560984</v>
      </c>
      <c r="G107" s="8">
        <f t="shared" ca="1" si="10"/>
        <v>0</v>
      </c>
      <c r="H107" s="8">
        <f t="shared" ca="1" si="11"/>
        <v>0</v>
      </c>
      <c r="Q107" s="8">
        <f t="shared" ca="1" si="12"/>
        <v>95.776468110536825</v>
      </c>
      <c r="R107" s="8">
        <f t="shared" ca="1" si="13"/>
        <v>0</v>
      </c>
    </row>
    <row r="108" spans="1:18">
      <c r="A108" s="8">
        <f t="shared" ca="1" si="14"/>
        <v>0.66306036773812238</v>
      </c>
      <c r="B108" s="8">
        <f t="shared" ca="1" si="14"/>
        <v>-1.5439806114860879</v>
      </c>
      <c r="C108" s="8">
        <f ca="1"/>
        <v>0.11511269295428961</v>
      </c>
      <c r="D108" s="8">
        <f ca="1"/>
        <v>-0.1553638147530117</v>
      </c>
      <c r="E108" s="8">
        <f t="shared" ca="1" si="8"/>
        <v>112.1999871927954</v>
      </c>
      <c r="F108" s="8">
        <f t="shared" ca="1" si="9"/>
        <v>85.610365767852841</v>
      </c>
      <c r="G108" s="8">
        <f t="shared" ca="1" si="10"/>
        <v>6.9902788279567032</v>
      </c>
      <c r="H108" s="8">
        <f t="shared" ca="1" si="11"/>
        <v>0</v>
      </c>
      <c r="Q108" s="8">
        <f t="shared" ca="1" si="12"/>
        <v>98.905176480324116</v>
      </c>
      <c r="R108" s="8">
        <f t="shared" ca="1" si="13"/>
        <v>0</v>
      </c>
    </row>
    <row r="109" spans="1:18">
      <c r="A109" s="8">
        <f t="shared" ca="1" si="14"/>
        <v>1.1479177442901349</v>
      </c>
      <c r="B109" s="8">
        <f t="shared" ca="1" si="14"/>
        <v>0.29190633540774136</v>
      </c>
      <c r="C109" s="8">
        <f ca="1"/>
        <v>0.18493215517777942</v>
      </c>
      <c r="D109" s="8">
        <f ca="1"/>
        <v>0.15609162083668102</v>
      </c>
      <c r="E109" s="8">
        <f t="shared" ca="1" si="8"/>
        <v>120.31368107556288</v>
      </c>
      <c r="F109" s="8">
        <f t="shared" ca="1" si="9"/>
        <v>116.89332968304652</v>
      </c>
      <c r="G109" s="8">
        <f t="shared" ca="1" si="10"/>
        <v>14.867651529672701</v>
      </c>
      <c r="H109" s="8">
        <f t="shared" ca="1" si="11"/>
        <v>9.6051744495597244</v>
      </c>
      <c r="Q109" s="8">
        <f t="shared" ca="1" si="12"/>
        <v>118.60350537930469</v>
      </c>
      <c r="R109" s="8">
        <f t="shared" ca="1" si="13"/>
        <v>0</v>
      </c>
    </row>
    <row r="110" spans="1:18">
      <c r="A110" s="8">
        <f t="shared" ca="1" si="14"/>
        <v>-0.57170950300101886</v>
      </c>
      <c r="B110" s="8">
        <f t="shared" ca="1" si="14"/>
        <v>-6.86076657138531E-2</v>
      </c>
      <c r="C110" s="8">
        <f ca="1"/>
        <v>-6.2694168432146716E-2</v>
      </c>
      <c r="D110" s="8">
        <f ca="1"/>
        <v>-4.3144356148165794E-2</v>
      </c>
      <c r="E110" s="8">
        <f t="shared" ca="1" si="8"/>
        <v>93.923067615936944</v>
      </c>
      <c r="F110" s="8">
        <f t="shared" ca="1" si="9"/>
        <v>95.777311964880909</v>
      </c>
      <c r="G110" s="8">
        <f t="shared" ca="1" si="10"/>
        <v>0</v>
      </c>
      <c r="H110" s="8">
        <f t="shared" ca="1" si="11"/>
        <v>0</v>
      </c>
      <c r="Q110" s="8">
        <f t="shared" ca="1" si="12"/>
        <v>94.850189790408933</v>
      </c>
      <c r="R110" s="8">
        <f t="shared" ca="1" si="13"/>
        <v>0.14544680542822011</v>
      </c>
    </row>
    <row r="111" spans="1:18">
      <c r="A111" s="8">
        <f t="shared" ca="1" si="14"/>
        <v>-0.48455659621717762</v>
      </c>
      <c r="B111" s="8">
        <f t="shared" ca="1" si="14"/>
        <v>0.24293223912732947</v>
      </c>
      <c r="C111" s="8">
        <f ca="1"/>
        <v>-5.0144149855273573E-2</v>
      </c>
      <c r="D111" s="8">
        <f ca="1"/>
        <v>1.0122314921082795E-2</v>
      </c>
      <c r="E111" s="8">
        <f t="shared" ca="1" si="8"/>
        <v>95.109231479924944</v>
      </c>
      <c r="F111" s="8">
        <f t="shared" ca="1" si="9"/>
        <v>101.01737188466026</v>
      </c>
      <c r="G111" s="8">
        <f t="shared" ca="1" si="10"/>
        <v>0</v>
      </c>
      <c r="H111" s="8">
        <f t="shared" ca="1" si="11"/>
        <v>0</v>
      </c>
      <c r="Q111" s="8">
        <f t="shared" ca="1" si="12"/>
        <v>98.063301682292604</v>
      </c>
      <c r="R111" s="8">
        <f t="shared" ca="1" si="13"/>
        <v>0</v>
      </c>
    </row>
    <row r="112" spans="1:18">
      <c r="A112" s="8">
        <f t="shared" ca="1" si="14"/>
        <v>0.20312556865699927</v>
      </c>
      <c r="B112" s="8">
        <f t="shared" ca="1" si="14"/>
        <v>-0.70830807921112293</v>
      </c>
      <c r="C112" s="8">
        <f ca="1"/>
        <v>4.8882081886607892E-2</v>
      </c>
      <c r="D112" s="8">
        <f ca="1"/>
        <v>-7.1447275924032369E-2</v>
      </c>
      <c r="E112" s="8">
        <f t="shared" ca="1" si="8"/>
        <v>105.00965180388255</v>
      </c>
      <c r="F112" s="8">
        <f t="shared" ca="1" si="9"/>
        <v>93.10453648073549</v>
      </c>
      <c r="G112" s="8">
        <f t="shared" ca="1" si="10"/>
        <v>9.3706833811145022E-3</v>
      </c>
      <c r="H112" s="8">
        <f t="shared" ca="1" si="11"/>
        <v>0</v>
      </c>
      <c r="Q112" s="8">
        <f t="shared" ca="1" si="12"/>
        <v>99.057094142309012</v>
      </c>
      <c r="R112" s="8">
        <f t="shared" ca="1" si="13"/>
        <v>0</v>
      </c>
    </row>
    <row r="113" spans="1:18">
      <c r="A113" s="8">
        <f t="shared" ca="1" si="14"/>
        <v>0.25136232158564631</v>
      </c>
      <c r="B113" s="8">
        <f t="shared" ca="1" si="14"/>
        <v>1.7702664705333198</v>
      </c>
      <c r="C113" s="8">
        <f ca="1"/>
        <v>5.5828174308333062E-2</v>
      </c>
      <c r="D113" s="8">
        <f ca="1"/>
        <v>0.2974990217972846</v>
      </c>
      <c r="E113" s="8">
        <f t="shared" ca="1" si="8"/>
        <v>105.74159768944969</v>
      </c>
      <c r="F113" s="8">
        <f t="shared" ca="1" si="9"/>
        <v>134.64870582148345</v>
      </c>
      <c r="G113" s="8">
        <f t="shared" ca="1" si="10"/>
        <v>0.71999775674727251</v>
      </c>
      <c r="H113" s="8">
        <f t="shared" ca="1" si="11"/>
        <v>26.843403710178102</v>
      </c>
      <c r="Q113" s="8">
        <f t="shared" ca="1" si="12"/>
        <v>120.19515175546657</v>
      </c>
      <c r="R113" s="8">
        <f t="shared" ca="1" si="13"/>
        <v>0</v>
      </c>
    </row>
    <row r="114" spans="1:18">
      <c r="A114" s="8">
        <f t="shared" ca="1" si="14"/>
        <v>0.36355231372182517</v>
      </c>
      <c r="B114" s="8">
        <f t="shared" ca="1" si="14"/>
        <v>-1.225002218133024</v>
      </c>
      <c r="C114" s="8">
        <f ca="1"/>
        <v>7.1983533175942818E-2</v>
      </c>
      <c r="D114" s="8">
        <f ca="1"/>
        <v>-0.13386837984282599</v>
      </c>
      <c r="E114" s="8">
        <f t="shared" ca="1" si="8"/>
        <v>107.46376480490399</v>
      </c>
      <c r="F114" s="8">
        <f t="shared" ca="1" si="9"/>
        <v>87.470518586107289</v>
      </c>
      <c r="G114" s="8">
        <f t="shared" ca="1" si="10"/>
        <v>2.3920046649553282</v>
      </c>
      <c r="H114" s="8">
        <f t="shared" ca="1" si="11"/>
        <v>0</v>
      </c>
      <c r="Q114" s="8">
        <f t="shared" ca="1" si="12"/>
        <v>97.467141695505632</v>
      </c>
      <c r="R114" s="8">
        <f t="shared" ca="1" si="13"/>
        <v>0</v>
      </c>
    </row>
    <row r="115" spans="1:18">
      <c r="A115" s="8">
        <f t="shared" ca="1" si="14"/>
        <v>-0.56967198749871995</v>
      </c>
      <c r="B115" s="8">
        <f t="shared" ca="1" si="14"/>
        <v>0.41945903579415544</v>
      </c>
      <c r="C115" s="8">
        <f ca="1"/>
        <v>-6.2400766199815674E-2</v>
      </c>
      <c r="D115" s="8">
        <f ca="1"/>
        <v>2.8872251131508472E-2</v>
      </c>
      <c r="E115" s="8">
        <f t="shared" ca="1" si="8"/>
        <v>93.950628896715784</v>
      </c>
      <c r="F115" s="8">
        <f t="shared" ca="1" si="9"/>
        <v>102.92930950476196</v>
      </c>
      <c r="G115" s="8">
        <f t="shared" ca="1" si="10"/>
        <v>0</v>
      </c>
      <c r="H115" s="8">
        <f t="shared" ca="1" si="11"/>
        <v>0</v>
      </c>
      <c r="Q115" s="8">
        <f t="shared" ca="1" si="12"/>
        <v>98.439969200738872</v>
      </c>
      <c r="R115" s="8">
        <f t="shared" ca="1" si="13"/>
        <v>0</v>
      </c>
    </row>
    <row r="116" spans="1:18">
      <c r="A116" s="8">
        <f t="shared" ca="1" si="14"/>
        <v>0.26018497947786878</v>
      </c>
      <c r="B116" s="8">
        <f t="shared" ca="1" si="14"/>
        <v>-0.354065664696257</v>
      </c>
      <c r="C116" s="8">
        <f ca="1"/>
        <v>5.7098637044813105E-2</v>
      </c>
      <c r="D116" s="8">
        <f ca="1"/>
        <v>-1.4452742587670186E-2</v>
      </c>
      <c r="E116" s="8">
        <f t="shared" ca="1" si="8"/>
        <v>105.87602382262533</v>
      </c>
      <c r="F116" s="8">
        <f t="shared" ca="1" si="9"/>
        <v>98.565119695681844</v>
      </c>
      <c r="G116" s="8">
        <f t="shared" ca="1" si="10"/>
        <v>0.85050856565565813</v>
      </c>
      <c r="H116" s="8">
        <f t="shared" ca="1" si="11"/>
        <v>0</v>
      </c>
      <c r="Q116" s="8">
        <f t="shared" ca="1" si="12"/>
        <v>102.22057175915359</v>
      </c>
      <c r="R116" s="8">
        <f t="shared" ca="1" si="13"/>
        <v>0</v>
      </c>
    </row>
    <row r="117" spans="1:18">
      <c r="A117" s="8">
        <f t="shared" ca="1" si="14"/>
        <v>0.91678972272991954</v>
      </c>
      <c r="B117" s="8">
        <f t="shared" ca="1" si="14"/>
        <v>0.39647424593267777</v>
      </c>
      <c r="C117" s="8">
        <f ca="1"/>
        <v>0.15164972007310842</v>
      </c>
      <c r="D117" s="8">
        <f ca="1"/>
        <v>0.15183813543333335</v>
      </c>
      <c r="E117" s="8">
        <f t="shared" ca="1" si="8"/>
        <v>116.37525258801847</v>
      </c>
      <c r="F117" s="8">
        <f t="shared" ca="1" si="9"/>
        <v>116.39718153896683</v>
      </c>
      <c r="G117" s="8">
        <f t="shared" ca="1" si="10"/>
        <v>11.043934551474242</v>
      </c>
      <c r="H117" s="8">
        <f t="shared" ca="1" si="11"/>
        <v>9.1234772222978968</v>
      </c>
      <c r="Q117" s="8">
        <f t="shared" ca="1" si="12"/>
        <v>116.38621706349265</v>
      </c>
      <c r="R117" s="8">
        <f t="shared" ca="1" si="13"/>
        <v>0</v>
      </c>
    </row>
    <row r="118" spans="1:18">
      <c r="A118" s="8">
        <f t="shared" ca="1" si="14"/>
        <v>0.87604205043542338</v>
      </c>
      <c r="B118" s="8">
        <f t="shared" ca="1" si="14"/>
        <v>-0.25456109291075968</v>
      </c>
      <c r="C118" s="8">
        <f ca="1"/>
        <v>0.14578205526270097</v>
      </c>
      <c r="D118" s="8">
        <f ca="1"/>
        <v>5.2542181410547159E-2</v>
      </c>
      <c r="E118" s="8">
        <f t="shared" ca="1" si="8"/>
        <v>115.69440107129481</v>
      </c>
      <c r="F118" s="8">
        <f t="shared" ca="1" si="9"/>
        <v>105.39470181127876</v>
      </c>
      <c r="G118" s="8">
        <f t="shared" ca="1" si="10"/>
        <v>10.382913661451267</v>
      </c>
      <c r="H118" s="8">
        <f t="shared" ca="1" si="11"/>
        <v>0</v>
      </c>
      <c r="Q118" s="8">
        <f t="shared" ca="1" si="12"/>
        <v>110.54455144128679</v>
      </c>
      <c r="R118" s="8">
        <f t="shared" ca="1" si="13"/>
        <v>0</v>
      </c>
    </row>
    <row r="119" spans="1:18">
      <c r="A119" s="8">
        <f t="shared" ca="1" si="14"/>
        <v>-4.7226226553298282E-5</v>
      </c>
      <c r="B119" s="8">
        <f t="shared" ca="1" si="14"/>
        <v>2.0244164519577259</v>
      </c>
      <c r="C119" s="8">
        <f ca="1"/>
        <v>1.9625199423376326E-2</v>
      </c>
      <c r="D119" s="8">
        <f ca="1"/>
        <v>0.31354008749892021</v>
      </c>
      <c r="E119" s="8">
        <f t="shared" ca="1" si="8"/>
        <v>101.98190396239227</v>
      </c>
      <c r="F119" s="8">
        <f t="shared" ca="1" si="9"/>
        <v>136.82603117961881</v>
      </c>
      <c r="G119" s="8">
        <f t="shared" ca="1" si="10"/>
        <v>0</v>
      </c>
      <c r="H119" s="8">
        <f t="shared" ca="1" si="11"/>
        <v>28.95731182487263</v>
      </c>
      <c r="Q119" s="8">
        <f t="shared" ca="1" si="12"/>
        <v>119.40396757100554</v>
      </c>
      <c r="R119" s="8">
        <f t="shared" ca="1" si="13"/>
        <v>0</v>
      </c>
    </row>
    <row r="120" spans="1:18">
      <c r="A120" s="8">
        <f t="shared" ca="1" si="14"/>
        <v>0.10306828069754076</v>
      </c>
      <c r="B120" s="8">
        <f t="shared" ca="1" si="14"/>
        <v>-1.1263639507188561</v>
      </c>
      <c r="C120" s="8">
        <f ca="1"/>
        <v>3.4473832420445868E-2</v>
      </c>
      <c r="D120" s="8">
        <f ca="1"/>
        <v>-0.14148996968652464</v>
      </c>
      <c r="E120" s="8">
        <f t="shared" ca="1" si="8"/>
        <v>103.50749426158261</v>
      </c>
      <c r="F120" s="8">
        <f t="shared" ca="1" si="9"/>
        <v>86.806388249408315</v>
      </c>
      <c r="G120" s="8">
        <f t="shared" ca="1" si="10"/>
        <v>0</v>
      </c>
      <c r="H120" s="8">
        <f t="shared" ca="1" si="11"/>
        <v>0</v>
      </c>
      <c r="Q120" s="8">
        <f t="shared" ca="1" si="12"/>
        <v>95.156941255495468</v>
      </c>
      <c r="R120" s="8">
        <f t="shared" ca="1" si="13"/>
        <v>0</v>
      </c>
    </row>
    <row r="121" spans="1:18">
      <c r="A121" s="8">
        <f t="shared" ca="1" si="14"/>
        <v>-1.2536118812443804</v>
      </c>
      <c r="B121" s="8">
        <f t="shared" ca="1" si="14"/>
        <v>-1.030054095070648</v>
      </c>
      <c r="C121" s="8">
        <f ca="1"/>
        <v>-0.16088811089919075</v>
      </c>
      <c r="D121" s="8">
        <f ca="1"/>
        <v>-0.2426309727001717</v>
      </c>
      <c r="E121" s="8">
        <f t="shared" ca="1" si="8"/>
        <v>85.138732674044761</v>
      </c>
      <c r="F121" s="8">
        <f t="shared" ca="1" si="9"/>
        <v>78.456098477868281</v>
      </c>
      <c r="G121" s="8">
        <f t="shared" ca="1" si="10"/>
        <v>0</v>
      </c>
      <c r="H121" s="8">
        <f t="shared" ca="1" si="11"/>
        <v>0</v>
      </c>
      <c r="Q121" s="8">
        <f t="shared" ca="1" si="12"/>
        <v>81.797415575956521</v>
      </c>
      <c r="R121" s="8">
        <f t="shared" ca="1" si="13"/>
        <v>12.8180431301393</v>
      </c>
    </row>
    <row r="122" spans="1:18">
      <c r="A122" s="8">
        <f t="shared" ca="1" si="14"/>
        <v>-0.61415719185299555</v>
      </c>
      <c r="B122" s="8">
        <f t="shared" ca="1" si="14"/>
        <v>0.86189752442058953</v>
      </c>
      <c r="C122" s="8">
        <f ca="1"/>
        <v>-6.8806635626831356E-2</v>
      </c>
      <c r="D122" s="8">
        <f ca="1"/>
        <v>9.0217954287206137E-2</v>
      </c>
      <c r="E122" s="8">
        <f t="shared" ca="1" si="8"/>
        <v>93.350716965622155</v>
      </c>
      <c r="F122" s="8">
        <f t="shared" ca="1" si="9"/>
        <v>109.44127896720495</v>
      </c>
      <c r="G122" s="8">
        <f t="shared" ca="1" si="10"/>
        <v>0</v>
      </c>
      <c r="H122" s="8">
        <f t="shared" ca="1" si="11"/>
        <v>2.3701737545679138</v>
      </c>
      <c r="Q122" s="8">
        <f t="shared" ca="1" si="12"/>
        <v>101.39599796641355</v>
      </c>
      <c r="R122" s="8">
        <f t="shared" ca="1" si="13"/>
        <v>0</v>
      </c>
    </row>
    <row r="123" spans="1:18">
      <c r="A123" s="8">
        <f t="shared" ca="1" si="14"/>
        <v>-1.2300589885011513</v>
      </c>
      <c r="B123" s="8">
        <f t="shared" ca="1" si="14"/>
        <v>1.8082683499378946</v>
      </c>
      <c r="C123" s="8">
        <f ca="1"/>
        <v>-0.15749649434416577</v>
      </c>
      <c r="D123" s="8">
        <f ca="1"/>
        <v>0.17717208708826021</v>
      </c>
      <c r="E123" s="8">
        <f t="shared" ca="1" si="8"/>
        <v>85.427980841422453</v>
      </c>
      <c r="F123" s="8">
        <f t="shared" ca="1" si="9"/>
        <v>119.38365193015011</v>
      </c>
      <c r="G123" s="8">
        <f t="shared" ca="1" si="10"/>
        <v>0</v>
      </c>
      <c r="H123" s="8">
        <f t="shared" ca="1" si="11"/>
        <v>12.022963038980688</v>
      </c>
      <c r="Q123" s="8">
        <f t="shared" ca="1" si="12"/>
        <v>102.40581638578628</v>
      </c>
      <c r="R123" s="8">
        <f t="shared" ca="1" si="13"/>
        <v>0</v>
      </c>
    </row>
    <row r="124" spans="1:18">
      <c r="A124" s="8">
        <f t="shared" ca="1" si="14"/>
        <v>-0.92375719935652323</v>
      </c>
      <c r="B124" s="8">
        <f t="shared" ca="1" si="14"/>
        <v>-6.1201926276613264E-2</v>
      </c>
      <c r="C124" s="8">
        <f ca="1"/>
        <v>-0.11338903670733934</v>
      </c>
      <c r="D124" s="8">
        <f ca="1"/>
        <v>-7.1978285493221966E-2</v>
      </c>
      <c r="E124" s="8">
        <f t="shared" ca="1" si="8"/>
        <v>89.280325930426159</v>
      </c>
      <c r="F124" s="8">
        <f t="shared" ca="1" si="9"/>
        <v>93.055110205003345</v>
      </c>
      <c r="G124" s="8">
        <f t="shared" ca="1" si="10"/>
        <v>0</v>
      </c>
      <c r="H124" s="8">
        <f t="shared" ca="1" si="11"/>
        <v>0</v>
      </c>
      <c r="Q124" s="8">
        <f t="shared" ca="1" si="12"/>
        <v>91.167718067714759</v>
      </c>
      <c r="R124" s="8">
        <f t="shared" ca="1" si="13"/>
        <v>3.7206620701798454</v>
      </c>
    </row>
    <row r="125" spans="1:18">
      <c r="A125" s="8">
        <f t="shared" ca="1" si="14"/>
        <v>0.42501301926565094</v>
      </c>
      <c r="B125" s="8">
        <f t="shared" ca="1" si="14"/>
        <v>0.12610343960228448</v>
      </c>
      <c r="C125" s="8">
        <f ca="1"/>
        <v>8.0833874774253731E-2</v>
      </c>
      <c r="D125" s="8">
        <f ca="1"/>
        <v>7.0238532947036608E-2</v>
      </c>
      <c r="E125" s="8">
        <f t="shared" ca="1" si="8"/>
        <v>108.4190770168959</v>
      </c>
      <c r="F125" s="8">
        <f t="shared" ca="1" si="9"/>
        <v>107.27640403056056</v>
      </c>
      <c r="G125" s="8">
        <f t="shared" ca="1" si="10"/>
        <v>3.3194922494134929</v>
      </c>
      <c r="H125" s="8">
        <f t="shared" ca="1" si="11"/>
        <v>0.2683534277286953</v>
      </c>
      <c r="Q125" s="8">
        <f t="shared" ca="1" si="12"/>
        <v>107.84774052372822</v>
      </c>
      <c r="R125" s="8">
        <f t="shared" ca="1" si="13"/>
        <v>0</v>
      </c>
    </row>
    <row r="126" spans="1:18">
      <c r="A126" s="8">
        <f t="shared" ca="1" si="14"/>
        <v>0.78738387262768961</v>
      </c>
      <c r="B126" s="8">
        <f t="shared" ca="1" si="14"/>
        <v>0.2660084838585095</v>
      </c>
      <c r="C126" s="8">
        <f ca="1"/>
        <v>0.1330152776583873</v>
      </c>
      <c r="D126" s="8">
        <f ca="1"/>
        <v>0.12163407799732621</v>
      </c>
      <c r="E126" s="8">
        <f t="shared" ca="1" si="8"/>
        <v>114.22674493694669</v>
      </c>
      <c r="F126" s="8">
        <f t="shared" ca="1" si="9"/>
        <v>112.93407755240641</v>
      </c>
      <c r="G126" s="8">
        <f t="shared" ca="1" si="10"/>
        <v>8.9580047931521243</v>
      </c>
      <c r="H126" s="8">
        <f t="shared" ca="1" si="11"/>
        <v>5.761240342142143</v>
      </c>
      <c r="Q126" s="8">
        <f t="shared" ca="1" si="12"/>
        <v>113.58041124467655</v>
      </c>
      <c r="R126" s="8">
        <f t="shared" ca="1" si="13"/>
        <v>0</v>
      </c>
    </row>
    <row r="127" spans="1:18">
      <c r="A127" s="8">
        <f t="shared" ca="1" si="14"/>
        <v>0.27854349691770208</v>
      </c>
      <c r="B127" s="8">
        <f t="shared" ca="1" si="14"/>
        <v>-0.27868145298089531</v>
      </c>
      <c r="C127" s="8">
        <f ca="1"/>
        <v>5.9742263556149103E-2</v>
      </c>
      <c r="D127" s="8">
        <f ca="1"/>
        <v>-1.7957126407831137E-3</v>
      </c>
      <c r="E127" s="8">
        <f t="shared" ca="1" si="8"/>
        <v>106.1562907834751</v>
      </c>
      <c r="F127" s="8">
        <f t="shared" ca="1" si="9"/>
        <v>99.820589868652306</v>
      </c>
      <c r="G127" s="8">
        <f t="shared" ca="1" si="10"/>
        <v>1.122612411140874</v>
      </c>
      <c r="H127" s="8">
        <f t="shared" ca="1" si="11"/>
        <v>0</v>
      </c>
      <c r="Q127" s="8">
        <f t="shared" ca="1" si="12"/>
        <v>102.98844032606371</v>
      </c>
      <c r="R127" s="8">
        <f t="shared" ca="1" si="13"/>
        <v>0</v>
      </c>
    </row>
    <row r="128" spans="1:18">
      <c r="A128" s="8">
        <f t="shared" ca="1" si="14"/>
        <v>2.5058717102160793E-3</v>
      </c>
      <c r="B128" s="8">
        <f t="shared" ca="1" si="14"/>
        <v>0.50811260011539239</v>
      </c>
      <c r="C128" s="8">
        <f ca="1"/>
        <v>1.9992845526271116E-2</v>
      </c>
      <c r="D128" s="8">
        <f ca="1"/>
        <v>9.0557173832354121E-2</v>
      </c>
      <c r="E128" s="8">
        <f t="shared" ca="1" si="8"/>
        <v>102.01940410491805</v>
      </c>
      <c r="F128" s="8">
        <f t="shared" ca="1" si="9"/>
        <v>109.47840988548717</v>
      </c>
      <c r="G128" s="8">
        <f t="shared" ca="1" si="10"/>
        <v>0</v>
      </c>
      <c r="H128" s="8">
        <f t="shared" ca="1" si="11"/>
        <v>2.4062231897933661</v>
      </c>
      <c r="Q128" s="8">
        <f t="shared" ca="1" si="12"/>
        <v>105.74890699520262</v>
      </c>
      <c r="R128" s="8">
        <f t="shared" ca="1" si="13"/>
        <v>0</v>
      </c>
    </row>
    <row r="129" spans="1:18">
      <c r="A129" s="8">
        <f t="shared" ca="1" si="14"/>
        <v>0.88433395742395082</v>
      </c>
      <c r="B129" s="8">
        <f t="shared" ca="1" si="14"/>
        <v>0.40414144364081583</v>
      </c>
      <c r="C129" s="8">
        <f ca="1"/>
        <v>0.14697608986904892</v>
      </c>
      <c r="D129" s="8">
        <f ca="1"/>
        <v>0.15020800688496394</v>
      </c>
      <c r="E129" s="8">
        <f t="shared" ca="1" si="8"/>
        <v>115.83262669660211</v>
      </c>
      <c r="F129" s="8">
        <f t="shared" ca="1" si="9"/>
        <v>116.20759373861624</v>
      </c>
      <c r="G129" s="8">
        <f t="shared" ca="1" si="10"/>
        <v>10.517113297671946</v>
      </c>
      <c r="H129" s="8">
        <f t="shared" ca="1" si="11"/>
        <v>8.9394113967147959</v>
      </c>
      <c r="Q129" s="8">
        <f t="shared" ca="1" si="12"/>
        <v>116.02011021760917</v>
      </c>
      <c r="R129" s="8">
        <f t="shared" ca="1" si="13"/>
        <v>0</v>
      </c>
    </row>
    <row r="130" spans="1:18">
      <c r="A130" s="8">
        <f t="shared" ca="1" si="14"/>
        <v>0.90310202905336157</v>
      </c>
      <c r="B130" s="8">
        <f t="shared" ca="1" si="14"/>
        <v>1.1510716367034681</v>
      </c>
      <c r="C130" s="8">
        <f ca="1"/>
        <v>0.14967869218368407</v>
      </c>
      <c r="D130" s="8">
        <f ca="1"/>
        <v>0.26175141739228625</v>
      </c>
      <c r="E130" s="8">
        <f t="shared" ca="1" si="8"/>
        <v>116.14609962715441</v>
      </c>
      <c r="F130" s="8">
        <f t="shared" ca="1" si="9"/>
        <v>129.92035428803698</v>
      </c>
      <c r="G130" s="8">
        <f t="shared" ca="1" si="10"/>
        <v>10.821455948693606</v>
      </c>
      <c r="H130" s="8">
        <f t="shared" ca="1" si="11"/>
        <v>22.252771153433955</v>
      </c>
      <c r="Q130" s="8">
        <f t="shared" ca="1" si="12"/>
        <v>123.0332269575957</v>
      </c>
      <c r="R130" s="8">
        <f t="shared" ca="1" si="13"/>
        <v>0</v>
      </c>
    </row>
    <row r="131" spans="1:18">
      <c r="A131" s="8">
        <f t="shared" ca="1" si="14"/>
        <v>0.76544707856709726</v>
      </c>
      <c r="B131" s="8">
        <f t="shared" ca="1" si="14"/>
        <v>-0.27110430369286609</v>
      </c>
      <c r="C131" s="8">
        <f ca="1"/>
        <v>0.12985637931366201</v>
      </c>
      <c r="D131" s="8">
        <f ca="1"/>
        <v>4.0706448174613372E-2</v>
      </c>
      <c r="E131" s="8">
        <f t="shared" ref="E131:E194" ca="1" si="15">$J$2*EXP(C131)</f>
        <v>113.86648357552758</v>
      </c>
      <c r="F131" s="8">
        <f t="shared" ref="F131:F194" ca="1" si="16">$J$3*EXP(D131)</f>
        <v>104.15463128433127</v>
      </c>
      <c r="G131" s="8">
        <f t="shared" ref="G131:G194" ca="1" si="17">MAX(E131-105,0)/1.03</f>
        <v>8.6082364810947389</v>
      </c>
      <c r="H131" s="8">
        <f t="shared" ref="H131:H194" ca="1" si="18">MAX(F131-107,0)/1.03</f>
        <v>0</v>
      </c>
      <c r="Q131" s="8">
        <f t="shared" ref="Q131:Q194" ca="1" si="19">AVERAGE(E131:F131)</f>
        <v>109.01055742992943</v>
      </c>
      <c r="R131" s="8">
        <f t="shared" ref="R131:R194" ca="1" si="20">MAX($P$2-Q131,0)/(1.03)</f>
        <v>0</v>
      </c>
    </row>
    <row r="132" spans="1:18">
      <c r="A132" s="8">
        <f t="shared" ca="1" si="14"/>
        <v>-0.53086253096945524</v>
      </c>
      <c r="B132" s="8">
        <f t="shared" ca="1" si="14"/>
        <v>1.2173604347947831</v>
      </c>
      <c r="C132" s="8">
        <f ca="1"/>
        <v>-5.6812204459601556E-2</v>
      </c>
      <c r="D132" s="8">
        <f ca="1"/>
        <v>0.14962214086938838</v>
      </c>
      <c r="E132" s="8">
        <f t="shared" ca="1" si="15"/>
        <v>94.477147657785736</v>
      </c>
      <c r="F132" s="8">
        <f t="shared" ca="1" si="16"/>
        <v>116.13953159828728</v>
      </c>
      <c r="G132" s="8">
        <f t="shared" ca="1" si="17"/>
        <v>0</v>
      </c>
      <c r="H132" s="8">
        <f t="shared" ca="1" si="18"/>
        <v>8.8733316488225995</v>
      </c>
      <c r="Q132" s="8">
        <f t="shared" ca="1" si="19"/>
        <v>105.30833962803651</v>
      </c>
      <c r="R132" s="8">
        <f t="shared" ca="1" si="20"/>
        <v>0</v>
      </c>
    </row>
    <row r="133" spans="1:18">
      <c r="A133" s="8">
        <f t="shared" ca="1" si="14"/>
        <v>2.1820356539931529</v>
      </c>
      <c r="B133" s="8">
        <f t="shared" ca="1" si="14"/>
        <v>0.94403139364403432</v>
      </c>
      <c r="C133" s="8">
        <f ca="1"/>
        <v>0.33384513417501399</v>
      </c>
      <c r="D133" s="8">
        <f ca="1"/>
        <v>0.33998445173381986</v>
      </c>
      <c r="E133" s="8">
        <f t="shared" ca="1" si="15"/>
        <v>139.63268835145257</v>
      </c>
      <c r="F133" s="8">
        <f t="shared" ca="1" si="16"/>
        <v>140.49257462343076</v>
      </c>
      <c r="G133" s="8">
        <f t="shared" ca="1" si="17"/>
        <v>33.623969273254922</v>
      </c>
      <c r="H133" s="8">
        <f t="shared" ca="1" si="18"/>
        <v>32.517062741194906</v>
      </c>
      <c r="Q133" s="8">
        <f t="shared" ca="1" si="19"/>
        <v>140.06263148744165</v>
      </c>
      <c r="R133" s="8">
        <f t="shared" ca="1" si="20"/>
        <v>0</v>
      </c>
    </row>
    <row r="134" spans="1:18">
      <c r="A134" s="8">
        <f t="shared" ca="1" si="14"/>
        <v>-0.92860898254608681</v>
      </c>
      <c r="B134" s="8">
        <f t="shared" ca="1" si="14"/>
        <v>-0.54830913265289749</v>
      </c>
      <c r="C134" s="8">
        <f ca="1"/>
        <v>-0.11408769348663649</v>
      </c>
      <c r="D134" s="8">
        <f ca="1"/>
        <v>-0.14409286784292388</v>
      </c>
      <c r="E134" s="8">
        <f t="shared" ca="1" si="15"/>
        <v>89.217971410197521</v>
      </c>
      <c r="F134" s="8">
        <f t="shared" ca="1" si="16"/>
        <v>86.580733866560976</v>
      </c>
      <c r="G134" s="8">
        <f t="shared" ca="1" si="17"/>
        <v>0</v>
      </c>
      <c r="H134" s="8">
        <f t="shared" ca="1" si="18"/>
        <v>0</v>
      </c>
      <c r="Q134" s="8">
        <f t="shared" ca="1" si="19"/>
        <v>87.899352638379241</v>
      </c>
      <c r="R134" s="8">
        <f t="shared" ca="1" si="20"/>
        <v>6.893832389923066</v>
      </c>
    </row>
    <row r="135" spans="1:18">
      <c r="A135" s="8">
        <f t="shared" ca="1" si="14"/>
        <v>-0.11117389803202946</v>
      </c>
      <c r="B135" s="8">
        <f t="shared" ca="1" si="14"/>
        <v>-1.201761394759282</v>
      </c>
      <c r="C135" s="8">
        <f ca="1"/>
        <v>3.6229586833877586E-3</v>
      </c>
      <c r="D135" s="8">
        <f ca="1"/>
        <v>-0.1707990586412888</v>
      </c>
      <c r="E135" s="8">
        <f t="shared" ca="1" si="15"/>
        <v>100.36295295311055</v>
      </c>
      <c r="F135" s="8">
        <f t="shared" ca="1" si="16"/>
        <v>84.299094820036856</v>
      </c>
      <c r="G135" s="8">
        <f t="shared" ca="1" si="17"/>
        <v>0</v>
      </c>
      <c r="H135" s="8">
        <f t="shared" ca="1" si="18"/>
        <v>0</v>
      </c>
      <c r="Q135" s="8">
        <f t="shared" ca="1" si="19"/>
        <v>92.331023886573703</v>
      </c>
      <c r="R135" s="8">
        <f t="shared" ca="1" si="20"/>
        <v>2.5912389450740743</v>
      </c>
    </row>
    <row r="136" spans="1:18">
      <c r="A136" s="8">
        <f t="shared" ca="1" si="14"/>
        <v>0.39975588437703125</v>
      </c>
      <c r="B136" s="8">
        <f t="shared" ca="1" si="14"/>
        <v>-1.5372883079903863</v>
      </c>
      <c r="C136" s="8">
        <f ca="1"/>
        <v>7.7196847350292488E-2</v>
      </c>
      <c r="D136" s="8">
        <f ca="1"/>
        <v>-0.17675958876413722</v>
      </c>
      <c r="E136" s="8">
        <f t="shared" ca="1" si="15"/>
        <v>108.02547007401257</v>
      </c>
      <c r="F136" s="8">
        <f t="shared" ca="1" si="16"/>
        <v>83.798122040912688</v>
      </c>
      <c r="G136" s="8">
        <f t="shared" ca="1" si="17"/>
        <v>2.937349586419975</v>
      </c>
      <c r="H136" s="8">
        <f t="shared" ca="1" si="18"/>
        <v>0</v>
      </c>
      <c r="Q136" s="8">
        <f t="shared" ca="1" si="19"/>
        <v>95.911796057462624</v>
      </c>
      <c r="R136" s="8">
        <f t="shared" ca="1" si="20"/>
        <v>0</v>
      </c>
    </row>
    <row r="137" spans="1:18">
      <c r="A137" s="8">
        <f t="shared" ca="1" si="14"/>
        <v>0.8137893973613064</v>
      </c>
      <c r="B137" s="8">
        <f t="shared" ca="1" si="14"/>
        <v>2.218159454100805</v>
      </c>
      <c r="C137" s="8">
        <f ca="1"/>
        <v>0.13681767322002811</v>
      </c>
      <c r="D137" s="8">
        <f ca="1"/>
        <v>0.41123517041934954</v>
      </c>
      <c r="E137" s="8">
        <f t="shared" ca="1" si="15"/>
        <v>114.66190700977744</v>
      </c>
      <c r="F137" s="8">
        <f t="shared" ca="1" si="16"/>
        <v>150.86801117770074</v>
      </c>
      <c r="G137" s="8">
        <f t="shared" ca="1" si="17"/>
        <v>9.3804922425023651</v>
      </c>
      <c r="H137" s="8">
        <f t="shared" ca="1" si="18"/>
        <v>42.590302114272561</v>
      </c>
      <c r="Q137" s="8">
        <f t="shared" ca="1" si="19"/>
        <v>132.76495909373909</v>
      </c>
      <c r="R137" s="8">
        <f t="shared" ca="1" si="20"/>
        <v>0</v>
      </c>
    </row>
    <row r="138" spans="1:18">
      <c r="A138" s="8">
        <f t="shared" ca="1" si="14"/>
        <v>0.62362107690397939</v>
      </c>
      <c r="B138" s="8">
        <f t="shared" ca="1" si="14"/>
        <v>-0.74200472707678689</v>
      </c>
      <c r="C138" s="8">
        <f ca="1"/>
        <v>0.10943343507417302</v>
      </c>
      <c r="D138" s="8">
        <f ca="1"/>
        <v>-4.0665304288864779E-2</v>
      </c>
      <c r="E138" s="8">
        <f t="shared" ca="1" si="15"/>
        <v>111.56458055831435</v>
      </c>
      <c r="F138" s="8">
        <f t="shared" ca="1" si="16"/>
        <v>96.01504344076281</v>
      </c>
      <c r="G138" s="8">
        <f t="shared" ca="1" si="17"/>
        <v>6.3733791828294626</v>
      </c>
      <c r="H138" s="8">
        <f t="shared" ca="1" si="18"/>
        <v>0</v>
      </c>
      <c r="Q138" s="8">
        <f t="shared" ca="1" si="19"/>
        <v>103.78981199953859</v>
      </c>
      <c r="R138" s="8">
        <f t="shared" ca="1" si="20"/>
        <v>0</v>
      </c>
    </row>
    <row r="139" spans="1:18">
      <c r="A139" s="8">
        <f t="shared" ca="1" si="14"/>
        <v>0.93742971687581877</v>
      </c>
      <c r="B139" s="8">
        <f t="shared" ca="1" si="14"/>
        <v>-1.3878588947832227</v>
      </c>
      <c r="C139" s="8">
        <f ca="1"/>
        <v>0.15462187923011791</v>
      </c>
      <c r="D139" s="8">
        <f ca="1"/>
        <v>-0.10906130337764576</v>
      </c>
      <c r="E139" s="8">
        <f t="shared" ca="1" si="15"/>
        <v>116.72165288405265</v>
      </c>
      <c r="F139" s="8">
        <f t="shared" ca="1" si="16"/>
        <v>89.667544657977388</v>
      </c>
      <c r="G139" s="8">
        <f t="shared" ca="1" si="17"/>
        <v>11.380245518497713</v>
      </c>
      <c r="H139" s="8">
        <f t="shared" ca="1" si="18"/>
        <v>0</v>
      </c>
      <c r="Q139" s="8">
        <f t="shared" ca="1" si="19"/>
        <v>103.19459877101502</v>
      </c>
      <c r="R139" s="8">
        <f t="shared" ca="1" si="20"/>
        <v>0</v>
      </c>
    </row>
    <row r="140" spans="1:18">
      <c r="A140" s="8">
        <f t="shared" ca="1" si="14"/>
        <v>1.373194056863579</v>
      </c>
      <c r="B140" s="8">
        <f t="shared" ca="1" si="14"/>
        <v>-0.55149197531944405</v>
      </c>
      <c r="C140" s="8">
        <f ca="1"/>
        <v>0.21737194418835537</v>
      </c>
      <c r="D140" s="8">
        <f ca="1"/>
        <v>5.1091876066382047E-2</v>
      </c>
      <c r="E140" s="8">
        <f t="shared" ca="1" si="15"/>
        <v>124.28062707516285</v>
      </c>
      <c r="F140" s="8">
        <f t="shared" ca="1" si="16"/>
        <v>105.24195810127787</v>
      </c>
      <c r="G140" s="8">
        <f t="shared" ca="1" si="17"/>
        <v>18.719055412779468</v>
      </c>
      <c r="H140" s="8">
        <f t="shared" ca="1" si="18"/>
        <v>0</v>
      </c>
      <c r="Q140" s="8">
        <f t="shared" ca="1" si="19"/>
        <v>114.76129258822036</v>
      </c>
      <c r="R140" s="8">
        <f t="shared" ca="1" si="20"/>
        <v>0</v>
      </c>
    </row>
    <row r="141" spans="1:18">
      <c r="A141" s="8">
        <f t="shared" ca="1" si="14"/>
        <v>0.52265497474994138</v>
      </c>
      <c r="B141" s="8">
        <f t="shared" ca="1" si="14"/>
        <v>-0.78448151222057372</v>
      </c>
      <c r="C141" s="8">
        <f ca="1"/>
        <v>9.4894316363991552E-2</v>
      </c>
      <c r="D141" s="8">
        <f ca="1"/>
        <v>-5.550000574512344E-2</v>
      </c>
      <c r="E141" s="8">
        <f t="shared" ca="1" si="15"/>
        <v>109.95426453207699</v>
      </c>
      <c r="F141" s="8">
        <f t="shared" ca="1" si="16"/>
        <v>94.601201823547882</v>
      </c>
      <c r="G141" s="8">
        <f t="shared" ca="1" si="17"/>
        <v>4.8099655651232922</v>
      </c>
      <c r="H141" s="8">
        <f t="shared" ca="1" si="18"/>
        <v>0</v>
      </c>
      <c r="Q141" s="8">
        <f t="shared" ca="1" si="19"/>
        <v>102.27773317781244</v>
      </c>
      <c r="R141" s="8">
        <f t="shared" ca="1" si="20"/>
        <v>0</v>
      </c>
    </row>
    <row r="142" spans="1:18">
      <c r="A142" s="8">
        <f t="shared" ca="1" si="14"/>
        <v>-1.3923638925814417</v>
      </c>
      <c r="B142" s="8">
        <f t="shared" ca="1" si="14"/>
        <v>0.33596349452544549</v>
      </c>
      <c r="C142" s="8">
        <f ca="1"/>
        <v>-0.18086840053172756</v>
      </c>
      <c r="D142" s="8">
        <f ca="1"/>
        <v>-5.3347104475276977E-2</v>
      </c>
      <c r="E142" s="8">
        <f t="shared" ca="1" si="15"/>
        <v>83.454517717116957</v>
      </c>
      <c r="F142" s="8">
        <f t="shared" ca="1" si="16"/>
        <v>94.805088266022395</v>
      </c>
      <c r="G142" s="8">
        <f t="shared" ca="1" si="17"/>
        <v>0</v>
      </c>
      <c r="H142" s="8">
        <f t="shared" ca="1" si="18"/>
        <v>0</v>
      </c>
      <c r="Q142" s="8">
        <f t="shared" ca="1" si="19"/>
        <v>89.129802991569676</v>
      </c>
      <c r="R142" s="8">
        <f t="shared" ca="1" si="20"/>
        <v>5.6992203965342947</v>
      </c>
    </row>
    <row r="143" spans="1:18">
      <c r="A143" s="8">
        <f t="shared" ca="1" si="14"/>
        <v>0.42572434258483816</v>
      </c>
      <c r="B143" s="8">
        <f t="shared" ca="1" si="14"/>
        <v>0.25908878059466844</v>
      </c>
      <c r="C143" s="8">
        <f ca="1"/>
        <v>8.0936305332216685E-2</v>
      </c>
      <c r="D143" s="8">
        <f ca="1"/>
        <v>8.9874437623246428E-2</v>
      </c>
      <c r="E143" s="8">
        <f t="shared" ca="1" si="15"/>
        <v>108.4301830122355</v>
      </c>
      <c r="F143" s="8">
        <f t="shared" ca="1" si="16"/>
        <v>109.40369052065316</v>
      </c>
      <c r="G143" s="8">
        <f t="shared" ca="1" si="17"/>
        <v>3.3302747691606824</v>
      </c>
      <c r="H143" s="8">
        <f t="shared" ca="1" si="18"/>
        <v>2.3336801171389876</v>
      </c>
      <c r="Q143" s="8">
        <f t="shared" ca="1" si="19"/>
        <v>108.91693676644434</v>
      </c>
      <c r="R143" s="8">
        <f t="shared" ca="1" si="20"/>
        <v>0</v>
      </c>
    </row>
    <row r="144" spans="1:18">
      <c r="A144" s="8">
        <f t="shared" ca="1" si="14"/>
        <v>0.37838796661796759</v>
      </c>
      <c r="B144" s="8">
        <f t="shared" ca="1" si="14"/>
        <v>1.4769533510066486</v>
      </c>
      <c r="C144" s="8">
        <f ca="1"/>
        <v>7.4119867192987327E-2</v>
      </c>
      <c r="D144" s="8">
        <f ca="1"/>
        <v>0.26512051043070589</v>
      </c>
      <c r="E144" s="8">
        <f t="shared" ca="1" si="15"/>
        <v>107.6935887041551</v>
      </c>
      <c r="F144" s="8">
        <f t="shared" ca="1" si="16"/>
        <v>130.35880622717457</v>
      </c>
      <c r="G144" s="8">
        <f t="shared" ca="1" si="17"/>
        <v>2.6151346642282562</v>
      </c>
      <c r="H144" s="8">
        <f t="shared" ca="1" si="18"/>
        <v>22.678452647742297</v>
      </c>
      <c r="Q144" s="8">
        <f t="shared" ca="1" si="19"/>
        <v>119.02619746566484</v>
      </c>
      <c r="R144" s="8">
        <f t="shared" ca="1" si="20"/>
        <v>0</v>
      </c>
    </row>
    <row r="145" spans="1:18">
      <c r="A145" s="8">
        <f t="shared" ca="1" si="14"/>
        <v>-1.0225092561719555</v>
      </c>
      <c r="B145" s="8">
        <f t="shared" ca="1" si="14"/>
        <v>0.74165533028187669</v>
      </c>
      <c r="C145" s="8">
        <f ca="1"/>
        <v>-0.12760933288876158</v>
      </c>
      <c r="D145" s="8">
        <f ca="1"/>
        <v>3.7808377842876023E-2</v>
      </c>
      <c r="E145" s="8">
        <f t="shared" ca="1" si="15"/>
        <v>88.019717607329156</v>
      </c>
      <c r="F145" s="8">
        <f t="shared" ca="1" si="16"/>
        <v>103.85322080283761</v>
      </c>
      <c r="G145" s="8">
        <f t="shared" ca="1" si="17"/>
        <v>0</v>
      </c>
      <c r="H145" s="8">
        <f t="shared" ca="1" si="18"/>
        <v>0</v>
      </c>
      <c r="Q145" s="8">
        <f t="shared" ca="1" si="19"/>
        <v>95.936469205083384</v>
      </c>
      <c r="R145" s="8">
        <f t="shared" ca="1" si="20"/>
        <v>0</v>
      </c>
    </row>
    <row r="146" spans="1:18">
      <c r="A146" s="8">
        <f t="shared" ca="1" si="14"/>
        <v>-1.3613159901820495</v>
      </c>
      <c r="B146" s="8">
        <f t="shared" ca="1" si="14"/>
        <v>-0.61571730832932681</v>
      </c>
      <c r="C146" s="8">
        <f ca="1"/>
        <v>-0.17639750258621512</v>
      </c>
      <c r="D146" s="8">
        <f ca="1"/>
        <v>-0.1907954469515511</v>
      </c>
      <c r="E146" s="8">
        <f t="shared" ca="1" si="15"/>
        <v>83.828469676537665</v>
      </c>
      <c r="F146" s="8">
        <f t="shared" ca="1" si="16"/>
        <v>82.63015933752007</v>
      </c>
      <c r="G146" s="8">
        <f t="shared" ca="1" si="17"/>
        <v>0</v>
      </c>
      <c r="H146" s="8">
        <f t="shared" ca="1" si="18"/>
        <v>0</v>
      </c>
      <c r="Q146" s="8">
        <f t="shared" ca="1" si="19"/>
        <v>83.229314507028874</v>
      </c>
      <c r="R146" s="8">
        <f t="shared" ca="1" si="20"/>
        <v>11.427849993175849</v>
      </c>
    </row>
    <row r="147" spans="1:18">
      <c r="A147" s="8">
        <f t="shared" ca="1" si="14"/>
        <v>-0.15747696048589094</v>
      </c>
      <c r="B147" s="8">
        <f t="shared" ca="1" si="14"/>
        <v>-0.46127092697388861</v>
      </c>
      <c r="C147" s="8">
        <f ca="1"/>
        <v>-3.044682309968294E-3</v>
      </c>
      <c r="D147" s="8">
        <f ca="1"/>
        <v>-6.5734622091857139E-2</v>
      </c>
      <c r="E147" s="8">
        <f t="shared" ca="1" si="15"/>
        <v>99.69599480347145</v>
      </c>
      <c r="F147" s="8">
        <f t="shared" ca="1" si="16"/>
        <v>93.637932570875989</v>
      </c>
      <c r="G147" s="8">
        <f t="shared" ca="1" si="17"/>
        <v>0</v>
      </c>
      <c r="H147" s="8">
        <f t="shared" ca="1" si="18"/>
        <v>0</v>
      </c>
      <c r="Q147" s="8">
        <f t="shared" ca="1" si="19"/>
        <v>96.66696368717372</v>
      </c>
      <c r="R147" s="8">
        <f t="shared" ca="1" si="20"/>
        <v>0</v>
      </c>
    </row>
    <row r="148" spans="1:18">
      <c r="A148" s="8">
        <f t="shared" ca="1" si="14"/>
        <v>-4.842416416420546E-2</v>
      </c>
      <c r="B148" s="8">
        <f t="shared" ca="1" si="14"/>
        <v>0.44555785275552906</v>
      </c>
      <c r="C148" s="8">
        <f ca="1"/>
        <v>1.2658920360354414E-2</v>
      </c>
      <c r="D148" s="8">
        <f ca="1"/>
        <v>7.7020061971656409E-2</v>
      </c>
      <c r="E148" s="8">
        <f t="shared" ca="1" si="15"/>
        <v>101.27393836603969</v>
      </c>
      <c r="F148" s="8">
        <f t="shared" ca="1" si="16"/>
        <v>108.00637443834754</v>
      </c>
      <c r="G148" s="8">
        <f t="shared" ca="1" si="17"/>
        <v>0</v>
      </c>
      <c r="H148" s="8">
        <f t="shared" ca="1" si="18"/>
        <v>0.9770625615024614</v>
      </c>
      <c r="Q148" s="8">
        <f t="shared" ca="1" si="19"/>
        <v>104.64015640219361</v>
      </c>
      <c r="R148" s="8">
        <f t="shared" ca="1" si="20"/>
        <v>0</v>
      </c>
    </row>
    <row r="149" spans="1:18">
      <c r="A149" s="8">
        <f t="shared" ca="1" si="14"/>
        <v>-1.4663142550462815</v>
      </c>
      <c r="B149" s="8">
        <f t="shared" ca="1" si="14"/>
        <v>7.4518458876458221E-2</v>
      </c>
      <c r="C149" s="8">
        <f ca="1"/>
        <v>-0.19151725272666451</v>
      </c>
      <c r="D149" s="8">
        <f ca="1"/>
        <v>-9.8117594532319288E-2</v>
      </c>
      <c r="E149" s="8">
        <f t="shared" ca="1" si="15"/>
        <v>82.570537931437897</v>
      </c>
      <c r="F149" s="8">
        <f t="shared" ca="1" si="16"/>
        <v>90.654229306864593</v>
      </c>
      <c r="G149" s="8">
        <f t="shared" ca="1" si="17"/>
        <v>0</v>
      </c>
      <c r="H149" s="8">
        <f t="shared" ca="1" si="18"/>
        <v>0</v>
      </c>
      <c r="Q149" s="8">
        <f t="shared" ca="1" si="19"/>
        <v>86.612383619151245</v>
      </c>
      <c r="R149" s="8">
        <f t="shared" ca="1" si="20"/>
        <v>8.1433168746104414</v>
      </c>
    </row>
    <row r="150" spans="1:18">
      <c r="A150" s="8">
        <f t="shared" ca="1" si="14"/>
        <v>-0.65625287426152101</v>
      </c>
      <c r="B150" s="8">
        <f t="shared" ca="1" si="14"/>
        <v>-0.88961212119255118</v>
      </c>
      <c r="C150" s="8">
        <f ca="1"/>
        <v>-7.4868413893659017E-2</v>
      </c>
      <c r="D150" s="8">
        <f ca="1"/>
        <v>-0.17118239855177281</v>
      </c>
      <c r="E150" s="8">
        <f t="shared" ca="1" si="15"/>
        <v>92.786557251384878</v>
      </c>
      <c r="F150" s="8">
        <f t="shared" ca="1" si="16"/>
        <v>84.266785805637653</v>
      </c>
      <c r="G150" s="8">
        <f t="shared" ca="1" si="17"/>
        <v>0</v>
      </c>
      <c r="H150" s="8">
        <f t="shared" ca="1" si="18"/>
        <v>0</v>
      </c>
      <c r="Q150" s="8">
        <f t="shared" ca="1" si="19"/>
        <v>88.526671528511258</v>
      </c>
      <c r="R150" s="8">
        <f t="shared" ca="1" si="20"/>
        <v>6.2847849237754776</v>
      </c>
    </row>
    <row r="151" spans="1:18">
      <c r="A151" s="8">
        <f t="shared" ca="1" si="14"/>
        <v>0.24906339163871472</v>
      </c>
      <c r="B151" s="8">
        <f t="shared" ca="1" si="14"/>
        <v>-0.13900672677862369</v>
      </c>
      <c r="C151" s="8">
        <f ca="1"/>
        <v>5.5497128395974912E-2</v>
      </c>
      <c r="D151" s="8">
        <f ca="1"/>
        <v>1.6258598107477339E-2</v>
      </c>
      <c r="E151" s="8">
        <f t="shared" ca="1" si="15"/>
        <v>105.70659815931369</v>
      </c>
      <c r="F151" s="8">
        <f t="shared" ca="1" si="16"/>
        <v>101.63914883398004</v>
      </c>
      <c r="G151" s="8">
        <f t="shared" ca="1" si="17"/>
        <v>0.68601763040163632</v>
      </c>
      <c r="H151" s="8">
        <f t="shared" ca="1" si="18"/>
        <v>0</v>
      </c>
      <c r="Q151" s="8">
        <f t="shared" ca="1" si="19"/>
        <v>103.67287349664687</v>
      </c>
      <c r="R151" s="8">
        <f t="shared" ca="1" si="20"/>
        <v>0</v>
      </c>
    </row>
    <row r="152" spans="1:18">
      <c r="A152" s="8">
        <f t="shared" ca="1" si="14"/>
        <v>1.3013528598201192</v>
      </c>
      <c r="B152" s="8">
        <f t="shared" ca="1" si="14"/>
        <v>0.67819757589137342</v>
      </c>
      <c r="C152" s="8">
        <f ca="1"/>
        <v>0.20702681181409716</v>
      </c>
      <c r="D152" s="8">
        <f ca="1"/>
        <v>0.22599567625592032</v>
      </c>
      <c r="E152" s="8">
        <f t="shared" ca="1" si="15"/>
        <v>123.00155502869148</v>
      </c>
      <c r="F152" s="8">
        <f t="shared" ca="1" si="16"/>
        <v>125.35702451495435</v>
      </c>
      <c r="G152" s="8">
        <f t="shared" ca="1" si="17"/>
        <v>17.477237891933481</v>
      </c>
      <c r="H152" s="8">
        <f t="shared" ca="1" si="18"/>
        <v>17.82235389801393</v>
      </c>
      <c r="Q152" s="8">
        <f t="shared" ca="1" si="19"/>
        <v>124.17928977182291</v>
      </c>
      <c r="R152" s="8">
        <f t="shared" ca="1" si="20"/>
        <v>0</v>
      </c>
    </row>
    <row r="153" spans="1:18">
      <c r="A153" s="8">
        <f t="shared" ca="1" si="14"/>
        <v>0.5564792814652586</v>
      </c>
      <c r="B153" s="8">
        <f t="shared" ca="1" si="14"/>
        <v>0.5625207041403828</v>
      </c>
      <c r="C153" s="8">
        <f ca="1"/>
        <v>9.976501653099723E-2</v>
      </c>
      <c r="D153" s="8">
        <f ca="1"/>
        <v>0.14565378657401135</v>
      </c>
      <c r="E153" s="8">
        <f t="shared" ca="1" si="15"/>
        <v>110.49112516893263</v>
      </c>
      <c r="F153" s="8">
        <f t="shared" ca="1" si="16"/>
        <v>115.67956205389164</v>
      </c>
      <c r="G153" s="8">
        <f t="shared" ca="1" si="17"/>
        <v>5.3311894844006078</v>
      </c>
      <c r="H153" s="8">
        <f t="shared" ca="1" si="18"/>
        <v>8.4267592756229543</v>
      </c>
      <c r="Q153" s="8">
        <f t="shared" ca="1" si="19"/>
        <v>113.08534361141213</v>
      </c>
      <c r="R153" s="8">
        <f t="shared" ca="1" si="20"/>
        <v>0</v>
      </c>
    </row>
    <row r="154" spans="1:18">
      <c r="A154" s="8">
        <f t="shared" ca="1" si="14"/>
        <v>-9.2043459090970003E-2</v>
      </c>
      <c r="B154" s="8">
        <f t="shared" ca="1" si="14"/>
        <v>-1.1415347871062025</v>
      </c>
      <c r="C154" s="8">
        <f ca="1"/>
        <v>6.3777418909003198E-3</v>
      </c>
      <c r="D154" s="8">
        <f ca="1"/>
        <v>-0.16030761468476545</v>
      </c>
      <c r="E154" s="8">
        <f t="shared" ca="1" si="15"/>
        <v>100.63981229921436</v>
      </c>
      <c r="F154" s="8">
        <f t="shared" ca="1" si="16"/>
        <v>85.188169733687729</v>
      </c>
      <c r="G154" s="8">
        <f t="shared" ca="1" si="17"/>
        <v>0</v>
      </c>
      <c r="H154" s="8">
        <f t="shared" ca="1" si="18"/>
        <v>0</v>
      </c>
      <c r="Q154" s="8">
        <f t="shared" ca="1" si="19"/>
        <v>92.913991016451035</v>
      </c>
      <c r="R154" s="8">
        <f t="shared" ca="1" si="20"/>
        <v>2.0252514403388004</v>
      </c>
    </row>
    <row r="155" spans="1:18">
      <c r="A155" s="8">
        <f t="shared" ca="1" si="14"/>
        <v>1.1979457576406047</v>
      </c>
      <c r="B155" s="8">
        <f t="shared" ca="1" si="14"/>
        <v>-1.9145815123055701</v>
      </c>
      <c r="C155" s="8">
        <f ca="1"/>
        <v>0.19213618910024707</v>
      </c>
      <c r="D155" s="8">
        <f ca="1"/>
        <v>-0.16445100921192851</v>
      </c>
      <c r="E155" s="8">
        <f t="shared" ca="1" si="15"/>
        <v>121.18355445196241</v>
      </c>
      <c r="F155" s="8">
        <f t="shared" ca="1" si="16"/>
        <v>84.83593177178264</v>
      </c>
      <c r="G155" s="8">
        <f t="shared" ca="1" si="17"/>
        <v>15.712188788313018</v>
      </c>
      <c r="H155" s="8">
        <f t="shared" ca="1" si="18"/>
        <v>0</v>
      </c>
      <c r="Q155" s="8">
        <f t="shared" ca="1" si="19"/>
        <v>103.00974311187252</v>
      </c>
      <c r="R155" s="8">
        <f t="shared" ca="1" si="20"/>
        <v>0</v>
      </c>
    </row>
    <row r="156" spans="1:18">
      <c r="A156" s="8">
        <f t="shared" ca="1" si="14"/>
        <v>-1.6557833842159528</v>
      </c>
      <c r="B156" s="8">
        <f t="shared" ca="1" si="14"/>
        <v>-1.0643020724603258</v>
      </c>
      <c r="C156" s="8">
        <f ca="1"/>
        <v>-0.21880080732709717</v>
      </c>
      <c r="D156" s="8">
        <f ca="1"/>
        <v>-0.28185685272451594</v>
      </c>
      <c r="E156" s="8">
        <f t="shared" ca="1" si="15"/>
        <v>80.348174989191207</v>
      </c>
      <c r="F156" s="8">
        <f t="shared" ca="1" si="16"/>
        <v>75.438166448433279</v>
      </c>
      <c r="G156" s="8">
        <f t="shared" ca="1" si="17"/>
        <v>0</v>
      </c>
      <c r="H156" s="8">
        <f t="shared" ca="1" si="18"/>
        <v>0</v>
      </c>
      <c r="Q156" s="8">
        <f t="shared" ca="1" si="19"/>
        <v>77.893170718812243</v>
      </c>
      <c r="R156" s="8">
        <f t="shared" ca="1" si="20"/>
        <v>16.608572117658017</v>
      </c>
    </row>
    <row r="157" spans="1:18">
      <c r="A157" s="8">
        <f t="shared" ca="1" si="14"/>
        <v>0.31114744502477687</v>
      </c>
      <c r="B157" s="8">
        <f t="shared" ca="1" si="14"/>
        <v>-0.21712879566270016</v>
      </c>
      <c r="C157" s="8">
        <f ca="1"/>
        <v>6.4437232083567872E-2</v>
      </c>
      <c r="D157" s="8">
        <f ca="1"/>
        <v>1.0036174105556571E-2</v>
      </c>
      <c r="E157" s="8">
        <f t="shared" ca="1" si="15"/>
        <v>106.6558630480597</v>
      </c>
      <c r="F157" s="8">
        <f t="shared" ca="1" si="16"/>
        <v>101.00867054063963</v>
      </c>
      <c r="G157" s="8">
        <f t="shared" ca="1" si="17"/>
        <v>1.6076340272424274</v>
      </c>
      <c r="H157" s="8">
        <f t="shared" ca="1" si="18"/>
        <v>0</v>
      </c>
      <c r="Q157" s="8">
        <f t="shared" ca="1" si="19"/>
        <v>103.83226679434966</v>
      </c>
      <c r="R157" s="8">
        <f t="shared" ca="1" si="20"/>
        <v>0</v>
      </c>
    </row>
    <row r="158" spans="1:18">
      <c r="A158" s="8">
        <f t="shared" ca="1" si="14"/>
        <v>-0.64677303478646575</v>
      </c>
      <c r="B158" s="8">
        <f t="shared" ca="1" si="14"/>
        <v>-1.106631761957702</v>
      </c>
      <c r="C158" s="8">
        <f ca="1"/>
        <v>-7.3503317009251071E-2</v>
      </c>
      <c r="D158" s="8">
        <f ca="1"/>
        <v>-0.20232190331702329</v>
      </c>
      <c r="E158" s="8">
        <f t="shared" ca="1" si="15"/>
        <v>92.913306384343969</v>
      </c>
      <c r="F158" s="8">
        <f t="shared" ca="1" si="16"/>
        <v>81.683194470446836</v>
      </c>
      <c r="G158" s="8">
        <f t="shared" ca="1" si="17"/>
        <v>0</v>
      </c>
      <c r="H158" s="8">
        <f t="shared" ca="1" si="18"/>
        <v>0</v>
      </c>
      <c r="Q158" s="8">
        <f t="shared" ca="1" si="19"/>
        <v>87.298250427395402</v>
      </c>
      <c r="R158" s="8">
        <f t="shared" ca="1" si="20"/>
        <v>7.4774267695190266</v>
      </c>
    </row>
    <row r="159" spans="1:18">
      <c r="A159" s="8">
        <f t="shared" ref="A159:B222" ca="1" si="21">NORMSINV(RAND())</f>
        <v>1.7407147086670354</v>
      </c>
      <c r="B159" s="8">
        <f t="shared" ca="1" si="21"/>
        <v>0.77574322642048288</v>
      </c>
      <c r="C159" s="8">
        <f ca="1"/>
        <v>0.27029491804805306</v>
      </c>
      <c r="D159" s="8">
        <f ca="1"/>
        <v>0.27770015316579311</v>
      </c>
      <c r="E159" s="8">
        <f t="shared" ca="1" si="15"/>
        <v>131.03508398658403</v>
      </c>
      <c r="F159" s="8">
        <f t="shared" ca="1" si="16"/>
        <v>132.00903129585339</v>
      </c>
      <c r="G159" s="8">
        <f t="shared" ca="1" si="17"/>
        <v>25.276780569499056</v>
      </c>
      <c r="H159" s="8">
        <f t="shared" ca="1" si="18"/>
        <v>24.280612908595522</v>
      </c>
      <c r="Q159" s="8">
        <f t="shared" ca="1" si="19"/>
        <v>131.52205764121871</v>
      </c>
      <c r="R159" s="8">
        <f t="shared" ca="1" si="20"/>
        <v>0</v>
      </c>
    </row>
    <row r="160" spans="1:18">
      <c r="A160" s="8">
        <f t="shared" ca="1" si="21"/>
        <v>0.94114183052670963</v>
      </c>
      <c r="B160" s="8">
        <f t="shared" ca="1" si="21"/>
        <v>-2.5467025640499212</v>
      </c>
      <c r="C160" s="8">
        <f ca="1"/>
        <v>0.15515642359584619</v>
      </c>
      <c r="D160" s="8">
        <f ca="1"/>
        <v>-0.27932756183337809</v>
      </c>
      <c r="E160" s="8">
        <f t="shared" ca="1" si="15"/>
        <v>116.78406246481912</v>
      </c>
      <c r="F160" s="8">
        <f t="shared" ca="1" si="16"/>
        <v>75.629213020003348</v>
      </c>
      <c r="G160" s="8">
        <f t="shared" ca="1" si="17"/>
        <v>11.440837344484578</v>
      </c>
      <c r="H160" s="8">
        <f t="shared" ca="1" si="18"/>
        <v>0</v>
      </c>
      <c r="Q160" s="8">
        <f t="shared" ca="1" si="19"/>
        <v>96.206637742411232</v>
      </c>
      <c r="R160" s="8">
        <f t="shared" ca="1" si="20"/>
        <v>0</v>
      </c>
    </row>
    <row r="161" spans="1:18">
      <c r="A161" s="8">
        <f t="shared" ca="1" si="21"/>
        <v>-2.3694675629036022</v>
      </c>
      <c r="B161" s="8">
        <f t="shared" ca="1" si="21"/>
        <v>2.1842407366729981</v>
      </c>
      <c r="C161" s="8">
        <f ca="1"/>
        <v>-0.32157132905811869</v>
      </c>
      <c r="D161" s="8">
        <f ca="1"/>
        <v>0.13566549359145913</v>
      </c>
      <c r="E161" s="8">
        <f t="shared" ca="1" si="15"/>
        <v>72.500891398007298</v>
      </c>
      <c r="F161" s="8">
        <f t="shared" ca="1" si="16"/>
        <v>114.52987197499314</v>
      </c>
      <c r="G161" s="8">
        <f t="shared" ca="1" si="17"/>
        <v>0</v>
      </c>
      <c r="H161" s="8">
        <f t="shared" ca="1" si="18"/>
        <v>7.3105553155273224</v>
      </c>
      <c r="Q161" s="8">
        <f t="shared" ca="1" si="19"/>
        <v>93.51538168650022</v>
      </c>
      <c r="R161" s="8">
        <f t="shared" ca="1" si="20"/>
        <v>1.4413770033978448</v>
      </c>
    </row>
    <row r="162" spans="1:18">
      <c r="A162" s="8">
        <f t="shared" ca="1" si="21"/>
        <v>-2.0184479183110726</v>
      </c>
      <c r="B162" s="8">
        <f t="shared" ca="1" si="21"/>
        <v>0.10824984649577216</v>
      </c>
      <c r="C162" s="8">
        <f ca="1"/>
        <v>-0.27102450023679447</v>
      </c>
      <c r="D162" s="8">
        <f ca="1"/>
        <v>-0.1400836956522635</v>
      </c>
      <c r="E162" s="8">
        <f t="shared" ca="1" si="15"/>
        <v>76.259781234920283</v>
      </c>
      <c r="F162" s="8">
        <f t="shared" ca="1" si="16"/>
        <v>86.928547693906935</v>
      </c>
      <c r="G162" s="8">
        <f t="shared" ca="1" si="17"/>
        <v>0</v>
      </c>
      <c r="H162" s="8">
        <f t="shared" ca="1" si="18"/>
        <v>0</v>
      </c>
      <c r="Q162" s="8">
        <f t="shared" ca="1" si="19"/>
        <v>81.594164464413609</v>
      </c>
      <c r="R162" s="8">
        <f t="shared" ca="1" si="20"/>
        <v>13.015374306394554</v>
      </c>
    </row>
    <row r="163" spans="1:18">
      <c r="A163" s="8">
        <f t="shared" ca="1" si="21"/>
        <v>0.24213929977188309</v>
      </c>
      <c r="B163" s="8">
        <f t="shared" ca="1" si="21"/>
        <v>0.81375620133112503</v>
      </c>
      <c r="C163" s="8">
        <f ca="1"/>
        <v>5.4500059167151158E-2</v>
      </c>
      <c r="D163" s="8">
        <f ca="1"/>
        <v>0.15591675331655167</v>
      </c>
      <c r="E163" s="8">
        <f t="shared" ca="1" si="15"/>
        <v>105.60125388949766</v>
      </c>
      <c r="F163" s="8">
        <f t="shared" ca="1" si="16"/>
        <v>116.87289062348107</v>
      </c>
      <c r="G163" s="8">
        <f t="shared" ca="1" si="17"/>
        <v>0.58374164028898623</v>
      </c>
      <c r="H163" s="8">
        <f t="shared" ca="1" si="18"/>
        <v>9.5853307024088057</v>
      </c>
      <c r="Q163" s="8">
        <f t="shared" ca="1" si="19"/>
        <v>111.23707225648937</v>
      </c>
      <c r="R163" s="8">
        <f t="shared" ca="1" si="20"/>
        <v>0</v>
      </c>
    </row>
    <row r="164" spans="1:18">
      <c r="A164" s="8">
        <f t="shared" ca="1" si="21"/>
        <v>0.46847889877300009</v>
      </c>
      <c r="B164" s="8">
        <f t="shared" ca="1" si="21"/>
        <v>-0.28949578715101498</v>
      </c>
      <c r="C164" s="8">
        <f ca="1"/>
        <v>8.7092961423312007E-2</v>
      </c>
      <c r="D164" s="8">
        <f ca="1"/>
        <v>1.2756926527075602E-2</v>
      </c>
      <c r="E164" s="8">
        <f t="shared" ca="1" si="15"/>
        <v>109.09980957401267</v>
      </c>
      <c r="F164" s="8">
        <f t="shared" ca="1" si="16"/>
        <v>101.28386432292224</v>
      </c>
      <c r="G164" s="8">
        <f t="shared" ca="1" si="17"/>
        <v>3.9803976446724922</v>
      </c>
      <c r="H164" s="8">
        <f t="shared" ca="1" si="18"/>
        <v>0</v>
      </c>
      <c r="Q164" s="8">
        <f t="shared" ca="1" si="19"/>
        <v>105.19183694846745</v>
      </c>
      <c r="R164" s="8">
        <f t="shared" ca="1" si="20"/>
        <v>0</v>
      </c>
    </row>
    <row r="165" spans="1:18">
      <c r="A165" s="8">
        <f t="shared" ca="1" si="21"/>
        <v>0.92505625358553711</v>
      </c>
      <c r="B165" s="8">
        <f t="shared" ca="1" si="21"/>
        <v>-0.15646626943058656</v>
      </c>
      <c r="C165" s="8">
        <f ca="1"/>
        <v>0.15284010051631736</v>
      </c>
      <c r="D165" s="8">
        <f ca="1"/>
        <v>7.1147946694588307E-2</v>
      </c>
      <c r="E165" s="8">
        <f t="shared" ca="1" si="15"/>
        <v>116.51386589769126</v>
      </c>
      <c r="F165" s="8">
        <f t="shared" ca="1" si="16"/>
        <v>107.37400704120694</v>
      </c>
      <c r="G165" s="8">
        <f t="shared" ca="1" si="17"/>
        <v>11.178510580282778</v>
      </c>
      <c r="H165" s="8">
        <f t="shared" ca="1" si="18"/>
        <v>0.3631136322397448</v>
      </c>
      <c r="Q165" s="8">
        <f t="shared" ca="1" si="19"/>
        <v>111.9439364694491</v>
      </c>
      <c r="R165" s="8">
        <f t="shared" ca="1" si="20"/>
        <v>0</v>
      </c>
    </row>
    <row r="166" spans="1:18">
      <c r="A166" s="8">
        <f t="shared" ca="1" si="21"/>
        <v>0.30168001036323866</v>
      </c>
      <c r="B166" s="8">
        <f t="shared" ca="1" si="21"/>
        <v>-1.1705971421431438</v>
      </c>
      <c r="C166" s="8">
        <f ca="1"/>
        <v>6.3073921492306367E-2</v>
      </c>
      <c r="D166" s="8">
        <f ca="1"/>
        <v>-0.13111909844259548</v>
      </c>
      <c r="E166" s="8">
        <f t="shared" ca="1" si="15"/>
        <v>106.51055705145389</v>
      </c>
      <c r="F166" s="8">
        <f t="shared" ca="1" si="16"/>
        <v>87.711330534147052</v>
      </c>
      <c r="G166" s="8">
        <f t="shared" ca="1" si="17"/>
        <v>1.4665602441299872</v>
      </c>
      <c r="H166" s="8">
        <f t="shared" ca="1" si="18"/>
        <v>0</v>
      </c>
      <c r="Q166" s="8">
        <f t="shared" ca="1" si="19"/>
        <v>97.11094379280047</v>
      </c>
      <c r="R166" s="8">
        <f t="shared" ca="1" si="20"/>
        <v>0</v>
      </c>
    </row>
    <row r="167" spans="1:18">
      <c r="A167" s="8">
        <f t="shared" ca="1" si="21"/>
        <v>-0.60116945956999834</v>
      </c>
      <c r="B167" s="8">
        <f t="shared" ca="1" si="21"/>
        <v>0.3032703201202448</v>
      </c>
      <c r="C167" s="8">
        <f ca="1"/>
        <v>-6.6936402178079751E-2</v>
      </c>
      <c r="D167" s="8">
        <f ca="1"/>
        <v>9.0919870582501661E-3</v>
      </c>
      <c r="E167" s="8">
        <f t="shared" ca="1" si="15"/>
        <v>93.525467960597595</v>
      </c>
      <c r="F167" s="8">
        <f t="shared" ca="1" si="16"/>
        <v>100.91334447215092</v>
      </c>
      <c r="G167" s="8">
        <f t="shared" ca="1" si="17"/>
        <v>0</v>
      </c>
      <c r="H167" s="8">
        <f t="shared" ca="1" si="18"/>
        <v>0</v>
      </c>
      <c r="Q167" s="8">
        <f t="shared" ca="1" si="19"/>
        <v>97.219406216374267</v>
      </c>
      <c r="R167" s="8">
        <f t="shared" ca="1" si="20"/>
        <v>0</v>
      </c>
    </row>
    <row r="168" spans="1:18">
      <c r="A168" s="8">
        <f t="shared" ca="1" si="21"/>
        <v>-2.1192229254050368</v>
      </c>
      <c r="B168" s="8">
        <f t="shared" ca="1" si="21"/>
        <v>-0.86345153626090765</v>
      </c>
      <c r="C168" s="8">
        <f ca="1"/>
        <v>-0.28553610125832529</v>
      </c>
      <c r="D168" s="8">
        <f ca="1"/>
        <v>-0.29168401479703371</v>
      </c>
      <c r="E168" s="8">
        <f t="shared" ca="1" si="15"/>
        <v>75.161120657821726</v>
      </c>
      <c r="F168" s="8">
        <f t="shared" ca="1" si="16"/>
        <v>74.700454106586037</v>
      </c>
      <c r="G168" s="8">
        <f t="shared" ca="1" si="17"/>
        <v>0</v>
      </c>
      <c r="H168" s="8">
        <f t="shared" ca="1" si="18"/>
        <v>0</v>
      </c>
      <c r="Q168" s="8">
        <f t="shared" ca="1" si="19"/>
        <v>74.930787382203874</v>
      </c>
      <c r="R168" s="8">
        <f t="shared" ca="1" si="20"/>
        <v>19.484672444462259</v>
      </c>
    </row>
    <row r="169" spans="1:18">
      <c r="A169" s="8">
        <f t="shared" ca="1" si="21"/>
        <v>-0.27692698597355314</v>
      </c>
      <c r="B169" s="8">
        <f t="shared" ca="1" si="21"/>
        <v>-0.20038515938721002</v>
      </c>
      <c r="C169" s="8">
        <f ca="1"/>
        <v>-2.0245485980191647E-2</v>
      </c>
      <c r="D169" s="8">
        <f ca="1"/>
        <v>-3.7485489269549338E-2</v>
      </c>
      <c r="E169" s="8">
        <f t="shared" ca="1" si="15"/>
        <v>97.995807780727532</v>
      </c>
      <c r="F169" s="8">
        <f t="shared" ca="1" si="16"/>
        <v>96.320839447679504</v>
      </c>
      <c r="G169" s="8">
        <f t="shared" ca="1" si="17"/>
        <v>0</v>
      </c>
      <c r="H169" s="8">
        <f t="shared" ca="1" si="18"/>
        <v>0</v>
      </c>
      <c r="Q169" s="8">
        <f t="shared" ca="1" si="19"/>
        <v>97.15832361420351</v>
      </c>
      <c r="R169" s="8">
        <f t="shared" ca="1" si="20"/>
        <v>0</v>
      </c>
    </row>
    <row r="170" spans="1:18">
      <c r="A170" s="8">
        <f t="shared" ca="1" si="21"/>
        <v>-1.8097734233358747</v>
      </c>
      <c r="B170" s="8">
        <f t="shared" ca="1" si="21"/>
        <v>-0.12741981038645561</v>
      </c>
      <c r="C170" s="8">
        <f ca="1"/>
        <v>-0.24097537296036595</v>
      </c>
      <c r="D170" s="8">
        <f ca="1"/>
        <v>-0.1570369370724356</v>
      </c>
      <c r="E170" s="8">
        <f t="shared" ca="1" si="15"/>
        <v>78.586097957952958</v>
      </c>
      <c r="F170" s="8">
        <f t="shared" ca="1" si="16"/>
        <v>85.467248913500299</v>
      </c>
      <c r="G170" s="8">
        <f t="shared" ca="1" si="17"/>
        <v>0</v>
      </c>
      <c r="H170" s="8">
        <f t="shared" ca="1" si="18"/>
        <v>0</v>
      </c>
      <c r="Q170" s="8">
        <f t="shared" ca="1" si="19"/>
        <v>82.026673435726622</v>
      </c>
      <c r="R170" s="8">
        <f t="shared" ca="1" si="20"/>
        <v>12.595462683760561</v>
      </c>
    </row>
    <row r="171" spans="1:18">
      <c r="A171" s="8">
        <f t="shared" ca="1" si="21"/>
        <v>-0.4898298115179841</v>
      </c>
      <c r="B171" s="8">
        <f t="shared" ca="1" si="21"/>
        <v>-0.30875897947254594</v>
      </c>
      <c r="C171" s="8">
        <f ca="1"/>
        <v>-5.0903492858589708E-2</v>
      </c>
      <c r="D171" s="8">
        <f ca="1"/>
        <v>-7.1534855757387425E-2</v>
      </c>
      <c r="E171" s="8">
        <f t="shared" ca="1" si="15"/>
        <v>95.037038363587683</v>
      </c>
      <c r="F171" s="8">
        <f t="shared" ca="1" si="16"/>
        <v>93.096382758001965</v>
      </c>
      <c r="G171" s="8">
        <f t="shared" ca="1" si="17"/>
        <v>0</v>
      </c>
      <c r="H171" s="8">
        <f t="shared" ca="1" si="18"/>
        <v>0</v>
      </c>
      <c r="Q171" s="8">
        <f t="shared" ca="1" si="19"/>
        <v>94.066710560794832</v>
      </c>
      <c r="R171" s="8">
        <f t="shared" ca="1" si="20"/>
        <v>0.9061062516555034</v>
      </c>
    </row>
    <row r="172" spans="1:18">
      <c r="A172" s="8">
        <f t="shared" ca="1" si="21"/>
        <v>-2.2598002151100332</v>
      </c>
      <c r="B172" s="8">
        <f t="shared" ca="1" si="21"/>
        <v>-7.9617911528892998E-2</v>
      </c>
      <c r="C172" s="8">
        <f ca="1"/>
        <v>-0.30577923097584475</v>
      </c>
      <c r="D172" s="8">
        <f ca="1"/>
        <v>-0.18825277486140587</v>
      </c>
      <c r="E172" s="8">
        <f t="shared" ca="1" si="15"/>
        <v>73.65492087581589</v>
      </c>
      <c r="F172" s="8">
        <f t="shared" ca="1" si="16"/>
        <v>82.84052807348931</v>
      </c>
      <c r="G172" s="8">
        <f t="shared" ca="1" si="17"/>
        <v>0</v>
      </c>
      <c r="H172" s="8">
        <f t="shared" ca="1" si="18"/>
        <v>0</v>
      </c>
      <c r="Q172" s="8">
        <f t="shared" ca="1" si="19"/>
        <v>78.2477244746526</v>
      </c>
      <c r="R172" s="8">
        <f t="shared" ca="1" si="20"/>
        <v>16.264345170240194</v>
      </c>
    </row>
    <row r="173" spans="1:18">
      <c r="A173" s="8">
        <f t="shared" ca="1" si="21"/>
        <v>6.3491755401048428E-2</v>
      </c>
      <c r="B173" s="8">
        <f t="shared" ca="1" si="21"/>
        <v>1.8018702384034748</v>
      </c>
      <c r="C173" s="8">
        <f ca="1"/>
        <v>2.8774812777750972E-2</v>
      </c>
      <c r="D173" s="8">
        <f ca="1"/>
        <v>0.28618209830208063</v>
      </c>
      <c r="E173" s="8">
        <f t="shared" ca="1" si="15"/>
        <v>102.91928073089196</v>
      </c>
      <c r="F173" s="8">
        <f t="shared" ca="1" si="16"/>
        <v>133.13348669990194</v>
      </c>
      <c r="G173" s="8">
        <f t="shared" ca="1" si="17"/>
        <v>0</v>
      </c>
      <c r="H173" s="8">
        <f t="shared" ca="1" si="18"/>
        <v>25.372317184370811</v>
      </c>
      <c r="Q173" s="8">
        <f t="shared" ca="1" si="19"/>
        <v>118.02638371539695</v>
      </c>
      <c r="R173" s="8">
        <f t="shared" ca="1" si="20"/>
        <v>0</v>
      </c>
    </row>
    <row r="174" spans="1:18">
      <c r="A174" s="8">
        <f t="shared" ca="1" si="21"/>
        <v>0.99411383421271182</v>
      </c>
      <c r="B174" s="8">
        <f t="shared" ca="1" si="21"/>
        <v>-8.7963481011363309E-2</v>
      </c>
      <c r="C174" s="8">
        <f ca="1"/>
        <v>0.16278439212663051</v>
      </c>
      <c r="D174" s="8">
        <f ca="1"/>
        <v>8.7101451503207819E-2</v>
      </c>
      <c r="E174" s="8">
        <f t="shared" ca="1" si="15"/>
        <v>117.67829386672675</v>
      </c>
      <c r="F174" s="8">
        <f t="shared" ca="1" si="16"/>
        <v>109.10073584404461</v>
      </c>
      <c r="G174" s="8">
        <f t="shared" ca="1" si="17"/>
        <v>12.309023171579366</v>
      </c>
      <c r="H174" s="8">
        <f t="shared" ca="1" si="18"/>
        <v>2.0395493631501038</v>
      </c>
      <c r="Q174" s="8">
        <f t="shared" ca="1" si="19"/>
        <v>113.38951485538567</v>
      </c>
      <c r="R174" s="8">
        <f t="shared" ca="1" si="20"/>
        <v>0</v>
      </c>
    </row>
    <row r="175" spans="1:18">
      <c r="A175" s="8">
        <f t="shared" ca="1" si="21"/>
        <v>0.57700721556014267</v>
      </c>
      <c r="B175" s="8">
        <f t="shared" ca="1" si="21"/>
        <v>0.75512318631319508</v>
      </c>
      <c r="C175" s="8">
        <f ca="1"/>
        <v>0.10272103904066053</v>
      </c>
      <c r="D175" s="8">
        <f ca="1"/>
        <v>0.17574974634791446</v>
      </c>
      <c r="E175" s="8">
        <f t="shared" ca="1" si="15"/>
        <v>110.81822263760681</v>
      </c>
      <c r="F175" s="8">
        <f t="shared" ca="1" si="16"/>
        <v>119.21396840078356</v>
      </c>
      <c r="G175" s="8">
        <f t="shared" ca="1" si="17"/>
        <v>5.6487598423367071</v>
      </c>
      <c r="H175" s="8">
        <f t="shared" ca="1" si="18"/>
        <v>11.85822174833355</v>
      </c>
      <c r="Q175" s="8">
        <f t="shared" ca="1" si="19"/>
        <v>115.01609551919518</v>
      </c>
      <c r="R175" s="8">
        <f t="shared" ca="1" si="20"/>
        <v>0</v>
      </c>
    </row>
    <row r="176" spans="1:18">
      <c r="A176" s="8">
        <f t="shared" ca="1" si="21"/>
        <v>1.7595235757623864</v>
      </c>
      <c r="B176" s="8">
        <f t="shared" ca="1" si="21"/>
        <v>-0.39113062638689455</v>
      </c>
      <c r="C176" s="8">
        <f ca="1"/>
        <v>0.27300339490978359</v>
      </c>
      <c r="D176" s="8">
        <f ca="1"/>
        <v>0.10753507573565198</v>
      </c>
      <c r="E176" s="8">
        <f t="shared" ca="1" si="15"/>
        <v>131.39047054051068</v>
      </c>
      <c r="F176" s="8">
        <f t="shared" ca="1" si="16"/>
        <v>111.35299179425944</v>
      </c>
      <c r="G176" s="8">
        <f t="shared" ca="1" si="17"/>
        <v>25.62181605874823</v>
      </c>
      <c r="H176" s="8">
        <f t="shared" ca="1" si="18"/>
        <v>4.2262056254946003</v>
      </c>
      <c r="Q176" s="8">
        <f t="shared" ca="1" si="19"/>
        <v>121.37173116738506</v>
      </c>
      <c r="R176" s="8">
        <f t="shared" ca="1" si="20"/>
        <v>0</v>
      </c>
    </row>
    <row r="177" spans="1:18">
      <c r="A177" s="8">
        <f t="shared" ca="1" si="21"/>
        <v>-0.37816617693622023</v>
      </c>
      <c r="B177" s="8">
        <f t="shared" ca="1" si="21"/>
        <v>-0.91993913711558317</v>
      </c>
      <c r="C177" s="8">
        <f ca="1"/>
        <v>-3.4823929478815713E-2</v>
      </c>
      <c r="D177" s="8">
        <f ca="1"/>
        <v>-0.15200916602299255</v>
      </c>
      <c r="E177" s="8">
        <f t="shared" ca="1" si="15"/>
        <v>96.577544587462768</v>
      </c>
      <c r="F177" s="8">
        <f t="shared" ca="1" si="16"/>
        <v>85.898040727087604</v>
      </c>
      <c r="G177" s="8">
        <f t="shared" ca="1" si="17"/>
        <v>0</v>
      </c>
      <c r="H177" s="8">
        <f t="shared" ca="1" si="18"/>
        <v>0</v>
      </c>
      <c r="Q177" s="8">
        <f t="shared" ca="1" si="19"/>
        <v>91.237792657275179</v>
      </c>
      <c r="R177" s="8">
        <f t="shared" ca="1" si="20"/>
        <v>3.6526284880823505</v>
      </c>
    </row>
    <row r="178" spans="1:18">
      <c r="A178" s="8">
        <f t="shared" ca="1" si="21"/>
        <v>5.385380002350286E-2</v>
      </c>
      <c r="B178" s="8">
        <f t="shared" ca="1" si="21"/>
        <v>-1.0635791875771639</v>
      </c>
      <c r="C178" s="8">
        <f ca="1"/>
        <v>2.7386947203384412E-2</v>
      </c>
      <c r="D178" s="8">
        <f ca="1"/>
        <v>-0.13643128340936078</v>
      </c>
      <c r="E178" s="8">
        <f t="shared" ca="1" si="15"/>
        <v>102.77654167844715</v>
      </c>
      <c r="F178" s="8">
        <f t="shared" ca="1" si="16"/>
        <v>87.246627110738771</v>
      </c>
      <c r="G178" s="8">
        <f t="shared" ca="1" si="17"/>
        <v>0</v>
      </c>
      <c r="H178" s="8">
        <f t="shared" ca="1" si="18"/>
        <v>0</v>
      </c>
      <c r="Q178" s="8">
        <f t="shared" ca="1" si="19"/>
        <v>95.011584394592958</v>
      </c>
      <c r="R178" s="8">
        <f t="shared" ca="1" si="20"/>
        <v>0</v>
      </c>
    </row>
    <row r="179" spans="1:18">
      <c r="A179" s="8">
        <f t="shared" ca="1" si="21"/>
        <v>0.83753595454430152</v>
      </c>
      <c r="B179" s="8">
        <f t="shared" ca="1" si="21"/>
        <v>0.25181143269832307</v>
      </c>
      <c r="C179" s="8">
        <f ca="1"/>
        <v>0.14023717745437941</v>
      </c>
      <c r="D179" s="8">
        <f ca="1"/>
        <v>0.12380719902945879</v>
      </c>
      <c r="E179" s="8">
        <f t="shared" ca="1" si="15"/>
        <v>115.05466502244968</v>
      </c>
      <c r="F179" s="8">
        <f t="shared" ca="1" si="16"/>
        <v>113.17976382789948</v>
      </c>
      <c r="G179" s="8">
        <f t="shared" ca="1" si="17"/>
        <v>9.7618107014074589</v>
      </c>
      <c r="H179" s="8">
        <f t="shared" ca="1" si="18"/>
        <v>5.9997707066985226</v>
      </c>
      <c r="Q179" s="8">
        <f t="shared" ca="1" si="19"/>
        <v>114.11721442517458</v>
      </c>
      <c r="R179" s="8">
        <f t="shared" ca="1" si="20"/>
        <v>0</v>
      </c>
    </row>
    <row r="180" spans="1:18">
      <c r="A180" s="8">
        <f t="shared" ca="1" si="21"/>
        <v>1.2241258404172899</v>
      </c>
      <c r="B180" s="8">
        <f t="shared" ca="1" si="21"/>
        <v>-0.49207107411025652</v>
      </c>
      <c r="C180" s="8">
        <f ca="1"/>
        <v>0.19590612102008975</v>
      </c>
      <c r="D180" s="8">
        <f ca="1"/>
        <v>4.7167834326439881E-2</v>
      </c>
      <c r="E180" s="8">
        <f t="shared" ca="1" si="15"/>
        <v>121.64127043900281</v>
      </c>
      <c r="F180" s="8">
        <f t="shared" ca="1" si="16"/>
        <v>104.82979346938419</v>
      </c>
      <c r="G180" s="8">
        <f t="shared" ca="1" si="17"/>
        <v>16.156573241750301</v>
      </c>
      <c r="H180" s="8">
        <f t="shared" ca="1" si="18"/>
        <v>0</v>
      </c>
      <c r="Q180" s="8">
        <f t="shared" ca="1" si="19"/>
        <v>113.2355319541935</v>
      </c>
      <c r="R180" s="8">
        <f t="shared" ca="1" si="20"/>
        <v>0</v>
      </c>
    </row>
    <row r="181" spans="1:18">
      <c r="A181" s="8">
        <f t="shared" ca="1" si="21"/>
        <v>-1.6249645104667039</v>
      </c>
      <c r="B181" s="8">
        <f t="shared" ca="1" si="21"/>
        <v>-0.8971225136255947</v>
      </c>
      <c r="C181" s="8">
        <f ca="1"/>
        <v>-0.21436288950720533</v>
      </c>
      <c r="D181" s="8">
        <f ca="1"/>
        <v>-0.25462841739535735</v>
      </c>
      <c r="E181" s="8">
        <f t="shared" ca="1" si="15"/>
        <v>80.705545991803561</v>
      </c>
      <c r="F181" s="8">
        <f t="shared" ca="1" si="16"/>
        <v>77.520449695616847</v>
      </c>
      <c r="G181" s="8">
        <f t="shared" ca="1" si="17"/>
        <v>0</v>
      </c>
      <c r="H181" s="8">
        <f t="shared" ca="1" si="18"/>
        <v>0</v>
      </c>
      <c r="Q181" s="8">
        <f t="shared" ca="1" si="19"/>
        <v>79.112997843710204</v>
      </c>
      <c r="R181" s="8">
        <f t="shared" ca="1" si="20"/>
        <v>15.424273938145433</v>
      </c>
    </row>
    <row r="182" spans="1:18">
      <c r="A182" s="8">
        <f t="shared" ca="1" si="21"/>
        <v>-0.78395002042852457</v>
      </c>
      <c r="B182" s="8">
        <f t="shared" ca="1" si="21"/>
        <v>0.52865062963059595</v>
      </c>
      <c r="C182" s="8">
        <f ca="1"/>
        <v>-9.3256802941707531E-2</v>
      </c>
      <c r="D182" s="8">
        <f ca="1"/>
        <v>2.6731620945199125E-2</v>
      </c>
      <c r="E182" s="8">
        <f t="shared" ca="1" si="15"/>
        <v>91.095953316780893</v>
      </c>
      <c r="F182" s="8">
        <f t="shared" ca="1" si="16"/>
        <v>102.70921157596145</v>
      </c>
      <c r="G182" s="8">
        <f t="shared" ca="1" si="17"/>
        <v>0</v>
      </c>
      <c r="H182" s="8">
        <f t="shared" ca="1" si="18"/>
        <v>0</v>
      </c>
      <c r="Q182" s="8">
        <f t="shared" ca="1" si="19"/>
        <v>96.90258244637117</v>
      </c>
      <c r="R182" s="8">
        <f t="shared" ca="1" si="20"/>
        <v>0</v>
      </c>
    </row>
    <row r="183" spans="1:18">
      <c r="A183" s="8">
        <f t="shared" ca="1" si="21"/>
        <v>-0.37740380956422515</v>
      </c>
      <c r="B183" s="8">
        <f t="shared" ca="1" si="21"/>
        <v>-0.1828305920824469</v>
      </c>
      <c r="C183" s="8">
        <f ca="1"/>
        <v>-3.4714148577248416E-2</v>
      </c>
      <c r="D183" s="8">
        <f ca="1"/>
        <v>-4.3441986967495322E-2</v>
      </c>
      <c r="E183" s="8">
        <f t="shared" ca="1" si="15"/>
        <v>96.58814753936889</v>
      </c>
      <c r="F183" s="8">
        <f t="shared" ca="1" si="16"/>
        <v>95.74880992680049</v>
      </c>
      <c r="G183" s="8">
        <f t="shared" ca="1" si="17"/>
        <v>0</v>
      </c>
      <c r="H183" s="8">
        <f t="shared" ca="1" si="18"/>
        <v>0</v>
      </c>
      <c r="Q183" s="8">
        <f t="shared" ca="1" si="19"/>
        <v>96.168478733084697</v>
      </c>
      <c r="R183" s="8">
        <f t="shared" ca="1" si="20"/>
        <v>0</v>
      </c>
    </row>
    <row r="184" spans="1:18">
      <c r="A184" s="8">
        <f t="shared" ca="1" si="21"/>
        <v>0.98296821341807927</v>
      </c>
      <c r="B184" s="8">
        <f t="shared" ca="1" si="21"/>
        <v>0.3191971167771368</v>
      </c>
      <c r="C184" s="8">
        <f ca="1"/>
        <v>0.16117942273220343</v>
      </c>
      <c r="D184" s="8">
        <f ca="1"/>
        <v>0.14608811373013128</v>
      </c>
      <c r="E184" s="8">
        <f t="shared" ca="1" si="15"/>
        <v>117.48957529096182</v>
      </c>
      <c r="F184" s="8">
        <f t="shared" ca="1" si="16"/>
        <v>115.72981574158037</v>
      </c>
      <c r="G184" s="8">
        <f t="shared" ca="1" si="17"/>
        <v>12.125801253360994</v>
      </c>
      <c r="H184" s="8">
        <f t="shared" ca="1" si="18"/>
        <v>8.4755492636702598</v>
      </c>
      <c r="Q184" s="8">
        <f t="shared" ca="1" si="19"/>
        <v>116.6096955162711</v>
      </c>
      <c r="R184" s="8">
        <f t="shared" ca="1" si="20"/>
        <v>0</v>
      </c>
    </row>
    <row r="185" spans="1:18">
      <c r="A185" s="8">
        <f t="shared" ca="1" si="21"/>
        <v>-1.4150044598127104E-2</v>
      </c>
      <c r="B185" s="8">
        <f t="shared" ca="1" si="21"/>
        <v>-0.92690287367921398</v>
      </c>
      <c r="C185" s="8">
        <f ca="1"/>
        <v>1.7594393577869696E-2</v>
      </c>
      <c r="D185" s="8">
        <f ca="1"/>
        <v>-0.12209285679642111</v>
      </c>
      <c r="E185" s="8">
        <f t="shared" ca="1" si="15"/>
        <v>101.77500866888126</v>
      </c>
      <c r="F185" s="8">
        <f t="shared" ca="1" si="16"/>
        <v>88.506618027669731</v>
      </c>
      <c r="G185" s="8">
        <f t="shared" ca="1" si="17"/>
        <v>0</v>
      </c>
      <c r="H185" s="8">
        <f t="shared" ca="1" si="18"/>
        <v>0</v>
      </c>
      <c r="Q185" s="8">
        <f t="shared" ca="1" si="19"/>
        <v>95.140813348275486</v>
      </c>
      <c r="R185" s="8">
        <f t="shared" ca="1" si="20"/>
        <v>0</v>
      </c>
    </row>
    <row r="186" spans="1:18">
      <c r="A186" s="8">
        <f t="shared" ca="1" si="21"/>
        <v>1.3724776661363669</v>
      </c>
      <c r="B186" s="8">
        <f t="shared" ca="1" si="21"/>
        <v>-0.44310944496128801</v>
      </c>
      <c r="C186" s="8">
        <f ca="1"/>
        <v>0.21726878392363683</v>
      </c>
      <c r="D186" s="8">
        <f ca="1"/>
        <v>6.6984891323289594E-2</v>
      </c>
      <c r="E186" s="8">
        <f t="shared" ca="1" si="15"/>
        <v>124.26780691405138</v>
      </c>
      <c r="F186" s="8">
        <f t="shared" ca="1" si="16"/>
        <v>106.9279322656957</v>
      </c>
      <c r="G186" s="8">
        <f t="shared" ca="1" si="17"/>
        <v>18.706608654418812</v>
      </c>
      <c r="H186" s="8">
        <f t="shared" ca="1" si="18"/>
        <v>0</v>
      </c>
      <c r="Q186" s="8">
        <f t="shared" ca="1" si="19"/>
        <v>115.59786958987354</v>
      </c>
      <c r="R186" s="8">
        <f t="shared" ca="1" si="20"/>
        <v>0</v>
      </c>
    </row>
    <row r="187" spans="1:18">
      <c r="A187" s="8">
        <f t="shared" ca="1" si="21"/>
        <v>-0.17305244985951668</v>
      </c>
      <c r="B187" s="8">
        <f t="shared" ca="1" si="21"/>
        <v>0.54291415731218517</v>
      </c>
      <c r="C187" s="8">
        <f ca="1"/>
        <v>-5.2875527797703985E-3</v>
      </c>
      <c r="D187" s="8">
        <f ca="1"/>
        <v>8.0757505718294736E-2</v>
      </c>
      <c r="E187" s="8">
        <f t="shared" ca="1" si="15"/>
        <v>99.472640172154144</v>
      </c>
      <c r="F187" s="8">
        <f t="shared" ca="1" si="16"/>
        <v>108.41079747049076</v>
      </c>
      <c r="G187" s="8">
        <f t="shared" ca="1" si="17"/>
        <v>0</v>
      </c>
      <c r="H187" s="8">
        <f t="shared" ca="1" si="18"/>
        <v>1.3697062820298673</v>
      </c>
      <c r="Q187" s="8">
        <f t="shared" ca="1" si="19"/>
        <v>103.94171882132245</v>
      </c>
      <c r="R187" s="8">
        <f t="shared" ca="1" si="20"/>
        <v>0</v>
      </c>
    </row>
    <row r="188" spans="1:18">
      <c r="A188" s="8">
        <f t="shared" ca="1" si="21"/>
        <v>1.174938031888364</v>
      </c>
      <c r="B188" s="8">
        <f t="shared" ca="1" si="21"/>
        <v>5.948847636854733E-2</v>
      </c>
      <c r="C188" s="8">
        <f ca="1"/>
        <v>0.1888230765919244</v>
      </c>
      <c r="D188" s="8">
        <f ca="1"/>
        <v>0.12417643643196111</v>
      </c>
      <c r="E188" s="8">
        <f t="shared" ca="1" si="15"/>
        <v>120.78272406663626</v>
      </c>
      <c r="F188" s="8">
        <f t="shared" ca="1" si="16"/>
        <v>113.22156174611359</v>
      </c>
      <c r="G188" s="8">
        <f t="shared" ca="1" si="17"/>
        <v>15.323033074404139</v>
      </c>
      <c r="H188" s="8">
        <f t="shared" ca="1" si="18"/>
        <v>6.0403512098190228</v>
      </c>
      <c r="Q188" s="8">
        <f t="shared" ca="1" si="19"/>
        <v>117.00214290637493</v>
      </c>
      <c r="R188" s="8">
        <f t="shared" ca="1" si="20"/>
        <v>0</v>
      </c>
    </row>
    <row r="189" spans="1:18">
      <c r="A189" s="8">
        <f t="shared" ca="1" si="21"/>
        <v>2.4294905006607674</v>
      </c>
      <c r="B189" s="8">
        <f t="shared" ca="1" si="21"/>
        <v>-0.59096757369757791</v>
      </c>
      <c r="C189" s="8">
        <f ca="1"/>
        <v>0.36947863209515047</v>
      </c>
      <c r="D189" s="8">
        <f ca="1"/>
        <v>0.13506626570788177</v>
      </c>
      <c r="E189" s="8">
        <f t="shared" ca="1" si="15"/>
        <v>144.69800090311713</v>
      </c>
      <c r="F189" s="8">
        <f t="shared" ca="1" si="16"/>
        <v>114.46126304044948</v>
      </c>
      <c r="G189" s="8">
        <f t="shared" ca="1" si="17"/>
        <v>38.541748449628287</v>
      </c>
      <c r="H189" s="8">
        <f t="shared" ca="1" si="18"/>
        <v>7.2439446994655148</v>
      </c>
      <c r="Q189" s="8">
        <f t="shared" ca="1" si="19"/>
        <v>129.5796319717833</v>
      </c>
      <c r="R189" s="8">
        <f t="shared" ca="1" si="20"/>
        <v>0</v>
      </c>
    </row>
    <row r="190" spans="1:18">
      <c r="A190" s="8">
        <f t="shared" ca="1" si="21"/>
        <v>-0.88264378445209335</v>
      </c>
      <c r="B190" s="8">
        <f t="shared" ca="1" si="21"/>
        <v>0.37433873336164381</v>
      </c>
      <c r="C190" s="8">
        <f ca="1"/>
        <v>-0.10746870496110143</v>
      </c>
      <c r="D190" s="8">
        <f ca="1"/>
        <v>-4.3720601275939793E-3</v>
      </c>
      <c r="E190" s="8">
        <f t="shared" ca="1" si="15"/>
        <v>89.810462823028999</v>
      </c>
      <c r="F190" s="8">
        <f t="shared" ca="1" si="16"/>
        <v>99.563748341390735</v>
      </c>
      <c r="G190" s="8">
        <f t="shared" ca="1" si="17"/>
        <v>0</v>
      </c>
      <c r="H190" s="8">
        <f t="shared" ca="1" si="18"/>
        <v>0</v>
      </c>
      <c r="Q190" s="8">
        <f t="shared" ca="1" si="19"/>
        <v>94.687105582209867</v>
      </c>
      <c r="R190" s="8">
        <f t="shared" ca="1" si="20"/>
        <v>0.30378098814576032</v>
      </c>
    </row>
    <row r="191" spans="1:18">
      <c r="A191" s="8">
        <f t="shared" ca="1" si="21"/>
        <v>1.4981487177639941</v>
      </c>
      <c r="B191" s="8">
        <f t="shared" ca="1" si="21"/>
        <v>-0.39241525883457085</v>
      </c>
      <c r="C191" s="8">
        <f ca="1"/>
        <v>0.23536541535801514</v>
      </c>
      <c r="D191" s="8">
        <f ca="1"/>
        <v>8.5129114909490669E-2</v>
      </c>
      <c r="E191" s="8">
        <f t="shared" ca="1" si="15"/>
        <v>126.53710702843742</v>
      </c>
      <c r="F191" s="8">
        <f t="shared" ca="1" si="16"/>
        <v>108.8857645379133</v>
      </c>
      <c r="G191" s="8">
        <f t="shared" ca="1" si="17"/>
        <v>20.909812648968366</v>
      </c>
      <c r="H191" s="8">
        <f t="shared" ca="1" si="18"/>
        <v>1.8308393571973818</v>
      </c>
      <c r="Q191" s="8">
        <f t="shared" ca="1" si="19"/>
        <v>117.71143578317536</v>
      </c>
      <c r="R191" s="8">
        <f t="shared" ca="1" si="20"/>
        <v>0</v>
      </c>
    </row>
    <row r="192" spans="1:18">
      <c r="A192" s="8">
        <f t="shared" ca="1" si="21"/>
        <v>-0.27080556445849446</v>
      </c>
      <c r="B192" s="8">
        <f t="shared" ca="1" si="21"/>
        <v>1.7592684319415914</v>
      </c>
      <c r="C192" s="8">
        <f ca="1"/>
        <v>-1.9364001282023199E-2</v>
      </c>
      <c r="D192" s="8">
        <f ca="1"/>
        <v>0.25149584020283022</v>
      </c>
      <c r="E192" s="8">
        <f t="shared" ca="1" si="15"/>
        <v>98.0822276690797</v>
      </c>
      <c r="F192" s="8">
        <f t="shared" ca="1" si="16"/>
        <v>128.5947550771794</v>
      </c>
      <c r="G192" s="8">
        <f t="shared" ca="1" si="17"/>
        <v>0</v>
      </c>
      <c r="H192" s="8">
        <f t="shared" ca="1" si="18"/>
        <v>20.965781628329513</v>
      </c>
      <c r="Q192" s="8">
        <f t="shared" ca="1" si="19"/>
        <v>113.33849137312956</v>
      </c>
      <c r="R192" s="8">
        <f t="shared" ca="1" si="20"/>
        <v>0</v>
      </c>
    </row>
    <row r="193" spans="1:18">
      <c r="A193" s="8">
        <f t="shared" ca="1" si="21"/>
        <v>-1.1526426640759038</v>
      </c>
      <c r="B193" s="8">
        <f t="shared" ca="1" si="21"/>
        <v>-0.69479144640755219</v>
      </c>
      <c r="C193" s="8">
        <f ca="1"/>
        <v>-0.14634854362693012</v>
      </c>
      <c r="D193" s="8">
        <f ca="1"/>
        <v>-0.18469792735764351</v>
      </c>
      <c r="E193" s="8">
        <f t="shared" ca="1" si="15"/>
        <v>86.385655900852555</v>
      </c>
      <c r="F193" s="8">
        <f t="shared" ca="1" si="16"/>
        <v>83.135537564129351</v>
      </c>
      <c r="G193" s="8">
        <f t="shared" ca="1" si="17"/>
        <v>0</v>
      </c>
      <c r="H193" s="8">
        <f t="shared" ca="1" si="18"/>
        <v>0</v>
      </c>
      <c r="Q193" s="8">
        <f t="shared" ca="1" si="19"/>
        <v>84.760596732490953</v>
      </c>
      <c r="R193" s="8">
        <f t="shared" ca="1" si="20"/>
        <v>9.9411682208825702</v>
      </c>
    </row>
    <row r="194" spans="1:18">
      <c r="A194" s="8">
        <f t="shared" ca="1" si="21"/>
        <v>-0.80406431385015376</v>
      </c>
      <c r="B194" s="8">
        <f t="shared" ca="1" si="21"/>
        <v>0.39394068258903914</v>
      </c>
      <c r="C194" s="8">
        <f ca="1"/>
        <v>-9.6153261194422135E-2</v>
      </c>
      <c r="D194" s="8">
        <f ca="1"/>
        <v>5.1926017998434829E-3</v>
      </c>
      <c r="E194" s="8">
        <f t="shared" ca="1" si="15"/>
        <v>90.832479445742166</v>
      </c>
      <c r="F194" s="8">
        <f t="shared" ca="1" si="16"/>
        <v>100.52061067216782</v>
      </c>
      <c r="G194" s="8">
        <f t="shared" ca="1" si="17"/>
        <v>0</v>
      </c>
      <c r="H194" s="8">
        <f t="shared" ca="1" si="18"/>
        <v>0</v>
      </c>
      <c r="Q194" s="8">
        <f t="shared" ca="1" si="19"/>
        <v>95.676545058954986</v>
      </c>
      <c r="R194" s="8">
        <f t="shared" ca="1" si="20"/>
        <v>0</v>
      </c>
    </row>
    <row r="195" spans="1:18">
      <c r="A195" s="8">
        <f t="shared" ca="1" si="21"/>
        <v>-0.53757894642395732</v>
      </c>
      <c r="B195" s="8">
        <f t="shared" ca="1" si="21"/>
        <v>-1.6435653245334789</v>
      </c>
      <c r="C195" s="8">
        <f ca="1"/>
        <v>-5.7779368285049856E-2</v>
      </c>
      <c r="D195" s="8">
        <f ca="1"/>
        <v>-0.27207702621736446</v>
      </c>
      <c r="E195" s="8">
        <f t="shared" ref="E195:E258" ca="1" si="22">$J$2*EXP(C195)</f>
        <v>94.38581695123662</v>
      </c>
      <c r="F195" s="8">
        <f t="shared" ref="F195:F258" ca="1" si="23">$J$3*EXP(D195)</f>
        <v>76.179558059792001</v>
      </c>
      <c r="G195" s="8">
        <f t="shared" ref="G195:G258" ca="1" si="24">MAX(E195-105,0)/1.03</f>
        <v>0</v>
      </c>
      <c r="H195" s="8">
        <f t="shared" ref="H195:H258" ca="1" si="25">MAX(F195-107,0)/1.03</f>
        <v>0</v>
      </c>
      <c r="Q195" s="8">
        <f t="shared" ref="Q195:Q258" ca="1" si="26">AVERAGE(E195:F195)</f>
        <v>85.282687505514303</v>
      </c>
      <c r="R195" s="8">
        <f t="shared" ref="R195:R258" ca="1" si="27">MAX($P$2-Q195,0)/(1.03)</f>
        <v>9.4342839752288317</v>
      </c>
    </row>
    <row r="196" spans="1:18">
      <c r="A196" s="8">
        <f t="shared" ca="1" si="21"/>
        <v>0.62870839417746849</v>
      </c>
      <c r="B196" s="8">
        <f t="shared" ca="1" si="21"/>
        <v>-1.1193019854178874</v>
      </c>
      <c r="C196" s="8">
        <f ca="1"/>
        <v>0.11016600876155545</v>
      </c>
      <c r="D196" s="8">
        <f ca="1"/>
        <v>-9.5771038748428197E-2</v>
      </c>
      <c r="E196" s="8">
        <f t="shared" ca="1" si="22"/>
        <v>111.64633977814538</v>
      </c>
      <c r="F196" s="8">
        <f t="shared" ca="1" si="23"/>
        <v>90.867204294097093</v>
      </c>
      <c r="G196" s="8">
        <f t="shared" ca="1" si="24"/>
        <v>6.452757066160558</v>
      </c>
      <c r="H196" s="8">
        <f t="shared" ca="1" si="25"/>
        <v>0</v>
      </c>
      <c r="Q196" s="8">
        <f t="shared" ca="1" si="26"/>
        <v>101.25677203612123</v>
      </c>
      <c r="R196" s="8">
        <f t="shared" ca="1" si="27"/>
        <v>0</v>
      </c>
    </row>
    <row r="197" spans="1:18">
      <c r="A197" s="8">
        <f t="shared" ca="1" si="21"/>
        <v>1.5261356023741945</v>
      </c>
      <c r="B197" s="8">
        <f t="shared" ca="1" si="21"/>
        <v>1.0394363413193362</v>
      </c>
      <c r="C197" s="8">
        <f ca="1"/>
        <v>0.239395526741884</v>
      </c>
      <c r="D197" s="8">
        <f ca="1"/>
        <v>0.29827655564401284</v>
      </c>
      <c r="E197" s="8">
        <f t="shared" ca="1" si="22"/>
        <v>127.04809464083849</v>
      </c>
      <c r="F197" s="8">
        <f t="shared" ca="1" si="23"/>
        <v>134.75344045976439</v>
      </c>
      <c r="G197" s="8">
        <f t="shared" ca="1" si="24"/>
        <v>21.405917127027656</v>
      </c>
      <c r="H197" s="8">
        <f t="shared" ca="1" si="25"/>
        <v>26.945087825013971</v>
      </c>
      <c r="Q197" s="8">
        <f t="shared" ca="1" si="26"/>
        <v>130.90076755030145</v>
      </c>
      <c r="R197" s="8">
        <f t="shared" ca="1" si="27"/>
        <v>0</v>
      </c>
    </row>
    <row r="198" spans="1:18">
      <c r="A198" s="8">
        <f t="shared" ca="1" si="21"/>
        <v>-0.31928771699129932</v>
      </c>
      <c r="B198" s="8">
        <f t="shared" ca="1" si="21"/>
        <v>-0.14724393196862029</v>
      </c>
      <c r="C198" s="8">
        <f ca="1"/>
        <v>-2.6345431246747101E-2</v>
      </c>
      <c r="D198" s="8">
        <f ca="1"/>
        <v>-3.3263762730041356E-2</v>
      </c>
      <c r="E198" s="8">
        <f t="shared" ca="1" si="22"/>
        <v>97.399858194747296</v>
      </c>
      <c r="F198" s="8">
        <f t="shared" ca="1" si="23"/>
        <v>96.728339263038066</v>
      </c>
      <c r="G198" s="8">
        <f t="shared" ca="1" si="24"/>
        <v>0</v>
      </c>
      <c r="H198" s="8">
        <f t="shared" ca="1" si="25"/>
        <v>0</v>
      </c>
      <c r="Q198" s="8">
        <f t="shared" ca="1" si="26"/>
        <v>97.064098728892674</v>
      </c>
      <c r="R198" s="8">
        <f t="shared" ca="1" si="27"/>
        <v>0</v>
      </c>
    </row>
    <row r="199" spans="1:18">
      <c r="A199" s="8">
        <f t="shared" ca="1" si="21"/>
        <v>-0.16804608492800466</v>
      </c>
      <c r="B199" s="8">
        <f t="shared" ca="1" si="21"/>
        <v>0.7317139388991345</v>
      </c>
      <c r="C199" s="8">
        <f ca="1"/>
        <v>-4.5666362296326694E-3</v>
      </c>
      <c r="D199" s="8">
        <f ca="1"/>
        <v>0.1089743745870722</v>
      </c>
      <c r="E199" s="8">
        <f t="shared" ca="1" si="22"/>
        <v>99.544377499946634</v>
      </c>
      <c r="F199" s="8">
        <f t="shared" ca="1" si="23"/>
        <v>111.51337742118778</v>
      </c>
      <c r="G199" s="8">
        <f t="shared" ca="1" si="24"/>
        <v>0</v>
      </c>
      <c r="H199" s="8">
        <f t="shared" ca="1" si="25"/>
        <v>4.3819198263959063</v>
      </c>
      <c r="Q199" s="8">
        <f t="shared" ca="1" si="26"/>
        <v>105.5288774605672</v>
      </c>
      <c r="R199" s="8">
        <f t="shared" ca="1" si="27"/>
        <v>0</v>
      </c>
    </row>
    <row r="200" spans="1:18">
      <c r="A200" s="8">
        <f t="shared" ca="1" si="21"/>
        <v>0.16177719832556198</v>
      </c>
      <c r="B200" s="8">
        <f t="shared" ca="1" si="21"/>
        <v>0.35718886124349625</v>
      </c>
      <c r="C200" s="8">
        <f ca="1"/>
        <v>4.2927916558880924E-2</v>
      </c>
      <c r="D200" s="8">
        <f ca="1"/>
        <v>8.1879262232715411E-2</v>
      </c>
      <c r="E200" s="8">
        <f t="shared" ca="1" si="22"/>
        <v>104.38626469269343</v>
      </c>
      <c r="F200" s="8">
        <f t="shared" ca="1" si="23"/>
        <v>108.53247622299406</v>
      </c>
      <c r="G200" s="8">
        <f t="shared" ca="1" si="24"/>
        <v>0</v>
      </c>
      <c r="H200" s="8">
        <f t="shared" ca="1" si="25"/>
        <v>1.4878409931981196</v>
      </c>
      <c r="Q200" s="8">
        <f t="shared" ca="1" si="26"/>
        <v>106.45937045784375</v>
      </c>
      <c r="R200" s="8">
        <f t="shared" ca="1" si="27"/>
        <v>0</v>
      </c>
    </row>
    <row r="201" spans="1:18">
      <c r="A201" s="8">
        <f t="shared" ca="1" si="21"/>
        <v>-0.97889237320238354</v>
      </c>
      <c r="B201" s="8">
        <f t="shared" ca="1" si="21"/>
        <v>-0.60112033597508852</v>
      </c>
      <c r="C201" s="8">
        <f ca="1"/>
        <v>-0.12132850174114322</v>
      </c>
      <c r="D201" s="8">
        <f ca="1"/>
        <v>-0.15614076517773562</v>
      </c>
      <c r="E201" s="8">
        <f t="shared" ca="1" si="22"/>
        <v>88.574294369666859</v>
      </c>
      <c r="F201" s="8">
        <f t="shared" ca="1" si="23"/>
        <v>85.54387659055071</v>
      </c>
      <c r="G201" s="8">
        <f t="shared" ca="1" si="24"/>
        <v>0</v>
      </c>
      <c r="H201" s="8">
        <f t="shared" ca="1" si="25"/>
        <v>0</v>
      </c>
      <c r="Q201" s="8">
        <f t="shared" ca="1" si="26"/>
        <v>87.059085480108791</v>
      </c>
      <c r="R201" s="8">
        <f t="shared" ca="1" si="27"/>
        <v>7.709625747467193</v>
      </c>
    </row>
    <row r="202" spans="1:18">
      <c r="A202" s="8">
        <f t="shared" ca="1" si="21"/>
        <v>-2.1016252116964331</v>
      </c>
      <c r="B202" s="8">
        <f t="shared" ca="1" si="21"/>
        <v>-2.3456012152694656</v>
      </c>
      <c r="C202" s="8">
        <f ca="1"/>
        <v>-0.28300203048428635</v>
      </c>
      <c r="D202" s="8">
        <f ca="1"/>
        <v>-0.50836064188186225</v>
      </c>
      <c r="E202" s="8">
        <f t="shared" ca="1" si="22"/>
        <v>75.351825785118194</v>
      </c>
      <c r="F202" s="8">
        <f t="shared" ca="1" si="23"/>
        <v>60.148081346986373</v>
      </c>
      <c r="G202" s="8">
        <f t="shared" ca="1" si="24"/>
        <v>0</v>
      </c>
      <c r="H202" s="8">
        <f t="shared" ca="1" si="25"/>
        <v>0</v>
      </c>
      <c r="Q202" s="8">
        <f t="shared" ca="1" si="26"/>
        <v>67.749953566052284</v>
      </c>
      <c r="R202" s="8">
        <f t="shared" ca="1" si="27"/>
        <v>26.456355761114288</v>
      </c>
    </row>
    <row r="203" spans="1:18">
      <c r="A203" s="8">
        <f t="shared" ca="1" si="21"/>
        <v>0.14569041799567334</v>
      </c>
      <c r="B203" s="8">
        <f t="shared" ca="1" si="21"/>
        <v>0.5276879451761527</v>
      </c>
      <c r="C203" s="8">
        <f ca="1"/>
        <v>4.0611420191376958E-2</v>
      </c>
      <c r="D203" s="8">
        <f ca="1"/>
        <v>0.1056093510595619</v>
      </c>
      <c r="E203" s="8">
        <f t="shared" ca="1" si="22"/>
        <v>104.14473415003538</v>
      </c>
      <c r="F203" s="8">
        <f t="shared" ca="1" si="23"/>
        <v>111.13876292931471</v>
      </c>
      <c r="G203" s="8">
        <f t="shared" ca="1" si="24"/>
        <v>0</v>
      </c>
      <c r="H203" s="8">
        <f t="shared" ca="1" si="25"/>
        <v>4.0182164362278723</v>
      </c>
      <c r="Q203" s="8">
        <f t="shared" ca="1" si="26"/>
        <v>107.64174853967504</v>
      </c>
      <c r="R203" s="8">
        <f t="shared" ca="1" si="27"/>
        <v>0</v>
      </c>
    </row>
    <row r="204" spans="1:18">
      <c r="A204" s="8">
        <f t="shared" ca="1" si="21"/>
        <v>1.7789714774874423</v>
      </c>
      <c r="B204" s="8">
        <f t="shared" ca="1" si="21"/>
        <v>-1.2057088615490112</v>
      </c>
      <c r="C204" s="8">
        <f ca="1"/>
        <v>0.27580389275819167</v>
      </c>
      <c r="D204" s="8">
        <f ca="1"/>
        <v>-1.0717768833581843E-2</v>
      </c>
      <c r="E204" s="8">
        <f t="shared" ca="1" si="22"/>
        <v>131.75894498568391</v>
      </c>
      <c r="F204" s="8">
        <f t="shared" ca="1" si="23"/>
        <v>98.933946180672848</v>
      </c>
      <c r="G204" s="8">
        <f t="shared" ca="1" si="24"/>
        <v>25.979558238528067</v>
      </c>
      <c r="H204" s="8">
        <f t="shared" ca="1" si="25"/>
        <v>0</v>
      </c>
      <c r="Q204" s="8">
        <f t="shared" ca="1" si="26"/>
        <v>115.34644558317838</v>
      </c>
      <c r="R204" s="8">
        <f t="shared" ca="1" si="27"/>
        <v>0</v>
      </c>
    </row>
    <row r="205" spans="1:18">
      <c r="A205" s="8">
        <f t="shared" ca="1" si="21"/>
        <v>-1.2098468839139445</v>
      </c>
      <c r="B205" s="8">
        <f t="shared" ca="1" si="21"/>
        <v>2.1653152043814465</v>
      </c>
      <c r="C205" s="8">
        <f ca="1"/>
        <v>-0.15458595128360797</v>
      </c>
      <c r="D205" s="8">
        <f ca="1"/>
        <v>0.23144741295226362</v>
      </c>
      <c r="E205" s="8">
        <f t="shared" ca="1" si="22"/>
        <v>85.676984850902372</v>
      </c>
      <c r="F205" s="8">
        <f t="shared" ca="1" si="23"/>
        <v>126.04230429080698</v>
      </c>
      <c r="G205" s="8">
        <f t="shared" ca="1" si="24"/>
        <v>0</v>
      </c>
      <c r="H205" s="8">
        <f t="shared" ca="1" si="25"/>
        <v>18.487674068744642</v>
      </c>
      <c r="Q205" s="8">
        <f t="shared" ca="1" si="26"/>
        <v>105.85964457085467</v>
      </c>
      <c r="R205" s="8">
        <f t="shared" ca="1" si="27"/>
        <v>0</v>
      </c>
    </row>
    <row r="206" spans="1:18">
      <c r="A206" s="8">
        <f t="shared" ca="1" si="21"/>
        <v>0.93159648839229448</v>
      </c>
      <c r="B206" s="8">
        <f t="shared" ca="1" si="21"/>
        <v>0.4621195565556675</v>
      </c>
      <c r="C206" s="8">
        <f ca="1"/>
        <v>0.1537818943284904</v>
      </c>
      <c r="D206" s="8">
        <f ca="1"/>
        <v>0.1627597002383393</v>
      </c>
      <c r="E206" s="8">
        <f t="shared" ca="1" si="22"/>
        <v>116.62364962432865</v>
      </c>
      <c r="F206" s="8">
        <f t="shared" ca="1" si="23"/>
        <v>117.6753882033136</v>
      </c>
      <c r="G206" s="8">
        <f t="shared" ca="1" si="24"/>
        <v>11.285096722649174</v>
      </c>
      <c r="H206" s="8">
        <f t="shared" ca="1" si="25"/>
        <v>10.364454566323886</v>
      </c>
      <c r="Q206" s="8">
        <f t="shared" ca="1" si="26"/>
        <v>117.14951891382113</v>
      </c>
      <c r="R206" s="8">
        <f t="shared" ca="1" si="27"/>
        <v>0</v>
      </c>
    </row>
    <row r="207" spans="1:18">
      <c r="A207" s="8">
        <f t="shared" ca="1" si="21"/>
        <v>2.6569125501153952</v>
      </c>
      <c r="B207" s="8">
        <f t="shared" ca="1" si="21"/>
        <v>1.1105250325527618</v>
      </c>
      <c r="C207" s="8">
        <f ca="1"/>
        <v>0.40222740721661687</v>
      </c>
      <c r="D207" s="8">
        <f ca="1"/>
        <v>0.40485685155157514</v>
      </c>
      <c r="E207" s="8">
        <f t="shared" ca="1" si="22"/>
        <v>149.51513022148723</v>
      </c>
      <c r="F207" s="8">
        <f t="shared" ca="1" si="23"/>
        <v>149.90878925908936</v>
      </c>
      <c r="G207" s="8">
        <f t="shared" ca="1" si="24"/>
        <v>43.21857303057012</v>
      </c>
      <c r="H207" s="8">
        <f t="shared" ca="1" si="25"/>
        <v>41.659018698145012</v>
      </c>
      <c r="Q207" s="8">
        <f t="shared" ca="1" si="26"/>
        <v>149.71195974028831</v>
      </c>
      <c r="R207" s="8">
        <f t="shared" ca="1" si="27"/>
        <v>0</v>
      </c>
    </row>
    <row r="208" spans="1:18">
      <c r="A208" s="8">
        <f t="shared" ca="1" si="21"/>
        <v>7.9536164089894473E-2</v>
      </c>
      <c r="B208" s="8">
        <f t="shared" ca="1" si="21"/>
        <v>5.0665951823262792E-2</v>
      </c>
      <c r="C208" s="8">
        <f ca="1"/>
        <v>3.1085207628944803E-2</v>
      </c>
      <c r="D208" s="8">
        <f ca="1"/>
        <v>2.9768602056025308E-2</v>
      </c>
      <c r="E208" s="8">
        <f t="shared" ca="1" si="22"/>
        <v>103.1573398065174</v>
      </c>
      <c r="F208" s="8">
        <f t="shared" ca="1" si="23"/>
        <v>103.02161164787211</v>
      </c>
      <c r="G208" s="8">
        <f t="shared" ca="1" si="24"/>
        <v>0</v>
      </c>
      <c r="H208" s="8">
        <f t="shared" ca="1" si="25"/>
        <v>0</v>
      </c>
      <c r="Q208" s="8">
        <f t="shared" ca="1" si="26"/>
        <v>103.08947572719475</v>
      </c>
      <c r="R208" s="8">
        <f t="shared" ca="1" si="27"/>
        <v>0</v>
      </c>
    </row>
    <row r="209" spans="1:18">
      <c r="A209" s="8">
        <f t="shared" ca="1" si="21"/>
        <v>-0.16493142387579551</v>
      </c>
      <c r="B209" s="8">
        <f t="shared" ca="1" si="21"/>
        <v>-1.4575455782622488</v>
      </c>
      <c r="C209" s="8">
        <f ca="1"/>
        <v>-4.1181250381145534E-3</v>
      </c>
      <c r="D209" s="8">
        <f ca="1"/>
        <v>-0.21301988014964562</v>
      </c>
      <c r="E209" s="8">
        <f t="shared" ca="1" si="22"/>
        <v>99.589034281092523</v>
      </c>
      <c r="F209" s="8">
        <f t="shared" ca="1" si="23"/>
        <v>80.814007111124226</v>
      </c>
      <c r="G209" s="8">
        <f t="shared" ca="1" si="24"/>
        <v>0</v>
      </c>
      <c r="H209" s="8">
        <f t="shared" ca="1" si="25"/>
        <v>0</v>
      </c>
      <c r="Q209" s="8">
        <f t="shared" ca="1" si="26"/>
        <v>90.201520696108375</v>
      </c>
      <c r="R209" s="8">
        <f t="shared" ca="1" si="27"/>
        <v>4.6587177707685683</v>
      </c>
    </row>
    <row r="210" spans="1:18">
      <c r="A210" s="8">
        <f t="shared" ca="1" si="21"/>
        <v>0.37246957564435401</v>
      </c>
      <c r="B210" s="8">
        <f t="shared" ca="1" si="21"/>
        <v>1.0370319237832022</v>
      </c>
      <c r="C210" s="8">
        <f ca="1"/>
        <v>7.3267618892786976E-2</v>
      </c>
      <c r="D210" s="8">
        <f ca="1"/>
        <v>0.19986101311065746</v>
      </c>
      <c r="E210" s="8">
        <f t="shared" ca="1" si="22"/>
        <v>107.60184612552079</v>
      </c>
      <c r="F210" s="8">
        <f t="shared" ca="1" si="23"/>
        <v>122.12330109867678</v>
      </c>
      <c r="G210" s="8">
        <f t="shared" ca="1" si="24"/>
        <v>2.5260641995347513</v>
      </c>
      <c r="H210" s="8">
        <f t="shared" ca="1" si="25"/>
        <v>14.682816600657064</v>
      </c>
      <c r="Q210" s="8">
        <f t="shared" ca="1" si="26"/>
        <v>114.86257361209879</v>
      </c>
      <c r="R210" s="8">
        <f t="shared" ca="1" si="27"/>
        <v>0</v>
      </c>
    </row>
    <row r="211" spans="1:18">
      <c r="A211" s="8">
        <f t="shared" ca="1" si="21"/>
        <v>0.42411495042933212</v>
      </c>
      <c r="B211" s="8">
        <f t="shared" ca="1" si="21"/>
        <v>0.25721296245877157</v>
      </c>
      <c r="C211" s="8">
        <f ca="1"/>
        <v>8.0704552861823819E-2</v>
      </c>
      <c r="D211" s="8">
        <f ca="1"/>
        <v>8.9461518860424402E-2</v>
      </c>
      <c r="E211" s="8">
        <f t="shared" ca="1" si="22"/>
        <v>108.40505696108194</v>
      </c>
      <c r="F211" s="8">
        <f t="shared" ca="1" si="23"/>
        <v>109.35852500960041</v>
      </c>
      <c r="G211" s="8">
        <f t="shared" ca="1" si="24"/>
        <v>3.3058805447397468</v>
      </c>
      <c r="H211" s="8">
        <f t="shared" ca="1" si="25"/>
        <v>2.2898301064081679</v>
      </c>
      <c r="Q211" s="8">
        <f t="shared" ca="1" si="26"/>
        <v>108.88179098534118</v>
      </c>
      <c r="R211" s="8">
        <f t="shared" ca="1" si="27"/>
        <v>0</v>
      </c>
    </row>
    <row r="212" spans="1:18">
      <c r="A212" s="8">
        <f t="shared" ca="1" si="21"/>
        <v>0.13441196596917121</v>
      </c>
      <c r="B212" s="8">
        <f t="shared" ca="1" si="21"/>
        <v>-1.439644018487396</v>
      </c>
      <c r="C212" s="8">
        <f ca="1"/>
        <v>3.8987323099560656E-2</v>
      </c>
      <c r="D212" s="8">
        <f ca="1"/>
        <v>-0.1849405824139651</v>
      </c>
      <c r="E212" s="8">
        <f t="shared" ca="1" si="22"/>
        <v>103.97573026668042</v>
      </c>
      <c r="F212" s="8">
        <f t="shared" ca="1" si="23"/>
        <v>83.115366752953037</v>
      </c>
      <c r="G212" s="8">
        <f t="shared" ca="1" si="24"/>
        <v>0</v>
      </c>
      <c r="H212" s="8">
        <f t="shared" ca="1" si="25"/>
        <v>0</v>
      </c>
      <c r="Q212" s="8">
        <f t="shared" ca="1" si="26"/>
        <v>93.545548509816726</v>
      </c>
      <c r="R212" s="8">
        <f t="shared" ca="1" si="27"/>
        <v>1.4120888254206545</v>
      </c>
    </row>
    <row r="213" spans="1:18">
      <c r="A213" s="8">
        <f t="shared" ca="1" si="21"/>
        <v>-1.1410259602963708</v>
      </c>
      <c r="B213" s="8">
        <f t="shared" ca="1" si="21"/>
        <v>-0.85545306679840305</v>
      </c>
      <c r="C213" s="8">
        <f ca="1"/>
        <v>-0.14467573828267738</v>
      </c>
      <c r="D213" s="8">
        <f ca="1"/>
        <v>-0.20735989805791644</v>
      </c>
      <c r="E213" s="8">
        <f t="shared" ca="1" si="22"/>
        <v>86.530283220661403</v>
      </c>
      <c r="F213" s="8">
        <f t="shared" ca="1" si="23"/>
        <v>81.272709844201685</v>
      </c>
      <c r="G213" s="8">
        <f t="shared" ca="1" si="24"/>
        <v>0</v>
      </c>
      <c r="H213" s="8">
        <f t="shared" ca="1" si="25"/>
        <v>0</v>
      </c>
      <c r="Q213" s="8">
        <f t="shared" ca="1" si="26"/>
        <v>83.901496532431537</v>
      </c>
      <c r="R213" s="8">
        <f t="shared" ca="1" si="27"/>
        <v>10.775246085017924</v>
      </c>
    </row>
    <row r="214" spans="1:18">
      <c r="A214" s="8">
        <f t="shared" ca="1" si="21"/>
        <v>-0.85725456429479641</v>
      </c>
      <c r="B214" s="8">
        <f t="shared" ca="1" si="21"/>
        <v>0.13908926414999084</v>
      </c>
      <c r="C214" s="8">
        <f ca="1"/>
        <v>-0.10381265725845068</v>
      </c>
      <c r="D214" s="8">
        <f ca="1"/>
        <v>-3.6842698282179051E-2</v>
      </c>
      <c r="E214" s="8">
        <f t="shared" ca="1" si="22"/>
        <v>90.139415125545355</v>
      </c>
      <c r="F214" s="8">
        <f t="shared" ca="1" si="23"/>
        <v>96.382773518371152</v>
      </c>
      <c r="G214" s="8">
        <f t="shared" ca="1" si="24"/>
        <v>0</v>
      </c>
      <c r="H214" s="8">
        <f t="shared" ca="1" si="25"/>
        <v>0</v>
      </c>
      <c r="Q214" s="8">
        <f t="shared" ca="1" si="26"/>
        <v>93.261094321958254</v>
      </c>
      <c r="R214" s="8">
        <f t="shared" ca="1" si="27"/>
        <v>1.6882579398463555</v>
      </c>
    </row>
    <row r="215" spans="1:18">
      <c r="A215" s="8">
        <f t="shared" ca="1" si="21"/>
        <v>1.2572669917979087</v>
      </c>
      <c r="B215" s="8">
        <f t="shared" ca="1" si="21"/>
        <v>-0.34333959049499829</v>
      </c>
      <c r="C215" s="8">
        <f ca="1"/>
        <v>0.20067844681889885</v>
      </c>
      <c r="D215" s="8">
        <f ca="1"/>
        <v>7.1878106581958506E-2</v>
      </c>
      <c r="E215" s="8">
        <f t="shared" ca="1" si="22"/>
        <v>122.22316961394095</v>
      </c>
      <c r="F215" s="8">
        <f t="shared" ca="1" si="23"/>
        <v>107.45243586340021</v>
      </c>
      <c r="G215" s="8">
        <f t="shared" ca="1" si="24"/>
        <v>16.721523897030053</v>
      </c>
      <c r="H215" s="8">
        <f t="shared" ca="1" si="25"/>
        <v>0.4392581198060303</v>
      </c>
      <c r="Q215" s="8">
        <f t="shared" ca="1" si="26"/>
        <v>114.83780273867058</v>
      </c>
      <c r="R215" s="8">
        <f t="shared" ca="1" si="27"/>
        <v>0</v>
      </c>
    </row>
    <row r="216" spans="1:18">
      <c r="A216" s="8">
        <f t="shared" ca="1" si="21"/>
        <v>-0.32627357479790153</v>
      </c>
      <c r="B216" s="8">
        <f t="shared" ca="1" si="21"/>
        <v>1.5252065778891946</v>
      </c>
      <c r="C216" s="8">
        <f ca="1"/>
        <v>-2.7351394770897815E-2</v>
      </c>
      <c r="D216" s="8">
        <f ca="1"/>
        <v>0.2123271544074678</v>
      </c>
      <c r="E216" s="8">
        <f t="shared" ca="1" si="22"/>
        <v>97.301926756132062</v>
      </c>
      <c r="F216" s="8">
        <f t="shared" ca="1" si="23"/>
        <v>123.65523624670615</v>
      </c>
      <c r="G216" s="8">
        <f t="shared" ca="1" si="24"/>
        <v>0</v>
      </c>
      <c r="H216" s="8">
        <f t="shared" ca="1" si="25"/>
        <v>16.170132278355489</v>
      </c>
      <c r="Q216" s="8">
        <f t="shared" ca="1" si="26"/>
        <v>110.47858150141911</v>
      </c>
      <c r="R216" s="8">
        <f t="shared" ca="1" si="27"/>
        <v>0</v>
      </c>
    </row>
    <row r="217" spans="1:18">
      <c r="A217" s="8">
        <f t="shared" ca="1" si="21"/>
        <v>2.9808764842088574E-3</v>
      </c>
      <c r="B217" s="8">
        <f t="shared" ca="1" si="21"/>
        <v>0.50540864381708528</v>
      </c>
      <c r="C217" s="8">
        <f ca="1"/>
        <v>2.0061246213726076E-2</v>
      </c>
      <c r="D217" s="8">
        <f ca="1"/>
        <v>9.0199526871032706E-2</v>
      </c>
      <c r="E217" s="8">
        <f t="shared" ca="1" si="22"/>
        <v>102.02638254095477</v>
      </c>
      <c r="F217" s="8">
        <f t="shared" ca="1" si="23"/>
        <v>109.43926226579221</v>
      </c>
      <c r="G217" s="8">
        <f t="shared" ca="1" si="24"/>
        <v>0</v>
      </c>
      <c r="H217" s="8">
        <f t="shared" ca="1" si="25"/>
        <v>2.368215792031271</v>
      </c>
      <c r="Q217" s="8">
        <f t="shared" ca="1" si="26"/>
        <v>105.73282240337349</v>
      </c>
      <c r="R217" s="8">
        <f t="shared" ca="1" si="27"/>
        <v>0</v>
      </c>
    </row>
    <row r="218" spans="1:18">
      <c r="A218" s="8">
        <f t="shared" ca="1" si="21"/>
        <v>0.67852397144470133</v>
      </c>
      <c r="B218" s="8">
        <f t="shared" ca="1" si="21"/>
        <v>-0.29810145168017654</v>
      </c>
      <c r="C218" s="8">
        <f ca="1"/>
        <v>0.11733945188803697</v>
      </c>
      <c r="D218" s="8">
        <f ca="1"/>
        <v>2.9344003885477629E-2</v>
      </c>
      <c r="E218" s="8">
        <f t="shared" ca="1" si="22"/>
        <v>112.45010789254364</v>
      </c>
      <c r="F218" s="8">
        <f t="shared" ca="1" si="23"/>
        <v>102.97787814527919</v>
      </c>
      <c r="G218" s="8">
        <f t="shared" ca="1" si="24"/>
        <v>7.2331144587802347</v>
      </c>
      <c r="H218" s="8">
        <f t="shared" ca="1" si="25"/>
        <v>0</v>
      </c>
      <c r="Q218" s="8">
        <f t="shared" ca="1" si="26"/>
        <v>107.71399301891142</v>
      </c>
      <c r="R218" s="8">
        <f t="shared" ca="1" si="27"/>
        <v>0</v>
      </c>
    </row>
    <row r="219" spans="1:18">
      <c r="A219" s="8">
        <f t="shared" ca="1" si="21"/>
        <v>-0.13336455978970629</v>
      </c>
      <c r="B219" s="8">
        <f t="shared" ca="1" si="21"/>
        <v>-0.26998391386446208</v>
      </c>
      <c r="C219" s="8">
        <f ca="1"/>
        <v>4.2750339028229528E-4</v>
      </c>
      <c r="D219" s="8">
        <f ca="1"/>
        <v>-3.5527619702973856E-2</v>
      </c>
      <c r="E219" s="8">
        <f t="shared" ca="1" si="22"/>
        <v>100.04275947828798</v>
      </c>
      <c r="F219" s="8">
        <f t="shared" ca="1" si="23"/>
        <v>96.509607819486533</v>
      </c>
      <c r="G219" s="8">
        <f t="shared" ca="1" si="24"/>
        <v>0</v>
      </c>
      <c r="H219" s="8">
        <f t="shared" ca="1" si="25"/>
        <v>0</v>
      </c>
      <c r="Q219" s="8">
        <f t="shared" ca="1" si="26"/>
        <v>98.276183648887255</v>
      </c>
      <c r="R219" s="8">
        <f t="shared" ca="1" si="27"/>
        <v>0</v>
      </c>
    </row>
    <row r="220" spans="1:18">
      <c r="A220" s="8">
        <f t="shared" ca="1" si="21"/>
        <v>0.8859378741433519</v>
      </c>
      <c r="B220" s="8">
        <f t="shared" ca="1" si="21"/>
        <v>-0.42830436090076163</v>
      </c>
      <c r="C220" s="8">
        <f ca="1"/>
        <v>0.14720705387664268</v>
      </c>
      <c r="D220" s="8">
        <f ca="1"/>
        <v>2.7808317377592803E-2</v>
      </c>
      <c r="E220" s="8">
        <f t="shared" ca="1" si="22"/>
        <v>115.85938295402136</v>
      </c>
      <c r="F220" s="8">
        <f t="shared" ca="1" si="23"/>
        <v>102.81985777313301</v>
      </c>
      <c r="G220" s="8">
        <f t="shared" ca="1" si="24"/>
        <v>10.543090246622675</v>
      </c>
      <c r="H220" s="8">
        <f t="shared" ca="1" si="25"/>
        <v>0</v>
      </c>
      <c r="Q220" s="8">
        <f t="shared" ca="1" si="26"/>
        <v>109.33962036357718</v>
      </c>
      <c r="R220" s="8">
        <f t="shared" ca="1" si="27"/>
        <v>0</v>
      </c>
    </row>
    <row r="221" spans="1:18">
      <c r="A221" s="8">
        <f t="shared" ca="1" si="21"/>
        <v>-0.70343655768885793</v>
      </c>
      <c r="B221" s="8">
        <f t="shared" ca="1" si="21"/>
        <v>0.1436772235049949</v>
      </c>
      <c r="C221" s="8">
        <f ca="1"/>
        <v>-8.1662864307195535E-2</v>
      </c>
      <c r="D221" s="8">
        <f ca="1"/>
        <v>-2.3092820103617684E-2</v>
      </c>
      <c r="E221" s="8">
        <f t="shared" ca="1" si="22"/>
        <v>92.15826047183937</v>
      </c>
      <c r="F221" s="8">
        <f t="shared" ca="1" si="23"/>
        <v>97.717177837797877</v>
      </c>
      <c r="G221" s="8">
        <f t="shared" ca="1" si="24"/>
        <v>0</v>
      </c>
      <c r="H221" s="8">
        <f t="shared" ca="1" si="25"/>
        <v>0</v>
      </c>
      <c r="Q221" s="8">
        <f t="shared" ca="1" si="26"/>
        <v>94.937719154818623</v>
      </c>
      <c r="R221" s="8">
        <f t="shared" ca="1" si="27"/>
        <v>6.04668399819192E-2</v>
      </c>
    </row>
    <row r="222" spans="1:18">
      <c r="A222" s="8">
        <f t="shared" ca="1" si="21"/>
        <v>-0.60907256603357096</v>
      </c>
      <c r="B222" s="8">
        <f t="shared" ca="1" si="21"/>
        <v>-1.185124054074266</v>
      </c>
      <c r="C222" s="8">
        <f ca="1"/>
        <v>-6.807444950883422E-2</v>
      </c>
      <c r="D222" s="8">
        <f ca="1"/>
        <v>-0.2106714288725855</v>
      </c>
      <c r="E222" s="8">
        <f t="shared" ca="1" si="22"/>
        <v>93.419092093294481</v>
      </c>
      <c r="F222" s="8">
        <f t="shared" ca="1" si="23"/>
        <v>81.004017897536372</v>
      </c>
      <c r="G222" s="8">
        <f t="shared" ca="1" si="24"/>
        <v>0</v>
      </c>
      <c r="H222" s="8">
        <f t="shared" ca="1" si="25"/>
        <v>0</v>
      </c>
      <c r="Q222" s="8">
        <f t="shared" ca="1" si="26"/>
        <v>87.211554995415426</v>
      </c>
      <c r="R222" s="8">
        <f t="shared" ca="1" si="27"/>
        <v>7.5615970918296833</v>
      </c>
    </row>
    <row r="223" spans="1:18">
      <c r="A223" s="8">
        <f t="shared" ref="A223:B286" ca="1" si="28">NORMSINV(RAND())</f>
        <v>-7.0346128654438317E-2</v>
      </c>
      <c r="B223" s="8">
        <f t="shared" ca="1" si="28"/>
        <v>-0.56220082297922036</v>
      </c>
      <c r="C223" s="8">
        <f ca="1"/>
        <v>9.5021574737608836E-3</v>
      </c>
      <c r="D223" s="8">
        <f ca="1"/>
        <v>-7.3185382078168493E-2</v>
      </c>
      <c r="E223" s="8">
        <f t="shared" ca="1" si="22"/>
        <v>100.95474463056331</v>
      </c>
      <c r="F223" s="8">
        <f t="shared" ca="1" si="23"/>
        <v>92.942851466463878</v>
      </c>
      <c r="G223" s="8">
        <f t="shared" ca="1" si="24"/>
        <v>0</v>
      </c>
      <c r="H223" s="8">
        <f t="shared" ca="1" si="25"/>
        <v>0</v>
      </c>
      <c r="Q223" s="8">
        <f t="shared" ca="1" si="26"/>
        <v>96.948798048513595</v>
      </c>
      <c r="R223" s="8">
        <f t="shared" ca="1" si="27"/>
        <v>0</v>
      </c>
    </row>
    <row r="224" spans="1:18">
      <c r="A224" s="8">
        <f t="shared" ca="1" si="28"/>
        <v>0.86212074829224195</v>
      </c>
      <c r="B224" s="8">
        <f t="shared" ca="1" si="28"/>
        <v>0.51122064474058737</v>
      </c>
      <c r="C224" s="8">
        <f ca="1"/>
        <v>0.14377738775408283</v>
      </c>
      <c r="D224" s="8">
        <f ca="1"/>
        <v>0.16408194251065503</v>
      </c>
      <c r="E224" s="8">
        <f t="shared" ca="1" si="22"/>
        <v>115.46270457934584</v>
      </c>
      <c r="F224" s="8">
        <f t="shared" ca="1" si="23"/>
        <v>117.83108648875029</v>
      </c>
      <c r="G224" s="8">
        <f t="shared" ca="1" si="24"/>
        <v>10.157965611015378</v>
      </c>
      <c r="H224" s="8">
        <f t="shared" ca="1" si="25"/>
        <v>10.515617950242998</v>
      </c>
      <c r="Q224" s="8">
        <f t="shared" ca="1" si="26"/>
        <v>116.64689553404807</v>
      </c>
      <c r="R224" s="8">
        <f t="shared" ca="1" si="27"/>
        <v>0</v>
      </c>
    </row>
    <row r="225" spans="1:18">
      <c r="A225" s="8">
        <f t="shared" ca="1" si="28"/>
        <v>-1.7634721090801984</v>
      </c>
      <c r="B225" s="8">
        <f t="shared" ca="1" si="28"/>
        <v>-3.126008552318392E-2</v>
      </c>
      <c r="C225" s="8">
        <f ca="1"/>
        <v>-0.23430798370754854</v>
      </c>
      <c r="D225" s="8">
        <f ca="1"/>
        <v>-0.13894661386082952</v>
      </c>
      <c r="E225" s="8">
        <f t="shared" ca="1" si="22"/>
        <v>79.111812687756185</v>
      </c>
      <c r="F225" s="8">
        <f t="shared" ca="1" si="23"/>
        <v>87.02744878130207</v>
      </c>
      <c r="G225" s="8">
        <f t="shared" ca="1" si="24"/>
        <v>0</v>
      </c>
      <c r="H225" s="8">
        <f t="shared" ca="1" si="25"/>
        <v>0</v>
      </c>
      <c r="Q225" s="8">
        <f t="shared" ca="1" si="26"/>
        <v>83.069630734529127</v>
      </c>
      <c r="R225" s="8">
        <f t="shared" ca="1" si="27"/>
        <v>11.582882782010556</v>
      </c>
    </row>
    <row r="226" spans="1:18">
      <c r="A226" s="8">
        <f t="shared" ca="1" si="28"/>
        <v>-0.9735674192309387</v>
      </c>
      <c r="B226" s="8">
        <f t="shared" ca="1" si="28"/>
        <v>-0.53338736074588744</v>
      </c>
      <c r="C226" s="8">
        <f ca="1"/>
        <v>-0.12056170836925516</v>
      </c>
      <c r="D226" s="8">
        <f ca="1"/>
        <v>-0.14571785013642441</v>
      </c>
      <c r="E226" s="8">
        <f t="shared" ca="1" si="22"/>
        <v>88.642238597771964</v>
      </c>
      <c r="F226" s="8">
        <f t="shared" ca="1" si="23"/>
        <v>86.440155956310832</v>
      </c>
      <c r="G226" s="8">
        <f t="shared" ca="1" si="24"/>
        <v>0</v>
      </c>
      <c r="H226" s="8">
        <f t="shared" ca="1" si="25"/>
        <v>0</v>
      </c>
      <c r="Q226" s="8">
        <f t="shared" ca="1" si="26"/>
        <v>87.541197277041391</v>
      </c>
      <c r="R226" s="8">
        <f t="shared" ca="1" si="27"/>
        <v>7.241556041707387</v>
      </c>
    </row>
    <row r="227" spans="1:18">
      <c r="A227" s="8">
        <f t="shared" ca="1" si="28"/>
        <v>0.59036773916812701</v>
      </c>
      <c r="B227" s="8">
        <f t="shared" ca="1" si="28"/>
        <v>-0.48035165359463439</v>
      </c>
      <c r="C227" s="8">
        <f ca="1"/>
        <v>0.10464495444021028</v>
      </c>
      <c r="D227" s="8">
        <f ca="1"/>
        <v>-4.9765055798393822E-3</v>
      </c>
      <c r="E227" s="8">
        <f t="shared" ca="1" si="22"/>
        <v>111.03163274836206</v>
      </c>
      <c r="F227" s="8">
        <f t="shared" ca="1" si="23"/>
        <v>99.503585670855301</v>
      </c>
      <c r="G227" s="8">
        <f t="shared" ca="1" si="24"/>
        <v>5.8559541246233557</v>
      </c>
      <c r="H227" s="8">
        <f t="shared" ca="1" si="25"/>
        <v>0</v>
      </c>
      <c r="Q227" s="8">
        <f t="shared" ca="1" si="26"/>
        <v>105.26760920960868</v>
      </c>
      <c r="R227" s="8">
        <f t="shared" ca="1" si="27"/>
        <v>0</v>
      </c>
    </row>
    <row r="228" spans="1:18">
      <c r="A228" s="8">
        <f t="shared" ca="1" si="28"/>
        <v>-1.0272347206041328</v>
      </c>
      <c r="B228" s="8">
        <f t="shared" ca="1" si="28"/>
        <v>0.54616931806673641</v>
      </c>
      <c r="C228" s="8">
        <f ca="1"/>
        <v>-0.12828979976699509</v>
      </c>
      <c r="D228" s="8">
        <f ca="1"/>
        <v>8.631172368072303E-3</v>
      </c>
      <c r="E228" s="8">
        <f t="shared" ca="1" si="22"/>
        <v>87.95984347835703</v>
      </c>
      <c r="F228" s="8">
        <f t="shared" ca="1" si="23"/>
        <v>100.86685283342094</v>
      </c>
      <c r="G228" s="8">
        <f t="shared" ca="1" si="24"/>
        <v>0</v>
      </c>
      <c r="H228" s="8">
        <f t="shared" ca="1" si="25"/>
        <v>0</v>
      </c>
      <c r="Q228" s="8">
        <f t="shared" ca="1" si="26"/>
        <v>94.413348155888983</v>
      </c>
      <c r="R228" s="8">
        <f t="shared" ca="1" si="27"/>
        <v>0.56956489719516246</v>
      </c>
    </row>
    <row r="229" spans="1:18">
      <c r="A229" s="8">
        <f t="shared" ca="1" si="28"/>
        <v>-0.61400802565665469</v>
      </c>
      <c r="B229" s="8">
        <f t="shared" ca="1" si="28"/>
        <v>-1.5031038762482765</v>
      </c>
      <c r="C229" s="8">
        <f ca="1"/>
        <v>-6.8785155694558273E-2</v>
      </c>
      <c r="D229" s="8">
        <f ca="1"/>
        <v>-0.25789757276456193</v>
      </c>
      <c r="E229" s="8">
        <f t="shared" ca="1" si="22"/>
        <v>93.352722154235806</v>
      </c>
      <c r="F229" s="8">
        <f t="shared" ca="1" si="23"/>
        <v>77.267437095358275</v>
      </c>
      <c r="G229" s="8">
        <f t="shared" ca="1" si="24"/>
        <v>0</v>
      </c>
      <c r="H229" s="8">
        <f t="shared" ca="1" si="25"/>
        <v>0</v>
      </c>
      <c r="Q229" s="8">
        <f t="shared" ca="1" si="26"/>
        <v>85.310079624797041</v>
      </c>
      <c r="R229" s="8">
        <f t="shared" ca="1" si="27"/>
        <v>9.4076896846630671</v>
      </c>
    </row>
    <row r="230" spans="1:18">
      <c r="A230" s="8">
        <f t="shared" ca="1" si="28"/>
        <v>1.0923926501457881</v>
      </c>
      <c r="B230" s="8">
        <f t="shared" ca="1" si="28"/>
        <v>-0.63026244217385141</v>
      </c>
      <c r="C230" s="8">
        <f ca="1"/>
        <v>0.17693654162099348</v>
      </c>
      <c r="D230" s="8">
        <f ca="1"/>
        <v>1.5628743774401072E-2</v>
      </c>
      <c r="E230" s="8">
        <f t="shared" ca="1" si="22"/>
        <v>119.35553496361422</v>
      </c>
      <c r="F230" s="8">
        <f t="shared" ca="1" si="23"/>
        <v>101.57515113240734</v>
      </c>
      <c r="G230" s="8">
        <f t="shared" ca="1" si="24"/>
        <v>13.937412586033222</v>
      </c>
      <c r="H230" s="8">
        <f t="shared" ca="1" si="25"/>
        <v>0</v>
      </c>
      <c r="Q230" s="8">
        <f t="shared" ca="1" si="26"/>
        <v>110.46534304801078</v>
      </c>
      <c r="R230" s="8">
        <f t="shared" ca="1" si="27"/>
        <v>0</v>
      </c>
    </row>
    <row r="231" spans="1:18">
      <c r="A231" s="8">
        <f t="shared" ca="1" si="28"/>
        <v>-0.18198916556995265</v>
      </c>
      <c r="B231" s="8">
        <f t="shared" ca="1" si="28"/>
        <v>-0.23137494752170656</v>
      </c>
      <c r="C231" s="8">
        <f ca="1"/>
        <v>-6.5744398420731799E-3</v>
      </c>
      <c r="D231" s="8">
        <f ca="1"/>
        <v>-3.3977471348641188E-2</v>
      </c>
      <c r="E231" s="8">
        <f t="shared" ca="1" si="22"/>
        <v>99.344712450383383</v>
      </c>
      <c r="F231" s="8">
        <f t="shared" ca="1" si="23"/>
        <v>96.659328043523672</v>
      </c>
      <c r="G231" s="8">
        <f t="shared" ca="1" si="24"/>
        <v>0</v>
      </c>
      <c r="H231" s="8">
        <f t="shared" ca="1" si="25"/>
        <v>0</v>
      </c>
      <c r="Q231" s="8">
        <f t="shared" ca="1" si="26"/>
        <v>98.002020246953521</v>
      </c>
      <c r="R231" s="8">
        <f t="shared" ca="1" si="27"/>
        <v>0</v>
      </c>
    </row>
    <row r="232" spans="1:18">
      <c r="A232" s="8">
        <f t="shared" ca="1" si="28"/>
        <v>-1.8514765790045087</v>
      </c>
      <c r="B232" s="8">
        <f t="shared" ca="1" si="28"/>
        <v>1.7053601441154274</v>
      </c>
      <c r="C232" s="8">
        <f ca="1"/>
        <v>-0.24698062737664919</v>
      </c>
      <c r="D232" s="8">
        <f ca="1"/>
        <v>0.10920350399840766</v>
      </c>
      <c r="E232" s="8">
        <f t="shared" ca="1" si="22"/>
        <v>78.115582642239772</v>
      </c>
      <c r="F232" s="8">
        <f t="shared" ca="1" si="23"/>
        <v>111.53893134317809</v>
      </c>
      <c r="G232" s="8">
        <f t="shared" ca="1" si="24"/>
        <v>0</v>
      </c>
      <c r="H232" s="8">
        <f t="shared" ca="1" si="25"/>
        <v>4.4067294593962059</v>
      </c>
      <c r="Q232" s="8">
        <f t="shared" ca="1" si="26"/>
        <v>94.827256992708925</v>
      </c>
      <c r="R232" s="8">
        <f t="shared" ca="1" si="27"/>
        <v>0.16771165756415043</v>
      </c>
    </row>
    <row r="233" spans="1:18">
      <c r="A233" s="8">
        <f t="shared" ca="1" si="28"/>
        <v>1.0077359533541057</v>
      </c>
      <c r="B233" s="8">
        <f t="shared" ca="1" si="28"/>
        <v>0.41699602736576546</v>
      </c>
      <c r="C233" s="8">
        <f ca="1"/>
        <v>0.16474597728299123</v>
      </c>
      <c r="D233" s="8">
        <f ca="1"/>
        <v>0.16258937126333967</v>
      </c>
      <c r="E233" s="8">
        <f t="shared" ca="1" si="22"/>
        <v>117.9093564115401</v>
      </c>
      <c r="F233" s="8">
        <f t="shared" ca="1" si="23"/>
        <v>117.65534638195814</v>
      </c>
      <c r="G233" s="8">
        <f t="shared" ca="1" si="24"/>
        <v>12.533355739359322</v>
      </c>
      <c r="H233" s="8">
        <f t="shared" ca="1" si="25"/>
        <v>10.344996487337999</v>
      </c>
      <c r="Q233" s="8">
        <f t="shared" ca="1" si="26"/>
        <v>117.78235139674912</v>
      </c>
      <c r="R233" s="8">
        <f t="shared" ca="1" si="27"/>
        <v>0</v>
      </c>
    </row>
    <row r="234" spans="1:18">
      <c r="A234" s="8">
        <f t="shared" ca="1" si="28"/>
        <v>-1.1610921450872311</v>
      </c>
      <c r="B234" s="8">
        <f t="shared" ca="1" si="28"/>
        <v>-2.5829240599325303</v>
      </c>
      <c r="C234" s="8">
        <f ca="1"/>
        <v>-0.14756526889256125</v>
      </c>
      <c r="D234" s="8">
        <f ca="1"/>
        <v>-0.46334925395448312</v>
      </c>
      <c r="E234" s="8">
        <f t="shared" ca="1" si="22"/>
        <v>86.28061220834627</v>
      </c>
      <c r="F234" s="8">
        <f t="shared" ca="1" si="23"/>
        <v>62.917285302399783</v>
      </c>
      <c r="G234" s="8">
        <f t="shared" ca="1" si="24"/>
        <v>0</v>
      </c>
      <c r="H234" s="8">
        <f t="shared" ca="1" si="25"/>
        <v>0</v>
      </c>
      <c r="Q234" s="8">
        <f t="shared" ca="1" si="26"/>
        <v>74.59894875537303</v>
      </c>
      <c r="R234" s="8">
        <f t="shared" ca="1" si="27"/>
        <v>19.806845868569873</v>
      </c>
    </row>
    <row r="235" spans="1:18">
      <c r="A235" s="8">
        <f t="shared" ca="1" si="28"/>
        <v>-4.5823403106680274E-2</v>
      </c>
      <c r="B235" s="8">
        <f t="shared" ca="1" si="28"/>
        <v>-0.39694751564389896</v>
      </c>
      <c r="C235" s="8">
        <f ca="1"/>
        <v>1.3033429952638041E-2</v>
      </c>
      <c r="D235" s="8">
        <f ca="1"/>
        <v>-4.6775663566849757E-2</v>
      </c>
      <c r="E235" s="8">
        <f t="shared" ca="1" si="22"/>
        <v>101.31187353050422</v>
      </c>
      <c r="F235" s="8">
        <f t="shared" ca="1" si="23"/>
        <v>95.430145816395523</v>
      </c>
      <c r="G235" s="8">
        <f t="shared" ca="1" si="24"/>
        <v>0</v>
      </c>
      <c r="H235" s="8">
        <f t="shared" ca="1" si="25"/>
        <v>0</v>
      </c>
      <c r="Q235" s="8">
        <f t="shared" ca="1" si="26"/>
        <v>98.371009673449862</v>
      </c>
      <c r="R235" s="8">
        <f t="shared" ca="1" si="27"/>
        <v>0</v>
      </c>
    </row>
    <row r="236" spans="1:18">
      <c r="A236" s="8">
        <f t="shared" ca="1" si="28"/>
        <v>0.70053271371188486</v>
      </c>
      <c r="B236" s="8">
        <f t="shared" ca="1" si="28"/>
        <v>0.89634657135067175</v>
      </c>
      <c r="C236" s="8">
        <f ca="1"/>
        <v>0.1205087107745114</v>
      </c>
      <c r="D236" s="8">
        <f ca="1"/>
        <v>0.2070374959683291</v>
      </c>
      <c r="E236" s="8">
        <f t="shared" ca="1" si="22"/>
        <v>112.80705672913113</v>
      </c>
      <c r="F236" s="8">
        <f t="shared" ca="1" si="23"/>
        <v>123.0028692032966</v>
      </c>
      <c r="G236" s="8">
        <f t="shared" ca="1" si="24"/>
        <v>7.5796667273117801</v>
      </c>
      <c r="H236" s="8">
        <f t="shared" ca="1" si="25"/>
        <v>15.536766216792813</v>
      </c>
      <c r="Q236" s="8">
        <f t="shared" ca="1" si="26"/>
        <v>117.90496296621387</v>
      </c>
      <c r="R236" s="8">
        <f t="shared" ca="1" si="27"/>
        <v>0</v>
      </c>
    </row>
    <row r="237" spans="1:18">
      <c r="A237" s="8">
        <f t="shared" ca="1" si="28"/>
        <v>-1.3732129619894451</v>
      </c>
      <c r="B237" s="8">
        <f t="shared" ca="1" si="28"/>
        <v>-0.36012121683080678</v>
      </c>
      <c r="C237" s="8">
        <f ca="1"/>
        <v>-0.17811066652648005</v>
      </c>
      <c r="D237" s="8">
        <f ca="1"/>
        <v>-0.15418294488659759</v>
      </c>
      <c r="E237" s="8">
        <f t="shared" ca="1" si="22"/>
        <v>83.684980710275809</v>
      </c>
      <c r="F237" s="8">
        <f t="shared" ca="1" si="23"/>
        <v>85.711520182386181</v>
      </c>
      <c r="G237" s="8">
        <f t="shared" ca="1" si="24"/>
        <v>0</v>
      </c>
      <c r="H237" s="8">
        <f t="shared" ca="1" si="25"/>
        <v>0</v>
      </c>
      <c r="Q237" s="8">
        <f t="shared" ca="1" si="26"/>
        <v>84.698250446331002</v>
      </c>
      <c r="R237" s="8">
        <f t="shared" ca="1" si="27"/>
        <v>10.001698595795144</v>
      </c>
    </row>
    <row r="238" spans="1:18">
      <c r="A238" s="8">
        <f t="shared" ca="1" si="28"/>
        <v>-0.56485065050330197</v>
      </c>
      <c r="B238" s="8">
        <f t="shared" ca="1" si="28"/>
        <v>-0.22112621987700609</v>
      </c>
      <c r="C238" s="8">
        <f ca="1"/>
        <v>-6.1706493672475479E-2</v>
      </c>
      <c r="D238" s="8">
        <f ca="1"/>
        <v>-6.5012084858675975E-2</v>
      </c>
      <c r="E238" s="8">
        <f t="shared" ca="1" si="22"/>
        <v>94.01587888530139</v>
      </c>
      <c r="F238" s="8">
        <f t="shared" ca="1" si="23"/>
        <v>93.705613911796476</v>
      </c>
      <c r="G238" s="8">
        <f t="shared" ca="1" si="24"/>
        <v>0</v>
      </c>
      <c r="H238" s="8">
        <f t="shared" ca="1" si="25"/>
        <v>0</v>
      </c>
      <c r="Q238" s="8">
        <f t="shared" ca="1" si="26"/>
        <v>93.86074639854894</v>
      </c>
      <c r="R238" s="8">
        <f t="shared" ca="1" si="27"/>
        <v>1.1060714577194755</v>
      </c>
    </row>
    <row r="239" spans="1:18">
      <c r="A239" s="8">
        <f t="shared" ca="1" si="28"/>
        <v>-1.4933897525747453</v>
      </c>
      <c r="B239" s="8">
        <f t="shared" ca="1" si="28"/>
        <v>-0.3649691961440793</v>
      </c>
      <c r="C239" s="8">
        <f ca="1"/>
        <v>-0.19541612437076328</v>
      </c>
      <c r="D239" s="8">
        <f ca="1"/>
        <v>-0.16511159464126185</v>
      </c>
      <c r="E239" s="8">
        <f t="shared" ca="1" si="22"/>
        <v>82.249232773262761</v>
      </c>
      <c r="F239" s="8">
        <f t="shared" ca="1" si="23"/>
        <v>84.779908897354801</v>
      </c>
      <c r="G239" s="8">
        <f t="shared" ca="1" si="24"/>
        <v>0</v>
      </c>
      <c r="H239" s="8">
        <f t="shared" ca="1" si="25"/>
        <v>0</v>
      </c>
      <c r="Q239" s="8">
        <f t="shared" ca="1" si="26"/>
        <v>83.514570835308774</v>
      </c>
      <c r="R239" s="8">
        <f t="shared" ca="1" si="27"/>
        <v>11.150902101641966</v>
      </c>
    </row>
    <row r="240" spans="1:18">
      <c r="A240" s="8">
        <f t="shared" ca="1" si="28"/>
        <v>-2.6354657380191373</v>
      </c>
      <c r="B240" s="8">
        <f t="shared" ca="1" si="28"/>
        <v>0.16270120138589078</v>
      </c>
      <c r="C240" s="8">
        <f ca="1"/>
        <v>-0.35987506627475574</v>
      </c>
      <c r="D240" s="8">
        <f ca="1"/>
        <v>-0.18451497088762356</v>
      </c>
      <c r="E240" s="8">
        <f t="shared" ca="1" si="22"/>
        <v>69.776349481850659</v>
      </c>
      <c r="F240" s="8">
        <f t="shared" ca="1" si="23"/>
        <v>83.150749140100984</v>
      </c>
      <c r="G240" s="8">
        <f t="shared" ca="1" si="24"/>
        <v>0</v>
      </c>
      <c r="H240" s="8">
        <f t="shared" ca="1" si="25"/>
        <v>0</v>
      </c>
      <c r="Q240" s="8">
        <f t="shared" ca="1" si="26"/>
        <v>76.463549310975822</v>
      </c>
      <c r="R240" s="8">
        <f t="shared" ca="1" si="27"/>
        <v>17.996554067013765</v>
      </c>
    </row>
    <row r="241" spans="1:18">
      <c r="A241" s="8">
        <f t="shared" ca="1" si="28"/>
        <v>-0.75664215910022792</v>
      </c>
      <c r="B241" s="8">
        <f t="shared" ca="1" si="28"/>
        <v>1.4367468296864949</v>
      </c>
      <c r="C241" s="8">
        <f ca="1"/>
        <v>-8.9324470910432816E-2</v>
      </c>
      <c r="D241" s="8">
        <f ca="1"/>
        <v>0.16272454980633269</v>
      </c>
      <c r="E241" s="8">
        <f t="shared" ca="1" si="22"/>
        <v>91.454878095117905</v>
      </c>
      <c r="F241" s="8">
        <f t="shared" ca="1" si="23"/>
        <v>117.67125193527794</v>
      </c>
      <c r="G241" s="8">
        <f t="shared" ca="1" si="24"/>
        <v>0</v>
      </c>
      <c r="H241" s="8">
        <f t="shared" ca="1" si="25"/>
        <v>10.360438772114501</v>
      </c>
      <c r="Q241" s="8">
        <f t="shared" ca="1" si="26"/>
        <v>104.56306501519792</v>
      </c>
      <c r="R241" s="8">
        <f t="shared" ca="1" si="27"/>
        <v>0</v>
      </c>
    </row>
    <row r="242" spans="1:18">
      <c r="A242" s="8">
        <f t="shared" ca="1" si="28"/>
        <v>-0.59189631560485378</v>
      </c>
      <c r="B242" s="8">
        <f t="shared" ca="1" si="28"/>
        <v>-0.59330675013688228</v>
      </c>
      <c r="C242" s="8">
        <f ca="1"/>
        <v>-6.5601069447098939E-2</v>
      </c>
      <c r="D242" s="8">
        <f ca="1"/>
        <v>-0.12209594044656165</v>
      </c>
      <c r="E242" s="8">
        <f t="shared" ca="1" si="22"/>
        <v>93.65043899953524</v>
      </c>
      <c r="F242" s="8">
        <f t="shared" ca="1" si="23"/>
        <v>88.506345104645419</v>
      </c>
      <c r="G242" s="8">
        <f t="shared" ca="1" si="24"/>
        <v>0</v>
      </c>
      <c r="H242" s="8">
        <f t="shared" ca="1" si="25"/>
        <v>0</v>
      </c>
      <c r="Q242" s="8">
        <f t="shared" ca="1" si="26"/>
        <v>91.078392052090322</v>
      </c>
      <c r="R242" s="8">
        <f t="shared" ca="1" si="27"/>
        <v>3.8073863571938618</v>
      </c>
    </row>
    <row r="243" spans="1:18">
      <c r="A243" s="8">
        <f t="shared" ca="1" si="28"/>
        <v>-0.48842750869244145</v>
      </c>
      <c r="B243" s="8">
        <f t="shared" ca="1" si="28"/>
        <v>0.71152169184351033</v>
      </c>
      <c r="C243" s="8">
        <f ca="1"/>
        <v>-5.070156125171156E-2</v>
      </c>
      <c r="D243" s="8">
        <f ca="1"/>
        <v>7.8769654800507197E-2</v>
      </c>
      <c r="E243" s="8">
        <f t="shared" ca="1" si="22"/>
        <v>95.056231283220711</v>
      </c>
      <c r="F243" s="8">
        <f t="shared" ca="1" si="23"/>
        <v>108.19550702079425</v>
      </c>
      <c r="G243" s="8">
        <f t="shared" ca="1" si="24"/>
        <v>0</v>
      </c>
      <c r="H243" s="8">
        <f t="shared" ca="1" si="25"/>
        <v>1.1606864279555851</v>
      </c>
      <c r="Q243" s="8">
        <f t="shared" ca="1" si="26"/>
        <v>101.62586915200748</v>
      </c>
      <c r="R243" s="8">
        <f t="shared" ca="1" si="27"/>
        <v>0</v>
      </c>
    </row>
    <row r="244" spans="1:18">
      <c r="A244" s="8">
        <f t="shared" ca="1" si="28"/>
        <v>0.80136935601312809</v>
      </c>
      <c r="B244" s="8">
        <f t="shared" ca="1" si="28"/>
        <v>-1.5079862228101759</v>
      </c>
      <c r="C244" s="8">
        <f ca="1"/>
        <v>0.13502918726589044</v>
      </c>
      <c r="D244" s="8">
        <f ca="1"/>
        <v>-0.13830917673654197</v>
      </c>
      <c r="E244" s="8">
        <f t="shared" ca="1" si="22"/>
        <v>114.45701907382788</v>
      </c>
      <c r="F244" s="8">
        <f t="shared" ca="1" si="23"/>
        <v>87.082940992506082</v>
      </c>
      <c r="G244" s="8">
        <f t="shared" ca="1" si="24"/>
        <v>9.1815719163377469</v>
      </c>
      <c r="H244" s="8">
        <f t="shared" ca="1" si="25"/>
        <v>0</v>
      </c>
      <c r="Q244" s="8">
        <f t="shared" ca="1" si="26"/>
        <v>100.76998003316697</v>
      </c>
      <c r="R244" s="8">
        <f t="shared" ca="1" si="27"/>
        <v>0</v>
      </c>
    </row>
    <row r="245" spans="1:18">
      <c r="A245" s="8">
        <f t="shared" ca="1" si="28"/>
        <v>1.4832685733380653</v>
      </c>
      <c r="B245" s="8">
        <f t="shared" ca="1" si="28"/>
        <v>-1.3714148575285138E-2</v>
      </c>
      <c r="C245" s="8">
        <f ca="1"/>
        <v>0.23322267456068138</v>
      </c>
      <c r="D245" s="8">
        <f ca="1"/>
        <v>0.13960910606345359</v>
      </c>
      <c r="E245" s="8">
        <f t="shared" ca="1" si="22"/>
        <v>126.26626108678423</v>
      </c>
      <c r="F245" s="8">
        <f t="shared" ca="1" si="23"/>
        <v>114.98242516722443</v>
      </c>
      <c r="G245" s="8">
        <f t="shared" ca="1" si="24"/>
        <v>20.646855424062355</v>
      </c>
      <c r="H245" s="8">
        <f t="shared" ca="1" si="25"/>
        <v>7.7499273468198391</v>
      </c>
      <c r="Q245" s="8">
        <f t="shared" ca="1" si="26"/>
        <v>120.62434312700432</v>
      </c>
      <c r="R245" s="8">
        <f t="shared" ca="1" si="27"/>
        <v>0</v>
      </c>
    </row>
    <row r="246" spans="1:18">
      <c r="A246" s="8">
        <f t="shared" ca="1" si="28"/>
        <v>1.5454771120881556</v>
      </c>
      <c r="B246" s="8">
        <f t="shared" ca="1" si="28"/>
        <v>-0.44303756276871897</v>
      </c>
      <c r="C246" s="8">
        <f ca="1"/>
        <v>0.2421807041406944</v>
      </c>
      <c r="D246" s="8">
        <f ca="1"/>
        <v>8.1700425287937806E-2</v>
      </c>
      <c r="E246" s="8">
        <f t="shared" ca="1" si="22"/>
        <v>127.4024393499711</v>
      </c>
      <c r="F246" s="8">
        <f t="shared" ca="1" si="23"/>
        <v>108.51306834201199</v>
      </c>
      <c r="G246" s="8">
        <f t="shared" ca="1" si="24"/>
        <v>21.749941116476798</v>
      </c>
      <c r="H246" s="8">
        <f t="shared" ca="1" si="25"/>
        <v>1.4689983903029036</v>
      </c>
      <c r="Q246" s="8">
        <f t="shared" ca="1" si="26"/>
        <v>117.95775384599155</v>
      </c>
      <c r="R246" s="8">
        <f t="shared" ca="1" si="27"/>
        <v>0</v>
      </c>
    </row>
    <row r="247" spans="1:18">
      <c r="A247" s="8">
        <f t="shared" ca="1" si="28"/>
        <v>-3.8731686071505511E-2</v>
      </c>
      <c r="B247" s="8">
        <f t="shared" ca="1" si="28"/>
        <v>-1.1469555653512424</v>
      </c>
      <c r="C247" s="8">
        <f ca="1"/>
        <v>1.4054637205703206E-2</v>
      </c>
      <c r="D247" s="8">
        <f ca="1"/>
        <v>-0.15657405253578086</v>
      </c>
      <c r="E247" s="8">
        <f t="shared" ca="1" si="22"/>
        <v>101.415386795828</v>
      </c>
      <c r="F247" s="8">
        <f t="shared" ca="1" si="23"/>
        <v>85.506819539021564</v>
      </c>
      <c r="G247" s="8">
        <f t="shared" ca="1" si="24"/>
        <v>0</v>
      </c>
      <c r="H247" s="8">
        <f t="shared" ca="1" si="25"/>
        <v>0</v>
      </c>
      <c r="Q247" s="8">
        <f t="shared" ca="1" si="26"/>
        <v>93.461103167424781</v>
      </c>
      <c r="R247" s="8">
        <f t="shared" ca="1" si="27"/>
        <v>1.4940745947332221</v>
      </c>
    </row>
    <row r="248" spans="1:18">
      <c r="A248" s="8">
        <f t="shared" ca="1" si="28"/>
        <v>0.63495506677026903</v>
      </c>
      <c r="B248" s="8">
        <f t="shared" ca="1" si="28"/>
        <v>1.8194811438539742</v>
      </c>
      <c r="C248" s="8">
        <f ca="1"/>
        <v>0.11106552961491872</v>
      </c>
      <c r="D248" s="8">
        <f ca="1"/>
        <v>0.33734880505077786</v>
      </c>
      <c r="E248" s="8">
        <f t="shared" ca="1" si="22"/>
        <v>111.74681317115886</v>
      </c>
      <c r="F248" s="8">
        <f t="shared" ca="1" si="23"/>
        <v>140.12277338191308</v>
      </c>
      <c r="G248" s="8">
        <f t="shared" ca="1" si="24"/>
        <v>6.5503040496687985</v>
      </c>
      <c r="H248" s="8">
        <f t="shared" ca="1" si="25"/>
        <v>32.158032409624347</v>
      </c>
      <c r="Q248" s="8">
        <f t="shared" ca="1" si="26"/>
        <v>125.93479327653597</v>
      </c>
      <c r="R248" s="8">
        <f t="shared" ca="1" si="27"/>
        <v>0</v>
      </c>
    </row>
    <row r="249" spans="1:18">
      <c r="A249" s="8">
        <f t="shared" ca="1" si="28"/>
        <v>0.92477640309524589</v>
      </c>
      <c r="B249" s="8">
        <f t="shared" ca="1" si="28"/>
        <v>0.6122948669574908</v>
      </c>
      <c r="C249" s="8">
        <f ca="1"/>
        <v>0.15279980204571542</v>
      </c>
      <c r="D249" s="8">
        <f ca="1"/>
        <v>0.18428579867923855</v>
      </c>
      <c r="E249" s="8">
        <f t="shared" ca="1" si="22"/>
        <v>116.50917066169772</v>
      </c>
      <c r="F249" s="8">
        <f t="shared" ca="1" si="23"/>
        <v>120.23594067265013</v>
      </c>
      <c r="G249" s="8">
        <f t="shared" ca="1" si="24"/>
        <v>11.173952098735654</v>
      </c>
      <c r="H249" s="8">
        <f t="shared" ca="1" si="25"/>
        <v>12.850427837524398</v>
      </c>
      <c r="Q249" s="8">
        <f t="shared" ca="1" si="26"/>
        <v>118.37255566717393</v>
      </c>
      <c r="R249" s="8">
        <f t="shared" ca="1" si="27"/>
        <v>0</v>
      </c>
    </row>
    <row r="250" spans="1:18">
      <c r="A250" s="8">
        <f t="shared" ca="1" si="28"/>
        <v>-0.30371524279830731</v>
      </c>
      <c r="B250" s="8">
        <f t="shared" ca="1" si="28"/>
        <v>0.10907670575671211</v>
      </c>
      <c r="C250" s="8">
        <f ca="1"/>
        <v>-2.4102994962956249E-2</v>
      </c>
      <c r="D250" s="8">
        <f ca="1"/>
        <v>5.7902954495318969E-3</v>
      </c>
      <c r="E250" s="8">
        <f t="shared" ca="1" si="22"/>
        <v>97.618516242542128</v>
      </c>
      <c r="F250" s="8">
        <f t="shared" ca="1" si="23"/>
        <v>100.5807091612829</v>
      </c>
      <c r="G250" s="8">
        <f t="shared" ca="1" si="24"/>
        <v>0</v>
      </c>
      <c r="H250" s="8">
        <f t="shared" ca="1" si="25"/>
        <v>0</v>
      </c>
      <c r="Q250" s="8">
        <f t="shared" ca="1" si="26"/>
        <v>99.09961270191252</v>
      </c>
      <c r="R250" s="8">
        <f t="shared" ca="1" si="27"/>
        <v>0</v>
      </c>
    </row>
    <row r="251" spans="1:18">
      <c r="A251" s="8">
        <f t="shared" ca="1" si="28"/>
        <v>1.7015259944139682</v>
      </c>
      <c r="B251" s="8">
        <f t="shared" ca="1" si="28"/>
        <v>1.5560199170712785</v>
      </c>
      <c r="C251" s="8">
        <f ca="1"/>
        <v>0.26465174319561141</v>
      </c>
      <c r="D251" s="8">
        <f ca="1"/>
        <v>0.38922584131807952</v>
      </c>
      <c r="E251" s="8">
        <f t="shared" ca="1" si="22"/>
        <v>130.29771261047088</v>
      </c>
      <c r="F251" s="8">
        <f t="shared" ca="1" si="23"/>
        <v>147.58378188571325</v>
      </c>
      <c r="G251" s="8">
        <f t="shared" ca="1" si="24"/>
        <v>24.560886029583379</v>
      </c>
      <c r="H251" s="8">
        <f t="shared" ca="1" si="25"/>
        <v>39.401729986129368</v>
      </c>
      <c r="Q251" s="8">
        <f t="shared" ca="1" si="26"/>
        <v>138.94074724809207</v>
      </c>
      <c r="R251" s="8">
        <f t="shared" ca="1" si="27"/>
        <v>0</v>
      </c>
    </row>
    <row r="252" spans="1:18">
      <c r="A252" s="8">
        <f t="shared" ca="1" si="28"/>
        <v>-0.93349243121581638</v>
      </c>
      <c r="B252" s="8">
        <f t="shared" ca="1" si="28"/>
        <v>-0.87494844279606854</v>
      </c>
      <c r="C252" s="8">
        <f ca="1"/>
        <v>-0.11479091009507754</v>
      </c>
      <c r="D252" s="8">
        <f ca="1"/>
        <v>-0.19258926743292568</v>
      </c>
      <c r="E252" s="8">
        <f t="shared" ca="1" si="22"/>
        <v>89.155253905510477</v>
      </c>
      <c r="F252" s="8">
        <f t="shared" ca="1" si="23"/>
        <v>82.48206852919418</v>
      </c>
      <c r="G252" s="8">
        <f t="shared" ca="1" si="24"/>
        <v>0</v>
      </c>
      <c r="H252" s="8">
        <f t="shared" ca="1" si="25"/>
        <v>0</v>
      </c>
      <c r="Q252" s="8">
        <f t="shared" ca="1" si="26"/>
        <v>85.818661217352329</v>
      </c>
      <c r="R252" s="8">
        <f t="shared" ca="1" si="27"/>
        <v>8.9139211482016218</v>
      </c>
    </row>
    <row r="253" spans="1:18">
      <c r="A253" s="8">
        <f t="shared" ca="1" si="28"/>
        <v>-6.6825197874897324E-2</v>
      </c>
      <c r="B253" s="8">
        <f t="shared" ca="1" si="28"/>
        <v>-1.141386418492599</v>
      </c>
      <c r="C253" s="8">
        <f ca="1"/>
        <v>1.0009171506014786E-2</v>
      </c>
      <c r="D253" s="8">
        <f ca="1"/>
        <v>-0.15814222262147684</v>
      </c>
      <c r="E253" s="8">
        <f t="shared" ca="1" si="22"/>
        <v>101.00594308078318</v>
      </c>
      <c r="F253" s="8">
        <f t="shared" ca="1" si="23"/>
        <v>85.37283538492602</v>
      </c>
      <c r="G253" s="8">
        <f t="shared" ca="1" si="24"/>
        <v>0</v>
      </c>
      <c r="H253" s="8">
        <f t="shared" ca="1" si="25"/>
        <v>0</v>
      </c>
      <c r="Q253" s="8">
        <f t="shared" ca="1" si="26"/>
        <v>93.189389232854609</v>
      </c>
      <c r="R253" s="8">
        <f t="shared" ca="1" si="27"/>
        <v>1.7578745312091177</v>
      </c>
    </row>
    <row r="254" spans="1:18">
      <c r="A254" s="8">
        <f t="shared" ca="1" si="28"/>
        <v>0.20095940318639466</v>
      </c>
      <c r="B254" s="8">
        <f t="shared" ca="1" si="28"/>
        <v>-0.58304947355653591</v>
      </c>
      <c r="C254" s="8">
        <f ca="1"/>
        <v>4.8570154058840825E-2</v>
      </c>
      <c r="D254" s="8">
        <f ca="1"/>
        <v>-5.3193333236678547E-2</v>
      </c>
      <c r="E254" s="8">
        <f t="shared" ca="1" si="22"/>
        <v>104.97690147943513</v>
      </c>
      <c r="F254" s="8">
        <f t="shared" ca="1" si="23"/>
        <v>94.819667682789259</v>
      </c>
      <c r="G254" s="8">
        <f t="shared" ca="1" si="24"/>
        <v>0</v>
      </c>
      <c r="H254" s="8">
        <f t="shared" ca="1" si="25"/>
        <v>0</v>
      </c>
      <c r="Q254" s="8">
        <f t="shared" ca="1" si="26"/>
        <v>99.898284581112193</v>
      </c>
      <c r="R254" s="8">
        <f t="shared" ca="1" si="27"/>
        <v>0</v>
      </c>
    </row>
    <row r="255" spans="1:18">
      <c r="A255" s="8">
        <f t="shared" ca="1" si="28"/>
        <v>1.6920250345214414</v>
      </c>
      <c r="B255" s="8">
        <f t="shared" ca="1" si="28"/>
        <v>0.83100388416642201</v>
      </c>
      <c r="C255" s="8">
        <f ca="1"/>
        <v>0.26328360497108755</v>
      </c>
      <c r="D255" s="8">
        <f ca="1"/>
        <v>0.28169589968361985</v>
      </c>
      <c r="E255" s="8">
        <f t="shared" ca="1" si="22"/>
        <v>130.11956921945924</v>
      </c>
      <c r="F255" s="8">
        <f t="shared" ca="1" si="23"/>
        <v>132.53756115544013</v>
      </c>
      <c r="G255" s="8">
        <f t="shared" ca="1" si="24"/>
        <v>24.387931281028386</v>
      </c>
      <c r="H255" s="8">
        <f t="shared" ca="1" si="25"/>
        <v>24.793748694602069</v>
      </c>
      <c r="Q255" s="8">
        <f t="shared" ca="1" si="26"/>
        <v>131.32856518744967</v>
      </c>
      <c r="R255" s="8">
        <f t="shared" ca="1" si="27"/>
        <v>0</v>
      </c>
    </row>
    <row r="256" spans="1:18">
      <c r="A256" s="8">
        <f t="shared" ca="1" si="28"/>
        <v>0.35073719675544412</v>
      </c>
      <c r="B256" s="8">
        <f t="shared" ca="1" si="28"/>
        <v>-1.0378655302033035</v>
      </c>
      <c r="C256" s="8">
        <f ca="1"/>
        <v>7.0138156332783946E-2</v>
      </c>
      <c r="D256" s="8">
        <f ca="1"/>
        <v>-0.10741114432171353</v>
      </c>
      <c r="E256" s="8">
        <f t="shared" ca="1" si="22"/>
        <v>107.2656365287465</v>
      </c>
      <c r="F256" s="8">
        <f t="shared" ca="1" si="23"/>
        <v>89.815632519476907</v>
      </c>
      <c r="G256" s="8">
        <f t="shared" ca="1" si="24"/>
        <v>2.1996471152878621</v>
      </c>
      <c r="H256" s="8">
        <f t="shared" ca="1" si="25"/>
        <v>0</v>
      </c>
      <c r="Q256" s="8">
        <f t="shared" ca="1" si="26"/>
        <v>98.540634524111709</v>
      </c>
      <c r="R256" s="8">
        <f t="shared" ca="1" si="27"/>
        <v>0</v>
      </c>
    </row>
    <row r="257" spans="1:18">
      <c r="A257" s="8">
        <f t="shared" ca="1" si="28"/>
        <v>-0.23899148730013287</v>
      </c>
      <c r="B257" s="8">
        <f t="shared" ca="1" si="28"/>
        <v>-0.43817629904811728</v>
      </c>
      <c r="C257" s="8">
        <f ca="1"/>
        <v>-1.4782774171219131E-2</v>
      </c>
      <c r="D257" s="8">
        <f ca="1"/>
        <v>-6.9263827640394168E-2</v>
      </c>
      <c r="E257" s="8">
        <f t="shared" ca="1" si="22"/>
        <v>98.532595460453635</v>
      </c>
      <c r="F257" s="8">
        <f t="shared" ca="1" si="23"/>
        <v>93.308047518173652</v>
      </c>
      <c r="G257" s="8">
        <f t="shared" ca="1" si="24"/>
        <v>0</v>
      </c>
      <c r="H257" s="8">
        <f t="shared" ca="1" si="25"/>
        <v>0</v>
      </c>
      <c r="Q257" s="8">
        <f t="shared" ca="1" si="26"/>
        <v>95.920321489313636</v>
      </c>
      <c r="R257" s="8">
        <f t="shared" ca="1" si="27"/>
        <v>0</v>
      </c>
    </row>
    <row r="258" spans="1:18">
      <c r="A258" s="8">
        <f t="shared" ca="1" si="28"/>
        <v>-2.1311742119368215</v>
      </c>
      <c r="B258" s="8">
        <f t="shared" ca="1" si="28"/>
        <v>1.6945040263555979</v>
      </c>
      <c r="C258" s="8">
        <f ca="1"/>
        <v>-0.2872570865189023</v>
      </c>
      <c r="D258" s="8">
        <f ca="1"/>
        <v>8.3831184664914168E-2</v>
      </c>
      <c r="E258" s="8">
        <f t="shared" ca="1" si="22"/>
        <v>75.031880718914593</v>
      </c>
      <c r="F258" s="8">
        <f t="shared" ca="1" si="23"/>
        <v>108.74453008697567</v>
      </c>
      <c r="G258" s="8">
        <f t="shared" ca="1" si="24"/>
        <v>0</v>
      </c>
      <c r="H258" s="8">
        <f t="shared" ca="1" si="25"/>
        <v>1.6937185310443419</v>
      </c>
      <c r="Q258" s="8">
        <f t="shared" ca="1" si="26"/>
        <v>91.888205402945133</v>
      </c>
      <c r="R258" s="8">
        <f t="shared" ca="1" si="27"/>
        <v>3.0211598029658906</v>
      </c>
    </row>
    <row r="259" spans="1:18">
      <c r="A259" s="8">
        <f t="shared" ca="1" si="28"/>
        <v>-6.9496238562874207E-2</v>
      </c>
      <c r="B259" s="8">
        <f t="shared" ca="1" si="28"/>
        <v>0.38669279826928982</v>
      </c>
      <c r="C259" s="8">
        <f ca="1"/>
        <v>9.6245416469461151E-3</v>
      </c>
      <c r="D259" s="8">
        <f ca="1"/>
        <v>6.6563999627395148E-2</v>
      </c>
      <c r="E259" s="8">
        <f t="shared" ref="E259:E322" ca="1" si="29">$J$2*EXP(C259)</f>
        <v>100.9671006495892</v>
      </c>
      <c r="F259" s="8">
        <f t="shared" ref="F259:F322" ca="1" si="30">$J$3*EXP(D259)</f>
        <v>106.88293665674924</v>
      </c>
      <c r="G259" s="8">
        <f t="shared" ref="G259:G322" ca="1" si="31">MAX(E259-105,0)/1.03</f>
        <v>0</v>
      </c>
      <c r="H259" s="8">
        <f t="shared" ref="H259:H322" ca="1" si="32">MAX(F259-107,0)/1.03</f>
        <v>0</v>
      </c>
      <c r="Q259" s="8">
        <f t="shared" ref="Q259:Q322" ca="1" si="33">AVERAGE(E259:F259)</f>
        <v>103.92501865316922</v>
      </c>
      <c r="R259" s="8">
        <f t="shared" ref="R259:R322" ca="1" si="34">MAX($P$2-Q259,0)/(1.03)</f>
        <v>0</v>
      </c>
    </row>
    <row r="260" spans="1:18">
      <c r="A260" s="8">
        <f t="shared" ca="1" si="28"/>
        <v>0.8655448528321068</v>
      </c>
      <c r="B260" s="8">
        <f t="shared" ca="1" si="28"/>
        <v>-0.22888788423140782</v>
      </c>
      <c r="C260" s="8">
        <f ca="1"/>
        <v>0.14427045880782338</v>
      </c>
      <c r="D260" s="8">
        <f ca="1"/>
        <v>5.5429015931865847E-2</v>
      </c>
      <c r="E260" s="8">
        <f t="shared" ca="1" si="29"/>
        <v>115.51964993465998</v>
      </c>
      <c r="F260" s="8">
        <f t="shared" ca="1" si="30"/>
        <v>105.69939846763762</v>
      </c>
      <c r="G260" s="8">
        <f t="shared" ca="1" si="31"/>
        <v>10.213252363747554</v>
      </c>
      <c r="H260" s="8">
        <f t="shared" ca="1" si="32"/>
        <v>0</v>
      </c>
      <c r="Q260" s="8">
        <f t="shared" ca="1" si="33"/>
        <v>110.6095242011488</v>
      </c>
      <c r="R260" s="8">
        <f t="shared" ca="1" si="34"/>
        <v>0</v>
      </c>
    </row>
    <row r="261" spans="1:18">
      <c r="A261" s="8">
        <f t="shared" ca="1" si="28"/>
        <v>-0.14136214585526974</v>
      </c>
      <c r="B261" s="8">
        <f t="shared" ca="1" si="28"/>
        <v>-0.98533779503313812</v>
      </c>
      <c r="C261" s="8">
        <f ca="1"/>
        <v>-7.2414900315884156E-4</v>
      </c>
      <c r="D261" s="8">
        <f ca="1"/>
        <v>-0.14150750582657584</v>
      </c>
      <c r="E261" s="8">
        <f t="shared" ca="1" si="29"/>
        <v>99.927611312945245</v>
      </c>
      <c r="F261" s="8">
        <f t="shared" ca="1" si="30"/>
        <v>86.804866013773747</v>
      </c>
      <c r="G261" s="8">
        <f t="shared" ca="1" si="31"/>
        <v>0</v>
      </c>
      <c r="H261" s="8">
        <f t="shared" ca="1" si="32"/>
        <v>0</v>
      </c>
      <c r="Q261" s="8">
        <f t="shared" ca="1" si="33"/>
        <v>93.366238663359496</v>
      </c>
      <c r="R261" s="8">
        <f t="shared" ca="1" si="34"/>
        <v>1.5861760549907802</v>
      </c>
    </row>
    <row r="262" spans="1:18">
      <c r="A262" s="8">
        <f t="shared" ca="1" si="28"/>
        <v>-0.86586148407765751</v>
      </c>
      <c r="B262" s="8">
        <f t="shared" ca="1" si="28"/>
        <v>1.8074476652798164</v>
      </c>
      <c r="C262" s="8">
        <f ca="1"/>
        <v>-0.10505205370718268</v>
      </c>
      <c r="D262" s="8">
        <f ca="1"/>
        <v>0.2080080701825881</v>
      </c>
      <c r="E262" s="8">
        <f t="shared" ca="1" si="29"/>
        <v>90.027765857693083</v>
      </c>
      <c r="F262" s="8">
        <f t="shared" ca="1" si="30"/>
        <v>123.12231057040441</v>
      </c>
      <c r="G262" s="8">
        <f t="shared" ca="1" si="31"/>
        <v>0</v>
      </c>
      <c r="H262" s="8">
        <f t="shared" ca="1" si="32"/>
        <v>15.652728709130493</v>
      </c>
      <c r="Q262" s="8">
        <f t="shared" ca="1" si="33"/>
        <v>106.57503821404875</v>
      </c>
      <c r="R262" s="8">
        <f t="shared" ca="1" si="34"/>
        <v>0</v>
      </c>
    </row>
    <row r="263" spans="1:18">
      <c r="A263" s="8">
        <f t="shared" ca="1" si="28"/>
        <v>-0.13990259620373413</v>
      </c>
      <c r="B263" s="8">
        <f t="shared" ca="1" si="28"/>
        <v>-1.9200111207703512</v>
      </c>
      <c r="C263" s="8">
        <f ca="1"/>
        <v>-5.1397385333771389E-4</v>
      </c>
      <c r="D263" s="8">
        <f ca="1"/>
        <v>-0.27896735765471309</v>
      </c>
      <c r="E263" s="8">
        <f t="shared" ca="1" si="29"/>
        <v>99.948615820859672</v>
      </c>
      <c r="F263" s="8">
        <f t="shared" ca="1" si="30"/>
        <v>75.656459885485106</v>
      </c>
      <c r="G263" s="8">
        <f t="shared" ca="1" si="31"/>
        <v>0</v>
      </c>
      <c r="H263" s="8">
        <f t="shared" ca="1" si="32"/>
        <v>0</v>
      </c>
      <c r="Q263" s="8">
        <f t="shared" ca="1" si="33"/>
        <v>87.802537853172396</v>
      </c>
      <c r="R263" s="8">
        <f t="shared" ca="1" si="34"/>
        <v>6.987827327017091</v>
      </c>
    </row>
    <row r="264" spans="1:18">
      <c r="A264" s="8">
        <f t="shared" ca="1" si="28"/>
        <v>-0.87402110539539546</v>
      </c>
      <c r="B264" s="8">
        <f t="shared" ca="1" si="28"/>
        <v>0.27509563913951485</v>
      </c>
      <c r="C264" s="8">
        <f ca="1"/>
        <v>-0.10622703917693695</v>
      </c>
      <c r="D264" s="8">
        <f ca="1"/>
        <v>-1.8247715877272037E-2</v>
      </c>
      <c r="E264" s="8">
        <f t="shared" ca="1" si="29"/>
        <v>89.922046662357957</v>
      </c>
      <c r="F264" s="8">
        <f t="shared" ca="1" si="30"/>
        <v>98.191776560830974</v>
      </c>
      <c r="G264" s="8">
        <f t="shared" ca="1" si="31"/>
        <v>0</v>
      </c>
      <c r="H264" s="8">
        <f t="shared" ca="1" si="32"/>
        <v>0</v>
      </c>
      <c r="Q264" s="8">
        <f t="shared" ca="1" si="33"/>
        <v>94.056911611594472</v>
      </c>
      <c r="R264" s="8">
        <f t="shared" ca="1" si="34"/>
        <v>0.91561979456847342</v>
      </c>
    </row>
    <row r="265" spans="1:18">
      <c r="A265" s="8">
        <f t="shared" ca="1" si="28"/>
        <v>-1.5477830060046407</v>
      </c>
      <c r="B265" s="8">
        <f t="shared" ca="1" si="28"/>
        <v>-0.72790676271491406</v>
      </c>
      <c r="C265" s="8">
        <f ca="1"/>
        <v>-0.20324875286466823</v>
      </c>
      <c r="D265" s="8">
        <f ca="1"/>
        <v>-0.22315943098202981</v>
      </c>
      <c r="E265" s="8">
        <f t="shared" ca="1" si="29"/>
        <v>81.607521512742252</v>
      </c>
      <c r="F265" s="8">
        <f t="shared" ca="1" si="30"/>
        <v>79.998729636660897</v>
      </c>
      <c r="G265" s="8">
        <f t="shared" ca="1" si="31"/>
        <v>0</v>
      </c>
      <c r="H265" s="8">
        <f t="shared" ca="1" si="32"/>
        <v>0</v>
      </c>
      <c r="Q265" s="8">
        <f t="shared" ca="1" si="33"/>
        <v>80.803125574701568</v>
      </c>
      <c r="R265" s="8">
        <f t="shared" ca="1" si="34"/>
        <v>13.783373228445079</v>
      </c>
    </row>
    <row r="266" spans="1:18">
      <c r="A266" s="8">
        <f t="shared" ca="1" si="28"/>
        <v>1.7170610335388257</v>
      </c>
      <c r="B266" s="8">
        <f t="shared" ca="1" si="28"/>
        <v>-0.29500075583417484</v>
      </c>
      <c r="C266" s="8">
        <f ca="1"/>
        <v>0.26688878882959088</v>
      </c>
      <c r="D266" s="8">
        <f ca="1"/>
        <v>0.11807607659200965</v>
      </c>
      <c r="E266" s="8">
        <f t="shared" ca="1" si="29"/>
        <v>130.58952081202219</v>
      </c>
      <c r="F266" s="8">
        <f t="shared" ca="1" si="30"/>
        <v>112.53297193608549</v>
      </c>
      <c r="G266" s="8">
        <f t="shared" ca="1" si="31"/>
        <v>24.844194963128334</v>
      </c>
      <c r="H266" s="8">
        <f t="shared" ca="1" si="32"/>
        <v>5.371817413675231</v>
      </c>
      <c r="Q266" s="8">
        <f t="shared" ca="1" si="33"/>
        <v>121.56124637405384</v>
      </c>
      <c r="R266" s="8">
        <f t="shared" ca="1" si="34"/>
        <v>0</v>
      </c>
    </row>
    <row r="267" spans="1:18">
      <c r="A267" s="8">
        <f t="shared" ca="1" si="28"/>
        <v>1.0920956971004756</v>
      </c>
      <c r="B267" s="8">
        <f t="shared" ca="1" si="28"/>
        <v>-0.7340113398837671</v>
      </c>
      <c r="C267" s="8">
        <f ca="1"/>
        <v>0.17689378038246847</v>
      </c>
      <c r="D267" s="8">
        <f ca="1"/>
        <v>3.3166502264990634E-4</v>
      </c>
      <c r="E267" s="8">
        <f t="shared" ca="1" si="29"/>
        <v>119.35043128223501</v>
      </c>
      <c r="F267" s="8">
        <f t="shared" ca="1" si="30"/>
        <v>100.03317200295747</v>
      </c>
      <c r="G267" s="8">
        <f t="shared" ca="1" si="31"/>
        <v>13.932457555567968</v>
      </c>
      <c r="H267" s="8">
        <f t="shared" ca="1" si="32"/>
        <v>0</v>
      </c>
      <c r="Q267" s="8">
        <f t="shared" ca="1" si="33"/>
        <v>109.69180164259623</v>
      </c>
      <c r="R267" s="8">
        <f t="shared" ca="1" si="34"/>
        <v>0</v>
      </c>
    </row>
    <row r="268" spans="1:18">
      <c r="A268" s="8">
        <f t="shared" ca="1" si="28"/>
        <v>-0.90408265262795684</v>
      </c>
      <c r="B268" s="8">
        <f t="shared" ca="1" si="28"/>
        <v>-1.3653615299253778</v>
      </c>
      <c r="C268" s="8">
        <f ca="1"/>
        <v>-0.11055590197842578</v>
      </c>
      <c r="D268" s="8">
        <f ca="1"/>
        <v>-0.26227824267839195</v>
      </c>
      <c r="E268" s="8">
        <f t="shared" ca="1" si="29"/>
        <v>89.533627772120212</v>
      </c>
      <c r="F268" s="8">
        <f t="shared" ca="1" si="30"/>
        <v>76.929694268390719</v>
      </c>
      <c r="G268" s="8">
        <f t="shared" ca="1" si="31"/>
        <v>0</v>
      </c>
      <c r="H268" s="8">
        <f t="shared" ca="1" si="32"/>
        <v>0</v>
      </c>
      <c r="Q268" s="8">
        <f t="shared" ca="1" si="33"/>
        <v>83.231661020255473</v>
      </c>
      <c r="R268" s="8">
        <f t="shared" ca="1" si="34"/>
        <v>11.425571824994686</v>
      </c>
    </row>
    <row r="269" spans="1:18">
      <c r="A269" s="8">
        <f t="shared" ca="1" si="28"/>
        <v>-1.0542806360860086</v>
      </c>
      <c r="B269" s="8">
        <f t="shared" ca="1" si="28"/>
        <v>0.64073924271370197</v>
      </c>
      <c r="C269" s="8">
        <f ca="1"/>
        <v>-0.13218441159638522</v>
      </c>
      <c r="D269" s="8">
        <f ca="1"/>
        <v>2.0252962460146171E-2</v>
      </c>
      <c r="E269" s="8">
        <f t="shared" ca="1" si="29"/>
        <v>87.617940253772005</v>
      </c>
      <c r="F269" s="8">
        <f t="shared" ca="1" si="30"/>
        <v>102.04594453116709</v>
      </c>
      <c r="G269" s="8">
        <f t="shared" ca="1" si="31"/>
        <v>0</v>
      </c>
      <c r="H269" s="8">
        <f t="shared" ca="1" si="32"/>
        <v>0</v>
      </c>
      <c r="Q269" s="8">
        <f t="shared" ca="1" si="33"/>
        <v>94.831942392469557</v>
      </c>
      <c r="R269" s="8">
        <f t="shared" ca="1" si="34"/>
        <v>0.16316272575771162</v>
      </c>
    </row>
    <row r="270" spans="1:18">
      <c r="A270" s="8">
        <f t="shared" ca="1" si="28"/>
        <v>-0.2084316044208217</v>
      </c>
      <c r="B270" s="8">
        <f t="shared" ca="1" si="28"/>
        <v>0.60300490834210407</v>
      </c>
      <c r="C270" s="8">
        <f ca="1"/>
        <v>-1.0382151036598324E-2</v>
      </c>
      <c r="D270" s="8">
        <f ca="1"/>
        <v>8.6595636132187875E-2</v>
      </c>
      <c r="E270" s="8">
        <f t="shared" ca="1" si="29"/>
        <v>98.967155746285783</v>
      </c>
      <c r="F270" s="8">
        <f t="shared" ca="1" si="30"/>
        <v>109.04556496917965</v>
      </c>
      <c r="G270" s="8">
        <f t="shared" ca="1" si="31"/>
        <v>0</v>
      </c>
      <c r="H270" s="8">
        <f t="shared" ca="1" si="32"/>
        <v>1.9859854069705347</v>
      </c>
      <c r="Q270" s="8">
        <f t="shared" ca="1" si="33"/>
        <v>104.00636035773272</v>
      </c>
      <c r="R270" s="8">
        <f t="shared" ca="1" si="34"/>
        <v>0</v>
      </c>
    </row>
    <row r="271" spans="1:18">
      <c r="A271" s="8">
        <f t="shared" ca="1" si="28"/>
        <v>1.1804556668258348</v>
      </c>
      <c r="B271" s="8">
        <f t="shared" ca="1" si="28"/>
        <v>-0.34613499485292065</v>
      </c>
      <c r="C271" s="8">
        <f ca="1"/>
        <v>0.18961761602292021</v>
      </c>
      <c r="D271" s="8">
        <f ca="1"/>
        <v>6.4937660437846045E-2</v>
      </c>
      <c r="E271" s="8">
        <f t="shared" ca="1" si="29"/>
        <v>120.87872883822799</v>
      </c>
      <c r="F271" s="8">
        <f t="shared" ca="1" si="30"/>
        <v>106.70925002314287</v>
      </c>
      <c r="G271" s="8">
        <f t="shared" ca="1" si="31"/>
        <v>15.416241590512607</v>
      </c>
      <c r="H271" s="8">
        <f t="shared" ca="1" si="32"/>
        <v>0</v>
      </c>
      <c r="Q271" s="8">
        <f t="shared" ca="1" si="33"/>
        <v>113.79398943068543</v>
      </c>
      <c r="R271" s="8">
        <f t="shared" ca="1" si="34"/>
        <v>0</v>
      </c>
    </row>
    <row r="272" spans="1:18">
      <c r="A272" s="8">
        <f t="shared" ca="1" si="28"/>
        <v>0.31619212705594879</v>
      </c>
      <c r="B272" s="8">
        <f t="shared" ca="1" si="28"/>
        <v>1.1319472400902542</v>
      </c>
      <c r="C272" s="8">
        <f ca="1"/>
        <v>6.5163666296056619E-2</v>
      </c>
      <c r="D272" s="8">
        <f ca="1"/>
        <v>0.20904896454104108</v>
      </c>
      <c r="E272" s="8">
        <f t="shared" ca="1" si="29"/>
        <v>106.73336966426079</v>
      </c>
      <c r="F272" s="8">
        <f t="shared" ca="1" si="30"/>
        <v>123.25053461114</v>
      </c>
      <c r="G272" s="8">
        <f t="shared" ca="1" si="31"/>
        <v>1.6828831691852348</v>
      </c>
      <c r="H272" s="8">
        <f t="shared" ca="1" si="32"/>
        <v>15.777218069067958</v>
      </c>
      <c r="Q272" s="8">
        <f t="shared" ca="1" si="33"/>
        <v>114.99195213770039</v>
      </c>
      <c r="R272" s="8">
        <f t="shared" ca="1" si="34"/>
        <v>0</v>
      </c>
    </row>
    <row r="273" spans="1:18">
      <c r="A273" s="8">
        <f t="shared" ca="1" si="28"/>
        <v>0.3921673522499578</v>
      </c>
      <c r="B273" s="8">
        <f t="shared" ca="1" si="28"/>
        <v>0.33907028549641938</v>
      </c>
      <c r="C273" s="8">
        <f ca="1"/>
        <v>7.6104098723993915E-2</v>
      </c>
      <c r="D273" s="8">
        <f ca="1"/>
        <v>9.8795370966319337E-2</v>
      </c>
      <c r="E273" s="8">
        <f t="shared" ca="1" si="29"/>
        <v>107.90748986308066</v>
      </c>
      <c r="F273" s="8">
        <f t="shared" ca="1" si="30"/>
        <v>110.38403986526141</v>
      </c>
      <c r="G273" s="8">
        <f t="shared" ca="1" si="31"/>
        <v>2.8228056923113161</v>
      </c>
      <c r="H273" s="8">
        <f t="shared" ca="1" si="32"/>
        <v>3.2854755973411787</v>
      </c>
      <c r="Q273" s="8">
        <f t="shared" ca="1" si="33"/>
        <v>109.14576486417104</v>
      </c>
      <c r="R273" s="8">
        <f t="shared" ca="1" si="34"/>
        <v>0</v>
      </c>
    </row>
    <row r="274" spans="1:18">
      <c r="A274" s="8">
        <f t="shared" ca="1" si="28"/>
        <v>0.64991458569042959</v>
      </c>
      <c r="B274" s="8">
        <f t="shared" ca="1" si="28"/>
        <v>1.8163717848258578</v>
      </c>
      <c r="C274" s="8">
        <f ca="1"/>
        <v>0.11321970033942184</v>
      </c>
      <c r="D274" s="8">
        <f ca="1"/>
        <v>0.33816266651005283</v>
      </c>
      <c r="E274" s="8">
        <f t="shared" ca="1" si="29"/>
        <v>111.98779434875922</v>
      </c>
      <c r="F274" s="8">
        <f t="shared" ca="1" si="30"/>
        <v>140.23686032592138</v>
      </c>
      <c r="G274" s="8">
        <f t="shared" ca="1" si="31"/>
        <v>6.7842663580186633</v>
      </c>
      <c r="H274" s="8">
        <f t="shared" ca="1" si="32"/>
        <v>32.268796432933385</v>
      </c>
      <c r="Q274" s="8">
        <f t="shared" ca="1" si="33"/>
        <v>126.1123273373403</v>
      </c>
      <c r="R274" s="8">
        <f t="shared" ca="1" si="34"/>
        <v>0</v>
      </c>
    </row>
    <row r="275" spans="1:18">
      <c r="A275" s="8">
        <f t="shared" ca="1" si="28"/>
        <v>0.46427895978722156</v>
      </c>
      <c r="B275" s="8">
        <f t="shared" ca="1" si="28"/>
        <v>-0.83258971969869555</v>
      </c>
      <c r="C275" s="8">
        <f ca="1"/>
        <v>8.6488170209359894E-2</v>
      </c>
      <c r="D275" s="8">
        <f ca="1"/>
        <v>-6.7543495157734154E-2</v>
      </c>
      <c r="E275" s="8">
        <f t="shared" ca="1" si="29"/>
        <v>109.03384691656687</v>
      </c>
      <c r="F275" s="8">
        <f t="shared" ca="1" si="30"/>
        <v>93.468706537054047</v>
      </c>
      <c r="G275" s="8">
        <f t="shared" ca="1" si="31"/>
        <v>3.9163562296765755</v>
      </c>
      <c r="H275" s="8">
        <f t="shared" ca="1" si="32"/>
        <v>0</v>
      </c>
      <c r="Q275" s="8">
        <f t="shared" ca="1" si="33"/>
        <v>101.25127672681046</v>
      </c>
      <c r="R275" s="8">
        <f t="shared" ca="1" si="34"/>
        <v>0</v>
      </c>
    </row>
    <row r="276" spans="1:18">
      <c r="A276" s="8">
        <f t="shared" ca="1" si="28"/>
        <v>-0.32118829287204942</v>
      </c>
      <c r="B276" s="8">
        <f t="shared" ca="1" si="28"/>
        <v>1.4503328882535795</v>
      </c>
      <c r="C276" s="8">
        <f ca="1"/>
        <v>-2.6619114173575115E-2</v>
      </c>
      <c r="D276" s="8">
        <f ca="1"/>
        <v>0.20173799625680269</v>
      </c>
      <c r="E276" s="8">
        <f t="shared" ca="1" si="29"/>
        <v>97.373205163890034</v>
      </c>
      <c r="F276" s="8">
        <f t="shared" ca="1" si="30"/>
        <v>122.35273973545715</v>
      </c>
      <c r="G276" s="8">
        <f t="shared" ca="1" si="31"/>
        <v>0</v>
      </c>
      <c r="H276" s="8">
        <f t="shared" ca="1" si="32"/>
        <v>14.90557255869626</v>
      </c>
      <c r="Q276" s="8">
        <f t="shared" ca="1" si="33"/>
        <v>109.86297244967359</v>
      </c>
      <c r="R276" s="8">
        <f t="shared" ca="1" si="34"/>
        <v>0</v>
      </c>
    </row>
    <row r="277" spans="1:18">
      <c r="A277" s="8">
        <f t="shared" ca="1" si="28"/>
        <v>0.24325877514793376</v>
      </c>
      <c r="B277" s="8">
        <f t="shared" ca="1" si="28"/>
        <v>-0.3852879843818231</v>
      </c>
      <c r="C277" s="8">
        <f ca="1"/>
        <v>5.4661263621302456E-2</v>
      </c>
      <c r="D277" s="8">
        <f ca="1"/>
        <v>-2.048739541342999E-2</v>
      </c>
      <c r="E277" s="8">
        <f t="shared" ca="1" si="29"/>
        <v>105.61827865418569</v>
      </c>
      <c r="F277" s="8">
        <f t="shared" ca="1" si="30"/>
        <v>97.972104537542208</v>
      </c>
      <c r="G277" s="8">
        <f t="shared" ca="1" si="31"/>
        <v>0.60027053804435637</v>
      </c>
      <c r="H277" s="8">
        <f t="shared" ca="1" si="32"/>
        <v>0</v>
      </c>
      <c r="Q277" s="8">
        <f t="shared" ca="1" si="33"/>
        <v>101.79519159586394</v>
      </c>
      <c r="R277" s="8">
        <f t="shared" ca="1" si="34"/>
        <v>0</v>
      </c>
    </row>
    <row r="278" spans="1:18">
      <c r="A278" s="8">
        <f t="shared" ca="1" si="28"/>
        <v>-0.40513029095892394</v>
      </c>
      <c r="B278" s="8">
        <f t="shared" ca="1" si="28"/>
        <v>0.73829674201175743</v>
      </c>
      <c r="C278" s="8">
        <f ca="1"/>
        <v>-3.8706761898085043E-2</v>
      </c>
      <c r="D278" s="8">
        <f ca="1"/>
        <v>8.9791205692622153E-2</v>
      </c>
      <c r="E278" s="8">
        <f t="shared" ca="1" si="29"/>
        <v>96.203277245266534</v>
      </c>
      <c r="F278" s="8">
        <f t="shared" ca="1" si="30"/>
        <v>109.3945850192132</v>
      </c>
      <c r="G278" s="8">
        <f t="shared" ca="1" si="31"/>
        <v>0</v>
      </c>
      <c r="H278" s="8">
        <f t="shared" ca="1" si="32"/>
        <v>2.3248398244788309</v>
      </c>
      <c r="Q278" s="8">
        <f t="shared" ca="1" si="33"/>
        <v>102.79893113223986</v>
      </c>
      <c r="R278" s="8">
        <f t="shared" ca="1" si="34"/>
        <v>0</v>
      </c>
    </row>
    <row r="279" spans="1:18">
      <c r="A279" s="8">
        <f t="shared" ca="1" si="28"/>
        <v>-0.7973275257776129</v>
      </c>
      <c r="B279" s="8">
        <f t="shared" ca="1" si="28"/>
        <v>-0.59654007147702615</v>
      </c>
      <c r="C279" s="8">
        <f ca="1"/>
        <v>-9.5183163711976257E-2</v>
      </c>
      <c r="D279" s="8">
        <f ca="1"/>
        <v>-0.14003353821251535</v>
      </c>
      <c r="E279" s="8">
        <f t="shared" ca="1" si="29"/>
        <v>90.920638559930367</v>
      </c>
      <c r="F279" s="8">
        <f t="shared" ca="1" si="30"/>
        <v>86.932907916648176</v>
      </c>
      <c r="G279" s="8">
        <f t="shared" ca="1" si="31"/>
        <v>0</v>
      </c>
      <c r="H279" s="8">
        <f t="shared" ca="1" si="32"/>
        <v>0</v>
      </c>
      <c r="Q279" s="8">
        <f t="shared" ca="1" si="33"/>
        <v>88.926773238289272</v>
      </c>
      <c r="R279" s="8">
        <f t="shared" ca="1" si="34"/>
        <v>5.8963366618550754</v>
      </c>
    </row>
    <row r="280" spans="1:18">
      <c r="A280" s="8">
        <f t="shared" ca="1" si="28"/>
        <v>-1.2081851912531727</v>
      </c>
      <c r="B280" s="8">
        <f t="shared" ca="1" si="28"/>
        <v>0.40460113124583164</v>
      </c>
      <c r="C280" s="8">
        <f ca="1"/>
        <v>-0.15434666754045684</v>
      </c>
      <c r="D280" s="8">
        <f ca="1"/>
        <v>-2.7588454737133276E-2</v>
      </c>
      <c r="E280" s="8">
        <f t="shared" ca="1" si="29"/>
        <v>85.697488413526173</v>
      </c>
      <c r="F280" s="8">
        <f t="shared" ca="1" si="30"/>
        <v>97.278863098503564</v>
      </c>
      <c r="G280" s="8">
        <f t="shared" ca="1" si="31"/>
        <v>0</v>
      </c>
      <c r="H280" s="8">
        <f t="shared" ca="1" si="32"/>
        <v>0</v>
      </c>
      <c r="Q280" s="8">
        <f t="shared" ca="1" si="33"/>
        <v>91.488175756014869</v>
      </c>
      <c r="R280" s="8">
        <f t="shared" ca="1" si="34"/>
        <v>3.4095381009564383</v>
      </c>
    </row>
    <row r="281" spans="1:18">
      <c r="A281" s="8">
        <f t="shared" ca="1" si="28"/>
        <v>0.50232453224173446</v>
      </c>
      <c r="B281" s="8">
        <f t="shared" ca="1" si="28"/>
        <v>-0.15134618398736144</v>
      </c>
      <c r="C281" s="8">
        <f ca="1"/>
        <v>9.1966732642809759E-2</v>
      </c>
      <c r="D281" s="8">
        <f ca="1"/>
        <v>3.5969426957607825E-2</v>
      </c>
      <c r="E281" s="8">
        <f t="shared" ca="1" si="29"/>
        <v>109.63283495273461</v>
      </c>
      <c r="F281" s="8">
        <f t="shared" ca="1" si="30"/>
        <v>103.66241532522646</v>
      </c>
      <c r="G281" s="8">
        <f t="shared" ca="1" si="31"/>
        <v>4.4978980123637005</v>
      </c>
      <c r="H281" s="8">
        <f t="shared" ca="1" si="32"/>
        <v>0</v>
      </c>
      <c r="Q281" s="8">
        <f t="shared" ca="1" si="33"/>
        <v>106.64762513898054</v>
      </c>
      <c r="R281" s="8">
        <f t="shared" ca="1" si="34"/>
        <v>0</v>
      </c>
    </row>
    <row r="282" spans="1:18">
      <c r="A282" s="8">
        <f t="shared" ca="1" si="28"/>
        <v>-0.30502223463628109</v>
      </c>
      <c r="B282" s="8">
        <f t="shared" ca="1" si="28"/>
        <v>-0.13855068278182703</v>
      </c>
      <c r="C282" s="8">
        <f ca="1"/>
        <v>-2.4291201787624474E-2</v>
      </c>
      <c r="D282" s="8">
        <f ca="1"/>
        <v>-3.0771550449568835E-2</v>
      </c>
      <c r="E282" s="8">
        <f t="shared" ca="1" si="29"/>
        <v>97.600145500375064</v>
      </c>
      <c r="F282" s="8">
        <f t="shared" ca="1" si="30"/>
        <v>96.96970746348515</v>
      </c>
      <c r="G282" s="8">
        <f t="shared" ca="1" si="31"/>
        <v>0</v>
      </c>
      <c r="H282" s="8">
        <f t="shared" ca="1" si="32"/>
        <v>0</v>
      </c>
      <c r="Q282" s="8">
        <f t="shared" ca="1" si="33"/>
        <v>97.284926481930114</v>
      </c>
      <c r="R282" s="8">
        <f t="shared" ca="1" si="34"/>
        <v>0</v>
      </c>
    </row>
    <row r="283" spans="1:18">
      <c r="A283" s="8">
        <f t="shared" ca="1" si="28"/>
        <v>5.1141664935261191E-2</v>
      </c>
      <c r="B283" s="8">
        <f t="shared" ca="1" si="28"/>
        <v>-0.2266975981134961</v>
      </c>
      <c r="C283" s="8">
        <f ca="1"/>
        <v>2.6996399750677611E-2</v>
      </c>
      <c r="D283" s="8">
        <f ca="1"/>
        <v>-1.3472844922809426E-2</v>
      </c>
      <c r="E283" s="8">
        <f t="shared" ca="1" si="29"/>
        <v>102.7364103989912</v>
      </c>
      <c r="F283" s="8">
        <f t="shared" ca="1" si="30"/>
        <v>98.661750762854822</v>
      </c>
      <c r="G283" s="8">
        <f t="shared" ca="1" si="31"/>
        <v>0</v>
      </c>
      <c r="H283" s="8">
        <f t="shared" ca="1" si="32"/>
        <v>0</v>
      </c>
      <c r="Q283" s="8">
        <f t="shared" ca="1" si="33"/>
        <v>100.69908058092301</v>
      </c>
      <c r="R283" s="8">
        <f t="shared" ca="1" si="34"/>
        <v>0</v>
      </c>
    </row>
    <row r="284" spans="1:18">
      <c r="A284" s="8">
        <f t="shared" ca="1" si="28"/>
        <v>1.010031482182641</v>
      </c>
      <c r="B284" s="8">
        <f t="shared" ca="1" si="28"/>
        <v>0.64750315514076084</v>
      </c>
      <c r="C284" s="8">
        <f ca="1"/>
        <v>0.16507653343430032</v>
      </c>
      <c r="D284" s="8">
        <f ca="1"/>
        <v>0.1967151404222445</v>
      </c>
      <c r="E284" s="8">
        <f t="shared" ca="1" si="29"/>
        <v>117.94833851713126</v>
      </c>
      <c r="F284" s="8">
        <f t="shared" ca="1" si="30"/>
        <v>121.7397204054875</v>
      </c>
      <c r="G284" s="8">
        <f t="shared" ca="1" si="31"/>
        <v>12.571202443816759</v>
      </c>
      <c r="H284" s="8">
        <f t="shared" ca="1" si="32"/>
        <v>14.310408160667478</v>
      </c>
      <c r="Q284" s="8">
        <f t="shared" ca="1" si="33"/>
        <v>119.84402946130939</v>
      </c>
      <c r="R284" s="8">
        <f t="shared" ca="1" si="34"/>
        <v>0</v>
      </c>
    </row>
    <row r="285" spans="1:18">
      <c r="A285" s="8">
        <f t="shared" ca="1" si="28"/>
        <v>-0.61650084981343567</v>
      </c>
      <c r="B285" s="8">
        <f t="shared" ca="1" si="28"/>
        <v>0.18800081865027851</v>
      </c>
      <c r="C285" s="8">
        <f ca="1"/>
        <v>-6.9144122373134734E-2</v>
      </c>
      <c r="D285" s="8">
        <f ca="1"/>
        <v>-9.1788517288210417E-3</v>
      </c>
      <c r="E285" s="8">
        <f t="shared" ca="1" si="29"/>
        <v>93.319217651487833</v>
      </c>
      <c r="F285" s="8">
        <f t="shared" ca="1" si="30"/>
        <v>99.086314533753423</v>
      </c>
      <c r="G285" s="8">
        <f t="shared" ca="1" si="31"/>
        <v>0</v>
      </c>
      <c r="H285" s="8">
        <f t="shared" ca="1" si="32"/>
        <v>0</v>
      </c>
      <c r="Q285" s="8">
        <f t="shared" ca="1" si="33"/>
        <v>96.202766092620635</v>
      </c>
      <c r="R285" s="8">
        <f t="shared" ca="1" si="34"/>
        <v>0</v>
      </c>
    </row>
    <row r="286" spans="1:18">
      <c r="A286" s="8">
        <f t="shared" ca="1" si="28"/>
        <v>-0.8039378130722814</v>
      </c>
      <c r="B286" s="8">
        <f t="shared" ca="1" si="28"/>
        <v>1.8208495722689189</v>
      </c>
      <c r="C286" s="8">
        <f ca="1"/>
        <v>-9.6135045082408513E-2</v>
      </c>
      <c r="D286" s="8">
        <f ca="1"/>
        <v>0.21524434292684094</v>
      </c>
      <c r="E286" s="8">
        <f t="shared" ca="1" si="29"/>
        <v>90.834134075432644</v>
      </c>
      <c r="F286" s="8">
        <f t="shared" ca="1" si="30"/>
        <v>124.0164885465886</v>
      </c>
      <c r="G286" s="8">
        <f t="shared" ca="1" si="31"/>
        <v>0</v>
      </c>
      <c r="H286" s="8">
        <f t="shared" ca="1" si="32"/>
        <v>16.520862666590876</v>
      </c>
      <c r="Q286" s="8">
        <f t="shared" ca="1" si="33"/>
        <v>107.42531131101063</v>
      </c>
      <c r="R286" s="8">
        <f t="shared" ca="1" si="34"/>
        <v>0</v>
      </c>
    </row>
    <row r="287" spans="1:18">
      <c r="A287" s="8">
        <f t="shared" ref="A287:B350" ca="1" si="35">NORMSINV(RAND())</f>
        <v>-0.3767944718369366</v>
      </c>
      <c r="B287" s="8">
        <f t="shared" ca="1" si="35"/>
        <v>-0.25871131400965608</v>
      </c>
      <c r="C287" s="8">
        <f ca="1"/>
        <v>-3.4626403944518866E-2</v>
      </c>
      <c r="D287" s="8">
        <f ca="1"/>
        <v>-5.4559835528360981E-2</v>
      </c>
      <c r="E287" s="8">
        <f t="shared" ca="1" si="29"/>
        <v>96.596623002733537</v>
      </c>
      <c r="F287" s="8">
        <f t="shared" ca="1" si="30"/>
        <v>94.6901848790271</v>
      </c>
      <c r="G287" s="8">
        <f t="shared" ca="1" si="31"/>
        <v>0</v>
      </c>
      <c r="H287" s="8">
        <f t="shared" ca="1" si="32"/>
        <v>0</v>
      </c>
      <c r="Q287" s="8">
        <f t="shared" ca="1" si="33"/>
        <v>95.643403940880319</v>
      </c>
      <c r="R287" s="8">
        <f t="shared" ca="1" si="34"/>
        <v>0</v>
      </c>
    </row>
    <row r="288" spans="1:18">
      <c r="A288" s="8">
        <f t="shared" ca="1" si="35"/>
        <v>-0.18938573914012485</v>
      </c>
      <c r="B288" s="8">
        <f t="shared" ca="1" si="35"/>
        <v>-3.6135394429765447E-2</v>
      </c>
      <c r="C288" s="8">
        <f ca="1"/>
        <v>-7.6395464361779762E-3</v>
      </c>
      <c r="D288" s="8">
        <f ca="1"/>
        <v>-5.866917886972094E-3</v>
      </c>
      <c r="E288" s="8">
        <f t="shared" ca="1" si="29"/>
        <v>99.238956072968477</v>
      </c>
      <c r="F288" s="8">
        <f t="shared" ca="1" si="30"/>
        <v>99.415025886782075</v>
      </c>
      <c r="G288" s="8">
        <f t="shared" ca="1" si="31"/>
        <v>0</v>
      </c>
      <c r="H288" s="8">
        <f t="shared" ca="1" si="32"/>
        <v>0</v>
      </c>
      <c r="Q288" s="8">
        <f t="shared" ca="1" si="33"/>
        <v>99.326990979875276</v>
      </c>
      <c r="R288" s="8">
        <f t="shared" ca="1" si="34"/>
        <v>0</v>
      </c>
    </row>
    <row r="289" spans="1:18">
      <c r="A289" s="8">
        <f t="shared" ca="1" si="35"/>
        <v>-1.1081563716006424</v>
      </c>
      <c r="B289" s="8">
        <f t="shared" ca="1" si="35"/>
        <v>0.94454275837500545</v>
      </c>
      <c r="C289" s="8">
        <f ca="1"/>
        <v>-0.13994251751049247</v>
      </c>
      <c r="D289" s="8">
        <f ca="1"/>
        <v>6.0393402446746194E-2</v>
      </c>
      <c r="E289" s="8">
        <f t="shared" ca="1" si="29"/>
        <v>86.940820971076064</v>
      </c>
      <c r="F289" s="8">
        <f t="shared" ca="1" si="30"/>
        <v>106.22543578194153</v>
      </c>
      <c r="G289" s="8">
        <f t="shared" ca="1" si="31"/>
        <v>0</v>
      </c>
      <c r="H289" s="8">
        <f t="shared" ca="1" si="32"/>
        <v>0</v>
      </c>
      <c r="Q289" s="8">
        <f t="shared" ca="1" si="33"/>
        <v>96.583128376508796</v>
      </c>
      <c r="R289" s="8">
        <f t="shared" ca="1" si="34"/>
        <v>0</v>
      </c>
    </row>
    <row r="290" spans="1:18">
      <c r="A290" s="8">
        <f t="shared" ca="1" si="35"/>
        <v>-0.85719033942665002</v>
      </c>
      <c r="B290" s="8">
        <f t="shared" ca="1" si="35"/>
        <v>0.27286974448470169</v>
      </c>
      <c r="C290" s="8">
        <f ca="1"/>
        <v>-0.10380340887743759</v>
      </c>
      <c r="D290" s="8">
        <f ca="1"/>
        <v>-1.7144752463117169E-2</v>
      </c>
      <c r="E290" s="8">
        <f t="shared" ca="1" si="29"/>
        <v>90.14024877305566</v>
      </c>
      <c r="F290" s="8">
        <f t="shared" ca="1" si="30"/>
        <v>98.300138246450402</v>
      </c>
      <c r="G290" s="8">
        <f t="shared" ca="1" si="31"/>
        <v>0</v>
      </c>
      <c r="H290" s="8">
        <f t="shared" ca="1" si="32"/>
        <v>0</v>
      </c>
      <c r="Q290" s="8">
        <f t="shared" ca="1" si="33"/>
        <v>94.220193509753031</v>
      </c>
      <c r="R290" s="8">
        <f t="shared" ca="1" si="34"/>
        <v>0.75709367985142617</v>
      </c>
    </row>
    <row r="291" spans="1:18">
      <c r="A291" s="8">
        <f t="shared" ca="1" si="35"/>
        <v>0.69252465681842645</v>
      </c>
      <c r="B291" s="8">
        <f t="shared" ca="1" si="35"/>
        <v>0.81754743309103883</v>
      </c>
      <c r="C291" s="8">
        <f ca="1"/>
        <v>0.1193555505818534</v>
      </c>
      <c r="D291" s="8">
        <f ca="1"/>
        <v>0.19475757798056717</v>
      </c>
      <c r="E291" s="8">
        <f t="shared" ca="1" si="29"/>
        <v>112.67704709723327</v>
      </c>
      <c r="F291" s="8">
        <f t="shared" ca="1" si="30"/>
        <v>121.50164040542242</v>
      </c>
      <c r="G291" s="8">
        <f t="shared" ca="1" si="31"/>
        <v>7.4534437837216219</v>
      </c>
      <c r="H291" s="8">
        <f t="shared" ca="1" si="32"/>
        <v>14.079262529536331</v>
      </c>
      <c r="Q291" s="8">
        <f t="shared" ca="1" si="33"/>
        <v>117.08934375132785</v>
      </c>
      <c r="R291" s="8">
        <f t="shared" ca="1" si="34"/>
        <v>0</v>
      </c>
    </row>
    <row r="292" spans="1:18">
      <c r="A292" s="8">
        <f t="shared" ca="1" si="35"/>
        <v>-0.74369472711873641</v>
      </c>
      <c r="B292" s="8">
        <f t="shared" ca="1" si="35"/>
        <v>-4.0201704318670844E-2</v>
      </c>
      <c r="C292" s="8">
        <f ca="1"/>
        <v>-8.7460040705098038E-2</v>
      </c>
      <c r="D292" s="8">
        <f ca="1"/>
        <v>-5.3581742680800945E-2</v>
      </c>
      <c r="E292" s="8">
        <f t="shared" ca="1" si="29"/>
        <v>91.625548384245846</v>
      </c>
      <c r="F292" s="8">
        <f t="shared" ca="1" si="30"/>
        <v>94.782845979784227</v>
      </c>
      <c r="G292" s="8">
        <f t="shared" ca="1" si="31"/>
        <v>0</v>
      </c>
      <c r="H292" s="8">
        <f t="shared" ca="1" si="32"/>
        <v>0</v>
      </c>
      <c r="Q292" s="8">
        <f t="shared" ca="1" si="33"/>
        <v>93.204197182015037</v>
      </c>
      <c r="R292" s="8">
        <f t="shared" ca="1" si="34"/>
        <v>1.7434978815387994</v>
      </c>
    </row>
    <row r="293" spans="1:18">
      <c r="A293" s="8">
        <f t="shared" ca="1" si="35"/>
        <v>1.8628562387181522</v>
      </c>
      <c r="B293" s="8">
        <f t="shared" ca="1" si="35"/>
        <v>-1.7254943212060589</v>
      </c>
      <c r="C293" s="8">
        <f ca="1"/>
        <v>0.28788329837541388</v>
      </c>
      <c r="D293" s="8">
        <f ca="1"/>
        <v>-8.0099983790488924E-2</v>
      </c>
      <c r="E293" s="8">
        <f t="shared" ca="1" si="29"/>
        <v>133.36016615612363</v>
      </c>
      <c r="F293" s="8">
        <f t="shared" ca="1" si="30"/>
        <v>92.302405432919358</v>
      </c>
      <c r="G293" s="8">
        <f t="shared" ca="1" si="31"/>
        <v>27.534141899149152</v>
      </c>
      <c r="H293" s="8">
        <f t="shared" ca="1" si="32"/>
        <v>0</v>
      </c>
      <c r="Q293" s="8">
        <f t="shared" ca="1" si="33"/>
        <v>112.83128579452149</v>
      </c>
      <c r="R293" s="8">
        <f t="shared" ca="1" si="34"/>
        <v>0</v>
      </c>
    </row>
    <row r="294" spans="1:18">
      <c r="A294" s="8">
        <f t="shared" ca="1" si="35"/>
        <v>0.68126477087006498</v>
      </c>
      <c r="B294" s="8">
        <f t="shared" ca="1" si="35"/>
        <v>0.45536288256405089</v>
      </c>
      <c r="C294" s="8">
        <f ca="1"/>
        <v>0.11773412700528935</v>
      </c>
      <c r="D294" s="8">
        <f ca="1"/>
        <v>0.14048692183738382</v>
      </c>
      <c r="E294" s="8">
        <f t="shared" ca="1" si="29"/>
        <v>112.49449791130289</v>
      </c>
      <c r="F294" s="8">
        <f t="shared" ca="1" si="30"/>
        <v>115.08340286718577</v>
      </c>
      <c r="G294" s="8">
        <f t="shared" ca="1" si="31"/>
        <v>7.2762115643717342</v>
      </c>
      <c r="H294" s="8">
        <f t="shared" ca="1" si="32"/>
        <v>7.847963948724046</v>
      </c>
      <c r="Q294" s="8">
        <f t="shared" ca="1" si="33"/>
        <v>113.78895038924432</v>
      </c>
      <c r="R294" s="8">
        <f t="shared" ca="1" si="34"/>
        <v>0</v>
      </c>
    </row>
    <row r="295" spans="1:18">
      <c r="A295" s="8">
        <f t="shared" ca="1" si="35"/>
        <v>1.9769188714717383</v>
      </c>
      <c r="B295" s="8">
        <f t="shared" ca="1" si="35"/>
        <v>0.87685494644705031</v>
      </c>
      <c r="C295" s="8">
        <f ca="1"/>
        <v>0.30430831749193027</v>
      </c>
      <c r="D295" s="8">
        <f ca="1"/>
        <v>0.31266115219210355</v>
      </c>
      <c r="E295" s="8">
        <f t="shared" ca="1" si="29"/>
        <v>135.56869736682754</v>
      </c>
      <c r="F295" s="8">
        <f t="shared" ca="1" si="30"/>
        <v>136.70582278536307</v>
      </c>
      <c r="G295" s="8">
        <f t="shared" ca="1" si="31"/>
        <v>29.678346958084987</v>
      </c>
      <c r="H295" s="8">
        <f t="shared" ca="1" si="32"/>
        <v>28.840604645983561</v>
      </c>
      <c r="Q295" s="8">
        <f t="shared" ca="1" si="33"/>
        <v>136.13726007609529</v>
      </c>
      <c r="R295" s="8">
        <f t="shared" ca="1" si="34"/>
        <v>0</v>
      </c>
    </row>
    <row r="296" spans="1:18">
      <c r="A296" s="8">
        <f t="shared" ca="1" si="35"/>
        <v>-0.20684620688632194</v>
      </c>
      <c r="B296" s="8">
        <f t="shared" ca="1" si="35"/>
        <v>0.12315355722934701</v>
      </c>
      <c r="C296" s="8">
        <f ca="1"/>
        <v>-1.0153853791630356E-2</v>
      </c>
      <c r="D296" s="8">
        <f ca="1"/>
        <v>1.6096276038822507E-2</v>
      </c>
      <c r="E296" s="8">
        <f t="shared" ca="1" si="29"/>
        <v>98.989752254547128</v>
      </c>
      <c r="F296" s="8">
        <f t="shared" ca="1" si="30"/>
        <v>101.62265189602977</v>
      </c>
      <c r="G296" s="8">
        <f t="shared" ca="1" si="31"/>
        <v>0</v>
      </c>
      <c r="H296" s="8">
        <f t="shared" ca="1" si="32"/>
        <v>0</v>
      </c>
      <c r="Q296" s="8">
        <f t="shared" ca="1" si="33"/>
        <v>100.30620207528844</v>
      </c>
      <c r="R296" s="8">
        <f t="shared" ca="1" si="34"/>
        <v>0</v>
      </c>
    </row>
    <row r="297" spans="1:18">
      <c r="A297" s="8">
        <f t="shared" ca="1" si="35"/>
        <v>-0.45091568357624989</v>
      </c>
      <c r="B297" s="8">
        <f t="shared" ca="1" si="35"/>
        <v>-0.53150590215570293</v>
      </c>
      <c r="C297" s="8">
        <f ca="1"/>
        <v>-4.5299858434979981E-2</v>
      </c>
      <c r="D297" s="8">
        <f ca="1"/>
        <v>-0.10101550190130072</v>
      </c>
      <c r="E297" s="8">
        <f t="shared" ca="1" si="29"/>
        <v>95.57108608993525</v>
      </c>
      <c r="F297" s="8">
        <f t="shared" ca="1" si="30"/>
        <v>90.39190203138169</v>
      </c>
      <c r="G297" s="8">
        <f t="shared" ca="1" si="31"/>
        <v>0</v>
      </c>
      <c r="H297" s="8">
        <f t="shared" ca="1" si="32"/>
        <v>0</v>
      </c>
      <c r="Q297" s="8">
        <f t="shared" ca="1" si="33"/>
        <v>92.981494060658463</v>
      </c>
      <c r="R297" s="8">
        <f t="shared" ca="1" si="34"/>
        <v>1.9597145042150845</v>
      </c>
    </row>
    <row r="298" spans="1:18">
      <c r="A298" s="8">
        <f t="shared" ca="1" si="35"/>
        <v>-0.69234407933914022</v>
      </c>
      <c r="B298" s="8">
        <f t="shared" ca="1" si="35"/>
        <v>0.12469558288478602</v>
      </c>
      <c r="C298" s="8">
        <f ca="1"/>
        <v>-8.0065547424836181E-2</v>
      </c>
      <c r="D298" s="8">
        <f ca="1"/>
        <v>-2.4944056943186424E-2</v>
      </c>
      <c r="E298" s="8">
        <f t="shared" ca="1" si="29"/>
        <v>92.305584047033108</v>
      </c>
      <c r="F298" s="8">
        <f t="shared" ca="1" si="30"/>
        <v>97.536447537235802</v>
      </c>
      <c r="G298" s="8">
        <f t="shared" ca="1" si="31"/>
        <v>0</v>
      </c>
      <c r="H298" s="8">
        <f t="shared" ca="1" si="32"/>
        <v>0</v>
      </c>
      <c r="Q298" s="8">
        <f t="shared" ca="1" si="33"/>
        <v>94.921015792134455</v>
      </c>
      <c r="R298" s="8">
        <f t="shared" ca="1" si="34"/>
        <v>7.6683696956840172E-2</v>
      </c>
    </row>
    <row r="299" spans="1:18">
      <c r="A299" s="8">
        <f t="shared" ca="1" si="35"/>
        <v>-1.5470741463454636</v>
      </c>
      <c r="B299" s="8">
        <f t="shared" ca="1" si="35"/>
        <v>-0.31147282951738353</v>
      </c>
      <c r="C299" s="8">
        <f ca="1"/>
        <v>-0.20314667707374673</v>
      </c>
      <c r="D299" s="8">
        <f ca="1"/>
        <v>-0.16180010294432326</v>
      </c>
      <c r="E299" s="8">
        <f t="shared" ca="1" si="29"/>
        <v>81.615852090213707</v>
      </c>
      <c r="F299" s="8">
        <f t="shared" ca="1" si="30"/>
        <v>85.061122222549798</v>
      </c>
      <c r="G299" s="8">
        <f t="shared" ca="1" si="31"/>
        <v>0</v>
      </c>
      <c r="H299" s="8">
        <f t="shared" ca="1" si="32"/>
        <v>0</v>
      </c>
      <c r="Q299" s="8">
        <f t="shared" ca="1" si="33"/>
        <v>83.338487156381746</v>
      </c>
      <c r="R299" s="8">
        <f t="shared" ca="1" si="34"/>
        <v>11.32185712972646</v>
      </c>
    </row>
    <row r="300" spans="1:18">
      <c r="A300" s="8">
        <f t="shared" ca="1" si="35"/>
        <v>-0.24293867328259372</v>
      </c>
      <c r="B300" s="8">
        <f t="shared" ca="1" si="35"/>
        <v>0.14438250832902155</v>
      </c>
      <c r="C300" s="8">
        <f ca="1"/>
        <v>-1.5351168952693495E-2</v>
      </c>
      <c r="D300" s="8">
        <f ca="1"/>
        <v>1.6153317997011502E-2</v>
      </c>
      <c r="E300" s="8">
        <f t="shared" ca="1" si="29"/>
        <v>98.476605960965841</v>
      </c>
      <c r="F300" s="8">
        <f t="shared" ca="1" si="30"/>
        <v>101.62844881642255</v>
      </c>
      <c r="G300" s="8">
        <f t="shared" ca="1" si="31"/>
        <v>0</v>
      </c>
      <c r="H300" s="8">
        <f t="shared" ca="1" si="32"/>
        <v>0</v>
      </c>
      <c r="Q300" s="8">
        <f t="shared" ca="1" si="33"/>
        <v>100.05252738869419</v>
      </c>
      <c r="R300" s="8">
        <f t="shared" ca="1" si="34"/>
        <v>0</v>
      </c>
    </row>
    <row r="301" spans="1:18">
      <c r="A301" s="8">
        <f t="shared" ca="1" si="35"/>
        <v>-0.60999425912738858</v>
      </c>
      <c r="B301" s="8">
        <f t="shared" ca="1" si="35"/>
        <v>0.16881754273651089</v>
      </c>
      <c r="C301" s="8">
        <f ca="1"/>
        <v>-6.820717331434395E-2</v>
      </c>
      <c r="D301" s="8">
        <f ca="1"/>
        <v>-1.1449569735013635E-2</v>
      </c>
      <c r="E301" s="8">
        <f t="shared" ca="1" si="29"/>
        <v>93.406693978665274</v>
      </c>
      <c r="F301" s="8">
        <f t="shared" ca="1" si="30"/>
        <v>98.861572714389425</v>
      </c>
      <c r="G301" s="8">
        <f t="shared" ca="1" si="31"/>
        <v>0</v>
      </c>
      <c r="H301" s="8">
        <f t="shared" ca="1" si="32"/>
        <v>0</v>
      </c>
      <c r="Q301" s="8">
        <f t="shared" ca="1" si="33"/>
        <v>96.134133346527349</v>
      </c>
      <c r="R301" s="8">
        <f t="shared" ca="1" si="34"/>
        <v>0</v>
      </c>
    </row>
    <row r="302" spans="1:18">
      <c r="A302" s="8">
        <f t="shared" ca="1" si="35"/>
        <v>0.46570789011815106</v>
      </c>
      <c r="B302" s="8">
        <f t="shared" ca="1" si="35"/>
        <v>-2.0424585527184256</v>
      </c>
      <c r="C302" s="8">
        <f ca="1"/>
        <v>8.669393617701375E-2</v>
      </c>
      <c r="D302" s="8">
        <f ca="1"/>
        <v>-0.2455147283001094</v>
      </c>
      <c r="E302" s="8">
        <f t="shared" ca="1" si="29"/>
        <v>109.05628467996958</v>
      </c>
      <c r="F302" s="8">
        <f t="shared" ca="1" si="30"/>
        <v>78.230176173453728</v>
      </c>
      <c r="G302" s="8">
        <f t="shared" ca="1" si="31"/>
        <v>3.9381404659898824</v>
      </c>
      <c r="H302" s="8">
        <f t="shared" ca="1" si="32"/>
        <v>0</v>
      </c>
      <c r="Q302" s="8">
        <f t="shared" ca="1" si="33"/>
        <v>93.643230426711654</v>
      </c>
      <c r="R302" s="8">
        <f t="shared" ca="1" si="34"/>
        <v>1.3172520129013072</v>
      </c>
    </row>
    <row r="303" spans="1:18">
      <c r="A303" s="8">
        <f t="shared" ca="1" si="35"/>
        <v>-0.95562148094657373</v>
      </c>
      <c r="B303" s="8">
        <f t="shared" ca="1" si="35"/>
        <v>-0.22300071507235603</v>
      </c>
      <c r="C303" s="8">
        <f ca="1"/>
        <v>-0.11797749325630662</v>
      </c>
      <c r="D303" s="8">
        <f ca="1"/>
        <v>-9.850353113910959E-2</v>
      </c>
      <c r="E303" s="8">
        <f t="shared" ca="1" si="29"/>
        <v>88.87160544939826</v>
      </c>
      <c r="F303" s="8">
        <f t="shared" ca="1" si="30"/>
        <v>90.619249271686925</v>
      </c>
      <c r="G303" s="8">
        <f t="shared" ca="1" si="31"/>
        <v>0</v>
      </c>
      <c r="H303" s="8">
        <f t="shared" ca="1" si="32"/>
        <v>0</v>
      </c>
      <c r="Q303" s="8">
        <f t="shared" ca="1" si="33"/>
        <v>89.745427360542593</v>
      </c>
      <c r="R303" s="8">
        <f t="shared" ca="1" si="34"/>
        <v>5.1015268344246669</v>
      </c>
    </row>
    <row r="304" spans="1:18">
      <c r="A304" s="8">
        <f t="shared" ca="1" si="35"/>
        <v>-0.34816512992593718</v>
      </c>
      <c r="B304" s="8">
        <f t="shared" ca="1" si="35"/>
        <v>0.47305349563746457</v>
      </c>
      <c r="C304" s="8">
        <f ca="1"/>
        <v>-3.0503778709334951E-2</v>
      </c>
      <c r="D304" s="8">
        <f ca="1"/>
        <v>5.5589438514130111E-2</v>
      </c>
      <c r="E304" s="8">
        <f t="shared" ca="1" si="29"/>
        <v>96.995676687559623</v>
      </c>
      <c r="F304" s="8">
        <f t="shared" ca="1" si="30"/>
        <v>105.71635639826474</v>
      </c>
      <c r="G304" s="8">
        <f t="shared" ca="1" si="31"/>
        <v>0</v>
      </c>
      <c r="H304" s="8">
        <f t="shared" ca="1" si="32"/>
        <v>0</v>
      </c>
      <c r="Q304" s="8">
        <f t="shared" ca="1" si="33"/>
        <v>101.35601654291219</v>
      </c>
      <c r="R304" s="8">
        <f t="shared" ca="1" si="34"/>
        <v>0</v>
      </c>
    </row>
    <row r="305" spans="1:18">
      <c r="A305" s="8">
        <f t="shared" ca="1" si="35"/>
        <v>0.6684176755000748</v>
      </c>
      <c r="B305" s="8">
        <f t="shared" ca="1" si="35"/>
        <v>-1.3367367888391031</v>
      </c>
      <c r="C305" s="8">
        <f ca="1"/>
        <v>0.11588414527201076</v>
      </c>
      <c r="D305" s="8">
        <f ca="1"/>
        <v>-0.12440215289960961</v>
      </c>
      <c r="E305" s="8">
        <f t="shared" ca="1" si="29"/>
        <v>112.28657752882685</v>
      </c>
      <c r="F305" s="8">
        <f t="shared" ca="1" si="30"/>
        <v>88.302465854187417</v>
      </c>
      <c r="G305" s="8">
        <f t="shared" ca="1" si="31"/>
        <v>7.0743471153658772</v>
      </c>
      <c r="H305" s="8">
        <f t="shared" ca="1" si="32"/>
        <v>0</v>
      </c>
      <c r="Q305" s="8">
        <f t="shared" ca="1" si="33"/>
        <v>100.29452169150713</v>
      </c>
      <c r="R305" s="8">
        <f t="shared" ca="1" si="34"/>
        <v>0</v>
      </c>
    </row>
    <row r="306" spans="1:18">
      <c r="A306" s="8">
        <f t="shared" ca="1" si="35"/>
        <v>-0.68297786738731481</v>
      </c>
      <c r="B306" s="8">
        <f t="shared" ca="1" si="35"/>
        <v>0.64520893433500315</v>
      </c>
      <c r="C306" s="8">
        <f ca="1"/>
        <v>-7.8716812903773331E-2</v>
      </c>
      <c r="D306" s="8">
        <f ca="1"/>
        <v>5.2471636406190694E-2</v>
      </c>
      <c r="E306" s="8">
        <f t="shared" ca="1" si="29"/>
        <v>92.430163768324491</v>
      </c>
      <c r="F306" s="8">
        <f t="shared" ca="1" si="30"/>
        <v>105.38726700382767</v>
      </c>
      <c r="G306" s="8">
        <f t="shared" ca="1" si="31"/>
        <v>0</v>
      </c>
      <c r="H306" s="8">
        <f t="shared" ca="1" si="32"/>
        <v>0</v>
      </c>
      <c r="Q306" s="8">
        <f t="shared" ca="1" si="33"/>
        <v>98.908715386076082</v>
      </c>
      <c r="R306" s="8">
        <f t="shared" ca="1" si="34"/>
        <v>0</v>
      </c>
    </row>
    <row r="307" spans="1:18">
      <c r="A307" s="8">
        <f t="shared" ca="1" si="35"/>
        <v>-0.43760189924507775</v>
      </c>
      <c r="B307" s="8">
        <f t="shared" ca="1" si="35"/>
        <v>-0.64468270337459432</v>
      </c>
      <c r="C307" s="8">
        <f ca="1"/>
        <v>-4.3382673491291199E-2</v>
      </c>
      <c r="D307" s="8">
        <f ca="1"/>
        <v>-0.11654345537257189</v>
      </c>
      <c r="E307" s="8">
        <f t="shared" ca="1" si="29"/>
        <v>95.75448928998938</v>
      </c>
      <c r="F307" s="8">
        <f t="shared" ca="1" si="30"/>
        <v>88.999142122755387</v>
      </c>
      <c r="G307" s="8">
        <f t="shared" ca="1" si="31"/>
        <v>0</v>
      </c>
      <c r="H307" s="8">
        <f t="shared" ca="1" si="32"/>
        <v>0</v>
      </c>
      <c r="Q307" s="8">
        <f t="shared" ca="1" si="33"/>
        <v>92.376815706372383</v>
      </c>
      <c r="R307" s="8">
        <f t="shared" ca="1" si="34"/>
        <v>2.5467808675996277</v>
      </c>
    </row>
    <row r="308" spans="1:18">
      <c r="A308" s="8">
        <f t="shared" ca="1" si="35"/>
        <v>0.11007679963935718</v>
      </c>
      <c r="B308" s="8">
        <f t="shared" ca="1" si="35"/>
        <v>1.0030741708925959</v>
      </c>
      <c r="C308" s="8">
        <f ca="1"/>
        <v>3.5483059148067431E-2</v>
      </c>
      <c r="D308" s="8">
        <f ca="1"/>
        <v>0.17255904592473548</v>
      </c>
      <c r="E308" s="8">
        <f t="shared" ca="1" si="29"/>
        <v>103.61200952222671</v>
      </c>
      <c r="F308" s="8">
        <f t="shared" ca="1" si="30"/>
        <v>118.83419852949224</v>
      </c>
      <c r="G308" s="8">
        <f t="shared" ca="1" si="31"/>
        <v>0</v>
      </c>
      <c r="H308" s="8">
        <f t="shared" ca="1" si="32"/>
        <v>11.489513135429361</v>
      </c>
      <c r="Q308" s="8">
        <f t="shared" ca="1" si="33"/>
        <v>111.22310402585947</v>
      </c>
      <c r="R308" s="8">
        <f t="shared" ca="1" si="34"/>
        <v>0</v>
      </c>
    </row>
    <row r="309" spans="1:18">
      <c r="A309" s="8">
        <f t="shared" ca="1" si="35"/>
        <v>-2.0103392789449961</v>
      </c>
      <c r="B309" s="8">
        <f t="shared" ca="1" si="35"/>
        <v>0.42336950219338565</v>
      </c>
      <c r="C309" s="8">
        <f ca="1"/>
        <v>-0.26985685616807942</v>
      </c>
      <c r="D309" s="8">
        <f ca="1"/>
        <v>-9.3008847987458329E-2</v>
      </c>
      <c r="E309" s="8">
        <f t="shared" ca="1" si="29"/>
        <v>76.348877522413801</v>
      </c>
      <c r="F309" s="8">
        <f t="shared" ca="1" si="30"/>
        <v>91.118543810314506</v>
      </c>
      <c r="G309" s="8">
        <f t="shared" ca="1" si="31"/>
        <v>0</v>
      </c>
      <c r="H309" s="8">
        <f t="shared" ca="1" si="32"/>
        <v>0</v>
      </c>
      <c r="Q309" s="8">
        <f t="shared" ca="1" si="33"/>
        <v>83.733710666364146</v>
      </c>
      <c r="R309" s="8">
        <f t="shared" ca="1" si="34"/>
        <v>10.93814498411248</v>
      </c>
    </row>
    <row r="310" spans="1:18">
      <c r="A310" s="8">
        <f t="shared" ca="1" si="35"/>
        <v>-2.6122952262148269</v>
      </c>
      <c r="B310" s="8">
        <f t="shared" ca="1" si="35"/>
        <v>2.7498332982376826E-2</v>
      </c>
      <c r="C310" s="8">
        <f ca="1"/>
        <v>-0.35653851257493507</v>
      </c>
      <c r="D310" s="8">
        <f ca="1"/>
        <v>-0.20244733961325442</v>
      </c>
      <c r="E310" s="8">
        <f t="shared" ca="1" si="29"/>
        <v>70.009550846968537</v>
      </c>
      <c r="F310" s="8">
        <f t="shared" ca="1" si="30"/>
        <v>81.672949075653761</v>
      </c>
      <c r="G310" s="8">
        <f t="shared" ca="1" si="31"/>
        <v>0</v>
      </c>
      <c r="H310" s="8">
        <f t="shared" ca="1" si="32"/>
        <v>0</v>
      </c>
      <c r="Q310" s="8">
        <f t="shared" ca="1" si="33"/>
        <v>75.841249961311149</v>
      </c>
      <c r="R310" s="8">
        <f t="shared" ca="1" si="34"/>
        <v>18.600728192901798</v>
      </c>
    </row>
    <row r="311" spans="1:18">
      <c r="A311" s="8">
        <f t="shared" ca="1" si="35"/>
        <v>1.0334623774766341</v>
      </c>
      <c r="B311" s="8">
        <f t="shared" ca="1" si="35"/>
        <v>-0.98385591046435072</v>
      </c>
      <c r="C311" s="8">
        <f ca="1"/>
        <v>0.16845058235663529</v>
      </c>
      <c r="D311" s="8">
        <f ca="1"/>
        <v>-4.1429287934838521E-2</v>
      </c>
      <c r="E311" s="8">
        <f t="shared" ca="1" si="29"/>
        <v>118.34697411141578</v>
      </c>
      <c r="F311" s="8">
        <f t="shared" ca="1" si="30"/>
        <v>95.941717531270953</v>
      </c>
      <c r="G311" s="8">
        <f t="shared" ca="1" si="31"/>
        <v>12.958227292636675</v>
      </c>
      <c r="H311" s="8">
        <f t="shared" ca="1" si="32"/>
        <v>0</v>
      </c>
      <c r="Q311" s="8">
        <f t="shared" ca="1" si="33"/>
        <v>107.14434582134336</v>
      </c>
      <c r="R311" s="8">
        <f t="shared" ca="1" si="34"/>
        <v>0</v>
      </c>
    </row>
    <row r="312" spans="1:18">
      <c r="A312" s="8">
        <f t="shared" ca="1" si="35"/>
        <v>-3.4078204421039052E-2</v>
      </c>
      <c r="B312" s="8">
        <f t="shared" ca="1" si="35"/>
        <v>0.38130373349472901</v>
      </c>
      <c r="C312" s="8">
        <f ca="1"/>
        <v>1.4724738563370377E-2</v>
      </c>
      <c r="D312" s="8">
        <f ca="1"/>
        <v>6.8781262194635789E-2</v>
      </c>
      <c r="E312" s="8">
        <f t="shared" ca="1" si="29"/>
        <v>101.4833681588662</v>
      </c>
      <c r="F312" s="8">
        <f t="shared" ca="1" si="30"/>
        <v>107.12018711735909</v>
      </c>
      <c r="G312" s="8">
        <f t="shared" ca="1" si="31"/>
        <v>0</v>
      </c>
      <c r="H312" s="8">
        <f t="shared" ca="1" si="32"/>
        <v>0.11668652170785872</v>
      </c>
      <c r="Q312" s="8">
        <f t="shared" ca="1" si="33"/>
        <v>104.30177763811264</v>
      </c>
      <c r="R312" s="8">
        <f t="shared" ca="1" si="34"/>
        <v>0</v>
      </c>
    </row>
    <row r="313" spans="1:18">
      <c r="A313" s="8">
        <f t="shared" ca="1" si="35"/>
        <v>-2.2511217184791521</v>
      </c>
      <c r="B313" s="8">
        <f t="shared" ca="1" si="35"/>
        <v>-0.14408502897988673</v>
      </c>
      <c r="C313" s="8">
        <f ca="1"/>
        <v>-0.30452952746099787</v>
      </c>
      <c r="D313" s="8">
        <f ca="1"/>
        <v>-0.19700466233656727</v>
      </c>
      <c r="E313" s="8">
        <f t="shared" ca="1" si="29"/>
        <v>73.747025228899986</v>
      </c>
      <c r="F313" s="8">
        <f t="shared" ca="1" si="30"/>
        <v>82.118680465446488</v>
      </c>
      <c r="G313" s="8">
        <f t="shared" ca="1" si="31"/>
        <v>0</v>
      </c>
      <c r="H313" s="8">
        <f t="shared" ca="1" si="32"/>
        <v>0</v>
      </c>
      <c r="Q313" s="8">
        <f t="shared" ca="1" si="33"/>
        <v>77.932852847173237</v>
      </c>
      <c r="R313" s="8">
        <f t="shared" ca="1" si="34"/>
        <v>16.570045779443458</v>
      </c>
    </row>
    <row r="314" spans="1:18">
      <c r="A314" s="8">
        <f t="shared" ca="1" si="35"/>
        <v>-0.61763085280159258</v>
      </c>
      <c r="B314" s="8">
        <f t="shared" ca="1" si="35"/>
        <v>-0.37681166995766846</v>
      </c>
      <c r="C314" s="8">
        <f ca="1"/>
        <v>-6.930684280342933E-2</v>
      </c>
      <c r="D314" s="8">
        <f ca="1"/>
        <v>-9.2415300305904183E-2</v>
      </c>
      <c r="E314" s="8">
        <f t="shared" ca="1" si="29"/>
        <v>93.30403394362007</v>
      </c>
      <c r="F314" s="8">
        <f t="shared" ca="1" si="30"/>
        <v>91.172643064394848</v>
      </c>
      <c r="G314" s="8">
        <f t="shared" ca="1" si="31"/>
        <v>0</v>
      </c>
      <c r="H314" s="8">
        <f t="shared" ca="1" si="32"/>
        <v>0</v>
      </c>
      <c r="Q314" s="8">
        <f t="shared" ca="1" si="33"/>
        <v>92.238338504007459</v>
      </c>
      <c r="R314" s="8">
        <f t="shared" ca="1" si="34"/>
        <v>2.6812247533908167</v>
      </c>
    </row>
    <row r="315" spans="1:18">
      <c r="A315" s="8">
        <f t="shared" ca="1" si="35"/>
        <v>-0.30961609951222546</v>
      </c>
      <c r="B315" s="8">
        <f t="shared" ca="1" si="35"/>
        <v>1.0617922263847226</v>
      </c>
      <c r="C315" s="8">
        <f ca="1"/>
        <v>-2.4952718329760464E-2</v>
      </c>
      <c r="D315" s="8">
        <f ca="1"/>
        <v>0.14552844726529202</v>
      </c>
      <c r="E315" s="8">
        <f t="shared" ca="1" si="29"/>
        <v>97.535602740017183</v>
      </c>
      <c r="F315" s="8">
        <f t="shared" ca="1" si="30"/>
        <v>115.66506376617254</v>
      </c>
      <c r="G315" s="8">
        <f t="shared" ca="1" si="31"/>
        <v>0</v>
      </c>
      <c r="H315" s="8">
        <f t="shared" ca="1" si="32"/>
        <v>8.4126832681286761</v>
      </c>
      <c r="Q315" s="8">
        <f t="shared" ca="1" si="33"/>
        <v>106.60033325309486</v>
      </c>
      <c r="R315" s="8">
        <f t="shared" ca="1" si="34"/>
        <v>0</v>
      </c>
    </row>
    <row r="316" spans="1:18">
      <c r="A316" s="8">
        <f t="shared" ca="1" si="35"/>
        <v>0.58873763014390867</v>
      </c>
      <c r="B316" s="8">
        <f t="shared" ca="1" si="35"/>
        <v>-0.64182276075185651</v>
      </c>
      <c r="C316" s="8">
        <f ca="1"/>
        <v>0.10441021874072284</v>
      </c>
      <c r="D316" s="8">
        <f ca="1"/>
        <v>-2.8883611820441038E-2</v>
      </c>
      <c r="E316" s="8">
        <f t="shared" ca="1" si="29"/>
        <v>111.00557271911289</v>
      </c>
      <c r="F316" s="8">
        <f t="shared" ca="1" si="30"/>
        <v>97.152953244025781</v>
      </c>
      <c r="G316" s="8">
        <f t="shared" ca="1" si="31"/>
        <v>5.8306531253523213</v>
      </c>
      <c r="H316" s="8">
        <f t="shared" ca="1" si="32"/>
        <v>0</v>
      </c>
      <c r="Q316" s="8">
        <f t="shared" ca="1" si="33"/>
        <v>104.07926298156934</v>
      </c>
      <c r="R316" s="8">
        <f t="shared" ca="1" si="34"/>
        <v>0</v>
      </c>
    </row>
    <row r="317" spans="1:18">
      <c r="A317" s="8">
        <f t="shared" ca="1" si="35"/>
        <v>0.34108955306451527</v>
      </c>
      <c r="B317" s="8">
        <f t="shared" ca="1" si="35"/>
        <v>-2.9368223915949061</v>
      </c>
      <c r="C317" s="8">
        <f ca="1"/>
        <v>6.8748895641290192E-2</v>
      </c>
      <c r="D317" s="8">
        <f ca="1"/>
        <v>-0.38775764403228635</v>
      </c>
      <c r="E317" s="8">
        <f t="shared" ca="1" si="29"/>
        <v>107.11672006221697</v>
      </c>
      <c r="F317" s="8">
        <f t="shared" ca="1" si="30"/>
        <v>67.85767804694288</v>
      </c>
      <c r="G317" s="8">
        <f t="shared" ca="1" si="31"/>
        <v>2.0550680215698738</v>
      </c>
      <c r="H317" s="8">
        <f t="shared" ca="1" si="32"/>
        <v>0</v>
      </c>
      <c r="Q317" s="8">
        <f t="shared" ca="1" si="33"/>
        <v>87.487199054579918</v>
      </c>
      <c r="R317" s="8">
        <f t="shared" ca="1" si="34"/>
        <v>7.2939815004078463</v>
      </c>
    </row>
    <row r="318" spans="1:18">
      <c r="A318" s="8">
        <f t="shared" ca="1" si="35"/>
        <v>-1.8784789940080873</v>
      </c>
      <c r="B318" s="8">
        <f t="shared" ca="1" si="35"/>
        <v>0.55318735365367133</v>
      </c>
      <c r="C318" s="8">
        <f ca="1"/>
        <v>-0.25086897513716455</v>
      </c>
      <c r="D318" s="8">
        <f ca="1"/>
        <v>-6.2691536032867007E-2</v>
      </c>
      <c r="E318" s="8">
        <f t="shared" ca="1" si="29"/>
        <v>77.812431851212068</v>
      </c>
      <c r="F318" s="8">
        <f t="shared" ca="1" si="30"/>
        <v>93.923314859277923</v>
      </c>
      <c r="G318" s="8">
        <f t="shared" ca="1" si="31"/>
        <v>0</v>
      </c>
      <c r="H318" s="8">
        <f t="shared" ca="1" si="32"/>
        <v>0</v>
      </c>
      <c r="Q318" s="8">
        <f t="shared" ca="1" si="33"/>
        <v>85.867873355244996</v>
      </c>
      <c r="R318" s="8">
        <f t="shared" ca="1" si="34"/>
        <v>8.8661423735485485</v>
      </c>
    </row>
    <row r="319" spans="1:18">
      <c r="A319" s="8">
        <f t="shared" ca="1" si="35"/>
        <v>5.4053175744741597E-2</v>
      </c>
      <c r="B319" s="8">
        <f t="shared" ca="1" si="35"/>
        <v>-0.40358577009388541</v>
      </c>
      <c r="C319" s="8">
        <f ca="1"/>
        <v>2.741565730724279E-2</v>
      </c>
      <c r="D319" s="8">
        <f ca="1"/>
        <v>-3.9263305419516899E-2</v>
      </c>
      <c r="E319" s="8">
        <f t="shared" ca="1" si="29"/>
        <v>102.77949244599117</v>
      </c>
      <c r="F319" s="8">
        <f t="shared" ca="1" si="30"/>
        <v>96.149750830846358</v>
      </c>
      <c r="G319" s="8">
        <f t="shared" ca="1" si="31"/>
        <v>0</v>
      </c>
      <c r="H319" s="8">
        <f t="shared" ca="1" si="32"/>
        <v>0</v>
      </c>
      <c r="Q319" s="8">
        <f t="shared" ca="1" si="33"/>
        <v>99.464621638418762</v>
      </c>
      <c r="R319" s="8">
        <f t="shared" ca="1" si="34"/>
        <v>0</v>
      </c>
    </row>
    <row r="320" spans="1:18">
      <c r="A320" s="8">
        <f t="shared" ca="1" si="35"/>
        <v>0.39882927425273473</v>
      </c>
      <c r="B320" s="8">
        <f t="shared" ca="1" si="35"/>
        <v>-0.31898220984483616</v>
      </c>
      <c r="C320" s="8">
        <f ca="1"/>
        <v>7.7063415492393803E-2</v>
      </c>
      <c r="D320" s="8">
        <f ca="1"/>
        <v>2.4963070223225723E-3</v>
      </c>
      <c r="E320" s="8">
        <f t="shared" ca="1" si="29"/>
        <v>108.01105699644347</v>
      </c>
      <c r="F320" s="8">
        <f t="shared" ca="1" si="30"/>
        <v>100.24994253909594</v>
      </c>
      <c r="G320" s="8">
        <f t="shared" ca="1" si="31"/>
        <v>2.9233563072266713</v>
      </c>
      <c r="H320" s="8">
        <f t="shared" ca="1" si="32"/>
        <v>0</v>
      </c>
      <c r="Q320" s="8">
        <f t="shared" ca="1" si="33"/>
        <v>104.13049976776971</v>
      </c>
      <c r="R320" s="8">
        <f t="shared" ca="1" si="34"/>
        <v>0</v>
      </c>
    </row>
    <row r="321" spans="1:18">
      <c r="A321" s="8">
        <f t="shared" ca="1" si="35"/>
        <v>0.58765616401650678</v>
      </c>
      <c r="B321" s="8">
        <f t="shared" ca="1" si="35"/>
        <v>4.3631772744708187E-3</v>
      </c>
      <c r="C321" s="8">
        <f ca="1"/>
        <v>0.10425448761837697</v>
      </c>
      <c r="D321" s="8">
        <f ca="1"/>
        <v>6.6143033636205176E-2</v>
      </c>
      <c r="E321" s="8">
        <f t="shared" ca="1" si="29"/>
        <v>110.98828704268054</v>
      </c>
      <c r="F321" s="8">
        <f t="shared" ca="1" si="30"/>
        <v>106.8379520445385</v>
      </c>
      <c r="G321" s="8">
        <f t="shared" ca="1" si="31"/>
        <v>5.8138709152238244</v>
      </c>
      <c r="H321" s="8">
        <f t="shared" ca="1" si="32"/>
        <v>0</v>
      </c>
      <c r="Q321" s="8">
        <f t="shared" ca="1" si="33"/>
        <v>108.91311954360953</v>
      </c>
      <c r="R321" s="8">
        <f t="shared" ca="1" si="34"/>
        <v>0</v>
      </c>
    </row>
    <row r="322" spans="1:18">
      <c r="A322" s="8">
        <f t="shared" ca="1" si="35"/>
        <v>7.1025273139940239E-4</v>
      </c>
      <c r="B322" s="8">
        <f t="shared" ca="1" si="35"/>
        <v>-1.6709643827556158</v>
      </c>
      <c r="C322" s="8">
        <f ca="1"/>
        <v>1.9734276393321513E-2</v>
      </c>
      <c r="D322" s="8">
        <f ca="1"/>
        <v>-0.23035558565945768</v>
      </c>
      <c r="E322" s="8">
        <f t="shared" ca="1" si="29"/>
        <v>101.99302844616717</v>
      </c>
      <c r="F322" s="8">
        <f t="shared" ca="1" si="30"/>
        <v>79.425112797324886</v>
      </c>
      <c r="G322" s="8">
        <f t="shared" ca="1" si="31"/>
        <v>0</v>
      </c>
      <c r="H322" s="8">
        <f t="shared" ca="1" si="32"/>
        <v>0</v>
      </c>
      <c r="Q322" s="8">
        <f t="shared" ca="1" si="33"/>
        <v>90.709070621746037</v>
      </c>
      <c r="R322" s="8">
        <f t="shared" ca="1" si="34"/>
        <v>4.1659508526737508</v>
      </c>
    </row>
    <row r="323" spans="1:18">
      <c r="A323" s="8">
        <f t="shared" ca="1" si="35"/>
        <v>1.3524280170559733</v>
      </c>
      <c r="B323" s="8">
        <f t="shared" ca="1" si="35"/>
        <v>1.164493384424508</v>
      </c>
      <c r="C323" s="8">
        <f ca="1"/>
        <v>0.21438163445606015</v>
      </c>
      <c r="D323" s="8">
        <f ca="1"/>
        <v>0.30191980763704535</v>
      </c>
      <c r="E323" s="8">
        <f t="shared" ref="E323:E386" ca="1" si="36">$J$2*EXP(C323)</f>
        <v>123.90954460875641</v>
      </c>
      <c r="F323" s="8">
        <f t="shared" ref="F323:F386" ca="1" si="37">$J$3*EXP(D323)</f>
        <v>135.2452765977591</v>
      </c>
      <c r="G323" s="8">
        <f t="shared" ref="G323:G386" ca="1" si="38">MAX(E323-105,0)/1.03</f>
        <v>18.358781173549907</v>
      </c>
      <c r="H323" s="8">
        <f t="shared" ref="H323:H386" ca="1" si="39">MAX(F323-107,0)/1.03</f>
        <v>27.42259863860107</v>
      </c>
      <c r="Q323" s="8">
        <f t="shared" ref="Q323:Q386" ca="1" si="40">AVERAGE(E323:F323)</f>
        <v>129.57741060325776</v>
      </c>
      <c r="R323" s="8">
        <f t="shared" ref="R323:R386" ca="1" si="41">MAX($P$2-Q323,0)/(1.03)</f>
        <v>0</v>
      </c>
    </row>
    <row r="324" spans="1:18">
      <c r="A324" s="8">
        <f t="shared" ca="1" si="35"/>
        <v>-0.82822353616947186</v>
      </c>
      <c r="B324" s="8">
        <f t="shared" ca="1" si="35"/>
        <v>0.81734302487822363</v>
      </c>
      <c r="C324" s="8">
        <f ca="1"/>
        <v>-9.9632189208403943E-2</v>
      </c>
      <c r="D324" s="8">
        <f ca="1"/>
        <v>6.5463892687669403E-2</v>
      </c>
      <c r="E324" s="8">
        <f t="shared" ca="1" si="36"/>
        <v>90.517028821582258</v>
      </c>
      <c r="F324" s="8">
        <f t="shared" ca="1" si="37"/>
        <v>106.76541864943461</v>
      </c>
      <c r="G324" s="8">
        <f t="shared" ca="1" si="38"/>
        <v>0</v>
      </c>
      <c r="H324" s="8">
        <f t="shared" ca="1" si="39"/>
        <v>0</v>
      </c>
      <c r="Q324" s="8">
        <f t="shared" ca="1" si="40"/>
        <v>98.641223735508433</v>
      </c>
      <c r="R324" s="8">
        <f t="shared" ca="1" si="41"/>
        <v>0</v>
      </c>
    </row>
    <row r="325" spans="1:18">
      <c r="A325" s="8">
        <f t="shared" ca="1" si="35"/>
        <v>1.233318681023861</v>
      </c>
      <c r="B325" s="8">
        <f t="shared" ca="1" si="35"/>
        <v>-0.23206191329570519</v>
      </c>
      <c r="C325" s="8">
        <f ca="1"/>
        <v>0.19722989006743599</v>
      </c>
      <c r="D325" s="8">
        <f ca="1"/>
        <v>8.6222574249900388E-2</v>
      </c>
      <c r="E325" s="8">
        <f t="shared" ca="1" si="36"/>
        <v>121.80240201465593</v>
      </c>
      <c r="F325" s="8">
        <f t="shared" ca="1" si="37"/>
        <v>109.00489181273103</v>
      </c>
      <c r="G325" s="8">
        <f t="shared" ca="1" si="38"/>
        <v>16.313011664714491</v>
      </c>
      <c r="H325" s="8">
        <f t="shared" ca="1" si="39"/>
        <v>1.9464969055641084</v>
      </c>
      <c r="Q325" s="8">
        <f t="shared" ca="1" si="40"/>
        <v>115.40364691369348</v>
      </c>
      <c r="R325" s="8">
        <f t="shared" ca="1" si="41"/>
        <v>0</v>
      </c>
    </row>
    <row r="326" spans="1:18">
      <c r="A326" s="8">
        <f t="shared" ca="1" si="35"/>
        <v>1.4001955445150802</v>
      </c>
      <c r="B326" s="8">
        <f t="shared" ca="1" si="35"/>
        <v>-0.65477542615787887</v>
      </c>
      <c r="C326" s="8">
        <f ca="1"/>
        <v>0.22126015841017155</v>
      </c>
      <c r="D326" s="8">
        <f ca="1"/>
        <v>3.8183678553342051E-2</v>
      </c>
      <c r="E326" s="8">
        <f t="shared" ca="1" si="36"/>
        <v>124.76479744593117</v>
      </c>
      <c r="F326" s="8">
        <f t="shared" ca="1" si="37"/>
        <v>103.89220430519958</v>
      </c>
      <c r="G326" s="8">
        <f t="shared" ca="1" si="38"/>
        <v>19.189123733913753</v>
      </c>
      <c r="H326" s="8">
        <f t="shared" ca="1" si="39"/>
        <v>0</v>
      </c>
      <c r="Q326" s="8">
        <f t="shared" ca="1" si="40"/>
        <v>114.32850087556537</v>
      </c>
      <c r="R326" s="8">
        <f t="shared" ca="1" si="41"/>
        <v>0</v>
      </c>
    </row>
    <row r="327" spans="1:18">
      <c r="A327" s="8">
        <f t="shared" ca="1" si="35"/>
        <v>2.2460715964943407</v>
      </c>
      <c r="B327" s="8">
        <f t="shared" ca="1" si="35"/>
        <v>-0.4880658109294469</v>
      </c>
      <c r="C327" s="8">
        <f ca="1"/>
        <v>0.34306630989518505</v>
      </c>
      <c r="D327" s="8">
        <f ca="1"/>
        <v>0.1346227983332044</v>
      </c>
      <c r="E327" s="8">
        <f t="shared" ca="1" si="36"/>
        <v>140.92622068574798</v>
      </c>
      <c r="F327" s="8">
        <f t="shared" ca="1" si="37"/>
        <v>114.41051445812865</v>
      </c>
      <c r="G327" s="8">
        <f t="shared" ca="1" si="38"/>
        <v>34.879825908493181</v>
      </c>
      <c r="H327" s="8">
        <f t="shared" ca="1" si="39"/>
        <v>7.1946742311928595</v>
      </c>
      <c r="Q327" s="8">
        <f t="shared" ca="1" si="40"/>
        <v>127.66836757193832</v>
      </c>
      <c r="R327" s="8">
        <f t="shared" ca="1" si="41"/>
        <v>0</v>
      </c>
    </row>
    <row r="328" spans="1:18">
      <c r="A328" s="8">
        <f t="shared" ca="1" si="35"/>
        <v>1.5616631213304717</v>
      </c>
      <c r="B328" s="8">
        <f t="shared" ca="1" si="35"/>
        <v>-9.7082847991420501E-2</v>
      </c>
      <c r="C328" s="8">
        <f ca="1"/>
        <v>0.24451148947158791</v>
      </c>
      <c r="D328" s="8">
        <f ca="1"/>
        <v>0.13400077008875302</v>
      </c>
      <c r="E328" s="8">
        <f t="shared" ca="1" si="36"/>
        <v>127.69973341646366</v>
      </c>
      <c r="F328" s="8">
        <f t="shared" ca="1" si="37"/>
        <v>114.33937001589368</v>
      </c>
      <c r="G328" s="8">
        <f t="shared" ca="1" si="38"/>
        <v>22.038576132488988</v>
      </c>
      <c r="H328" s="8">
        <f t="shared" ca="1" si="39"/>
        <v>7.1256019571783282</v>
      </c>
      <c r="Q328" s="8">
        <f t="shared" ca="1" si="40"/>
        <v>121.01955171617867</v>
      </c>
      <c r="R328" s="8">
        <f t="shared" ca="1" si="41"/>
        <v>0</v>
      </c>
    </row>
    <row r="329" spans="1:18">
      <c r="A329" s="8">
        <f t="shared" ca="1" si="35"/>
        <v>0.42862431471246276</v>
      </c>
      <c r="B329" s="8">
        <f t="shared" ca="1" si="35"/>
        <v>1.8711745415315146</v>
      </c>
      <c r="C329" s="8">
        <f ca="1"/>
        <v>8.1353901318594629E-2</v>
      </c>
      <c r="D329" s="8">
        <f ca="1"/>
        <v>0.32741995926399831</v>
      </c>
      <c r="E329" s="8">
        <f t="shared" ca="1" si="36"/>
        <v>108.47547247715488</v>
      </c>
      <c r="F329" s="8">
        <f t="shared" ca="1" si="37"/>
        <v>138.73839996172561</v>
      </c>
      <c r="G329" s="8">
        <f t="shared" ca="1" si="38"/>
        <v>3.3742451234513404</v>
      </c>
      <c r="H329" s="8">
        <f t="shared" ca="1" si="39"/>
        <v>30.813980545364664</v>
      </c>
      <c r="Q329" s="8">
        <f t="shared" ca="1" si="40"/>
        <v>123.60693621944024</v>
      </c>
      <c r="R329" s="8">
        <f t="shared" ca="1" si="41"/>
        <v>0</v>
      </c>
    </row>
    <row r="330" spans="1:18">
      <c r="A330" s="8">
        <f t="shared" ca="1" si="35"/>
        <v>1.2137764413840708</v>
      </c>
      <c r="B330" s="8">
        <f t="shared" ca="1" si="35"/>
        <v>-8.9538572969549118E-2</v>
      </c>
      <c r="C330" s="8">
        <f ca="1"/>
        <v>0.19441580755930618</v>
      </c>
      <c r="D330" s="8">
        <f ca="1"/>
        <v>0.10554091957652839</v>
      </c>
      <c r="E330" s="8">
        <f t="shared" ca="1" si="36"/>
        <v>121.46012183391113</v>
      </c>
      <c r="F330" s="8">
        <f t="shared" ca="1" si="37"/>
        <v>111.13115779916308</v>
      </c>
      <c r="G330" s="8">
        <f t="shared" ca="1" si="38"/>
        <v>15.980700809622457</v>
      </c>
      <c r="H330" s="8">
        <f t="shared" ca="1" si="39"/>
        <v>4.010832814721434</v>
      </c>
      <c r="Q330" s="8">
        <f t="shared" ca="1" si="40"/>
        <v>116.2956398165371</v>
      </c>
      <c r="R330" s="8">
        <f t="shared" ca="1" si="41"/>
        <v>0</v>
      </c>
    </row>
    <row r="331" spans="1:18">
      <c r="A331" s="8">
        <f t="shared" ca="1" si="35"/>
        <v>0.54982654043609536</v>
      </c>
      <c r="B331" s="8">
        <f t="shared" ca="1" si="35"/>
        <v>1.0763641364791021</v>
      </c>
      <c r="C331" s="8">
        <f ca="1"/>
        <v>9.8807021822797728E-2</v>
      </c>
      <c r="D331" s="8">
        <f ca="1"/>
        <v>0.22072605682679197</v>
      </c>
      <c r="E331" s="8">
        <f t="shared" ca="1" si="36"/>
        <v>110.38532594135933</v>
      </c>
      <c r="F331" s="8">
        <f t="shared" ca="1" si="37"/>
        <v>124.69817816238134</v>
      </c>
      <c r="G331" s="8">
        <f t="shared" ca="1" si="38"/>
        <v>5.2284717877275009</v>
      </c>
      <c r="H331" s="8">
        <f t="shared" ca="1" si="39"/>
        <v>17.182697245030425</v>
      </c>
      <c r="Q331" s="8">
        <f t="shared" ca="1" si="40"/>
        <v>117.54175205187033</v>
      </c>
      <c r="R331" s="8">
        <f t="shared" ca="1" si="41"/>
        <v>0</v>
      </c>
    </row>
    <row r="332" spans="1:18">
      <c r="A332" s="8">
        <f t="shared" ca="1" si="35"/>
        <v>-1.2921977785040086</v>
      </c>
      <c r="B332" s="8">
        <f t="shared" ca="1" si="35"/>
        <v>-0.37918574161877749</v>
      </c>
      <c r="C332" s="8">
        <f ca="1"/>
        <v>-0.16644448010457721</v>
      </c>
      <c r="D332" s="8">
        <f ca="1"/>
        <v>-0.1501029523391248</v>
      </c>
      <c r="E332" s="8">
        <f t="shared" ca="1" si="36"/>
        <v>84.666982265056262</v>
      </c>
      <c r="F332" s="8">
        <f t="shared" ca="1" si="37"/>
        <v>86.061936908682611</v>
      </c>
      <c r="G332" s="8">
        <f t="shared" ca="1" si="38"/>
        <v>0</v>
      </c>
      <c r="H332" s="8">
        <f t="shared" ca="1" si="39"/>
        <v>0</v>
      </c>
      <c r="Q332" s="8">
        <f t="shared" ca="1" si="40"/>
        <v>85.36445958686943</v>
      </c>
      <c r="R332" s="8">
        <f t="shared" ca="1" si="41"/>
        <v>9.354893604981136</v>
      </c>
    </row>
    <row r="333" spans="1:18">
      <c r="A333" s="8">
        <f t="shared" ca="1" si="35"/>
        <v>-0.34982643380253964</v>
      </c>
      <c r="B333" s="8">
        <f t="shared" ca="1" si="35"/>
        <v>0.51319336500716251</v>
      </c>
      <c r="C333" s="8">
        <f ca="1"/>
        <v>-3.0743006467565701E-2</v>
      </c>
      <c r="D333" s="8">
        <f ca="1"/>
        <v>6.1356816455838445E-2</v>
      </c>
      <c r="E333" s="8">
        <f t="shared" ca="1" si="36"/>
        <v>96.972475404573686</v>
      </c>
      <c r="F333" s="8">
        <f t="shared" ca="1" si="37"/>
        <v>106.32782416817916</v>
      </c>
      <c r="G333" s="8">
        <f t="shared" ca="1" si="38"/>
        <v>0</v>
      </c>
      <c r="H333" s="8">
        <f t="shared" ca="1" si="39"/>
        <v>0</v>
      </c>
      <c r="Q333" s="8">
        <f t="shared" ca="1" si="40"/>
        <v>101.65014978637643</v>
      </c>
      <c r="R333" s="8">
        <f t="shared" ca="1" si="41"/>
        <v>0</v>
      </c>
    </row>
    <row r="334" spans="1:18">
      <c r="A334" s="8">
        <f t="shared" ca="1" si="35"/>
        <v>1.663117519490084</v>
      </c>
      <c r="B334" s="8">
        <f t="shared" ca="1" si="35"/>
        <v>-1.1534830396951739</v>
      </c>
      <c r="C334" s="8">
        <f ca="1"/>
        <v>0.25912092280657206</v>
      </c>
      <c r="D334" s="8">
        <f ca="1"/>
        <v>-1.2877714286472426E-2</v>
      </c>
      <c r="E334" s="8">
        <f t="shared" ca="1" si="36"/>
        <v>129.57904859769891</v>
      </c>
      <c r="F334" s="8">
        <f t="shared" ca="1" si="37"/>
        <v>98.720484868867842</v>
      </c>
      <c r="G334" s="8">
        <f t="shared" ca="1" si="38"/>
        <v>23.863153978348461</v>
      </c>
      <c r="H334" s="8">
        <f t="shared" ca="1" si="39"/>
        <v>0</v>
      </c>
      <c r="Q334" s="8">
        <f t="shared" ca="1" si="40"/>
        <v>114.14976673328337</v>
      </c>
      <c r="R334" s="8">
        <f t="shared" ca="1" si="41"/>
        <v>0</v>
      </c>
    </row>
    <row r="335" spans="1:18">
      <c r="A335" s="8">
        <f t="shared" ca="1" si="35"/>
        <v>0.95927734043457802</v>
      </c>
      <c r="B335" s="8">
        <f t="shared" ca="1" si="35"/>
        <v>0.94890054241456445</v>
      </c>
      <c r="C335" s="8">
        <f ca="1"/>
        <v>0.15776793702257924</v>
      </c>
      <c r="D335" s="8">
        <f ca="1"/>
        <v>0.23676673378036303</v>
      </c>
      <c r="E335" s="8">
        <f t="shared" ca="1" si="36"/>
        <v>117.08944419265703</v>
      </c>
      <c r="F335" s="8">
        <f t="shared" ca="1" si="37"/>
        <v>126.71455010571653</v>
      </c>
      <c r="G335" s="8">
        <f t="shared" ca="1" si="38"/>
        <v>11.737324458890317</v>
      </c>
      <c r="H335" s="8">
        <f t="shared" ca="1" si="39"/>
        <v>19.140339908462646</v>
      </c>
      <c r="Q335" s="8">
        <f t="shared" ca="1" si="40"/>
        <v>121.90199714918677</v>
      </c>
      <c r="R335" s="8">
        <f t="shared" ca="1" si="41"/>
        <v>0</v>
      </c>
    </row>
    <row r="336" spans="1:18">
      <c r="A336" s="8">
        <f t="shared" ca="1" si="35"/>
        <v>-0.37922718302600689</v>
      </c>
      <c r="B336" s="8">
        <f t="shared" ca="1" si="35"/>
        <v>-0.2052458300428231</v>
      </c>
      <c r="C336" s="8">
        <f ca="1"/>
        <v>-3.4976714355744981E-2</v>
      </c>
      <c r="D336" s="8">
        <f ca="1"/>
        <v>-4.6896496739514154E-2</v>
      </c>
      <c r="E336" s="8">
        <f t="shared" ca="1" si="36"/>
        <v>96.562790126356816</v>
      </c>
      <c r="F336" s="8">
        <f t="shared" ca="1" si="37"/>
        <v>95.418615385751977</v>
      </c>
      <c r="G336" s="8">
        <f t="shared" ca="1" si="38"/>
        <v>0</v>
      </c>
      <c r="H336" s="8">
        <f t="shared" ca="1" si="39"/>
        <v>0</v>
      </c>
      <c r="Q336" s="8">
        <f t="shared" ca="1" si="40"/>
        <v>95.99070275605439</v>
      </c>
      <c r="R336" s="8">
        <f t="shared" ca="1" si="41"/>
        <v>0</v>
      </c>
    </row>
    <row r="337" spans="1:18">
      <c r="A337" s="8">
        <f t="shared" ca="1" si="35"/>
        <v>5.5110215909167481E-2</v>
      </c>
      <c r="B337" s="8">
        <f t="shared" ca="1" si="35"/>
        <v>0.40632420232489808</v>
      </c>
      <c r="C337" s="8">
        <f ca="1"/>
        <v>2.7567871090920119E-2</v>
      </c>
      <c r="D337" s="8">
        <f ca="1"/>
        <v>8.0045290934504229E-2</v>
      </c>
      <c r="E337" s="8">
        <f t="shared" ca="1" si="36"/>
        <v>102.79513809213211</v>
      </c>
      <c r="F337" s="8">
        <f t="shared" ca="1" si="37"/>
        <v>108.3336131869663</v>
      </c>
      <c r="G337" s="8">
        <f t="shared" ca="1" si="38"/>
        <v>0</v>
      </c>
      <c r="H337" s="8">
        <f t="shared" ca="1" si="39"/>
        <v>1.2947700844333043</v>
      </c>
      <c r="Q337" s="8">
        <f t="shared" ca="1" si="40"/>
        <v>105.56437563954921</v>
      </c>
      <c r="R337" s="8">
        <f t="shared" ca="1" si="41"/>
        <v>0</v>
      </c>
    </row>
    <row r="338" spans="1:18">
      <c r="A338" s="8">
        <f t="shared" ca="1" si="35"/>
        <v>0.15330819143613428</v>
      </c>
      <c r="B338" s="8">
        <f t="shared" ca="1" si="35"/>
        <v>-0.12709435350797649</v>
      </c>
      <c r="C338" s="8">
        <f ca="1"/>
        <v>4.170837956680333E-2</v>
      </c>
      <c r="D338" s="8">
        <f ca="1"/>
        <v>9.8729074356972701E-3</v>
      </c>
      <c r="E338" s="8">
        <f t="shared" ca="1" si="36"/>
        <v>104.2590393751946</v>
      </c>
      <c r="F338" s="8">
        <f t="shared" ca="1" si="37"/>
        <v>100.9921805375441</v>
      </c>
      <c r="G338" s="8">
        <f t="shared" ca="1" si="38"/>
        <v>0</v>
      </c>
      <c r="H338" s="8">
        <f t="shared" ca="1" si="39"/>
        <v>0</v>
      </c>
      <c r="Q338" s="8">
        <f t="shared" ca="1" si="40"/>
        <v>102.62560995636935</v>
      </c>
      <c r="R338" s="8">
        <f t="shared" ca="1" si="41"/>
        <v>0</v>
      </c>
    </row>
    <row r="339" spans="1:18">
      <c r="A339" s="8">
        <f t="shared" ca="1" si="35"/>
        <v>0.82723327903998145</v>
      </c>
      <c r="B339" s="8">
        <f t="shared" ca="1" si="35"/>
        <v>-2.1251576622179034</v>
      </c>
      <c r="C339" s="8">
        <f ca="1"/>
        <v>0.13875359218175731</v>
      </c>
      <c r="D339" s="8">
        <f ca="1"/>
        <v>-0.22695837916007694</v>
      </c>
      <c r="E339" s="8">
        <f t="shared" ca="1" si="36"/>
        <v>114.88409817239445</v>
      </c>
      <c r="F339" s="8">
        <f t="shared" ca="1" si="37"/>
        <v>79.695395149271093</v>
      </c>
      <c r="G339" s="8">
        <f t="shared" ca="1" si="38"/>
        <v>9.5962118178586842</v>
      </c>
      <c r="H339" s="8">
        <f t="shared" ca="1" si="39"/>
        <v>0</v>
      </c>
      <c r="Q339" s="8">
        <f t="shared" ca="1" si="40"/>
        <v>97.289746660832776</v>
      </c>
      <c r="R339" s="8">
        <f t="shared" ca="1" si="41"/>
        <v>0</v>
      </c>
    </row>
    <row r="340" spans="1:18">
      <c r="A340" s="8">
        <f t="shared" ca="1" si="35"/>
        <v>0.43522821958822688</v>
      </c>
      <c r="B340" s="8">
        <f t="shared" ca="1" si="35"/>
        <v>-1.0735438604973893</v>
      </c>
      <c r="C340" s="8">
        <f ca="1"/>
        <v>8.230486362070466E-2</v>
      </c>
      <c r="D340" s="8">
        <f ca="1"/>
        <v>-0.10548125760021641</v>
      </c>
      <c r="E340" s="8">
        <f t="shared" ca="1" si="36"/>
        <v>108.57867762650982</v>
      </c>
      <c r="F340" s="8">
        <f t="shared" ca="1" si="37"/>
        <v>89.989133881196238</v>
      </c>
      <c r="G340" s="8">
        <f t="shared" ca="1" si="38"/>
        <v>3.4744442975823451</v>
      </c>
      <c r="H340" s="8">
        <f t="shared" ca="1" si="39"/>
        <v>0</v>
      </c>
      <c r="Q340" s="8">
        <f t="shared" ca="1" si="40"/>
        <v>99.28390575385302</v>
      </c>
      <c r="R340" s="8">
        <f t="shared" ca="1" si="41"/>
        <v>0</v>
      </c>
    </row>
    <row r="341" spans="1:18">
      <c r="A341" s="8">
        <f t="shared" ca="1" si="35"/>
        <v>1.1527570251570731</v>
      </c>
      <c r="B341" s="8">
        <f t="shared" ca="1" si="35"/>
        <v>-0.29316783411191205</v>
      </c>
      <c r="C341" s="8">
        <f ca="1"/>
        <v>0.18562901162261852</v>
      </c>
      <c r="D341" s="8">
        <f ca="1"/>
        <v>7.0380041957077769E-2</v>
      </c>
      <c r="E341" s="8">
        <f t="shared" ca="1" si="36"/>
        <v>120.39755165910702</v>
      </c>
      <c r="F341" s="8">
        <f t="shared" ca="1" si="37"/>
        <v>107.29158568244061</v>
      </c>
      <c r="G341" s="8">
        <f t="shared" ca="1" si="38"/>
        <v>14.94907928068643</v>
      </c>
      <c r="H341" s="8">
        <f t="shared" ca="1" si="39"/>
        <v>0.28309289557340972</v>
      </c>
      <c r="Q341" s="8">
        <f t="shared" ca="1" si="40"/>
        <v>113.84456867077381</v>
      </c>
      <c r="R341" s="8">
        <f t="shared" ca="1" si="41"/>
        <v>0</v>
      </c>
    </row>
    <row r="342" spans="1:18">
      <c r="A342" s="8">
        <f t="shared" ca="1" si="35"/>
        <v>-0.76758009357215551</v>
      </c>
      <c r="B342" s="8">
        <f t="shared" ca="1" si="35"/>
        <v>0.6983636140551237</v>
      </c>
      <c r="C342" s="8">
        <f ca="1"/>
        <v>-9.0899533474390393E-2</v>
      </c>
      <c r="D342" s="8">
        <f ca="1"/>
        <v>5.3104816035280972E-2</v>
      </c>
      <c r="E342" s="8">
        <f t="shared" ca="1" si="36"/>
        <v>91.310944322443675</v>
      </c>
      <c r="F342" s="8">
        <f t="shared" ca="1" si="37"/>
        <v>105.45401720466361</v>
      </c>
      <c r="G342" s="8">
        <f t="shared" ca="1" si="38"/>
        <v>0</v>
      </c>
      <c r="H342" s="8">
        <f t="shared" ca="1" si="39"/>
        <v>0</v>
      </c>
      <c r="Q342" s="8">
        <f t="shared" ca="1" si="40"/>
        <v>98.382480763553644</v>
      </c>
      <c r="R342" s="8">
        <f t="shared" ca="1" si="41"/>
        <v>0</v>
      </c>
    </row>
    <row r="343" spans="1:18">
      <c r="A343" s="8">
        <f t="shared" ca="1" si="35"/>
        <v>-0.31481246933368245</v>
      </c>
      <c r="B343" s="8">
        <f t="shared" ca="1" si="35"/>
        <v>9.3826077569811872E-2</v>
      </c>
      <c r="C343" s="8">
        <f ca="1"/>
        <v>-2.5700995584050267E-2</v>
      </c>
      <c r="D343" s="8">
        <f ca="1"/>
        <v>2.602138724913293E-3</v>
      </c>
      <c r="E343" s="8">
        <f t="shared" ca="1" si="36"/>
        <v>97.462646366205064</v>
      </c>
      <c r="F343" s="8">
        <f t="shared" ca="1" si="37"/>
        <v>100.26055272263645</v>
      </c>
      <c r="G343" s="8">
        <f t="shared" ca="1" si="38"/>
        <v>0</v>
      </c>
      <c r="H343" s="8">
        <f t="shared" ca="1" si="39"/>
        <v>0</v>
      </c>
      <c r="Q343" s="8">
        <f t="shared" ca="1" si="40"/>
        <v>98.861599544420756</v>
      </c>
      <c r="R343" s="8">
        <f t="shared" ca="1" si="41"/>
        <v>0</v>
      </c>
    </row>
    <row r="344" spans="1:18">
      <c r="A344" s="8">
        <f t="shared" ca="1" si="35"/>
        <v>0.79823809759263242</v>
      </c>
      <c r="B344" s="8">
        <f t="shared" ca="1" si="35"/>
        <v>-0.6089726868403107</v>
      </c>
      <c r="C344" s="8">
        <f ca="1"/>
        <v>0.13457828605333907</v>
      </c>
      <c r="D344" s="8">
        <f ca="1"/>
        <v>-6.2405412075199739E-3</v>
      </c>
      <c r="E344" s="8">
        <f t="shared" ca="1" si="36"/>
        <v>114.40542189863112</v>
      </c>
      <c r="F344" s="8">
        <f t="shared" ca="1" si="37"/>
        <v>99.377889052723532</v>
      </c>
      <c r="G344" s="8">
        <f t="shared" ca="1" si="38"/>
        <v>9.1314775714865224</v>
      </c>
      <c r="H344" s="8">
        <f t="shared" ca="1" si="39"/>
        <v>0</v>
      </c>
      <c r="Q344" s="8">
        <f t="shared" ca="1" si="40"/>
        <v>106.89165547567733</v>
      </c>
      <c r="R344" s="8">
        <f t="shared" ca="1" si="41"/>
        <v>0</v>
      </c>
    </row>
    <row r="345" spans="1:18">
      <c r="A345" s="8">
        <f t="shared" ca="1" si="35"/>
        <v>0.91531410125145052</v>
      </c>
      <c r="B345" s="8">
        <f t="shared" ca="1" si="35"/>
        <v>8.8561682749930148E-2</v>
      </c>
      <c r="C345" s="8">
        <f ca="1"/>
        <v>0.15143723058020889</v>
      </c>
      <c r="D345" s="8">
        <f ca="1"/>
        <v>0.10638797830716301</v>
      </c>
      <c r="E345" s="8">
        <f t="shared" ca="1" si="36"/>
        <v>116.35052669669908</v>
      </c>
      <c r="F345" s="8">
        <f t="shared" ca="1" si="37"/>
        <v>111.22533229665663</v>
      </c>
      <c r="G345" s="8">
        <f t="shared" ca="1" si="38"/>
        <v>11.019928831746677</v>
      </c>
      <c r="H345" s="8">
        <f t="shared" ca="1" si="39"/>
        <v>4.1022643656860502</v>
      </c>
      <c r="Q345" s="8">
        <f t="shared" ca="1" si="40"/>
        <v>113.78792949667786</v>
      </c>
      <c r="R345" s="8">
        <f t="shared" ca="1" si="41"/>
        <v>0</v>
      </c>
    </row>
    <row r="346" spans="1:18">
      <c r="A346" s="8">
        <f t="shared" ca="1" si="35"/>
        <v>0.63049336151540247</v>
      </c>
      <c r="B346" s="8">
        <f t="shared" ca="1" si="35"/>
        <v>-1.8322719095106685</v>
      </c>
      <c r="C346" s="8">
        <f ca="1"/>
        <v>0.11042304405821794</v>
      </c>
      <c r="D346" s="8">
        <f ca="1"/>
        <v>-0.20056848935116117</v>
      </c>
      <c r="E346" s="8">
        <f t="shared" ca="1" si="36"/>
        <v>111.67504051660492</v>
      </c>
      <c r="F346" s="8">
        <f t="shared" ca="1" si="37"/>
        <v>81.826544563708296</v>
      </c>
      <c r="G346" s="8">
        <f t="shared" ca="1" si="38"/>
        <v>6.4806218607814792</v>
      </c>
      <c r="H346" s="8">
        <f t="shared" ca="1" si="39"/>
        <v>0</v>
      </c>
      <c r="Q346" s="8">
        <f t="shared" ca="1" si="40"/>
        <v>96.75079254015661</v>
      </c>
      <c r="R346" s="8">
        <f t="shared" ca="1" si="41"/>
        <v>0</v>
      </c>
    </row>
    <row r="347" spans="1:18">
      <c r="A347" s="8">
        <f t="shared" ca="1" si="35"/>
        <v>-1.5623745019399</v>
      </c>
      <c r="B347" s="8">
        <f t="shared" ca="1" si="35"/>
        <v>0.19748653957197243</v>
      </c>
      <c r="C347" s="8">
        <f ca="1"/>
        <v>-0.20534992827934556</v>
      </c>
      <c r="D347" s="8">
        <f ca="1"/>
        <v>-8.818181403989718E-2</v>
      </c>
      <c r="E347" s="8">
        <f t="shared" ca="1" si="36"/>
        <v>81.436229814859274</v>
      </c>
      <c r="F347" s="8">
        <f t="shared" ca="1" si="37"/>
        <v>91.55943936736854</v>
      </c>
      <c r="G347" s="8">
        <f t="shared" ca="1" si="38"/>
        <v>0</v>
      </c>
      <c r="H347" s="8">
        <f t="shared" ca="1" si="39"/>
        <v>0</v>
      </c>
      <c r="Q347" s="8">
        <f t="shared" ca="1" si="40"/>
        <v>86.4978345911139</v>
      </c>
      <c r="R347" s="8">
        <f t="shared" ca="1" si="41"/>
        <v>8.2545295231903886</v>
      </c>
    </row>
    <row r="348" spans="1:18">
      <c r="A348" s="8">
        <f t="shared" ca="1" si="35"/>
        <v>0.55029373553711758</v>
      </c>
      <c r="B348" s="8">
        <f t="shared" ca="1" si="35"/>
        <v>-0.81026812701221917</v>
      </c>
      <c r="C348" s="8">
        <f ca="1"/>
        <v>9.8874297917344922E-2</v>
      </c>
      <c r="D348" s="8">
        <f ca="1"/>
        <v>-5.6946500775543654E-2</v>
      </c>
      <c r="E348" s="8">
        <f t="shared" ca="1" si="36"/>
        <v>110.39275248479558</v>
      </c>
      <c r="F348" s="8">
        <f t="shared" ca="1" si="37"/>
        <v>94.46446057684777</v>
      </c>
      <c r="G348" s="8">
        <f t="shared" ca="1" si="38"/>
        <v>5.2356820240733777</v>
      </c>
      <c r="H348" s="8">
        <f t="shared" ca="1" si="39"/>
        <v>0</v>
      </c>
      <c r="Q348" s="8">
        <f t="shared" ca="1" si="40"/>
        <v>102.42860653082167</v>
      </c>
      <c r="R348" s="8">
        <f t="shared" ca="1" si="41"/>
        <v>0</v>
      </c>
    </row>
    <row r="349" spans="1:18">
      <c r="A349" s="8">
        <f t="shared" ca="1" si="35"/>
        <v>5.0018623854733588E-2</v>
      </c>
      <c r="B349" s="8">
        <f t="shared" ca="1" si="35"/>
        <v>-1.2942964549915921</v>
      </c>
      <c r="C349" s="8">
        <f ca="1"/>
        <v>2.6834681835081635E-2</v>
      </c>
      <c r="D349" s="8">
        <f ca="1"/>
        <v>-0.17071885514710999</v>
      </c>
      <c r="E349" s="8">
        <f t="shared" ca="1" si="36"/>
        <v>102.71979742418968</v>
      </c>
      <c r="F349" s="8">
        <f t="shared" ca="1" si="37"/>
        <v>84.305856173135979</v>
      </c>
      <c r="G349" s="8">
        <f t="shared" ca="1" si="38"/>
        <v>0</v>
      </c>
      <c r="H349" s="8">
        <f t="shared" ca="1" si="39"/>
        <v>0</v>
      </c>
      <c r="Q349" s="8">
        <f t="shared" ca="1" si="40"/>
        <v>93.512826798662829</v>
      </c>
      <c r="R349" s="8">
        <f t="shared" ca="1" si="41"/>
        <v>1.4438574770263799</v>
      </c>
    </row>
    <row r="350" spans="1:18">
      <c r="A350" s="8">
        <f t="shared" ca="1" si="35"/>
        <v>-7.5452030767541645E-2</v>
      </c>
      <c r="B350" s="8">
        <f t="shared" ca="1" si="35"/>
        <v>-0.2824738563806416</v>
      </c>
      <c r="C350" s="8">
        <f ca="1"/>
        <v>8.7669075694740035E-3</v>
      </c>
      <c r="D350" s="8">
        <f ca="1"/>
        <v>-3.244357427447149E-2</v>
      </c>
      <c r="E350" s="8">
        <f t="shared" ca="1" si="36"/>
        <v>100.88054494523479</v>
      </c>
      <c r="F350" s="8">
        <f t="shared" ca="1" si="37"/>
        <v>96.80770727414199</v>
      </c>
      <c r="G350" s="8">
        <f t="shared" ca="1" si="38"/>
        <v>0</v>
      </c>
      <c r="H350" s="8">
        <f t="shared" ca="1" si="39"/>
        <v>0</v>
      </c>
      <c r="Q350" s="8">
        <f t="shared" ca="1" si="40"/>
        <v>98.844126109688389</v>
      </c>
      <c r="R350" s="8">
        <f t="shared" ca="1" si="41"/>
        <v>0</v>
      </c>
    </row>
    <row r="351" spans="1:18">
      <c r="A351" s="8">
        <f t="shared" ref="A351:B414" ca="1" si="42">NORMSINV(RAND())</f>
        <v>-0.55960428570601484</v>
      </c>
      <c r="B351" s="8">
        <f t="shared" ca="1" si="42"/>
        <v>-0.29621882454757731</v>
      </c>
      <c r="C351" s="8">
        <f ca="1"/>
        <v>-6.0951017141666133E-2</v>
      </c>
      <c r="D351" s="8">
        <f ca="1"/>
        <v>-7.5619775258414651E-2</v>
      </c>
      <c r="E351" s="8">
        <f t="shared" ca="1" si="36"/>
        <v>94.086932511616752</v>
      </c>
      <c r="F351" s="8">
        <f t="shared" ca="1" si="37"/>
        <v>92.71686720158155</v>
      </c>
      <c r="G351" s="8">
        <f t="shared" ca="1" si="38"/>
        <v>0</v>
      </c>
      <c r="H351" s="8">
        <f t="shared" ca="1" si="39"/>
        <v>0</v>
      </c>
      <c r="Q351" s="8">
        <f t="shared" ca="1" si="40"/>
        <v>93.401899856599158</v>
      </c>
      <c r="R351" s="8">
        <f t="shared" ca="1" si="41"/>
        <v>1.5515535372823708</v>
      </c>
    </row>
    <row r="352" spans="1:18">
      <c r="A352" s="8">
        <f t="shared" ca="1" si="42"/>
        <v>0.73849689025228726</v>
      </c>
      <c r="B352" s="8">
        <f t="shared" ca="1" si="42"/>
        <v>1.9611335168949906</v>
      </c>
      <c r="C352" s="8">
        <f ca="1"/>
        <v>0.12597555219632936</v>
      </c>
      <c r="D352" s="8">
        <f ca="1"/>
        <v>0.36700108935838704</v>
      </c>
      <c r="E352" s="8">
        <f t="shared" ca="1" si="36"/>
        <v>113.42544379142423</v>
      </c>
      <c r="F352" s="8">
        <f t="shared" ca="1" si="37"/>
        <v>144.33994914936633</v>
      </c>
      <c r="G352" s="8">
        <f t="shared" ca="1" si="38"/>
        <v>8.1800425159458534</v>
      </c>
      <c r="H352" s="8">
        <f t="shared" ca="1" si="39"/>
        <v>36.252377814918766</v>
      </c>
      <c r="Q352" s="8">
        <f t="shared" ca="1" si="40"/>
        <v>128.88269647039527</v>
      </c>
      <c r="R352" s="8">
        <f t="shared" ca="1" si="41"/>
        <v>0</v>
      </c>
    </row>
    <row r="353" spans="1:18">
      <c r="A353" s="8">
        <f t="shared" ca="1" si="42"/>
        <v>-8.7189437846047185E-2</v>
      </c>
      <c r="B353" s="8">
        <f t="shared" ca="1" si="42"/>
        <v>-0.18852818215139555</v>
      </c>
      <c r="C353" s="8">
        <f ca="1"/>
        <v>7.0767209501692071E-3</v>
      </c>
      <c r="D353" s="8">
        <f ca="1"/>
        <v>-1.9612450629599446E-2</v>
      </c>
      <c r="E353" s="8">
        <f t="shared" ca="1" si="36"/>
        <v>100.71018201115274</v>
      </c>
      <c r="F353" s="8">
        <f t="shared" ca="1" si="37"/>
        <v>98.057862230520485</v>
      </c>
      <c r="G353" s="8">
        <f t="shared" ca="1" si="38"/>
        <v>0</v>
      </c>
      <c r="H353" s="8">
        <f t="shared" ca="1" si="39"/>
        <v>0</v>
      </c>
      <c r="Q353" s="8">
        <f t="shared" ca="1" si="40"/>
        <v>99.384022120836619</v>
      </c>
      <c r="R353" s="8">
        <f t="shared" ca="1" si="41"/>
        <v>0</v>
      </c>
    </row>
    <row r="354" spans="1:18">
      <c r="A354" s="8">
        <f t="shared" ca="1" si="42"/>
        <v>-1.5374519693951001</v>
      </c>
      <c r="B354" s="8">
        <f t="shared" ca="1" si="42"/>
        <v>0.7585727035537162</v>
      </c>
      <c r="C354" s="8">
        <f ca="1"/>
        <v>-0.20176108359289438</v>
      </c>
      <c r="D354" s="8">
        <f ca="1"/>
        <v>-3.4715154354765087E-3</v>
      </c>
      <c r="E354" s="8">
        <f t="shared" ca="1" si="36"/>
        <v>81.72901686488602</v>
      </c>
      <c r="F354" s="8">
        <f t="shared" ca="1" si="37"/>
        <v>99.653450330749877</v>
      </c>
      <c r="G354" s="8">
        <f t="shared" ca="1" si="38"/>
        <v>0</v>
      </c>
      <c r="H354" s="8">
        <f t="shared" ca="1" si="39"/>
        <v>0</v>
      </c>
      <c r="Q354" s="8">
        <f t="shared" ca="1" si="40"/>
        <v>90.691233597817956</v>
      </c>
      <c r="R354" s="8">
        <f t="shared" ca="1" si="41"/>
        <v>4.1832683516330524</v>
      </c>
    </row>
    <row r="355" spans="1:18">
      <c r="A355" s="8">
        <f t="shared" ca="1" si="42"/>
        <v>0.23613967303812078</v>
      </c>
      <c r="B355" s="8">
        <f t="shared" ca="1" si="42"/>
        <v>-1.1734247185213387</v>
      </c>
      <c r="C355" s="8">
        <f ca="1"/>
        <v>5.363611291748939E-2</v>
      </c>
      <c r="D355" s="8">
        <f ca="1"/>
        <v>-0.13710624635810076</v>
      </c>
      <c r="E355" s="8">
        <f t="shared" ca="1" si="36"/>
        <v>105.51005948144596</v>
      </c>
      <c r="F355" s="8">
        <f t="shared" ca="1" si="37"/>
        <v>87.187758739256211</v>
      </c>
      <c r="G355" s="8">
        <f t="shared" ca="1" si="38"/>
        <v>0.49520338004462527</v>
      </c>
      <c r="H355" s="8">
        <f t="shared" ca="1" si="39"/>
        <v>0</v>
      </c>
      <c r="Q355" s="8">
        <f t="shared" ca="1" si="40"/>
        <v>96.348909110351087</v>
      </c>
      <c r="R355" s="8">
        <f t="shared" ca="1" si="41"/>
        <v>0</v>
      </c>
    </row>
    <row r="356" spans="1:18">
      <c r="A356" s="8">
        <f t="shared" ca="1" si="42"/>
        <v>-3.0712060582889267</v>
      </c>
      <c r="B356" s="8">
        <f t="shared" ca="1" si="42"/>
        <v>0.40311222630165477</v>
      </c>
      <c r="C356" s="8">
        <f ca="1"/>
        <v>-0.42262167239360543</v>
      </c>
      <c r="D356" s="8">
        <f ca="1"/>
        <v>-0.18616439524295519</v>
      </c>
      <c r="E356" s="8">
        <f t="shared" ca="1" si="36"/>
        <v>65.532651433026913</v>
      </c>
      <c r="F356" s="8">
        <f t="shared" ca="1" si="37"/>
        <v>83.013711317135403</v>
      </c>
      <c r="G356" s="8">
        <f t="shared" ca="1" si="38"/>
        <v>0</v>
      </c>
      <c r="H356" s="8">
        <f t="shared" ca="1" si="39"/>
        <v>0</v>
      </c>
      <c r="Q356" s="8">
        <f t="shared" ca="1" si="40"/>
        <v>74.273181375081151</v>
      </c>
      <c r="R356" s="8">
        <f t="shared" ca="1" si="41"/>
        <v>20.123124878561988</v>
      </c>
    </row>
    <row r="357" spans="1:18">
      <c r="A357" s="8">
        <f t="shared" ca="1" si="42"/>
        <v>-0.24031910482297825</v>
      </c>
      <c r="B357" s="8">
        <f t="shared" ca="1" si="42"/>
        <v>1.6021850896728962</v>
      </c>
      <c r="C357" s="8">
        <f ca="1"/>
        <v>-1.4973951094508862E-2</v>
      </c>
      <c r="D357" s="8">
        <f ca="1"/>
        <v>0.23096452128989717</v>
      </c>
      <c r="E357" s="8">
        <f t="shared" ca="1" si="36"/>
        <v>98.513760102510005</v>
      </c>
      <c r="F357" s="8">
        <f t="shared" ca="1" si="37"/>
        <v>125.98145420614122</v>
      </c>
      <c r="G357" s="8">
        <f t="shared" ca="1" si="38"/>
        <v>0</v>
      </c>
      <c r="H357" s="8">
        <f t="shared" ca="1" si="39"/>
        <v>18.428596316641965</v>
      </c>
      <c r="Q357" s="8">
        <f t="shared" ca="1" si="40"/>
        <v>112.24760715432561</v>
      </c>
      <c r="R357" s="8">
        <f t="shared" ca="1" si="41"/>
        <v>0</v>
      </c>
    </row>
    <row r="358" spans="1:18">
      <c r="A358" s="8">
        <f t="shared" ca="1" si="42"/>
        <v>0.43655768634529213</v>
      </c>
      <c r="B358" s="8">
        <f t="shared" ca="1" si="42"/>
        <v>1.635981778018003</v>
      </c>
      <c r="C358" s="8">
        <f ca="1"/>
        <v>8.2496306833722055E-2</v>
      </c>
      <c r="D358" s="8">
        <f ca="1"/>
        <v>0.29347392106359987</v>
      </c>
      <c r="E358" s="8">
        <f t="shared" ca="1" si="36"/>
        <v>108.59946626727842</v>
      </c>
      <c r="F358" s="8">
        <f t="shared" ca="1" si="37"/>
        <v>134.10782050609131</v>
      </c>
      <c r="G358" s="8">
        <f t="shared" ca="1" si="38"/>
        <v>3.4946274439596272</v>
      </c>
      <c r="H358" s="8">
        <f t="shared" ca="1" si="39"/>
        <v>26.318272336010985</v>
      </c>
      <c r="Q358" s="8">
        <f t="shared" ca="1" si="40"/>
        <v>121.35364338668487</v>
      </c>
      <c r="R358" s="8">
        <f t="shared" ca="1" si="41"/>
        <v>0</v>
      </c>
    </row>
    <row r="359" spans="1:18">
      <c r="A359" s="8">
        <f t="shared" ca="1" si="42"/>
        <v>0.37162352500670559</v>
      </c>
      <c r="B359" s="8">
        <f t="shared" ca="1" si="42"/>
        <v>-0.30281219612163457</v>
      </c>
      <c r="C359" s="8">
        <f ca="1"/>
        <v>7.3145787600965601E-2</v>
      </c>
      <c r="D359" s="8">
        <f ca="1"/>
        <v>2.5640443564653673E-3</v>
      </c>
      <c r="E359" s="8">
        <f t="shared" ca="1" si="36"/>
        <v>107.58873765213228</v>
      </c>
      <c r="F359" s="8">
        <f t="shared" ca="1" si="37"/>
        <v>100.25673343294743</v>
      </c>
      <c r="G359" s="8">
        <f t="shared" ca="1" si="38"/>
        <v>2.5133375263420201</v>
      </c>
      <c r="H359" s="8">
        <f t="shared" ca="1" si="39"/>
        <v>0</v>
      </c>
      <c r="Q359" s="8">
        <f t="shared" ca="1" si="40"/>
        <v>103.92273554253985</v>
      </c>
      <c r="R359" s="8">
        <f t="shared" ca="1" si="41"/>
        <v>0</v>
      </c>
    </row>
    <row r="360" spans="1:18">
      <c r="A360" s="8">
        <f t="shared" ca="1" si="42"/>
        <v>0.96060097333143668</v>
      </c>
      <c r="B360" s="8">
        <f t="shared" ca="1" si="42"/>
        <v>-0.66592682319018759</v>
      </c>
      <c r="C360" s="8">
        <f ca="1"/>
        <v>0.15795854015972688</v>
      </c>
      <c r="D360" s="8">
        <f ca="1"/>
        <v>-8.2334564042349338E-4</v>
      </c>
      <c r="E360" s="8">
        <f t="shared" ca="1" si="36"/>
        <v>117.11176393508593</v>
      </c>
      <c r="F360" s="8">
        <f t="shared" ca="1" si="37"/>
        <v>99.91769932155934</v>
      </c>
      <c r="G360" s="8">
        <f t="shared" ca="1" si="38"/>
        <v>11.758994111733914</v>
      </c>
      <c r="H360" s="8">
        <f t="shared" ca="1" si="39"/>
        <v>0</v>
      </c>
      <c r="Q360" s="8">
        <f t="shared" ca="1" si="40"/>
        <v>108.51473162832264</v>
      </c>
      <c r="R360" s="8">
        <f t="shared" ca="1" si="41"/>
        <v>0</v>
      </c>
    </row>
    <row r="361" spans="1:18">
      <c r="A361" s="8">
        <f t="shared" ca="1" si="42"/>
        <v>-0.17414084992184065</v>
      </c>
      <c r="B361" s="8">
        <f t="shared" ca="1" si="42"/>
        <v>0.39978818956499917</v>
      </c>
      <c r="C361" s="8">
        <f ca="1"/>
        <v>-5.4442823887450517E-3</v>
      </c>
      <c r="D361" s="8">
        <f ca="1"/>
        <v>5.9596849260611415E-2</v>
      </c>
      <c r="E361" s="8">
        <f t="shared" ca="1" si="36"/>
        <v>99.457051085823906</v>
      </c>
      <c r="F361" s="8">
        <f t="shared" ca="1" si="37"/>
        <v>106.14085526353377</v>
      </c>
      <c r="G361" s="8">
        <f t="shared" ca="1" si="38"/>
        <v>0</v>
      </c>
      <c r="H361" s="8">
        <f t="shared" ca="1" si="39"/>
        <v>0</v>
      </c>
      <c r="Q361" s="8">
        <f t="shared" ca="1" si="40"/>
        <v>102.79895317467884</v>
      </c>
      <c r="R361" s="8">
        <f t="shared" ca="1" si="41"/>
        <v>0</v>
      </c>
    </row>
    <row r="362" spans="1:18">
      <c r="A362" s="8">
        <f t="shared" ca="1" si="42"/>
        <v>0.43605228247123784</v>
      </c>
      <c r="B362" s="8">
        <f t="shared" ca="1" si="42"/>
        <v>0.43158833650889361</v>
      </c>
      <c r="C362" s="8">
        <f ca="1"/>
        <v>8.242352867585824E-2</v>
      </c>
      <c r="D362" s="8">
        <f ca="1"/>
        <v>0.11614424714416435</v>
      </c>
      <c r="E362" s="8">
        <f t="shared" ca="1" si="36"/>
        <v>108.59156288577876</v>
      </c>
      <c r="F362" s="8">
        <f t="shared" ca="1" si="37"/>
        <v>112.31578727645015</v>
      </c>
      <c r="G362" s="8">
        <f t="shared" ca="1" si="38"/>
        <v>3.4869542580376276</v>
      </c>
      <c r="H362" s="8">
        <f t="shared" ca="1" si="39"/>
        <v>5.1609585208253899</v>
      </c>
      <c r="Q362" s="8">
        <f t="shared" ca="1" si="40"/>
        <v>110.45367508111445</v>
      </c>
      <c r="R362" s="8">
        <f t="shared" ca="1" si="41"/>
        <v>0</v>
      </c>
    </row>
    <row r="363" spans="1:18">
      <c r="A363" s="8">
        <f t="shared" ca="1" si="42"/>
        <v>1.9424542046602231</v>
      </c>
      <c r="B363" s="8">
        <f t="shared" ca="1" si="42"/>
        <v>-0.23647621753825954</v>
      </c>
      <c r="C363" s="8">
        <f ca="1"/>
        <v>0.29934540547107208</v>
      </c>
      <c r="D363" s="8">
        <f ca="1"/>
        <v>0.14584930817448719</v>
      </c>
      <c r="E363" s="8">
        <f t="shared" ca="1" si="36"/>
        <v>134.89754865258433</v>
      </c>
      <c r="F363" s="8">
        <f t="shared" ca="1" si="37"/>
        <v>115.70218211829031</v>
      </c>
      <c r="G363" s="8">
        <f t="shared" ca="1" si="38"/>
        <v>29.026746264644984</v>
      </c>
      <c r="H363" s="8">
        <f t="shared" ca="1" si="39"/>
        <v>8.4487205031944743</v>
      </c>
      <c r="Q363" s="8">
        <f t="shared" ca="1" si="40"/>
        <v>125.29986538543733</v>
      </c>
      <c r="R363" s="8">
        <f t="shared" ca="1" si="41"/>
        <v>0</v>
      </c>
    </row>
    <row r="364" spans="1:18">
      <c r="A364" s="8">
        <f t="shared" ca="1" si="42"/>
        <v>0.14294128804489054</v>
      </c>
      <c r="B364" s="8">
        <f t="shared" ca="1" si="42"/>
        <v>-9.1688620750797839E-2</v>
      </c>
      <c r="C364" s="8">
        <f ca="1"/>
        <v>4.0215545478464232E-2</v>
      </c>
      <c r="D364" s="8">
        <f ca="1"/>
        <v>1.420344450929825E-2</v>
      </c>
      <c r="E364" s="8">
        <f t="shared" ca="1" si="36"/>
        <v>104.10351404283975</v>
      </c>
      <c r="F364" s="8">
        <f t="shared" ca="1" si="37"/>
        <v>101.43047926898738</v>
      </c>
      <c r="G364" s="8">
        <f t="shared" ca="1" si="38"/>
        <v>0</v>
      </c>
      <c r="H364" s="8">
        <f t="shared" ca="1" si="39"/>
        <v>0</v>
      </c>
      <c r="Q364" s="8">
        <f t="shared" ca="1" si="40"/>
        <v>102.76699665591357</v>
      </c>
      <c r="R364" s="8">
        <f t="shared" ca="1" si="41"/>
        <v>0</v>
      </c>
    </row>
    <row r="365" spans="1:18">
      <c r="A365" s="8">
        <f t="shared" ca="1" si="42"/>
        <v>-1.3946664624505405</v>
      </c>
      <c r="B365" s="8">
        <f t="shared" ca="1" si="42"/>
        <v>-0.33867596335407169</v>
      </c>
      <c r="C365" s="8">
        <f ca="1"/>
        <v>-0.18119997059287782</v>
      </c>
      <c r="D365" s="8">
        <f ca="1"/>
        <v>-0.15284975111401528</v>
      </c>
      <c r="E365" s="8">
        <f t="shared" ca="1" si="36"/>
        <v>83.426851284508075</v>
      </c>
      <c r="F365" s="8">
        <f t="shared" ca="1" si="37"/>
        <v>85.825866453263387</v>
      </c>
      <c r="G365" s="8">
        <f t="shared" ca="1" si="38"/>
        <v>0</v>
      </c>
      <c r="H365" s="8">
        <f t="shared" ca="1" si="39"/>
        <v>0</v>
      </c>
      <c r="Q365" s="8">
        <f t="shared" ca="1" si="40"/>
        <v>84.626358868885731</v>
      </c>
      <c r="R365" s="8">
        <f t="shared" ca="1" si="41"/>
        <v>10.071496243800262</v>
      </c>
    </row>
    <row r="366" spans="1:18">
      <c r="A366" s="8">
        <f t="shared" ca="1" si="42"/>
        <v>0.54116668776044552</v>
      </c>
      <c r="B366" s="8">
        <f t="shared" ca="1" si="42"/>
        <v>0.46260261716723583</v>
      </c>
      <c r="C366" s="8">
        <f ca="1"/>
        <v>9.7560003037504145E-2</v>
      </c>
      <c r="D366" s="8">
        <f ca="1"/>
        <v>0.12964427370665499</v>
      </c>
      <c r="E366" s="8">
        <f t="shared" ca="1" si="36"/>
        <v>110.24775915829805</v>
      </c>
      <c r="F366" s="8">
        <f t="shared" ca="1" si="37"/>
        <v>113.84233441708753</v>
      </c>
      <c r="G366" s="8">
        <f t="shared" ca="1" si="38"/>
        <v>5.0949118041728658</v>
      </c>
      <c r="H366" s="8">
        <f t="shared" ca="1" si="39"/>
        <v>6.6430431233859499</v>
      </c>
      <c r="Q366" s="8">
        <f t="shared" ca="1" si="40"/>
        <v>112.0450467876928</v>
      </c>
      <c r="R366" s="8">
        <f t="shared" ca="1" si="41"/>
        <v>0</v>
      </c>
    </row>
    <row r="367" spans="1:18">
      <c r="A367" s="8">
        <f t="shared" ca="1" si="42"/>
        <v>0.77550840373177277</v>
      </c>
      <c r="B367" s="8">
        <f t="shared" ca="1" si="42"/>
        <v>0.62581639374707576</v>
      </c>
      <c r="C367" s="8">
        <f ca="1"/>
        <v>0.13130521013737528</v>
      </c>
      <c r="D367" s="8">
        <f ca="1"/>
        <v>0.17358838747677025</v>
      </c>
      <c r="E367" s="8">
        <f t="shared" ca="1" si="36"/>
        <v>114.03157641363694</v>
      </c>
      <c r="F367" s="8">
        <f t="shared" ca="1" si="37"/>
        <v>118.95658248448055</v>
      </c>
      <c r="G367" s="8">
        <f t="shared" ca="1" si="38"/>
        <v>8.768520789938778</v>
      </c>
      <c r="H367" s="8">
        <f t="shared" ca="1" si="39"/>
        <v>11.608332509204416</v>
      </c>
      <c r="Q367" s="8">
        <f t="shared" ca="1" si="40"/>
        <v>116.49407944905875</v>
      </c>
      <c r="R367" s="8">
        <f t="shared" ca="1" si="41"/>
        <v>0</v>
      </c>
    </row>
    <row r="368" spans="1:18">
      <c r="A368" s="8">
        <f t="shared" ca="1" si="42"/>
        <v>2.0168142338606883</v>
      </c>
      <c r="B368" s="8">
        <f t="shared" ca="1" si="42"/>
        <v>-1.0372991559312021</v>
      </c>
      <c r="C368" s="8">
        <f ca="1"/>
        <v>0.31005324967593906</v>
      </c>
      <c r="D368" s="8">
        <f ca="1"/>
        <v>3.4288774125085561E-2</v>
      </c>
      <c r="E368" s="8">
        <f t="shared" ca="1" si="36"/>
        <v>136.34977180107219</v>
      </c>
      <c r="F368" s="8">
        <f t="shared" ca="1" si="37"/>
        <v>103.48834111341667</v>
      </c>
      <c r="G368" s="8">
        <f t="shared" ca="1" si="38"/>
        <v>30.4366716515264</v>
      </c>
      <c r="H368" s="8">
        <f t="shared" ca="1" si="39"/>
        <v>0</v>
      </c>
      <c r="Q368" s="8">
        <f t="shared" ca="1" si="40"/>
        <v>119.91905645724444</v>
      </c>
      <c r="R368" s="8">
        <f t="shared" ca="1" si="41"/>
        <v>0</v>
      </c>
    </row>
    <row r="369" spans="1:18">
      <c r="A369" s="8">
        <f t="shared" ca="1" si="42"/>
        <v>-0.703270686059418</v>
      </c>
      <c r="B369" s="8">
        <f t="shared" ca="1" si="42"/>
        <v>0.65902536960166502</v>
      </c>
      <c r="C369" s="8">
        <f ca="1"/>
        <v>-8.1638978792556188E-2</v>
      </c>
      <c r="D369" s="8">
        <f ca="1"/>
        <v>5.2780526090314556E-2</v>
      </c>
      <c r="E369" s="8">
        <f t="shared" ca="1" si="36"/>
        <v>92.160461745608174</v>
      </c>
      <c r="F369" s="8">
        <f t="shared" ca="1" si="37"/>
        <v>105.41982507160994</v>
      </c>
      <c r="G369" s="8">
        <f t="shared" ca="1" si="38"/>
        <v>0</v>
      </c>
      <c r="H369" s="8">
        <f t="shared" ca="1" si="39"/>
        <v>0</v>
      </c>
      <c r="Q369" s="8">
        <f t="shared" ca="1" si="40"/>
        <v>98.790143408609055</v>
      </c>
      <c r="R369" s="8">
        <f t="shared" ca="1" si="41"/>
        <v>0</v>
      </c>
    </row>
    <row r="370" spans="1:18">
      <c r="A370" s="8">
        <f t="shared" ca="1" si="42"/>
        <v>-0.5216520387568897</v>
      </c>
      <c r="B370" s="8">
        <f t="shared" ca="1" si="42"/>
        <v>2.0783871478414531</v>
      </c>
      <c r="C370" s="8">
        <f ca="1"/>
        <v>-5.548589358099211E-2</v>
      </c>
      <c r="D370" s="8">
        <f ca="1"/>
        <v>0.27714816486792626</v>
      </c>
      <c r="E370" s="8">
        <f t="shared" ca="1" si="36"/>
        <v>94.602536860655135</v>
      </c>
      <c r="F370" s="8">
        <f t="shared" ca="1" si="37"/>
        <v>131.93618396265273</v>
      </c>
      <c r="G370" s="8">
        <f t="shared" ca="1" si="38"/>
        <v>0</v>
      </c>
      <c r="H370" s="8">
        <f t="shared" ca="1" si="39"/>
        <v>24.209887342381293</v>
      </c>
      <c r="Q370" s="8">
        <f t="shared" ca="1" si="40"/>
        <v>113.26936041165393</v>
      </c>
      <c r="R370" s="8">
        <f t="shared" ca="1" si="41"/>
        <v>0</v>
      </c>
    </row>
    <row r="371" spans="1:18">
      <c r="A371" s="8">
        <f t="shared" ca="1" si="42"/>
        <v>-0.38055352367995221</v>
      </c>
      <c r="B371" s="8">
        <f t="shared" ca="1" si="42"/>
        <v>-0.18404822026848122</v>
      </c>
      <c r="C371" s="8">
        <f ca="1"/>
        <v>-3.516770740991311E-2</v>
      </c>
      <c r="D371" s="8">
        <f ca="1"/>
        <v>-4.3888947536316378E-2</v>
      </c>
      <c r="E371" s="8">
        <f t="shared" ca="1" si="36"/>
        <v>96.544349065264925</v>
      </c>
      <c r="F371" s="8">
        <f t="shared" ca="1" si="37"/>
        <v>95.706023546876324</v>
      </c>
      <c r="G371" s="8">
        <f t="shared" ca="1" si="38"/>
        <v>0</v>
      </c>
      <c r="H371" s="8">
        <f t="shared" ca="1" si="39"/>
        <v>0</v>
      </c>
      <c r="Q371" s="8">
        <f t="shared" ca="1" si="40"/>
        <v>96.125186306070617</v>
      </c>
      <c r="R371" s="8">
        <f t="shared" ca="1" si="41"/>
        <v>0</v>
      </c>
    </row>
    <row r="372" spans="1:18">
      <c r="A372" s="8">
        <f t="shared" ca="1" si="42"/>
        <v>0.72753524881800558</v>
      </c>
      <c r="B372" s="8">
        <f t="shared" ca="1" si="42"/>
        <v>-1.6215371276368127</v>
      </c>
      <c r="C372" s="8">
        <f ca="1"/>
        <v>0.12439707582979279</v>
      </c>
      <c r="D372" s="8">
        <f ca="1"/>
        <v>-0.16129976903860832</v>
      </c>
      <c r="E372" s="8">
        <f t="shared" ca="1" si="36"/>
        <v>113.24654563943307</v>
      </c>
      <c r="F372" s="8">
        <f t="shared" ca="1" si="37"/>
        <v>85.103691834678003</v>
      </c>
      <c r="G372" s="8">
        <f t="shared" ca="1" si="38"/>
        <v>8.0063549897408404</v>
      </c>
      <c r="H372" s="8">
        <f t="shared" ca="1" si="39"/>
        <v>0</v>
      </c>
      <c r="Q372" s="8">
        <f t="shared" ca="1" si="40"/>
        <v>99.175118737055527</v>
      </c>
      <c r="R372" s="8">
        <f t="shared" ca="1" si="41"/>
        <v>0</v>
      </c>
    </row>
    <row r="373" spans="1:18">
      <c r="A373" s="8">
        <f t="shared" ca="1" si="42"/>
        <v>0.90246865837294288</v>
      </c>
      <c r="B373" s="8">
        <f t="shared" ca="1" si="42"/>
        <v>-1.2373714037083645</v>
      </c>
      <c r="C373" s="8">
        <f ca="1"/>
        <v>0.14958748680570377</v>
      </c>
      <c r="D373" s="8">
        <f ca="1"/>
        <v>-8.9881234664171111E-2</v>
      </c>
      <c r="E373" s="8">
        <f t="shared" ca="1" si="36"/>
        <v>116.13550696129838</v>
      </c>
      <c r="F373" s="8">
        <f t="shared" ca="1" si="37"/>
        <v>91.403973506122</v>
      </c>
      <c r="G373" s="8">
        <f t="shared" ca="1" si="38"/>
        <v>10.811171807085801</v>
      </c>
      <c r="H373" s="8">
        <f t="shared" ca="1" si="39"/>
        <v>0</v>
      </c>
      <c r="Q373" s="8">
        <f t="shared" ca="1" si="40"/>
        <v>103.76974023371019</v>
      </c>
      <c r="R373" s="8">
        <f t="shared" ca="1" si="41"/>
        <v>0</v>
      </c>
    </row>
    <row r="374" spans="1:18">
      <c r="A374" s="8">
        <f t="shared" ca="1" si="42"/>
        <v>1.099538584581746</v>
      </c>
      <c r="B374" s="8">
        <f t="shared" ca="1" si="42"/>
        <v>0.31711184604404208</v>
      </c>
      <c r="C374" s="8">
        <f ca="1"/>
        <v>0.17796555617977142</v>
      </c>
      <c r="D374" s="8">
        <f ca="1"/>
        <v>0.15568964342713143</v>
      </c>
      <c r="E374" s="8">
        <f t="shared" ca="1" si="36"/>
        <v>119.478416759498</v>
      </c>
      <c r="F374" s="8">
        <f t="shared" ca="1" si="37"/>
        <v>116.84635064807487</v>
      </c>
      <c r="G374" s="8">
        <f t="shared" ca="1" si="38"/>
        <v>14.056715300483498</v>
      </c>
      <c r="H374" s="8">
        <f t="shared" ca="1" si="39"/>
        <v>9.5595637359950238</v>
      </c>
      <c r="Q374" s="8">
        <f t="shared" ca="1" si="40"/>
        <v>118.16238370378645</v>
      </c>
      <c r="R374" s="8">
        <f t="shared" ca="1" si="41"/>
        <v>0</v>
      </c>
    </row>
    <row r="375" spans="1:18">
      <c r="A375" s="8">
        <f t="shared" ca="1" si="42"/>
        <v>0.30925507504682959</v>
      </c>
      <c r="B375" s="8">
        <f t="shared" ca="1" si="42"/>
        <v>0.96543843725011924</v>
      </c>
      <c r="C375" s="8">
        <f ca="1"/>
        <v>6.4164730806743453E-2</v>
      </c>
      <c r="D375" s="8">
        <f ca="1"/>
        <v>0.18394921934219807</v>
      </c>
      <c r="E375" s="8">
        <f t="shared" ca="1" si="36"/>
        <v>106.62680314880795</v>
      </c>
      <c r="F375" s="8">
        <f t="shared" ca="1" si="37"/>
        <v>120.19547854918943</v>
      </c>
      <c r="G375" s="8">
        <f t="shared" ca="1" si="38"/>
        <v>1.5794205328232538</v>
      </c>
      <c r="H375" s="8">
        <f t="shared" ca="1" si="39"/>
        <v>12.811144222514011</v>
      </c>
      <c r="Q375" s="8">
        <f t="shared" ca="1" si="40"/>
        <v>113.41114084899868</v>
      </c>
      <c r="R375" s="8">
        <f t="shared" ca="1" si="41"/>
        <v>0</v>
      </c>
    </row>
    <row r="376" spans="1:18">
      <c r="A376" s="8">
        <f t="shared" ca="1" si="42"/>
        <v>-0.83722467622962538</v>
      </c>
      <c r="B376" s="8">
        <f t="shared" ca="1" si="42"/>
        <v>-1.0385724158343779</v>
      </c>
      <c r="C376" s="8">
        <f ca="1"/>
        <v>-0.10092835337706604</v>
      </c>
      <c r="D376" s="8">
        <f ca="1"/>
        <v>-0.20849195709033858</v>
      </c>
      <c r="E376" s="8">
        <f t="shared" ca="1" si="36"/>
        <v>90.399779895513618</v>
      </c>
      <c r="F376" s="8">
        <f t="shared" ca="1" si="37"/>
        <v>81.1807563971186</v>
      </c>
      <c r="G376" s="8">
        <f t="shared" ca="1" si="38"/>
        <v>0</v>
      </c>
      <c r="H376" s="8">
        <f t="shared" ca="1" si="39"/>
        <v>0</v>
      </c>
      <c r="Q376" s="8">
        <f t="shared" ca="1" si="40"/>
        <v>85.790268146316109</v>
      </c>
      <c r="R376" s="8">
        <f t="shared" ca="1" si="41"/>
        <v>8.9414872365863012</v>
      </c>
    </row>
    <row r="377" spans="1:18">
      <c r="A377" s="8">
        <f t="shared" ca="1" si="42"/>
        <v>0.33720039375890543</v>
      </c>
      <c r="B377" s="8">
        <f t="shared" ca="1" si="42"/>
        <v>0.5418552471734106</v>
      </c>
      <c r="C377" s="8">
        <f ca="1"/>
        <v>6.8188856701282372E-2</v>
      </c>
      <c r="D377" s="8">
        <f ca="1"/>
        <v>0.12397312585343299</v>
      </c>
      <c r="E377" s="8">
        <f t="shared" ca="1" si="36"/>
        <v>107.05674732295837</v>
      </c>
      <c r="F377" s="8">
        <f t="shared" ca="1" si="37"/>
        <v>113.19854494475202</v>
      </c>
      <c r="G377" s="8">
        <f t="shared" ca="1" si="38"/>
        <v>1.9968420611246336</v>
      </c>
      <c r="H377" s="8">
        <f t="shared" ca="1" si="39"/>
        <v>6.0180048007301119</v>
      </c>
      <c r="Q377" s="8">
        <f t="shared" ca="1" si="40"/>
        <v>110.12764613385519</v>
      </c>
      <c r="R377" s="8">
        <f t="shared" ca="1" si="41"/>
        <v>0</v>
      </c>
    </row>
    <row r="378" spans="1:18">
      <c r="A378" s="8">
        <f t="shared" ca="1" si="42"/>
        <v>1.0482671597761413</v>
      </c>
      <c r="B378" s="8">
        <f t="shared" ca="1" si="42"/>
        <v>-1.4834062596708799</v>
      </c>
      <c r="C378" s="8">
        <f ca="1"/>
        <v>0.17058247100776433</v>
      </c>
      <c r="D378" s="8">
        <f ca="1"/>
        <v>-0.11370469284258151</v>
      </c>
      <c r="E378" s="8">
        <f t="shared" ca="1" si="36"/>
        <v>118.59954581413221</v>
      </c>
      <c r="F378" s="8">
        <f t="shared" ca="1" si="37"/>
        <v>89.252148495213916</v>
      </c>
      <c r="G378" s="8">
        <f t="shared" ca="1" si="38"/>
        <v>13.203442537992439</v>
      </c>
      <c r="H378" s="8">
        <f t="shared" ca="1" si="39"/>
        <v>0</v>
      </c>
      <c r="Q378" s="8">
        <f t="shared" ca="1" si="40"/>
        <v>103.92584715467306</v>
      </c>
      <c r="R378" s="8">
        <f t="shared" ca="1" si="41"/>
        <v>0</v>
      </c>
    </row>
    <row r="379" spans="1:18">
      <c r="A379" s="8">
        <f t="shared" ca="1" si="42"/>
        <v>-0.61332922952466173</v>
      </c>
      <c r="B379" s="8">
        <f t="shared" ca="1" si="42"/>
        <v>1.1628732343332255</v>
      </c>
      <c r="C379" s="8">
        <f ca="1"/>
        <v>-6.8687409051551282E-2</v>
      </c>
      <c r="D379" s="8">
        <f ca="1"/>
        <v>0.13459195558425455</v>
      </c>
      <c r="E379" s="8">
        <f t="shared" ca="1" si="36"/>
        <v>93.361847515421374</v>
      </c>
      <c r="F379" s="8">
        <f t="shared" ca="1" si="37"/>
        <v>114.40698577777138</v>
      </c>
      <c r="G379" s="8">
        <f t="shared" ca="1" si="38"/>
        <v>0</v>
      </c>
      <c r="H379" s="8">
        <f t="shared" ca="1" si="39"/>
        <v>7.1912483279333808</v>
      </c>
      <c r="Q379" s="8">
        <f t="shared" ca="1" si="40"/>
        <v>103.88441664659638</v>
      </c>
      <c r="R379" s="8">
        <f t="shared" ca="1" si="41"/>
        <v>0</v>
      </c>
    </row>
    <row r="380" spans="1:18">
      <c r="A380" s="8">
        <f t="shared" ca="1" si="42"/>
        <v>-0.83408460119265837</v>
      </c>
      <c r="B380" s="8">
        <f t="shared" ca="1" si="42"/>
        <v>0.91871213588988354</v>
      </c>
      <c r="C380" s="8">
        <f ca="1"/>
        <v>-0.1004761825717428</v>
      </c>
      <c r="D380" s="8">
        <f ca="1"/>
        <v>7.9887235301614887E-2</v>
      </c>
      <c r="E380" s="8">
        <f t="shared" ca="1" si="36"/>
        <v>90.440665279681937</v>
      </c>
      <c r="F380" s="8">
        <f t="shared" ca="1" si="37"/>
        <v>108.31649180227214</v>
      </c>
      <c r="G380" s="8">
        <f t="shared" ca="1" si="38"/>
        <v>0</v>
      </c>
      <c r="H380" s="8">
        <f t="shared" ca="1" si="39"/>
        <v>1.2781473808467374</v>
      </c>
      <c r="Q380" s="8">
        <f t="shared" ca="1" si="40"/>
        <v>99.378578540977031</v>
      </c>
      <c r="R380" s="8">
        <f t="shared" ca="1" si="41"/>
        <v>0</v>
      </c>
    </row>
    <row r="381" spans="1:18">
      <c r="A381" s="8">
        <f t="shared" ca="1" si="42"/>
        <v>-1.821088624809982</v>
      </c>
      <c r="B381" s="8">
        <f t="shared" ca="1" si="42"/>
        <v>0.35377483318024394</v>
      </c>
      <c r="C381" s="8">
        <f ca="1"/>
        <v>-0.24260476197263739</v>
      </c>
      <c r="D381" s="8">
        <f ca="1"/>
        <v>-8.7166877664716591E-2</v>
      </c>
      <c r="E381" s="8">
        <f t="shared" ca="1" si="36"/>
        <v>78.458154896238881</v>
      </c>
      <c r="F381" s="8">
        <f t="shared" ca="1" si="37"/>
        <v>91.652413546330678</v>
      </c>
      <c r="G381" s="8">
        <f t="shared" ca="1" si="38"/>
        <v>0</v>
      </c>
      <c r="H381" s="8">
        <f t="shared" ca="1" si="39"/>
        <v>0</v>
      </c>
      <c r="Q381" s="8">
        <f t="shared" ca="1" si="40"/>
        <v>85.055284221284779</v>
      </c>
      <c r="R381" s="8">
        <f t="shared" ca="1" si="41"/>
        <v>9.6550638628303105</v>
      </c>
    </row>
    <row r="382" spans="1:18">
      <c r="A382" s="8">
        <f t="shared" ca="1" si="42"/>
        <v>-0.68412886139170048</v>
      </c>
      <c r="B382" s="8">
        <f t="shared" ca="1" si="42"/>
        <v>1.4059576934813931</v>
      </c>
      <c r="C382" s="8">
        <f ca="1"/>
        <v>-7.8882556040404866E-2</v>
      </c>
      <c r="D382" s="8">
        <f ca="1"/>
        <v>0.1643560192621665</v>
      </c>
      <c r="E382" s="8">
        <f t="shared" ca="1" si="36"/>
        <v>92.414845372556712</v>
      </c>
      <c r="F382" s="8">
        <f t="shared" ca="1" si="37"/>
        <v>117.86338567618819</v>
      </c>
      <c r="G382" s="8">
        <f t="shared" ca="1" si="38"/>
        <v>0</v>
      </c>
      <c r="H382" s="8">
        <f t="shared" ca="1" si="39"/>
        <v>10.546976384648726</v>
      </c>
      <c r="Q382" s="8">
        <f t="shared" ca="1" si="40"/>
        <v>105.13911552437244</v>
      </c>
      <c r="R382" s="8">
        <f t="shared" ca="1" si="41"/>
        <v>0</v>
      </c>
    </row>
    <row r="383" spans="1:18">
      <c r="A383" s="8">
        <f t="shared" ca="1" si="42"/>
        <v>-0.88288701598481434</v>
      </c>
      <c r="B383" s="8">
        <f t="shared" ca="1" si="42"/>
        <v>-0.55394250410179668</v>
      </c>
      <c r="C383" s="8">
        <f ca="1"/>
        <v>-0.10750373030181325</v>
      </c>
      <c r="D383" s="8">
        <f ca="1"/>
        <v>-0.14103573296249369</v>
      </c>
      <c r="E383" s="8">
        <f t="shared" ca="1" si="36"/>
        <v>89.807317236057088</v>
      </c>
      <c r="F383" s="8">
        <f t="shared" ca="1" si="37"/>
        <v>86.845827855612313</v>
      </c>
      <c r="G383" s="8">
        <f t="shared" ca="1" si="38"/>
        <v>0</v>
      </c>
      <c r="H383" s="8">
        <f t="shared" ca="1" si="39"/>
        <v>0</v>
      </c>
      <c r="Q383" s="8">
        <f t="shared" ca="1" si="40"/>
        <v>88.326572545834694</v>
      </c>
      <c r="R383" s="8">
        <f t="shared" ca="1" si="41"/>
        <v>6.4790557807430158</v>
      </c>
    </row>
    <row r="384" spans="1:18">
      <c r="A384" s="8">
        <f t="shared" ca="1" si="42"/>
        <v>0.58085125592120135</v>
      </c>
      <c r="B384" s="8">
        <f t="shared" ca="1" si="42"/>
        <v>-0.41470500228163376</v>
      </c>
      <c r="C384" s="8">
        <f ca="1"/>
        <v>0.10327458085265298</v>
      </c>
      <c r="D384" s="8">
        <f ca="1"/>
        <v>3.8777804174456258E-3</v>
      </c>
      <c r="E384" s="8">
        <f t="shared" ca="1" si="36"/>
        <v>110.87958213832528</v>
      </c>
      <c r="F384" s="8">
        <f t="shared" ca="1" si="37"/>
        <v>100.38853087358383</v>
      </c>
      <c r="G384" s="8">
        <f t="shared" ca="1" si="38"/>
        <v>5.7083321731313355</v>
      </c>
      <c r="H384" s="8">
        <f t="shared" ca="1" si="39"/>
        <v>0</v>
      </c>
      <c r="Q384" s="8">
        <f t="shared" ca="1" si="40"/>
        <v>105.63405650595456</v>
      </c>
      <c r="R384" s="8">
        <f t="shared" ca="1" si="41"/>
        <v>0</v>
      </c>
    </row>
    <row r="385" spans="1:18">
      <c r="A385" s="8">
        <f t="shared" ca="1" si="42"/>
        <v>1.0709373822994741</v>
      </c>
      <c r="B385" s="8">
        <f t="shared" ca="1" si="42"/>
        <v>-0.5337840986735396</v>
      </c>
      <c r="C385" s="8">
        <f ca="1"/>
        <v>0.17384698305112428</v>
      </c>
      <c r="D385" s="8">
        <f ca="1"/>
        <v>2.8006658170710269E-2</v>
      </c>
      <c r="E385" s="8">
        <f t="shared" ca="1" si="36"/>
        <v>118.98734810800693</v>
      </c>
      <c r="F385" s="8">
        <f t="shared" ca="1" si="37"/>
        <v>102.84025316782449</v>
      </c>
      <c r="G385" s="8">
        <f t="shared" ca="1" si="38"/>
        <v>13.5799496194242</v>
      </c>
      <c r="H385" s="8">
        <f t="shared" ca="1" si="39"/>
        <v>0</v>
      </c>
      <c r="Q385" s="8">
        <f t="shared" ca="1" si="40"/>
        <v>110.9138006379157</v>
      </c>
      <c r="R385" s="8">
        <f t="shared" ca="1" si="41"/>
        <v>0</v>
      </c>
    </row>
    <row r="386" spans="1:18">
      <c r="A386" s="8">
        <f t="shared" ca="1" si="42"/>
        <v>-0.87673936844638378</v>
      </c>
      <c r="B386" s="8">
        <f t="shared" ca="1" si="42"/>
        <v>-6.8310226798578039E-2</v>
      </c>
      <c r="C386" s="8">
        <f ca="1"/>
        <v>-0.10661846905627927</v>
      </c>
      <c r="D386" s="8">
        <f ca="1"/>
        <v>-6.9028111702693309E-2</v>
      </c>
      <c r="E386" s="8">
        <f t="shared" ca="1" si="36"/>
        <v>89.886855374392823</v>
      </c>
      <c r="F386" s="8">
        <f t="shared" ca="1" si="37"/>
        <v>93.330044304484133</v>
      </c>
      <c r="G386" s="8">
        <f t="shared" ca="1" si="38"/>
        <v>0</v>
      </c>
      <c r="H386" s="8">
        <f t="shared" ca="1" si="39"/>
        <v>0</v>
      </c>
      <c r="Q386" s="8">
        <f t="shared" ca="1" si="40"/>
        <v>91.608449839438478</v>
      </c>
      <c r="R386" s="8">
        <f t="shared" ca="1" si="41"/>
        <v>3.2927671461762347</v>
      </c>
    </row>
    <row r="387" spans="1:18">
      <c r="A387" s="8">
        <f t="shared" ca="1" si="42"/>
        <v>0.24087540998472212</v>
      </c>
      <c r="B387" s="8">
        <f t="shared" ca="1" si="42"/>
        <v>-0.16415896956749609</v>
      </c>
      <c r="C387" s="8">
        <f ca="1"/>
        <v>5.4318059037799987E-2</v>
      </c>
      <c r="D387" s="8">
        <f ca="1"/>
        <v>1.1860209528365953E-2</v>
      </c>
      <c r="E387" s="8">
        <f t="shared" ref="E387:E450" ca="1" si="43">$J$2*EXP(C387)</f>
        <v>105.58203619649447</v>
      </c>
      <c r="F387" s="8">
        <f t="shared" ref="F387:F450" ca="1" si="44">$J$3*EXP(D387)</f>
        <v>101.19308206916713</v>
      </c>
      <c r="G387" s="8">
        <f t="shared" ref="G387:G450" ca="1" si="45">MAX(E387-105,0)/1.03</f>
        <v>0.56508368591696201</v>
      </c>
      <c r="H387" s="8">
        <f t="shared" ref="H387:H450" ca="1" si="46">MAX(F387-107,0)/1.03</f>
        <v>0</v>
      </c>
      <c r="Q387" s="8">
        <f t="shared" ref="Q387:Q450" ca="1" si="47">AVERAGE(E387:F387)</f>
        <v>103.3875591328308</v>
      </c>
      <c r="R387" s="8">
        <f t="shared" ref="R387:R450" ca="1" si="48">MAX($P$2-Q387,0)/(1.03)</f>
        <v>0</v>
      </c>
    </row>
    <row r="388" spans="1:18">
      <c r="A388" s="8">
        <f t="shared" ca="1" si="42"/>
        <v>-0.50370900839199484</v>
      </c>
      <c r="B388" s="8">
        <f t="shared" ca="1" si="42"/>
        <v>1.257419868547867</v>
      </c>
      <c r="C388" s="8">
        <f ca="1"/>
        <v>-5.2902097208447255E-2</v>
      </c>
      <c r="D388" s="8">
        <f ca="1"/>
        <v>0.15782693893692648</v>
      </c>
      <c r="E388" s="8">
        <f t="shared" ca="1" si="43"/>
        <v>94.847286607821204</v>
      </c>
      <c r="F388" s="8">
        <f t="shared" ca="1" si="44"/>
        <v>117.09635289782567</v>
      </c>
      <c r="G388" s="8">
        <f t="shared" ca="1" si="45"/>
        <v>0</v>
      </c>
      <c r="H388" s="8">
        <f t="shared" ca="1" si="46"/>
        <v>9.802284366821036</v>
      </c>
      <c r="Q388" s="8">
        <f t="shared" ca="1" si="47"/>
        <v>105.97181975282344</v>
      </c>
      <c r="R388" s="8">
        <f t="shared" ca="1" si="48"/>
        <v>0</v>
      </c>
    </row>
    <row r="389" spans="1:18">
      <c r="A389" s="8">
        <f t="shared" ca="1" si="42"/>
        <v>0.91824105586282712</v>
      </c>
      <c r="B389" s="8">
        <f t="shared" ca="1" si="42"/>
        <v>0.7895078753925211</v>
      </c>
      <c r="C389" s="8">
        <f ca="1"/>
        <v>0.15185871204424711</v>
      </c>
      <c r="D389" s="8">
        <f ca="1"/>
        <v>0.20981604900611941</v>
      </c>
      <c r="E389" s="8">
        <f t="shared" ca="1" si="43"/>
        <v>116.39957662312408</v>
      </c>
      <c r="F389" s="8">
        <f t="shared" ca="1" si="44"/>
        <v>123.34511445227851</v>
      </c>
      <c r="G389" s="8">
        <f t="shared" ca="1" si="45"/>
        <v>11.067550119537938</v>
      </c>
      <c r="H389" s="8">
        <f t="shared" ca="1" si="46"/>
        <v>15.86904315755195</v>
      </c>
      <c r="Q389" s="8">
        <f t="shared" ca="1" si="47"/>
        <v>119.87234553770129</v>
      </c>
      <c r="R389" s="8">
        <f t="shared" ca="1" si="48"/>
        <v>0</v>
      </c>
    </row>
    <row r="390" spans="1:18">
      <c r="A390" s="8">
        <f t="shared" ca="1" si="42"/>
        <v>2.5163661427414468</v>
      </c>
      <c r="B390" s="8">
        <f t="shared" ca="1" si="42"/>
        <v>0.9073146235313132</v>
      </c>
      <c r="C390" s="8">
        <f ca="1"/>
        <v>0.38198872455476829</v>
      </c>
      <c r="D390" s="8">
        <f ca="1"/>
        <v>0.36299783471683228</v>
      </c>
      <c r="E390" s="8">
        <f t="shared" ca="1" si="43"/>
        <v>146.51955643074811</v>
      </c>
      <c r="F390" s="8">
        <f t="shared" ca="1" si="44"/>
        <v>143.76327463558525</v>
      </c>
      <c r="G390" s="8">
        <f t="shared" ca="1" si="45"/>
        <v>40.310248961891368</v>
      </c>
      <c r="H390" s="8">
        <f t="shared" ca="1" si="46"/>
        <v>35.692499646199266</v>
      </c>
      <c r="Q390" s="8">
        <f t="shared" ca="1" si="47"/>
        <v>145.14141553316668</v>
      </c>
      <c r="R390" s="8">
        <f t="shared" ca="1" si="48"/>
        <v>0</v>
      </c>
    </row>
    <row r="391" spans="1:18">
      <c r="A391" s="8">
        <f t="shared" ca="1" si="42"/>
        <v>0.95420927538537947</v>
      </c>
      <c r="B391" s="8">
        <f t="shared" ca="1" si="42"/>
        <v>0.3861533253009567</v>
      </c>
      <c r="C391" s="8">
        <f ca="1"/>
        <v>0.15703813565549465</v>
      </c>
      <c r="D391" s="8">
        <f ca="1"/>
        <v>0.1534995578920581</v>
      </c>
      <c r="E391" s="8">
        <f t="shared" ca="1" si="43"/>
        <v>117.0040233301365</v>
      </c>
      <c r="F391" s="8">
        <f t="shared" ca="1" si="44"/>
        <v>116.5907271665134</v>
      </c>
      <c r="G391" s="8">
        <f t="shared" ca="1" si="45"/>
        <v>11.654391582656801</v>
      </c>
      <c r="H391" s="8">
        <f t="shared" ca="1" si="46"/>
        <v>9.3113855985567024</v>
      </c>
      <c r="Q391" s="8">
        <f t="shared" ca="1" si="47"/>
        <v>116.79737524832495</v>
      </c>
      <c r="R391" s="8">
        <f t="shared" ca="1" si="48"/>
        <v>0</v>
      </c>
    </row>
    <row r="392" spans="1:18">
      <c r="A392" s="8">
        <f t="shared" ca="1" si="42"/>
        <v>-1.9565971271228784</v>
      </c>
      <c r="B392" s="8">
        <f t="shared" ca="1" si="42"/>
        <v>-0.51980821582325043</v>
      </c>
      <c r="C392" s="8">
        <f ca="1"/>
        <v>-0.26211798630569449</v>
      </c>
      <c r="D392" s="8">
        <f ca="1"/>
        <v>-0.2272765251746271</v>
      </c>
      <c r="E392" s="8">
        <f t="shared" ca="1" si="43"/>
        <v>76.942023730057912</v>
      </c>
      <c r="F392" s="8">
        <f t="shared" ca="1" si="44"/>
        <v>79.67004440975856</v>
      </c>
      <c r="G392" s="8">
        <f t="shared" ca="1" si="45"/>
        <v>0</v>
      </c>
      <c r="H392" s="8">
        <f t="shared" ca="1" si="46"/>
        <v>0</v>
      </c>
      <c r="Q392" s="8">
        <f t="shared" ca="1" si="47"/>
        <v>78.306034069908236</v>
      </c>
      <c r="R392" s="8">
        <f t="shared" ca="1" si="48"/>
        <v>16.207733912710449</v>
      </c>
    </row>
    <row r="393" spans="1:18">
      <c r="A393" s="8">
        <f t="shared" ca="1" si="42"/>
        <v>0.19488616849474827</v>
      </c>
      <c r="B393" s="8">
        <f t="shared" ca="1" si="42"/>
        <v>0.22738108245798805</v>
      </c>
      <c r="C393" s="8">
        <f ca="1"/>
        <v>4.7695608263243747E-2</v>
      </c>
      <c r="D393" s="8">
        <f ca="1"/>
        <v>6.558581965986944E-2</v>
      </c>
      <c r="E393" s="8">
        <f t="shared" ca="1" si="43"/>
        <v>104.8851345046713</v>
      </c>
      <c r="F393" s="8">
        <f t="shared" ca="1" si="44"/>
        <v>106.77843702729579</v>
      </c>
      <c r="G393" s="8">
        <f t="shared" ca="1" si="45"/>
        <v>0</v>
      </c>
      <c r="H393" s="8">
        <f t="shared" ca="1" si="46"/>
        <v>0</v>
      </c>
      <c r="Q393" s="8">
        <f t="shared" ca="1" si="47"/>
        <v>105.83178576598354</v>
      </c>
      <c r="R393" s="8">
        <f t="shared" ca="1" si="48"/>
        <v>0</v>
      </c>
    </row>
    <row r="394" spans="1:18">
      <c r="A394" s="8">
        <f t="shared" ca="1" si="42"/>
        <v>2.3034330671116505</v>
      </c>
      <c r="B394" s="8">
        <f t="shared" ca="1" si="42"/>
        <v>-0.55255896845573549</v>
      </c>
      <c r="C394" s="8">
        <f ca="1"/>
        <v>0.35132636166407766</v>
      </c>
      <c r="D394" s="8">
        <f ca="1"/>
        <v>0.13000513054780605</v>
      </c>
      <c r="E394" s="8">
        <f t="shared" ca="1" si="43"/>
        <v>142.09509941773388</v>
      </c>
      <c r="F394" s="8">
        <f t="shared" ca="1" si="44"/>
        <v>113.88342261530737</v>
      </c>
      <c r="G394" s="8">
        <f t="shared" ca="1" si="45"/>
        <v>36.01465962886784</v>
      </c>
      <c r="H394" s="8">
        <f t="shared" ca="1" si="46"/>
        <v>6.6829345779683171</v>
      </c>
      <c r="Q394" s="8">
        <f t="shared" ca="1" si="47"/>
        <v>127.98926101652063</v>
      </c>
      <c r="R394" s="8">
        <f t="shared" ca="1" si="48"/>
        <v>0</v>
      </c>
    </row>
    <row r="395" spans="1:18">
      <c r="A395" s="8">
        <f t="shared" ca="1" si="42"/>
        <v>4.6655794010373161E-2</v>
      </c>
      <c r="B395" s="8">
        <f t="shared" ca="1" si="42"/>
        <v>-1.5616605858585064</v>
      </c>
      <c r="C395" s="8">
        <f ca="1"/>
        <v>2.6350434337493733E-2</v>
      </c>
      <c r="D395" s="8">
        <f ca="1"/>
        <v>-0.21036069574749042</v>
      </c>
      <c r="E395" s="8">
        <f t="shared" ca="1" si="43"/>
        <v>102.67006766106275</v>
      </c>
      <c r="F395" s="8">
        <f t="shared" ca="1" si="44"/>
        <v>81.029192440242539</v>
      </c>
      <c r="G395" s="8">
        <f t="shared" ca="1" si="45"/>
        <v>0</v>
      </c>
      <c r="H395" s="8">
        <f t="shared" ca="1" si="46"/>
        <v>0</v>
      </c>
      <c r="Q395" s="8">
        <f t="shared" ca="1" si="47"/>
        <v>91.84963005065265</v>
      </c>
      <c r="R395" s="8">
        <f t="shared" ca="1" si="48"/>
        <v>3.0586116013081073</v>
      </c>
    </row>
    <row r="396" spans="1:18">
      <c r="A396" s="8">
        <f t="shared" ca="1" si="42"/>
        <v>0.34873514376115133</v>
      </c>
      <c r="B396" s="8">
        <f t="shared" ca="1" si="42"/>
        <v>-0.48079206742485681</v>
      </c>
      <c r="C396" s="8">
        <f ca="1"/>
        <v>6.9849860701605787E-2</v>
      </c>
      <c r="D396" s="8">
        <f ca="1"/>
        <v>-2.5580105105241058E-2</v>
      </c>
      <c r="E396" s="8">
        <f t="shared" ca="1" si="43"/>
        <v>107.23471677158931</v>
      </c>
      <c r="F396" s="8">
        <f t="shared" ca="1" si="44"/>
        <v>97.474429384403294</v>
      </c>
      <c r="G396" s="8">
        <f t="shared" ca="1" si="45"/>
        <v>2.1696279335818494</v>
      </c>
      <c r="H396" s="8">
        <f t="shared" ca="1" si="46"/>
        <v>0</v>
      </c>
      <c r="Q396" s="8">
        <f t="shared" ca="1" si="47"/>
        <v>102.35457307799629</v>
      </c>
      <c r="R396" s="8">
        <f t="shared" ca="1" si="48"/>
        <v>0</v>
      </c>
    </row>
    <row r="397" spans="1:18">
      <c r="A397" s="8">
        <f t="shared" ca="1" si="42"/>
        <v>0.35168083034836284</v>
      </c>
      <c r="B397" s="8">
        <f t="shared" ca="1" si="42"/>
        <v>0.77821101123776271</v>
      </c>
      <c r="C397" s="8">
        <f ca="1"/>
        <v>7.0274039570164246E-2</v>
      </c>
      <c r="D397" s="8">
        <f ca="1"/>
        <v>0.15999553143380951</v>
      </c>
      <c r="E397" s="8">
        <f t="shared" ca="1" si="43"/>
        <v>107.28021312103253</v>
      </c>
      <c r="F397" s="8">
        <f t="shared" ca="1" si="44"/>
        <v>117.35056270925244</v>
      </c>
      <c r="G397" s="8">
        <f t="shared" ca="1" si="45"/>
        <v>2.2137991466335256</v>
      </c>
      <c r="H397" s="8">
        <f t="shared" ca="1" si="46"/>
        <v>10.049090008982954</v>
      </c>
      <c r="Q397" s="8">
        <f t="shared" ca="1" si="47"/>
        <v>112.31538791514248</v>
      </c>
      <c r="R397" s="8">
        <f t="shared" ca="1" si="48"/>
        <v>0</v>
      </c>
    </row>
    <row r="398" spans="1:18">
      <c r="A398" s="8">
        <f t="shared" ca="1" si="42"/>
        <v>0.77814394609332749</v>
      </c>
      <c r="B398" s="8">
        <f t="shared" ca="1" si="42"/>
        <v>1.9350061570774031</v>
      </c>
      <c r="C398" s="8">
        <f ca="1"/>
        <v>0.13168472823743915</v>
      </c>
      <c r="D398" s="8">
        <f ca="1"/>
        <v>0.36652514173972661</v>
      </c>
      <c r="E398" s="8">
        <f t="shared" ca="1" si="43"/>
        <v>114.07486167411508</v>
      </c>
      <c r="F398" s="8">
        <f t="shared" ca="1" si="44"/>
        <v>144.27126724008323</v>
      </c>
      <c r="G398" s="8">
        <f t="shared" ca="1" si="45"/>
        <v>8.8105453146748385</v>
      </c>
      <c r="H398" s="8">
        <f t="shared" ca="1" si="46"/>
        <v>36.185696349595368</v>
      </c>
      <c r="Q398" s="8">
        <f t="shared" ca="1" si="47"/>
        <v>129.17306445709914</v>
      </c>
      <c r="R398" s="8">
        <f t="shared" ca="1" si="48"/>
        <v>0</v>
      </c>
    </row>
    <row r="399" spans="1:18">
      <c r="A399" s="8">
        <f t="shared" ca="1" si="42"/>
        <v>-0.99182520751416448</v>
      </c>
      <c r="B399" s="8">
        <f t="shared" ca="1" si="42"/>
        <v>0.83362437914818766</v>
      </c>
      <c r="C399" s="8">
        <f ca="1"/>
        <v>-0.12319082988203968</v>
      </c>
      <c r="D399" s="8">
        <f ca="1"/>
        <v>5.3954365971909224E-2</v>
      </c>
      <c r="E399" s="8">
        <f t="shared" ca="1" si="43"/>
        <v>88.409493473007046</v>
      </c>
      <c r="F399" s="8">
        <f t="shared" ca="1" si="44"/>
        <v>105.54364372400838</v>
      </c>
      <c r="G399" s="8">
        <f t="shared" ca="1" si="45"/>
        <v>0</v>
      </c>
      <c r="H399" s="8">
        <f t="shared" ca="1" si="46"/>
        <v>0</v>
      </c>
      <c r="Q399" s="8">
        <f t="shared" ca="1" si="47"/>
        <v>96.976568598507711</v>
      </c>
      <c r="R399" s="8">
        <f t="shared" ca="1" si="48"/>
        <v>0</v>
      </c>
    </row>
    <row r="400" spans="1:18">
      <c r="A400" s="8">
        <f t="shared" ca="1" si="42"/>
        <v>-1.2240684525669527</v>
      </c>
      <c r="B400" s="8">
        <f t="shared" ca="1" si="42"/>
        <v>-0.55679677370506053</v>
      </c>
      <c r="C400" s="8">
        <f ca="1"/>
        <v>-0.15663385716964118</v>
      </c>
      <c r="D400" s="8">
        <f ca="1"/>
        <v>-0.17045630355757591</v>
      </c>
      <c r="E400" s="8">
        <f t="shared" ca="1" si="43"/>
        <v>85.501705987895022</v>
      </c>
      <c r="F400" s="8">
        <f t="shared" ca="1" si="44"/>
        <v>84.327993715677593</v>
      </c>
      <c r="G400" s="8">
        <f t="shared" ca="1" si="45"/>
        <v>0</v>
      </c>
      <c r="H400" s="8">
        <f t="shared" ca="1" si="46"/>
        <v>0</v>
      </c>
      <c r="Q400" s="8">
        <f t="shared" ca="1" si="47"/>
        <v>84.9148498517863</v>
      </c>
      <c r="R400" s="8">
        <f t="shared" ca="1" si="48"/>
        <v>9.7914079108870862</v>
      </c>
    </row>
    <row r="401" spans="1:18">
      <c r="A401" s="8">
        <f t="shared" ca="1" si="42"/>
        <v>-0.18931584360429971</v>
      </c>
      <c r="B401" s="8">
        <f t="shared" ca="1" si="42"/>
        <v>0.95558241249177067</v>
      </c>
      <c r="C401" s="8">
        <f ca="1"/>
        <v>-7.6294814790191547E-3</v>
      </c>
      <c r="D401" s="8">
        <f ca="1"/>
        <v>0.14011988441242315</v>
      </c>
      <c r="E401" s="8">
        <f t="shared" ca="1" si="43"/>
        <v>99.239954913836485</v>
      </c>
      <c r="F401" s="8">
        <f t="shared" ca="1" si="44"/>
        <v>115.04117070220833</v>
      </c>
      <c r="G401" s="8">
        <f t="shared" ca="1" si="45"/>
        <v>0</v>
      </c>
      <c r="H401" s="8">
        <f t="shared" ca="1" si="46"/>
        <v>7.8069618468042066</v>
      </c>
      <c r="Q401" s="8">
        <f t="shared" ca="1" si="47"/>
        <v>107.14056280802241</v>
      </c>
      <c r="R401" s="8">
        <f t="shared" ca="1" si="48"/>
        <v>0</v>
      </c>
    </row>
    <row r="402" spans="1:18">
      <c r="A402" s="8">
        <f t="shared" ca="1" si="42"/>
        <v>-0.35160078103272063</v>
      </c>
      <c r="B402" s="8">
        <f t="shared" ca="1" si="42"/>
        <v>0.3840101481255046</v>
      </c>
      <c r="C402" s="8">
        <f ca="1"/>
        <v>-3.0998512468711766E-2</v>
      </c>
      <c r="D402" s="8">
        <f ca="1"/>
        <v>4.2190227416293018E-2</v>
      </c>
      <c r="E402" s="8">
        <f t="shared" ca="1" si="43"/>
        <v>96.947701520234659</v>
      </c>
      <c r="F402" s="8">
        <f t="shared" ca="1" si="44"/>
        <v>104.30928847434538</v>
      </c>
      <c r="G402" s="8">
        <f t="shared" ca="1" si="45"/>
        <v>0</v>
      </c>
      <c r="H402" s="8">
        <f t="shared" ca="1" si="46"/>
        <v>0</v>
      </c>
      <c r="Q402" s="8">
        <f t="shared" ca="1" si="47"/>
        <v>100.62849499729002</v>
      </c>
      <c r="R402" s="8">
        <f t="shared" ca="1" si="48"/>
        <v>0</v>
      </c>
    </row>
    <row r="403" spans="1:18">
      <c r="A403" s="8">
        <f t="shared" ca="1" si="42"/>
        <v>0.25558941722850359</v>
      </c>
      <c r="B403" s="8">
        <f t="shared" ca="1" si="42"/>
        <v>-0.36882086845159967</v>
      </c>
      <c r="C403" s="8">
        <f ca="1"/>
        <v>5.6436876080904516E-2</v>
      </c>
      <c r="D403" s="8">
        <f ca="1"/>
        <v>-1.7015331371652676E-2</v>
      </c>
      <c r="E403" s="8">
        <f t="shared" ca="1" si="43"/>
        <v>105.80598238094774</v>
      </c>
      <c r="F403" s="8">
        <f t="shared" ca="1" si="44"/>
        <v>98.312861180923633</v>
      </c>
      <c r="G403" s="8">
        <f t="shared" ca="1" si="45"/>
        <v>0.78250716596867897</v>
      </c>
      <c r="H403" s="8">
        <f t="shared" ca="1" si="46"/>
        <v>0</v>
      </c>
      <c r="Q403" s="8">
        <f t="shared" ca="1" si="47"/>
        <v>102.05942178093568</v>
      </c>
      <c r="R403" s="8">
        <f t="shared" ca="1" si="48"/>
        <v>0</v>
      </c>
    </row>
    <row r="404" spans="1:18">
      <c r="A404" s="8">
        <f t="shared" ca="1" si="42"/>
        <v>1.1359461024627988</v>
      </c>
      <c r="B404" s="8">
        <f t="shared" ca="1" si="42"/>
        <v>0.48825925080686239</v>
      </c>
      <c r="C404" s="8">
        <f ca="1"/>
        <v>0.18320823875464304</v>
      </c>
      <c r="D404" s="8">
        <f ca="1"/>
        <v>0.18397718042810807</v>
      </c>
      <c r="E404" s="8">
        <f t="shared" ca="1" si="43"/>
        <v>120.10644902152194</v>
      </c>
      <c r="F404" s="8">
        <f t="shared" ca="1" si="44"/>
        <v>120.19883939227734</v>
      </c>
      <c r="G404" s="8">
        <f t="shared" ca="1" si="45"/>
        <v>14.666455360700912</v>
      </c>
      <c r="H404" s="8">
        <f t="shared" ca="1" si="46"/>
        <v>12.814407176968286</v>
      </c>
      <c r="Q404" s="8">
        <f t="shared" ca="1" si="47"/>
        <v>120.15264420689964</v>
      </c>
      <c r="R404" s="8">
        <f t="shared" ca="1" si="48"/>
        <v>0</v>
      </c>
    </row>
    <row r="405" spans="1:18">
      <c r="A405" s="8">
        <f t="shared" ca="1" si="42"/>
        <v>1.8958321974629539</v>
      </c>
      <c r="B405" s="8">
        <f t="shared" ca="1" si="42"/>
        <v>-1.438645962210749</v>
      </c>
      <c r="C405" s="8">
        <f ca="1"/>
        <v>0.29263183643466534</v>
      </c>
      <c r="D405" s="8">
        <f ca="1"/>
        <v>-3.5072948853071176E-2</v>
      </c>
      <c r="E405" s="8">
        <f t="shared" ca="1" si="43"/>
        <v>133.99493790684457</v>
      </c>
      <c r="F405" s="8">
        <f t="shared" ca="1" si="44"/>
        <v>96.553497901912039</v>
      </c>
      <c r="G405" s="8">
        <f t="shared" ca="1" si="45"/>
        <v>28.150425152276281</v>
      </c>
      <c r="H405" s="8">
        <f t="shared" ca="1" si="46"/>
        <v>0</v>
      </c>
      <c r="Q405" s="8">
        <f t="shared" ca="1" si="47"/>
        <v>115.2742179043783</v>
      </c>
      <c r="R405" s="8">
        <f t="shared" ca="1" si="48"/>
        <v>0</v>
      </c>
    </row>
    <row r="406" spans="1:18">
      <c r="A406" s="8">
        <f t="shared" ca="1" si="42"/>
        <v>-1.9015250399076655</v>
      </c>
      <c r="B406" s="8">
        <f t="shared" ca="1" si="42"/>
        <v>0.31494872431573251</v>
      </c>
      <c r="C406" s="8">
        <f ca="1"/>
        <v>-0.25418760574670385</v>
      </c>
      <c r="D406" s="8">
        <f ca="1"/>
        <v>-9.9719176172875776E-2</v>
      </c>
      <c r="E406" s="8">
        <f t="shared" ca="1" si="43"/>
        <v>77.554629145647922</v>
      </c>
      <c r="F406" s="8">
        <f t="shared" ca="1" si="44"/>
        <v>90.509155362461186</v>
      </c>
      <c r="G406" s="8">
        <f t="shared" ca="1" si="45"/>
        <v>0</v>
      </c>
      <c r="H406" s="8">
        <f t="shared" ca="1" si="46"/>
        <v>0</v>
      </c>
      <c r="Q406" s="8">
        <f t="shared" ca="1" si="47"/>
        <v>84.031892254054554</v>
      </c>
      <c r="R406" s="8">
        <f t="shared" ca="1" si="48"/>
        <v>10.648648297034413</v>
      </c>
    </row>
    <row r="407" spans="1:18">
      <c r="A407" s="8">
        <f t="shared" ca="1" si="42"/>
        <v>0.55478264313213965</v>
      </c>
      <c r="B407" s="8">
        <f t="shared" ca="1" si="42"/>
        <v>-1.2659699089115684</v>
      </c>
      <c r="C407" s="8">
        <f ca="1"/>
        <v>9.9520700611028107E-2</v>
      </c>
      <c r="D407" s="8">
        <f ca="1"/>
        <v>-0.123644245925551</v>
      </c>
      <c r="E407" s="8">
        <f t="shared" ca="1" si="43"/>
        <v>110.4641337253925</v>
      </c>
      <c r="F407" s="8">
        <f t="shared" ca="1" si="44"/>
        <v>88.369416276776164</v>
      </c>
      <c r="G407" s="8">
        <f t="shared" ca="1" si="45"/>
        <v>5.3049841994101943</v>
      </c>
      <c r="H407" s="8">
        <f t="shared" ca="1" si="46"/>
        <v>0</v>
      </c>
      <c r="Q407" s="8">
        <f t="shared" ca="1" si="47"/>
        <v>99.416775001084332</v>
      </c>
      <c r="R407" s="8">
        <f t="shared" ca="1" si="48"/>
        <v>0</v>
      </c>
    </row>
    <row r="408" spans="1:18">
      <c r="A408" s="8">
        <f t="shared" ca="1" si="42"/>
        <v>-1.2858271586939884</v>
      </c>
      <c r="B408" s="8">
        <f t="shared" ca="1" si="42"/>
        <v>0.57616832441179167</v>
      </c>
      <c r="C408" s="8">
        <f ca="1"/>
        <v>-0.16552711085193431</v>
      </c>
      <c r="D408" s="8">
        <f ca="1"/>
        <v>-8.9333311355732897E-3</v>
      </c>
      <c r="E408" s="8">
        <f t="shared" ca="1" si="43"/>
        <v>84.744688788638413</v>
      </c>
      <c r="F408" s="8">
        <f t="shared" ca="1" si="44"/>
        <v>99.11064525120436</v>
      </c>
      <c r="G408" s="8">
        <f t="shared" ca="1" si="45"/>
        <v>0</v>
      </c>
      <c r="H408" s="8">
        <f t="shared" ca="1" si="46"/>
        <v>0</v>
      </c>
      <c r="Q408" s="8">
        <f t="shared" ca="1" si="47"/>
        <v>91.927667019921387</v>
      </c>
      <c r="R408" s="8">
        <f t="shared" ca="1" si="48"/>
        <v>2.9828475534743819</v>
      </c>
    </row>
    <row r="409" spans="1:18">
      <c r="A409" s="8">
        <f t="shared" ca="1" si="42"/>
        <v>-0.96546717406245586</v>
      </c>
      <c r="B409" s="8">
        <f t="shared" ca="1" si="42"/>
        <v>-0.27943452634049537</v>
      </c>
      <c r="C409" s="8">
        <f ca="1"/>
        <v>-0.11939527306499363</v>
      </c>
      <c r="D409" s="8">
        <f ca="1"/>
        <v>-0.10764747207262967</v>
      </c>
      <c r="E409" s="8">
        <f t="shared" ca="1" si="43"/>
        <v>88.745694359817904</v>
      </c>
      <c r="F409" s="8">
        <f t="shared" ca="1" si="44"/>
        <v>89.794409100986627</v>
      </c>
      <c r="G409" s="8">
        <f t="shared" ca="1" si="45"/>
        <v>0</v>
      </c>
      <c r="H409" s="8">
        <f t="shared" ca="1" si="46"/>
        <v>0</v>
      </c>
      <c r="Q409" s="8">
        <f t="shared" ca="1" si="47"/>
        <v>89.270051730402258</v>
      </c>
      <c r="R409" s="8">
        <f t="shared" ca="1" si="48"/>
        <v>5.5630565724249914</v>
      </c>
    </row>
    <row r="410" spans="1:18">
      <c r="A410" s="8">
        <f t="shared" ca="1" si="42"/>
        <v>-1.2753741732225374</v>
      </c>
      <c r="B410" s="8">
        <f t="shared" ca="1" si="42"/>
        <v>1.3385418488403711</v>
      </c>
      <c r="C410" s="8">
        <f ca="1"/>
        <v>-0.16402188094404538</v>
      </c>
      <c r="D410" s="8">
        <f ca="1"/>
        <v>0.10417655542538692</v>
      </c>
      <c r="E410" s="8">
        <f t="shared" ca="1" si="43"/>
        <v>84.872345080669405</v>
      </c>
      <c r="F410" s="8">
        <f t="shared" ca="1" si="44"/>
        <v>110.97963781910593</v>
      </c>
      <c r="G410" s="8">
        <f t="shared" ca="1" si="45"/>
        <v>0</v>
      </c>
      <c r="H410" s="8">
        <f t="shared" ca="1" si="46"/>
        <v>3.863726037966924</v>
      </c>
      <c r="Q410" s="8">
        <f t="shared" ca="1" si="47"/>
        <v>97.925991449887675</v>
      </c>
      <c r="R410" s="8">
        <f t="shared" ca="1" si="48"/>
        <v>0</v>
      </c>
    </row>
    <row r="411" spans="1:18">
      <c r="A411" s="8">
        <f t="shared" ca="1" si="42"/>
        <v>-0.4995955311554191</v>
      </c>
      <c r="B411" s="8">
        <f t="shared" ca="1" si="42"/>
        <v>1.2105434878906123</v>
      </c>
      <c r="C411" s="8">
        <f ca="1"/>
        <v>-5.2309756486380352E-2</v>
      </c>
      <c r="D411" s="8">
        <f ca="1"/>
        <v>0.15127638126928752</v>
      </c>
      <c r="E411" s="8">
        <f t="shared" ca="1" si="43"/>
        <v>94.903485160759089</v>
      </c>
      <c r="F411" s="8">
        <f t="shared" ca="1" si="44"/>
        <v>116.33181329971343</v>
      </c>
      <c r="G411" s="8">
        <f t="shared" ca="1" si="45"/>
        <v>0</v>
      </c>
      <c r="H411" s="8">
        <f t="shared" ca="1" si="46"/>
        <v>9.0600129123431365</v>
      </c>
      <c r="Q411" s="8">
        <f t="shared" ca="1" si="47"/>
        <v>105.61764923023625</v>
      </c>
      <c r="R411" s="8">
        <f t="shared" ca="1" si="48"/>
        <v>0</v>
      </c>
    </row>
    <row r="412" spans="1:18">
      <c r="A412" s="8">
        <f t="shared" ca="1" si="42"/>
        <v>0.4371298768435472</v>
      </c>
      <c r="B412" s="8">
        <f t="shared" ca="1" si="42"/>
        <v>1.0451112830390969</v>
      </c>
      <c r="C412" s="8">
        <f ca="1"/>
        <v>8.2578702265470788E-2</v>
      </c>
      <c r="D412" s="8">
        <f ca="1"/>
        <v>0.20654642039505661</v>
      </c>
      <c r="E412" s="8">
        <f t="shared" ca="1" si="43"/>
        <v>108.6084147358406</v>
      </c>
      <c r="F412" s="8">
        <f t="shared" ca="1" si="44"/>
        <v>122.94248032775286</v>
      </c>
      <c r="G412" s="8">
        <f t="shared" ca="1" si="45"/>
        <v>3.5033152775151426</v>
      </c>
      <c r="H412" s="8">
        <f t="shared" ca="1" si="46"/>
        <v>15.478136240536758</v>
      </c>
      <c r="Q412" s="8">
        <f t="shared" ca="1" si="47"/>
        <v>115.77544753179673</v>
      </c>
      <c r="R412" s="8">
        <f t="shared" ca="1" si="48"/>
        <v>0</v>
      </c>
    </row>
    <row r="413" spans="1:18">
      <c r="A413" s="8">
        <f t="shared" ca="1" si="42"/>
        <v>-0.3139043366322104</v>
      </c>
      <c r="B413" s="8">
        <f t="shared" ca="1" si="42"/>
        <v>0.57413994053623818</v>
      </c>
      <c r="C413" s="8">
        <f ca="1"/>
        <v>-2.5570224475038292E-2</v>
      </c>
      <c r="D413" s="8">
        <f ca="1"/>
        <v>7.3381530633196371E-2</v>
      </c>
      <c r="E413" s="8">
        <f t="shared" ca="1" si="43"/>
        <v>97.475392497952342</v>
      </c>
      <c r="F413" s="8">
        <f t="shared" ca="1" si="44"/>
        <v>107.61410393722528</v>
      </c>
      <c r="G413" s="8">
        <f t="shared" ca="1" si="45"/>
        <v>0</v>
      </c>
      <c r="H413" s="8">
        <f t="shared" ca="1" si="46"/>
        <v>0.59621741478182577</v>
      </c>
      <c r="Q413" s="8">
        <f t="shared" ca="1" si="47"/>
        <v>102.54474821758882</v>
      </c>
      <c r="R413" s="8">
        <f t="shared" ca="1" si="48"/>
        <v>0</v>
      </c>
    </row>
    <row r="414" spans="1:18">
      <c r="A414" s="8">
        <f t="shared" ca="1" si="42"/>
        <v>-9.0617744108069109E-2</v>
      </c>
      <c r="B414" s="8">
        <f t="shared" ca="1" si="42"/>
        <v>0.8156314102426343</v>
      </c>
      <c r="C414" s="8">
        <f ca="1"/>
        <v>6.5830448484380487E-3</v>
      </c>
      <c r="D414" s="8">
        <f ca="1"/>
        <v>0.12790843533852989</v>
      </c>
      <c r="E414" s="8">
        <f t="shared" ca="1" si="43"/>
        <v>100.66047607141961</v>
      </c>
      <c r="F414" s="8">
        <f t="shared" ca="1" si="44"/>
        <v>113.64489393704598</v>
      </c>
      <c r="G414" s="8">
        <f t="shared" ca="1" si="45"/>
        <v>0</v>
      </c>
      <c r="H414" s="8">
        <f t="shared" ca="1" si="46"/>
        <v>6.4513533369378431</v>
      </c>
      <c r="Q414" s="8">
        <f t="shared" ca="1" si="47"/>
        <v>107.15268500423279</v>
      </c>
      <c r="R414" s="8">
        <f t="shared" ca="1" si="48"/>
        <v>0</v>
      </c>
    </row>
    <row r="415" spans="1:18">
      <c r="A415" s="8">
        <f t="shared" ref="A415:B478" ca="1" si="49">NORMSINV(RAND())</f>
        <v>1.1481239927089844</v>
      </c>
      <c r="B415" s="8">
        <f t="shared" ca="1" si="49"/>
        <v>1.8040386693381052</v>
      </c>
      <c r="C415" s="8">
        <f ca="1"/>
        <v>0.18496185495009373</v>
      </c>
      <c r="D415" s="8">
        <f ca="1"/>
        <v>0.37869503150683276</v>
      </c>
      <c r="E415" s="8">
        <f t="shared" ca="1" si="43"/>
        <v>120.31725441756058</v>
      </c>
      <c r="F415" s="8">
        <f t="shared" ca="1" si="44"/>
        <v>146.0377598669026</v>
      </c>
      <c r="G415" s="8">
        <f t="shared" ca="1" si="45"/>
        <v>14.871120793748132</v>
      </c>
      <c r="H415" s="8">
        <f t="shared" ca="1" si="46"/>
        <v>37.900737734856897</v>
      </c>
      <c r="Q415" s="8">
        <f t="shared" ca="1" si="47"/>
        <v>133.1775071422316</v>
      </c>
      <c r="R415" s="8">
        <f t="shared" ca="1" si="48"/>
        <v>0</v>
      </c>
    </row>
    <row r="416" spans="1:18">
      <c r="A416" s="8">
        <f t="shared" ca="1" si="49"/>
        <v>-0.76157341407065293</v>
      </c>
      <c r="B416" s="8">
        <f t="shared" ca="1" si="49"/>
        <v>1.1237190740634802</v>
      </c>
      <c r="C416" s="8">
        <f ca="1"/>
        <v>-9.0034571626174023E-2</v>
      </c>
      <c r="D416" s="8">
        <f ca="1"/>
        <v>0.11622770750613877</v>
      </c>
      <c r="E416" s="8">
        <f t="shared" ca="1" si="43"/>
        <v>91.389958973009996</v>
      </c>
      <c r="F416" s="8">
        <f t="shared" ca="1" si="44"/>
        <v>112.32516158389781</v>
      </c>
      <c r="G416" s="8">
        <f t="shared" ca="1" si="45"/>
        <v>0</v>
      </c>
      <c r="H416" s="8">
        <f t="shared" ca="1" si="46"/>
        <v>5.170059790192048</v>
      </c>
      <c r="Q416" s="8">
        <f t="shared" ca="1" si="47"/>
        <v>101.8575602784539</v>
      </c>
      <c r="R416" s="8">
        <f t="shared" ca="1" si="48"/>
        <v>0</v>
      </c>
    </row>
    <row r="417" spans="1:18">
      <c r="A417" s="8">
        <f t="shared" ca="1" si="49"/>
        <v>-0.34010407510525087</v>
      </c>
      <c r="B417" s="8">
        <f t="shared" ca="1" si="49"/>
        <v>3.3605010344581382E-2</v>
      </c>
      <c r="C417" s="8">
        <f ca="1"/>
        <v>-2.9342986815156121E-2</v>
      </c>
      <c r="D417" s="8">
        <f ca="1"/>
        <v>-8.4121888612239491E-3</v>
      </c>
      <c r="E417" s="8">
        <f t="shared" ca="1" si="43"/>
        <v>97.108333855943002</v>
      </c>
      <c r="F417" s="8">
        <f t="shared" ca="1" si="44"/>
        <v>99.162309459314969</v>
      </c>
      <c r="G417" s="8">
        <f t="shared" ca="1" si="45"/>
        <v>0</v>
      </c>
      <c r="H417" s="8">
        <f t="shared" ca="1" si="46"/>
        <v>0</v>
      </c>
      <c r="Q417" s="8">
        <f t="shared" ca="1" si="47"/>
        <v>98.135321657628992</v>
      </c>
      <c r="R417" s="8">
        <f t="shared" ca="1" si="48"/>
        <v>0</v>
      </c>
    </row>
    <row r="418" spans="1:18">
      <c r="A418" s="8">
        <f t="shared" ca="1" si="49"/>
        <v>0.73459376065667836</v>
      </c>
      <c r="B418" s="8">
        <f t="shared" ca="1" si="49"/>
        <v>2.2545539284884901</v>
      </c>
      <c r="C418" s="8">
        <f ca="1"/>
        <v>0.12541350153456168</v>
      </c>
      <c r="D418" s="8">
        <f ca="1"/>
        <v>0.40986080792932345</v>
      </c>
      <c r="E418" s="8">
        <f t="shared" ca="1" si="43"/>
        <v>113.36171085792648</v>
      </c>
      <c r="F418" s="8">
        <f t="shared" ca="1" si="44"/>
        <v>150.6608062621404</v>
      </c>
      <c r="G418" s="8">
        <f t="shared" ca="1" si="45"/>
        <v>8.118165881482021</v>
      </c>
      <c r="H418" s="8">
        <f t="shared" ca="1" si="46"/>
        <v>42.38913229334019</v>
      </c>
      <c r="Q418" s="8">
        <f t="shared" ca="1" si="47"/>
        <v>132.01125856003344</v>
      </c>
      <c r="R418" s="8">
        <f t="shared" ca="1" si="48"/>
        <v>0</v>
      </c>
    </row>
    <row r="419" spans="1:18">
      <c r="A419" s="8">
        <f t="shared" ca="1" si="49"/>
        <v>-7.2412721284429854E-2</v>
      </c>
      <c r="B419" s="8">
        <f t="shared" ca="1" si="49"/>
        <v>-2.7848241444817168</v>
      </c>
      <c r="C419" s="8">
        <f ca="1"/>
        <v>9.2045681350421023E-3</v>
      </c>
      <c r="D419" s="8">
        <f ca="1"/>
        <v>-0.4005311953768852</v>
      </c>
      <c r="E419" s="8">
        <f t="shared" ca="1" si="43"/>
        <v>100.9247060446713</v>
      </c>
      <c r="F419" s="8">
        <f t="shared" ca="1" si="44"/>
        <v>66.996406968101908</v>
      </c>
      <c r="G419" s="8">
        <f t="shared" ca="1" si="45"/>
        <v>0</v>
      </c>
      <c r="H419" s="8">
        <f t="shared" ca="1" si="46"/>
        <v>0</v>
      </c>
      <c r="Q419" s="8">
        <f t="shared" ca="1" si="47"/>
        <v>83.960556506386609</v>
      </c>
      <c r="R419" s="8">
        <f t="shared" ca="1" si="48"/>
        <v>10.717906304479019</v>
      </c>
    </row>
    <row r="420" spans="1:18">
      <c r="A420" s="8">
        <f t="shared" ca="1" si="49"/>
        <v>-1.341969148671267</v>
      </c>
      <c r="B420" s="8">
        <f t="shared" ca="1" si="49"/>
        <v>0.12496709604075978</v>
      </c>
      <c r="C420" s="8">
        <f ca="1"/>
        <v>-0.17361155740866244</v>
      </c>
      <c r="D420" s="8">
        <f ca="1"/>
        <v>-8.0122221099857879E-2</v>
      </c>
      <c r="E420" s="8">
        <f t="shared" ca="1" si="43"/>
        <v>84.062336816627081</v>
      </c>
      <c r="F420" s="8">
        <f t="shared" ca="1" si="44"/>
        <v>92.300352898595747</v>
      </c>
      <c r="G420" s="8">
        <f t="shared" ca="1" si="45"/>
        <v>0</v>
      </c>
      <c r="H420" s="8">
        <f t="shared" ca="1" si="46"/>
        <v>0</v>
      </c>
      <c r="Q420" s="8">
        <f t="shared" ca="1" si="47"/>
        <v>88.181344857611407</v>
      </c>
      <c r="R420" s="8">
        <f t="shared" ca="1" si="48"/>
        <v>6.6200535362996051</v>
      </c>
    </row>
    <row r="421" spans="1:18">
      <c r="A421" s="8">
        <f t="shared" ca="1" si="49"/>
        <v>0.31419280318210252</v>
      </c>
      <c r="B421" s="8">
        <f t="shared" ca="1" si="49"/>
        <v>-0.33445714593297127</v>
      </c>
      <c r="C421" s="8">
        <f ca="1"/>
        <v>6.4875763658222757E-2</v>
      </c>
      <c r="D421" s="8">
        <f ca="1"/>
        <v>-6.97570361085466E-3</v>
      </c>
      <c r="E421" s="8">
        <f t="shared" ca="1" si="43"/>
        <v>106.70264526861905</v>
      </c>
      <c r="F421" s="8">
        <f t="shared" ca="1" si="44"/>
        <v>99.30485701346322</v>
      </c>
      <c r="G421" s="8">
        <f t="shared" ca="1" si="45"/>
        <v>1.6530536588534475</v>
      </c>
      <c r="H421" s="8">
        <f t="shared" ca="1" si="46"/>
        <v>0</v>
      </c>
      <c r="Q421" s="8">
        <f t="shared" ca="1" si="47"/>
        <v>103.00375114104114</v>
      </c>
      <c r="R421" s="8">
        <f t="shared" ca="1" si="48"/>
        <v>0</v>
      </c>
    </row>
    <row r="422" spans="1:18">
      <c r="A422" s="8">
        <f t="shared" ca="1" si="49"/>
        <v>-0.71796771374518231</v>
      </c>
      <c r="B422" s="8">
        <f t="shared" ca="1" si="49"/>
        <v>-0.41046542439341704</v>
      </c>
      <c r="C422" s="8">
        <f ca="1"/>
        <v>-8.3755350779306251E-2</v>
      </c>
      <c r="D422" s="8">
        <f ca="1"/>
        <v>-0.1058977661390515</v>
      </c>
      <c r="E422" s="8">
        <f t="shared" ca="1" si="43"/>
        <v>91.965622175312419</v>
      </c>
      <c r="F422" s="8">
        <f t="shared" ca="1" si="44"/>
        <v>89.951660443077557</v>
      </c>
      <c r="G422" s="8">
        <f t="shared" ca="1" si="45"/>
        <v>0</v>
      </c>
      <c r="H422" s="8">
        <f t="shared" ca="1" si="46"/>
        <v>0</v>
      </c>
      <c r="Q422" s="8">
        <f t="shared" ca="1" si="47"/>
        <v>90.958641309194988</v>
      </c>
      <c r="R422" s="8">
        <f t="shared" ca="1" si="48"/>
        <v>3.923649214373798</v>
      </c>
    </row>
    <row r="423" spans="1:18">
      <c r="A423" s="8">
        <f t="shared" ca="1" si="49"/>
        <v>-0.28869964529514591</v>
      </c>
      <c r="B423" s="8">
        <f t="shared" ca="1" si="49"/>
        <v>0.4274056710661418</v>
      </c>
      <c r="C423" s="8">
        <f ca="1"/>
        <v>-2.1940748922501006E-2</v>
      </c>
      <c r="D423" s="8">
        <f ca="1"/>
        <v>5.3924644930848663E-2</v>
      </c>
      <c r="E423" s="8">
        <f t="shared" ca="1" si="43"/>
        <v>97.829819855637282</v>
      </c>
      <c r="F423" s="8">
        <f t="shared" ca="1" si="44"/>
        <v>105.5405069036546</v>
      </c>
      <c r="G423" s="8">
        <f t="shared" ca="1" si="45"/>
        <v>0</v>
      </c>
      <c r="H423" s="8">
        <f t="shared" ca="1" si="46"/>
        <v>0</v>
      </c>
      <c r="Q423" s="8">
        <f t="shared" ca="1" si="47"/>
        <v>101.68516337964594</v>
      </c>
      <c r="R423" s="8">
        <f t="shared" ca="1" si="48"/>
        <v>0</v>
      </c>
    </row>
    <row r="424" spans="1:18">
      <c r="A424" s="8">
        <f t="shared" ca="1" si="49"/>
        <v>-0.95304733133880215</v>
      </c>
      <c r="B424" s="8">
        <f t="shared" ca="1" si="49"/>
        <v>0.4089333839363325</v>
      </c>
      <c r="C424" s="8">
        <f ca="1"/>
        <v>-0.11760681571278751</v>
      </c>
      <c r="D424" s="8">
        <f ca="1"/>
        <v>-5.2640290483700457E-3</v>
      </c>
      <c r="E424" s="8">
        <f t="shared" ca="1" si="43"/>
        <v>88.90455426411043</v>
      </c>
      <c r="F424" s="8">
        <f t="shared" ca="1" si="44"/>
        <v>99.474980167345834</v>
      </c>
      <c r="G424" s="8">
        <f t="shared" ca="1" si="45"/>
        <v>0</v>
      </c>
      <c r="H424" s="8">
        <f t="shared" ca="1" si="46"/>
        <v>0</v>
      </c>
      <c r="Q424" s="8">
        <f t="shared" ca="1" si="47"/>
        <v>94.189767215728125</v>
      </c>
      <c r="R424" s="8">
        <f t="shared" ca="1" si="48"/>
        <v>0.7866337711377428</v>
      </c>
    </row>
    <row r="425" spans="1:18">
      <c r="A425" s="8">
        <f t="shared" ca="1" si="49"/>
        <v>-0.36341905003823238</v>
      </c>
      <c r="B425" s="8">
        <f t="shared" ca="1" si="49"/>
        <v>0.58383656272692375</v>
      </c>
      <c r="C425" s="8">
        <f ca="1"/>
        <v>-3.2700343205505453E-2</v>
      </c>
      <c r="D425" s="8">
        <f ca="1"/>
        <v>7.0600122780153415E-2</v>
      </c>
      <c r="E425" s="8">
        <f t="shared" ca="1" si="43"/>
        <v>96.782853253636048</v>
      </c>
      <c r="F425" s="8">
        <f t="shared" ca="1" si="44"/>
        <v>107.31520110148183</v>
      </c>
      <c r="G425" s="8">
        <f t="shared" ca="1" si="45"/>
        <v>0</v>
      </c>
      <c r="H425" s="8">
        <f t="shared" ca="1" si="46"/>
        <v>0.30602048687556582</v>
      </c>
      <c r="Q425" s="8">
        <f t="shared" ca="1" si="47"/>
        <v>102.04902717755894</v>
      </c>
      <c r="R425" s="8">
        <f t="shared" ca="1" si="48"/>
        <v>0</v>
      </c>
    </row>
    <row r="426" spans="1:18">
      <c r="A426" s="8">
        <f t="shared" ca="1" si="49"/>
        <v>-1.0149240678010565</v>
      </c>
      <c r="B426" s="8">
        <f t="shared" ca="1" si="49"/>
        <v>0.93036630033810419</v>
      </c>
      <c r="C426" s="8">
        <f ca="1"/>
        <v>-0.12651706576335212</v>
      </c>
      <c r="D426" s="8">
        <f ca="1"/>
        <v>6.6231373646679137E-2</v>
      </c>
      <c r="E426" s="8">
        <f t="shared" ca="1" si="43"/>
        <v>88.115911176232345</v>
      </c>
      <c r="F426" s="8">
        <f t="shared" ca="1" si="44"/>
        <v>106.84739052723282</v>
      </c>
      <c r="G426" s="8">
        <f t="shared" ca="1" si="45"/>
        <v>0</v>
      </c>
      <c r="H426" s="8">
        <f t="shared" ca="1" si="46"/>
        <v>0</v>
      </c>
      <c r="Q426" s="8">
        <f t="shared" ca="1" si="47"/>
        <v>97.481650851732581</v>
      </c>
      <c r="R426" s="8">
        <f t="shared" ca="1" si="48"/>
        <v>0</v>
      </c>
    </row>
    <row r="427" spans="1:18">
      <c r="A427" s="8">
        <f t="shared" ca="1" si="49"/>
        <v>-1.0427250495194624E-2</v>
      </c>
      <c r="B427" s="8">
        <f t="shared" ca="1" si="49"/>
        <v>-0.57361109464573712</v>
      </c>
      <c r="C427" s="8">
        <f ca="1"/>
        <v>1.8130475928691974E-2</v>
      </c>
      <c r="D427" s="8">
        <f ca="1"/>
        <v>-6.9771869423944047E-2</v>
      </c>
      <c r="E427" s="8">
        <f t="shared" ca="1" si="43"/>
        <v>101.82958308166619</v>
      </c>
      <c r="F427" s="8">
        <f t="shared" ca="1" si="44"/>
        <v>93.260655170958614</v>
      </c>
      <c r="G427" s="8">
        <f t="shared" ca="1" si="45"/>
        <v>0</v>
      </c>
      <c r="H427" s="8">
        <f t="shared" ca="1" si="46"/>
        <v>0</v>
      </c>
      <c r="Q427" s="8">
        <f t="shared" ca="1" si="47"/>
        <v>97.5451191263124</v>
      </c>
      <c r="R427" s="8">
        <f t="shared" ca="1" si="48"/>
        <v>0</v>
      </c>
    </row>
    <row r="428" spans="1:18">
      <c r="A428" s="8">
        <f t="shared" ca="1" si="49"/>
        <v>1.4272968791406693</v>
      </c>
      <c r="B428" s="8">
        <f t="shared" ca="1" si="49"/>
        <v>-0.6157109960203091</v>
      </c>
      <c r="C428" s="8">
        <f ca="1"/>
        <v>0.22516275059625637</v>
      </c>
      <c r="D428" s="8">
        <f ca="1"/>
        <v>4.6237576112767395E-2</v>
      </c>
      <c r="E428" s="8">
        <f t="shared" ca="1" si="43"/>
        <v>125.25265490471394</v>
      </c>
      <c r="F428" s="8">
        <f t="shared" ca="1" si="44"/>
        <v>104.73232003773121</v>
      </c>
      <c r="G428" s="8">
        <f t="shared" ca="1" si="45"/>
        <v>19.662771752149453</v>
      </c>
      <c r="H428" s="8">
        <f t="shared" ca="1" si="46"/>
        <v>0</v>
      </c>
      <c r="Q428" s="8">
        <f t="shared" ca="1" si="47"/>
        <v>114.99248747122257</v>
      </c>
      <c r="R428" s="8">
        <f t="shared" ca="1" si="48"/>
        <v>0</v>
      </c>
    </row>
    <row r="429" spans="1:18">
      <c r="A429" s="8">
        <f t="shared" ca="1" si="49"/>
        <v>-0.97875855246834642</v>
      </c>
      <c r="B429" s="8">
        <f t="shared" ca="1" si="49"/>
        <v>-1.5624866295551274</v>
      </c>
      <c r="C429" s="8">
        <f ca="1"/>
        <v>-0.12130923155544189</v>
      </c>
      <c r="D429" s="8">
        <f ca="1"/>
        <v>-0.29764250883032423</v>
      </c>
      <c r="E429" s="8">
        <f t="shared" ca="1" si="43"/>
        <v>88.576001229213432</v>
      </c>
      <c r="F429" s="8">
        <f t="shared" ca="1" si="44"/>
        <v>74.25667533606574</v>
      </c>
      <c r="G429" s="8">
        <f t="shared" ca="1" si="45"/>
        <v>0</v>
      </c>
      <c r="H429" s="8">
        <f t="shared" ca="1" si="46"/>
        <v>0</v>
      </c>
      <c r="Q429" s="8">
        <f t="shared" ca="1" si="47"/>
        <v>81.416338282639586</v>
      </c>
      <c r="R429" s="8">
        <f t="shared" ca="1" si="48"/>
        <v>13.188021084815935</v>
      </c>
    </row>
    <row r="430" spans="1:18">
      <c r="A430" s="8">
        <f t="shared" ca="1" si="49"/>
        <v>1.0467322567116986</v>
      </c>
      <c r="B430" s="8">
        <f t="shared" ca="1" si="49"/>
        <v>5.0847201857656052E-2</v>
      </c>
      <c r="C430" s="8">
        <f ca="1"/>
        <v>0.17036144496648459</v>
      </c>
      <c r="D430" s="8">
        <f ca="1"/>
        <v>0.11200694993394135</v>
      </c>
      <c r="E430" s="8">
        <f t="shared" ca="1" si="43"/>
        <v>118.57333512275272</v>
      </c>
      <c r="F430" s="8">
        <f t="shared" ca="1" si="44"/>
        <v>111.85206342625523</v>
      </c>
      <c r="G430" s="8">
        <f t="shared" ca="1" si="45"/>
        <v>13.177995264808469</v>
      </c>
      <c r="H430" s="8">
        <f t="shared" ca="1" si="46"/>
        <v>4.7107411905390562</v>
      </c>
      <c r="Q430" s="8">
        <f t="shared" ca="1" si="47"/>
        <v>115.21269927450398</v>
      </c>
      <c r="R430" s="8">
        <f t="shared" ca="1" si="48"/>
        <v>0</v>
      </c>
    </row>
    <row r="431" spans="1:18">
      <c r="A431" s="8">
        <f t="shared" ca="1" si="49"/>
        <v>-3.3282087017718051E-2</v>
      </c>
      <c r="B431" s="8">
        <f t="shared" ca="1" si="49"/>
        <v>-8.4272503230149037E-2</v>
      </c>
      <c r="C431" s="8">
        <f ca="1"/>
        <v>1.4839379469448601E-2</v>
      </c>
      <c r="D431" s="8">
        <f ca="1"/>
        <v>3.1611012801602278E-4</v>
      </c>
      <c r="E431" s="8">
        <f t="shared" ca="1" si="43"/>
        <v>101.49500297104377</v>
      </c>
      <c r="F431" s="8">
        <f t="shared" ca="1" si="44"/>
        <v>100.03161600960875</v>
      </c>
      <c r="G431" s="8">
        <f t="shared" ca="1" si="45"/>
        <v>0</v>
      </c>
      <c r="H431" s="8">
        <f t="shared" ca="1" si="46"/>
        <v>0</v>
      </c>
      <c r="Q431" s="8">
        <f t="shared" ca="1" si="47"/>
        <v>100.76330949032626</v>
      </c>
      <c r="R431" s="8">
        <f t="shared" ca="1" si="48"/>
        <v>0</v>
      </c>
    </row>
    <row r="432" spans="1:18">
      <c r="A432" s="8">
        <f t="shared" ca="1" si="49"/>
        <v>0.87685833294900295</v>
      </c>
      <c r="B432" s="8">
        <f t="shared" ca="1" si="49"/>
        <v>-1.8280286604587381</v>
      </c>
      <c r="C432" s="8">
        <f ca="1"/>
        <v>0.14589959994465643</v>
      </c>
      <c r="D432" s="8">
        <f ca="1"/>
        <v>-0.179002860518861</v>
      </c>
      <c r="E432" s="8">
        <f t="shared" ca="1" si="43"/>
        <v>115.70800113216451</v>
      </c>
      <c r="F432" s="8">
        <f t="shared" ca="1" si="44"/>
        <v>83.610350770376115</v>
      </c>
      <c r="G432" s="8">
        <f t="shared" ca="1" si="45"/>
        <v>10.396117604043216</v>
      </c>
      <c r="H432" s="8">
        <f t="shared" ca="1" si="46"/>
        <v>0</v>
      </c>
      <c r="Q432" s="8">
        <f t="shared" ca="1" si="47"/>
        <v>99.659175951270313</v>
      </c>
      <c r="R432" s="8">
        <f t="shared" ca="1" si="48"/>
        <v>0</v>
      </c>
    </row>
    <row r="433" spans="1:18">
      <c r="A433" s="8">
        <f t="shared" ca="1" si="49"/>
        <v>-0.6163988676867258</v>
      </c>
      <c r="B433" s="8">
        <f t="shared" ca="1" si="49"/>
        <v>-0.9390177492661298</v>
      </c>
      <c r="C433" s="8">
        <f ca="1"/>
        <v>-6.9129436946888514E-2</v>
      </c>
      <c r="D433" s="8">
        <f ca="1"/>
        <v>-0.17506731644534598</v>
      </c>
      <c r="E433" s="8">
        <f t="shared" ca="1" si="43"/>
        <v>93.320588094038754</v>
      </c>
      <c r="F433" s="8">
        <f t="shared" ca="1" si="44"/>
        <v>83.940051340850701</v>
      </c>
      <c r="G433" s="8">
        <f t="shared" ca="1" si="45"/>
        <v>0</v>
      </c>
      <c r="H433" s="8">
        <f t="shared" ca="1" si="46"/>
        <v>0</v>
      </c>
      <c r="Q433" s="8">
        <f t="shared" ca="1" si="47"/>
        <v>88.630319717444735</v>
      </c>
      <c r="R433" s="8">
        <f t="shared" ca="1" si="48"/>
        <v>6.184155614131325</v>
      </c>
    </row>
    <row r="434" spans="1:18">
      <c r="A434" s="8">
        <f t="shared" ca="1" si="49"/>
        <v>-0.97416054760864168</v>
      </c>
      <c r="B434" s="8">
        <f t="shared" ca="1" si="49"/>
        <v>-1.9633568648424968</v>
      </c>
      <c r="C434" s="8">
        <f ca="1"/>
        <v>-0.1206471188556444</v>
      </c>
      <c r="D434" s="8">
        <f ca="1"/>
        <v>-0.3562597770515501</v>
      </c>
      <c r="E434" s="8">
        <f t="shared" ca="1" si="43"/>
        <v>88.634667944369895</v>
      </c>
      <c r="F434" s="8">
        <f t="shared" ca="1" si="44"/>
        <v>70.029067715661753</v>
      </c>
      <c r="G434" s="8">
        <f t="shared" ca="1" si="45"/>
        <v>0</v>
      </c>
      <c r="H434" s="8">
        <f t="shared" ca="1" si="46"/>
        <v>0</v>
      </c>
      <c r="Q434" s="8">
        <f t="shared" ca="1" si="47"/>
        <v>79.331867830015824</v>
      </c>
      <c r="R434" s="8">
        <f t="shared" ca="1" si="48"/>
        <v>15.21177880580988</v>
      </c>
    </row>
    <row r="435" spans="1:18">
      <c r="A435" s="8">
        <f t="shared" ca="1" si="49"/>
        <v>-1.1302696581260836</v>
      </c>
      <c r="B435" s="8">
        <f t="shared" ca="1" si="49"/>
        <v>-1.190803985244838</v>
      </c>
      <c r="C435" s="8">
        <f ca="1"/>
        <v>-0.143126830770156</v>
      </c>
      <c r="D435" s="8">
        <f ca="1"/>
        <v>-0.25580926756875727</v>
      </c>
      <c r="E435" s="8">
        <f t="shared" ca="1" si="43"/>
        <v>86.664414478042247</v>
      </c>
      <c r="F435" s="8">
        <f t="shared" ca="1" si="44"/>
        <v>77.428963685417969</v>
      </c>
      <c r="G435" s="8">
        <f t="shared" ca="1" si="45"/>
        <v>0</v>
      </c>
      <c r="H435" s="8">
        <f t="shared" ca="1" si="46"/>
        <v>0</v>
      </c>
      <c r="Q435" s="8">
        <f t="shared" ca="1" si="47"/>
        <v>82.046689081730108</v>
      </c>
      <c r="R435" s="8">
        <f t="shared" ca="1" si="48"/>
        <v>12.576030017737759</v>
      </c>
    </row>
    <row r="436" spans="1:18">
      <c r="A436" s="8">
        <f t="shared" ca="1" si="49"/>
        <v>-0.83042352096619831</v>
      </c>
      <c r="B436" s="8">
        <f t="shared" ca="1" si="49"/>
        <v>-0.27937802135824341</v>
      </c>
      <c r="C436" s="8">
        <f ca="1"/>
        <v>-9.9948987019132546E-2</v>
      </c>
      <c r="D436" s="8">
        <f ca="1"/>
        <v>-9.6160444026060291E-2</v>
      </c>
      <c r="E436" s="8">
        <f t="shared" ca="1" si="43"/>
        <v>90.488357766721421</v>
      </c>
      <c r="F436" s="8">
        <f t="shared" ca="1" si="44"/>
        <v>90.831827013678193</v>
      </c>
      <c r="G436" s="8">
        <f t="shared" ca="1" si="45"/>
        <v>0</v>
      </c>
      <c r="H436" s="8">
        <f t="shared" ca="1" si="46"/>
        <v>0</v>
      </c>
      <c r="Q436" s="8">
        <f t="shared" ca="1" si="47"/>
        <v>90.660092390199807</v>
      </c>
      <c r="R436" s="8">
        <f t="shared" ca="1" si="48"/>
        <v>4.2135025337865946</v>
      </c>
    </row>
    <row r="437" spans="1:18">
      <c r="A437" s="8">
        <f t="shared" ca="1" si="49"/>
        <v>-0.13838870227358735</v>
      </c>
      <c r="B437" s="8">
        <f t="shared" ca="1" si="49"/>
        <v>0.83989723878434952</v>
      </c>
      <c r="C437" s="8">
        <f ca="1"/>
        <v>-2.9597312739657738E-4</v>
      </c>
      <c r="D437" s="8">
        <f ca="1"/>
        <v>0.12741983385580133</v>
      </c>
      <c r="E437" s="8">
        <f t="shared" ca="1" si="43"/>
        <v>99.970407066832863</v>
      </c>
      <c r="F437" s="8">
        <f t="shared" ca="1" si="44"/>
        <v>113.58938043645756</v>
      </c>
      <c r="G437" s="8">
        <f t="shared" ca="1" si="45"/>
        <v>0</v>
      </c>
      <c r="H437" s="8">
        <f t="shared" ca="1" si="46"/>
        <v>6.3974567344248152</v>
      </c>
      <c r="Q437" s="8">
        <f t="shared" ca="1" si="47"/>
        <v>106.7798937516452</v>
      </c>
      <c r="R437" s="8">
        <f t="shared" ca="1" si="48"/>
        <v>0</v>
      </c>
    </row>
    <row r="438" spans="1:18">
      <c r="A438" s="8">
        <f t="shared" ca="1" si="49"/>
        <v>0.40892301604533854</v>
      </c>
      <c r="B438" s="8">
        <f t="shared" ca="1" si="49"/>
        <v>1.2858633215297428</v>
      </c>
      <c r="C438" s="8">
        <f ca="1"/>
        <v>7.8516914310528749E-2</v>
      </c>
      <c r="D438" s="8">
        <f ca="1"/>
        <v>0.23958753729303192</v>
      </c>
      <c r="E438" s="8">
        <f t="shared" ca="1" si="43"/>
        <v>108.16816509068829</v>
      </c>
      <c r="F438" s="8">
        <f t="shared" ca="1" si="44"/>
        <v>127.07249155767053</v>
      </c>
      <c r="G438" s="8">
        <f t="shared" ca="1" si="45"/>
        <v>3.0758884375614475</v>
      </c>
      <c r="H438" s="8">
        <f t="shared" ca="1" si="46"/>
        <v>19.487855881233525</v>
      </c>
      <c r="Q438" s="8">
        <f t="shared" ca="1" si="47"/>
        <v>117.62032832417941</v>
      </c>
      <c r="R438" s="8">
        <f t="shared" ca="1" si="48"/>
        <v>0</v>
      </c>
    </row>
    <row r="439" spans="1:18">
      <c r="A439" s="8">
        <f t="shared" ca="1" si="49"/>
        <v>-0.85457329298056273</v>
      </c>
      <c r="B439" s="8">
        <f t="shared" ca="1" si="49"/>
        <v>-8.0711284869243623E-3</v>
      </c>
      <c r="C439" s="8">
        <f ca="1"/>
        <v>-0.10342655418920102</v>
      </c>
      <c r="D439" s="8">
        <f ca="1"/>
        <v>-5.8276800016623109E-2</v>
      </c>
      <c r="E439" s="8">
        <f t="shared" ca="1" si="43"/>
        <v>90.174224950043296</v>
      </c>
      <c r="F439" s="8">
        <f t="shared" ca="1" si="44"/>
        <v>94.338878126272974</v>
      </c>
      <c r="G439" s="8">
        <f t="shared" ca="1" si="45"/>
        <v>0</v>
      </c>
      <c r="H439" s="8">
        <f t="shared" ca="1" si="46"/>
        <v>0</v>
      </c>
      <c r="Q439" s="8">
        <f t="shared" ca="1" si="47"/>
        <v>92.256551538158135</v>
      </c>
      <c r="R439" s="8">
        <f t="shared" ca="1" si="48"/>
        <v>2.6635421959629757</v>
      </c>
    </row>
    <row r="440" spans="1:18">
      <c r="A440" s="8">
        <f t="shared" ca="1" si="49"/>
        <v>-1.0535088621941164</v>
      </c>
      <c r="B440" s="8">
        <f t="shared" ca="1" si="49"/>
        <v>-0.87950021459463668</v>
      </c>
      <c r="C440" s="8">
        <f ca="1"/>
        <v>-0.13207327615595274</v>
      </c>
      <c r="D440" s="8">
        <f ca="1"/>
        <v>-0.20346068487483041</v>
      </c>
      <c r="E440" s="8">
        <f t="shared" ca="1" si="43"/>
        <v>87.627678253260314</v>
      </c>
      <c r="F440" s="8">
        <f t="shared" ca="1" si="44"/>
        <v>81.590228099242381</v>
      </c>
      <c r="G440" s="8">
        <f t="shared" ca="1" si="45"/>
        <v>0</v>
      </c>
      <c r="H440" s="8">
        <f t="shared" ca="1" si="46"/>
        <v>0</v>
      </c>
      <c r="Q440" s="8">
        <f t="shared" ca="1" si="47"/>
        <v>84.608953176251347</v>
      </c>
      <c r="R440" s="8">
        <f t="shared" ca="1" si="48"/>
        <v>10.088394974513255</v>
      </c>
    </row>
    <row r="441" spans="1:18">
      <c r="A441" s="8">
        <f t="shared" ca="1" si="49"/>
        <v>-1.2269725983861366</v>
      </c>
      <c r="B441" s="8">
        <f t="shared" ca="1" si="49"/>
        <v>-0.21440361649839856</v>
      </c>
      <c r="C441" s="8">
        <f ca="1"/>
        <v>-0.15705205416760365</v>
      </c>
      <c r="D441" s="8">
        <f ca="1"/>
        <v>-0.12030288321138589</v>
      </c>
      <c r="E441" s="8">
        <f t="shared" ca="1" si="43"/>
        <v>85.46595690673044</v>
      </c>
      <c r="F441" s="8">
        <f t="shared" ca="1" si="44"/>
        <v>88.665184408519366</v>
      </c>
      <c r="G441" s="8">
        <f t="shared" ca="1" si="45"/>
        <v>0</v>
      </c>
      <c r="H441" s="8">
        <f t="shared" ca="1" si="46"/>
        <v>0</v>
      </c>
      <c r="Q441" s="8">
        <f t="shared" ca="1" si="47"/>
        <v>87.065570657624903</v>
      </c>
      <c r="R441" s="8">
        <f t="shared" ca="1" si="48"/>
        <v>7.703329458616599</v>
      </c>
    </row>
    <row r="442" spans="1:18">
      <c r="A442" s="8">
        <f t="shared" ca="1" si="49"/>
        <v>0.22779017391417727</v>
      </c>
      <c r="B442" s="8">
        <f t="shared" ca="1" si="49"/>
        <v>-0.53543573925017118</v>
      </c>
      <c r="C442" s="8">
        <f ca="1"/>
        <v>5.2433785043641531E-2</v>
      </c>
      <c r="D442" s="8">
        <f ca="1"/>
        <v>-4.3903976034920134E-2</v>
      </c>
      <c r="E442" s="8">
        <f t="shared" ca="1" si="43"/>
        <v>105.38327802767083</v>
      </c>
      <c r="F442" s="8">
        <f t="shared" ca="1" si="44"/>
        <v>95.704585239842913</v>
      </c>
      <c r="G442" s="8">
        <f t="shared" ca="1" si="45"/>
        <v>0.37211458997167601</v>
      </c>
      <c r="H442" s="8">
        <f t="shared" ca="1" si="46"/>
        <v>0</v>
      </c>
      <c r="Q442" s="8">
        <f t="shared" ca="1" si="47"/>
        <v>100.54393163375687</v>
      </c>
      <c r="R442" s="8">
        <f t="shared" ca="1" si="48"/>
        <v>0</v>
      </c>
    </row>
    <row r="443" spans="1:18">
      <c r="A443" s="8">
        <f t="shared" ca="1" si="49"/>
        <v>0.69637511583637068</v>
      </c>
      <c r="B443" s="8">
        <f t="shared" ca="1" si="49"/>
        <v>0.65910181013163727</v>
      </c>
      <c r="C443" s="8">
        <f ca="1"/>
        <v>0.11991001668043737</v>
      </c>
      <c r="D443" s="8">
        <f ca="1"/>
        <v>0.17176167129746853</v>
      </c>
      <c r="E443" s="8">
        <f t="shared" ca="1" si="43"/>
        <v>112.73954002344071</v>
      </c>
      <c r="F443" s="8">
        <f t="shared" ca="1" si="44"/>
        <v>118.73948092246003</v>
      </c>
      <c r="G443" s="8">
        <f t="shared" ca="1" si="45"/>
        <v>7.5141165276123401</v>
      </c>
      <c r="H443" s="8">
        <f t="shared" ca="1" si="46"/>
        <v>11.397554293650517</v>
      </c>
      <c r="Q443" s="8">
        <f t="shared" ca="1" si="47"/>
        <v>115.73951047295037</v>
      </c>
      <c r="R443" s="8">
        <f t="shared" ca="1" si="48"/>
        <v>0</v>
      </c>
    </row>
    <row r="444" spans="1:18">
      <c r="A444" s="8">
        <f t="shared" ca="1" si="49"/>
        <v>-0.1837742790011882</v>
      </c>
      <c r="B444" s="8">
        <f t="shared" ca="1" si="49"/>
        <v>-1.6094654922356848</v>
      </c>
      <c r="C444" s="8">
        <f ca="1"/>
        <v>-6.8314961761710979E-3</v>
      </c>
      <c r="D444" s="8">
        <f ca="1"/>
        <v>-0.23698413417219377</v>
      </c>
      <c r="E444" s="8">
        <f t="shared" ca="1" si="43"/>
        <v>99.319178544755573</v>
      </c>
      <c r="F444" s="8">
        <f t="shared" ca="1" si="44"/>
        <v>78.900380611683076</v>
      </c>
      <c r="G444" s="8">
        <f t="shared" ca="1" si="45"/>
        <v>0</v>
      </c>
      <c r="H444" s="8">
        <f t="shared" ca="1" si="46"/>
        <v>0</v>
      </c>
      <c r="Q444" s="8">
        <f t="shared" ca="1" si="47"/>
        <v>89.109779578219332</v>
      </c>
      <c r="R444" s="8">
        <f t="shared" ca="1" si="48"/>
        <v>5.7186606036705516</v>
      </c>
    </row>
    <row r="445" spans="1:18">
      <c r="A445" s="8">
        <f t="shared" ca="1" si="49"/>
        <v>-1.5468833973991184E-2</v>
      </c>
      <c r="B445" s="8">
        <f t="shared" ca="1" si="49"/>
        <v>0.18232304163284535</v>
      </c>
      <c r="C445" s="8">
        <f ca="1"/>
        <v>1.7404487907745271E-2</v>
      </c>
      <c r="D445" s="8">
        <f ca="1"/>
        <v>4.1073100840565577E-2</v>
      </c>
      <c r="E445" s="8">
        <f t="shared" ca="1" si="43"/>
        <v>101.75568285275718</v>
      </c>
      <c r="F445" s="8">
        <f t="shared" ca="1" si="44"/>
        <v>104.19282685938975</v>
      </c>
      <c r="G445" s="8">
        <f t="shared" ca="1" si="45"/>
        <v>0</v>
      </c>
      <c r="H445" s="8">
        <f t="shared" ca="1" si="46"/>
        <v>0</v>
      </c>
      <c r="Q445" s="8">
        <f t="shared" ca="1" si="47"/>
        <v>102.97425485607346</v>
      </c>
      <c r="R445" s="8">
        <f t="shared" ca="1" si="48"/>
        <v>0</v>
      </c>
    </row>
    <row r="446" spans="1:18">
      <c r="A446" s="8">
        <f t="shared" ca="1" si="49"/>
        <v>-2.8706369598480705</v>
      </c>
      <c r="B446" s="8">
        <f t="shared" ca="1" si="49"/>
        <v>4.2273746053331188E-2</v>
      </c>
      <c r="C446" s="8">
        <f ca="1"/>
        <v>-0.39373972221812215</v>
      </c>
      <c r="D446" s="8">
        <f ca="1"/>
        <v>-0.22223144616803567</v>
      </c>
      <c r="E446" s="8">
        <f t="shared" ca="1" si="43"/>
        <v>67.452959846228183</v>
      </c>
      <c r="F446" s="8">
        <f t="shared" ca="1" si="44"/>
        <v>80.073001699245651</v>
      </c>
      <c r="G446" s="8">
        <f t="shared" ca="1" si="45"/>
        <v>0</v>
      </c>
      <c r="H446" s="8">
        <f t="shared" ca="1" si="46"/>
        <v>0</v>
      </c>
      <c r="Q446" s="8">
        <f t="shared" ca="1" si="47"/>
        <v>73.76298077273691</v>
      </c>
      <c r="R446" s="8">
        <f t="shared" ca="1" si="48"/>
        <v>20.618465269187467</v>
      </c>
    </row>
    <row r="447" spans="1:18">
      <c r="A447" s="8">
        <f t="shared" ca="1" si="49"/>
        <v>-2.4562681166171965</v>
      </c>
      <c r="B447" s="8">
        <f t="shared" ca="1" si="49"/>
        <v>1.1815962539843045E-2</v>
      </c>
      <c r="C447" s="8">
        <f ca="1"/>
        <v>-0.33407060879287626</v>
      </c>
      <c r="D447" s="8">
        <f ca="1"/>
        <v>-0.19149348022659682</v>
      </c>
      <c r="E447" s="8">
        <f t="shared" ca="1" si="43"/>
        <v>71.600322431894838</v>
      </c>
      <c r="F447" s="8">
        <f t="shared" ca="1" si="44"/>
        <v>82.572500862888276</v>
      </c>
      <c r="G447" s="8">
        <f t="shared" ca="1" si="45"/>
        <v>0</v>
      </c>
      <c r="H447" s="8">
        <f t="shared" ca="1" si="46"/>
        <v>0</v>
      </c>
      <c r="Q447" s="8">
        <f t="shared" ca="1" si="47"/>
        <v>77.086411647391557</v>
      </c>
      <c r="R447" s="8">
        <f t="shared" ca="1" si="48"/>
        <v>17.39183335204703</v>
      </c>
    </row>
    <row r="448" spans="1:18">
      <c r="A448" s="8">
        <f t="shared" ca="1" si="49"/>
        <v>0.77211154784535507</v>
      </c>
      <c r="B448" s="8">
        <f t="shared" ca="1" si="49"/>
        <v>-0.74948429592853216</v>
      </c>
      <c r="C448" s="8">
        <f ca="1"/>
        <v>0.13081606288973113</v>
      </c>
      <c r="D448" s="8">
        <f ca="1"/>
        <v>-2.9144606793824746E-2</v>
      </c>
      <c r="E448" s="8">
        <f t="shared" ca="1" si="43"/>
        <v>113.97581182154994</v>
      </c>
      <c r="F448" s="8">
        <f t="shared" ca="1" si="44"/>
        <v>97.127600120242562</v>
      </c>
      <c r="G448" s="8">
        <f t="shared" ca="1" si="45"/>
        <v>8.7143804092717865</v>
      </c>
      <c r="H448" s="8">
        <f t="shared" ca="1" si="46"/>
        <v>0</v>
      </c>
      <c r="Q448" s="8">
        <f t="shared" ca="1" si="47"/>
        <v>105.55170597089625</v>
      </c>
      <c r="R448" s="8">
        <f t="shared" ca="1" si="48"/>
        <v>0</v>
      </c>
    </row>
    <row r="449" spans="1:18">
      <c r="A449" s="8">
        <f t="shared" ca="1" si="49"/>
        <v>0.65035082766737351</v>
      </c>
      <c r="B449" s="8">
        <f t="shared" ca="1" si="49"/>
        <v>0.74488233199842968</v>
      </c>
      <c r="C449" s="8">
        <f ca="1"/>
        <v>0.11328251918410177</v>
      </c>
      <c r="D449" s="8">
        <f ca="1"/>
        <v>0.1804764996218956</v>
      </c>
      <c r="E449" s="8">
        <f t="shared" ca="1" si="43"/>
        <v>111.99482951358661</v>
      </c>
      <c r="F449" s="8">
        <f t="shared" ca="1" si="44"/>
        <v>119.77879726794873</v>
      </c>
      <c r="G449" s="8">
        <f t="shared" ca="1" si="45"/>
        <v>6.7910966151326297</v>
      </c>
      <c r="H449" s="8">
        <f t="shared" ca="1" si="46"/>
        <v>12.406599289270615</v>
      </c>
      <c r="Q449" s="8">
        <f t="shared" ca="1" si="47"/>
        <v>115.88681339076767</v>
      </c>
      <c r="R449" s="8">
        <f t="shared" ca="1" si="48"/>
        <v>0</v>
      </c>
    </row>
    <row r="450" spans="1:18">
      <c r="A450" s="8">
        <f t="shared" ca="1" si="49"/>
        <v>-0.98051306195005372</v>
      </c>
      <c r="B450" s="8">
        <f t="shared" ca="1" si="49"/>
        <v>-0.82651395159243335</v>
      </c>
      <c r="C450" s="8">
        <f ca="1"/>
        <v>-0.12156188092080773</v>
      </c>
      <c r="D450" s="8">
        <f ca="1"/>
        <v>-0.18945646394016075</v>
      </c>
      <c r="E450" s="8">
        <f t="shared" ca="1" si="43"/>
        <v>88.553625385456613</v>
      </c>
      <c r="F450" s="8">
        <f t="shared" ca="1" si="44"/>
        <v>82.740873822967615</v>
      </c>
      <c r="G450" s="8">
        <f t="shared" ca="1" si="45"/>
        <v>0</v>
      </c>
      <c r="H450" s="8">
        <f t="shared" ca="1" si="46"/>
        <v>0</v>
      </c>
      <c r="Q450" s="8">
        <f t="shared" ca="1" si="47"/>
        <v>85.647249604212107</v>
      </c>
      <c r="R450" s="8">
        <f t="shared" ca="1" si="48"/>
        <v>9.0803401900853338</v>
      </c>
    </row>
    <row r="451" spans="1:18">
      <c r="A451" s="8">
        <f t="shared" ca="1" si="49"/>
        <v>-0.92268172189857101</v>
      </c>
      <c r="B451" s="8">
        <f t="shared" ca="1" si="49"/>
        <v>0.82761970876187774</v>
      </c>
      <c r="C451" s="8">
        <f ca="1"/>
        <v>-0.11323416795339421</v>
      </c>
      <c r="D451" s="8">
        <f ca="1"/>
        <v>5.8947674768369859E-2</v>
      </c>
      <c r="E451" s="8">
        <f t="shared" ref="E451:E514" ca="1" si="50">$J$2*EXP(C451)</f>
        <v>89.294153733974539</v>
      </c>
      <c r="F451" s="8">
        <f t="shared" ref="F451:F514" ca="1" si="51">$J$3*EXP(D451)</f>
        <v>106.07197368821187</v>
      </c>
      <c r="G451" s="8">
        <f t="shared" ref="G451:G514" ca="1" si="52">MAX(E451-105,0)/1.03</f>
        <v>0</v>
      </c>
      <c r="H451" s="8">
        <f t="shared" ref="H451:H514" ca="1" si="53">MAX(F451-107,0)/1.03</f>
        <v>0</v>
      </c>
      <c r="Q451" s="8">
        <f t="shared" ref="Q451:Q514" ca="1" si="54">AVERAGE(E451:F451)</f>
        <v>97.683063711093212</v>
      </c>
      <c r="R451" s="8">
        <f t="shared" ref="R451:R514" ca="1" si="55">MAX($P$2-Q451,0)/(1.03)</f>
        <v>0</v>
      </c>
    </row>
    <row r="452" spans="1:18">
      <c r="A452" s="8">
        <f t="shared" ca="1" si="49"/>
        <v>0.58841527971987695</v>
      </c>
      <c r="B452" s="8">
        <f t="shared" ca="1" si="49"/>
        <v>0.2540669280593808</v>
      </c>
      <c r="C452" s="8">
        <f ca="1"/>
        <v>0.10436380027966227</v>
      </c>
      <c r="D452" s="8">
        <f ca="1"/>
        <v>0.10296395058653039</v>
      </c>
      <c r="E452" s="8">
        <f t="shared" ca="1" si="50"/>
        <v>111.00042013084665</v>
      </c>
      <c r="F452" s="8">
        <f t="shared" ca="1" si="51"/>
        <v>110.8451449331141</v>
      </c>
      <c r="G452" s="8">
        <f t="shared" ca="1" si="52"/>
        <v>5.825650612472475</v>
      </c>
      <c r="H452" s="8">
        <f t="shared" ca="1" si="53"/>
        <v>3.7331504204991255</v>
      </c>
      <c r="Q452" s="8">
        <f t="shared" ca="1" si="54"/>
        <v>110.92278253198037</v>
      </c>
      <c r="R452" s="8">
        <f t="shared" ca="1" si="55"/>
        <v>0</v>
      </c>
    </row>
    <row r="453" spans="1:18">
      <c r="A453" s="8">
        <f t="shared" ca="1" si="49"/>
        <v>-0.91082951426265435</v>
      </c>
      <c r="B453" s="8">
        <f t="shared" ca="1" si="49"/>
        <v>-1.8281693748147689</v>
      </c>
      <c r="C453" s="8">
        <f ca="1"/>
        <v>-0.11152745005382221</v>
      </c>
      <c r="D453" s="8">
        <f ca="1"/>
        <v>-0.33097704068505962</v>
      </c>
      <c r="E453" s="8">
        <f t="shared" ca="1" si="50"/>
        <v>89.446683790342931</v>
      </c>
      <c r="F453" s="8">
        <f t="shared" ca="1" si="51"/>
        <v>71.822165872853333</v>
      </c>
      <c r="G453" s="8">
        <f t="shared" ca="1" si="52"/>
        <v>0</v>
      </c>
      <c r="H453" s="8">
        <f t="shared" ca="1" si="53"/>
        <v>0</v>
      </c>
      <c r="Q453" s="8">
        <f t="shared" ca="1" si="54"/>
        <v>80.634424831598125</v>
      </c>
      <c r="R453" s="8">
        <f t="shared" ca="1" si="55"/>
        <v>13.947160357671724</v>
      </c>
    </row>
    <row r="454" spans="1:18">
      <c r="A454" s="8">
        <f t="shared" ca="1" si="49"/>
        <v>0.43517339349234296</v>
      </c>
      <c r="B454" s="8">
        <f t="shared" ca="1" si="49"/>
        <v>2.8327843942568785E-3</v>
      </c>
      <c r="C454" s="8">
        <f ca="1"/>
        <v>8.2296968662897374E-2</v>
      </c>
      <c r="D454" s="8">
        <f ca="1"/>
        <v>5.2956724309683761E-2</v>
      </c>
      <c r="E454" s="8">
        <f t="shared" ca="1" si="50"/>
        <v>108.57782040581505</v>
      </c>
      <c r="F454" s="8">
        <f t="shared" ca="1" si="51"/>
        <v>105.43840149359194</v>
      </c>
      <c r="G454" s="8">
        <f t="shared" ca="1" si="52"/>
        <v>3.4736120444806273</v>
      </c>
      <c r="H454" s="8">
        <f t="shared" ca="1" si="53"/>
        <v>0</v>
      </c>
      <c r="Q454" s="8">
        <f t="shared" ca="1" si="54"/>
        <v>107.00811094970349</v>
      </c>
      <c r="R454" s="8">
        <f t="shared" ca="1" si="55"/>
        <v>0</v>
      </c>
    </row>
    <row r="455" spans="1:18">
      <c r="A455" s="8">
        <f t="shared" ca="1" si="49"/>
        <v>0.8854511608745288</v>
      </c>
      <c r="B455" s="8">
        <f t="shared" ca="1" si="49"/>
        <v>-0.13467150482274587</v>
      </c>
      <c r="C455" s="8">
        <f ca="1"/>
        <v>0.14713696716593214</v>
      </c>
      <c r="D455" s="8">
        <f ca="1"/>
        <v>7.0989703164426765E-2</v>
      </c>
      <c r="E455" s="8">
        <f t="shared" ca="1" si="50"/>
        <v>115.85126303551768</v>
      </c>
      <c r="F455" s="8">
        <f t="shared" ca="1" si="51"/>
        <v>107.35701714359129</v>
      </c>
      <c r="G455" s="8">
        <f t="shared" ca="1" si="52"/>
        <v>10.535206830599684</v>
      </c>
      <c r="H455" s="8">
        <f t="shared" ca="1" si="53"/>
        <v>0.34661858601096363</v>
      </c>
      <c r="Q455" s="8">
        <f t="shared" ca="1" si="54"/>
        <v>111.60414008955448</v>
      </c>
      <c r="R455" s="8">
        <f t="shared" ca="1" si="55"/>
        <v>0</v>
      </c>
    </row>
    <row r="456" spans="1:18">
      <c r="A456" s="8">
        <f t="shared" ca="1" si="49"/>
        <v>0.63943821878821971</v>
      </c>
      <c r="B456" s="8">
        <f t="shared" ca="1" si="49"/>
        <v>0.4220031568503152</v>
      </c>
      <c r="C456" s="8">
        <f ca="1"/>
        <v>0.11171110350550363</v>
      </c>
      <c r="D456" s="8">
        <f ca="1"/>
        <v>0.13202111328536509</v>
      </c>
      <c r="E456" s="8">
        <f t="shared" ca="1" si="50"/>
        <v>111.81897728722655</v>
      </c>
      <c r="F456" s="8">
        <f t="shared" ca="1" si="51"/>
        <v>114.11324120671505</v>
      </c>
      <c r="G456" s="8">
        <f t="shared" ca="1" si="52"/>
        <v>6.6203662982781992</v>
      </c>
      <c r="H456" s="8">
        <f t="shared" ca="1" si="53"/>
        <v>6.90605942399519</v>
      </c>
      <c r="Q456" s="8">
        <f t="shared" ca="1" si="54"/>
        <v>112.9661092469708</v>
      </c>
      <c r="R456" s="8">
        <f t="shared" ca="1" si="55"/>
        <v>0</v>
      </c>
    </row>
    <row r="457" spans="1:18">
      <c r="A457" s="8">
        <f t="shared" ca="1" si="49"/>
        <v>-0.74819002062794748</v>
      </c>
      <c r="B457" s="8">
        <f t="shared" ca="1" si="49"/>
        <v>5.169391642556545E-2</v>
      </c>
      <c r="C457" s="8">
        <f ca="1"/>
        <v>-8.810736297042443E-2</v>
      </c>
      <c r="D457" s="8">
        <f ca="1"/>
        <v>-4.0436807255532316E-2</v>
      </c>
      <c r="E457" s="8">
        <f t="shared" ca="1" si="50"/>
        <v>91.566256319311293</v>
      </c>
      <c r="F457" s="8">
        <f t="shared" ca="1" si="51"/>
        <v>96.03698510005087</v>
      </c>
      <c r="G457" s="8">
        <f t="shared" ca="1" si="52"/>
        <v>0</v>
      </c>
      <c r="H457" s="8">
        <f t="shared" ca="1" si="53"/>
        <v>0</v>
      </c>
      <c r="Q457" s="8">
        <f t="shared" ca="1" si="54"/>
        <v>93.801620709681089</v>
      </c>
      <c r="R457" s="8">
        <f t="shared" ca="1" si="55"/>
        <v>1.1634750391445741</v>
      </c>
    </row>
    <row r="458" spans="1:18">
      <c r="A458" s="8">
        <f t="shared" ca="1" si="49"/>
        <v>0.8396588190450871</v>
      </c>
      <c r="B458" s="8">
        <f t="shared" ca="1" si="49"/>
        <v>0.34902630198476847</v>
      </c>
      <c r="C458" s="8">
        <f ca="1"/>
        <v>0.14054286994249254</v>
      </c>
      <c r="D458" s="8">
        <f ca="1"/>
        <v>0.13829767127099032</v>
      </c>
      <c r="E458" s="8">
        <f t="shared" ca="1" si="50"/>
        <v>115.08984174562551</v>
      </c>
      <c r="F458" s="8">
        <f t="shared" ca="1" si="51"/>
        <v>114.83173204803568</v>
      </c>
      <c r="G458" s="8">
        <f t="shared" ca="1" si="52"/>
        <v>9.7959628598305883</v>
      </c>
      <c r="H458" s="8">
        <f t="shared" ca="1" si="53"/>
        <v>7.603623347607452</v>
      </c>
      <c r="Q458" s="8">
        <f t="shared" ca="1" si="54"/>
        <v>114.9607868968306</v>
      </c>
      <c r="R458" s="8">
        <f t="shared" ca="1" si="55"/>
        <v>0</v>
      </c>
    </row>
    <row r="459" spans="1:18">
      <c r="A459" s="8">
        <f t="shared" ca="1" si="49"/>
        <v>-0.56249311912339328</v>
      </c>
      <c r="B459" s="8">
        <f t="shared" ca="1" si="49"/>
        <v>-1.9021718866158532</v>
      </c>
      <c r="C459" s="8">
        <f ca="1"/>
        <v>-6.1367009153768623E-2</v>
      </c>
      <c r="D459" s="8">
        <f ca="1"/>
        <v>-0.31226161683534204</v>
      </c>
      <c r="E459" s="8">
        <f t="shared" ca="1" si="50"/>
        <v>94.047801238961426</v>
      </c>
      <c r="F459" s="8">
        <f t="shared" ca="1" si="51"/>
        <v>73.179005458482521</v>
      </c>
      <c r="G459" s="8">
        <f t="shared" ca="1" si="52"/>
        <v>0</v>
      </c>
      <c r="H459" s="8">
        <f t="shared" ca="1" si="53"/>
        <v>0</v>
      </c>
      <c r="Q459" s="8">
        <f t="shared" ca="1" si="54"/>
        <v>83.613403348721974</v>
      </c>
      <c r="R459" s="8">
        <f t="shared" ca="1" si="55"/>
        <v>11.054948205124298</v>
      </c>
    </row>
    <row r="460" spans="1:18">
      <c r="A460" s="8">
        <f t="shared" ca="1" si="49"/>
        <v>0.50741289060327444</v>
      </c>
      <c r="B460" s="8">
        <f t="shared" ca="1" si="49"/>
        <v>-0.28699681953346878</v>
      </c>
      <c r="C460" s="8">
        <f ca="1"/>
        <v>9.2699456246871509E-2</v>
      </c>
      <c r="D460" s="8">
        <f ca="1"/>
        <v>1.6434163865951715E-2</v>
      </c>
      <c r="E460" s="8">
        <f t="shared" ca="1" si="50"/>
        <v>109.71319495592493</v>
      </c>
      <c r="F460" s="8">
        <f t="shared" ca="1" si="51"/>
        <v>101.65699475475623</v>
      </c>
      <c r="G460" s="8">
        <f t="shared" ca="1" si="52"/>
        <v>4.5759174329368282</v>
      </c>
      <c r="H460" s="8">
        <f t="shared" ca="1" si="53"/>
        <v>0</v>
      </c>
      <c r="Q460" s="8">
        <f t="shared" ca="1" si="54"/>
        <v>105.68509485534058</v>
      </c>
      <c r="R460" s="8">
        <f t="shared" ca="1" si="55"/>
        <v>0</v>
      </c>
    </row>
    <row r="461" spans="1:18">
      <c r="A461" s="8">
        <f t="shared" ca="1" si="49"/>
        <v>1.0454954002953487</v>
      </c>
      <c r="B461" s="8">
        <f t="shared" ca="1" si="49"/>
        <v>0.20166337386637756</v>
      </c>
      <c r="C461" s="8">
        <f ca="1"/>
        <v>0.17018333764253021</v>
      </c>
      <c r="D461" s="8">
        <f ca="1"/>
        <v>0.13410195765823543</v>
      </c>
      <c r="E461" s="8">
        <f t="shared" ca="1" si="50"/>
        <v>118.55221822393467</v>
      </c>
      <c r="F461" s="8">
        <f t="shared" ca="1" si="51"/>
        <v>114.35094032421753</v>
      </c>
      <c r="G461" s="8">
        <f t="shared" ca="1" si="52"/>
        <v>13.157493421295799</v>
      </c>
      <c r="H461" s="8">
        <f t="shared" ca="1" si="53"/>
        <v>7.136835266230614</v>
      </c>
      <c r="Q461" s="8">
        <f t="shared" ca="1" si="54"/>
        <v>116.4515792740761</v>
      </c>
      <c r="R461" s="8">
        <f t="shared" ca="1" si="55"/>
        <v>0</v>
      </c>
    </row>
    <row r="462" spans="1:18">
      <c r="A462" s="8">
        <f t="shared" ca="1" si="49"/>
        <v>0.75768545925188868</v>
      </c>
      <c r="B462" s="8">
        <f t="shared" ca="1" si="49"/>
        <v>-0.40994841793518855</v>
      </c>
      <c r="C462" s="8">
        <f ca="1"/>
        <v>0.12873870613227198</v>
      </c>
      <c r="D462" s="8">
        <f ca="1"/>
        <v>1.9608856916350781E-2</v>
      </c>
      <c r="E462" s="8">
        <f t="shared" ca="1" si="50"/>
        <v>113.73928915471336</v>
      </c>
      <c r="F462" s="8">
        <f t="shared" ca="1" si="51"/>
        <v>101.98023733602875</v>
      </c>
      <c r="G462" s="8">
        <f t="shared" ca="1" si="52"/>
        <v>8.4847467521488937</v>
      </c>
      <c r="H462" s="8">
        <f t="shared" ca="1" si="53"/>
        <v>0</v>
      </c>
      <c r="Q462" s="8">
        <f t="shared" ca="1" si="54"/>
        <v>107.85976324537106</v>
      </c>
      <c r="R462" s="8">
        <f t="shared" ca="1" si="55"/>
        <v>0</v>
      </c>
    </row>
    <row r="463" spans="1:18">
      <c r="A463" s="8">
        <f t="shared" ca="1" si="49"/>
        <v>-3.1597935119054191E-2</v>
      </c>
      <c r="B463" s="8">
        <f t="shared" ca="1" si="49"/>
        <v>0.5936952082754019</v>
      </c>
      <c r="C463" s="8">
        <f ca="1"/>
        <v>1.5081897342856197E-2</v>
      </c>
      <c r="D463" s="8">
        <f ca="1"/>
        <v>0.10025611017301955</v>
      </c>
      <c r="E463" s="8">
        <f t="shared" ca="1" si="50"/>
        <v>101.5196203082773</v>
      </c>
      <c r="F463" s="8">
        <f t="shared" ca="1" si="51"/>
        <v>110.54539998392046</v>
      </c>
      <c r="G463" s="8">
        <f t="shared" ca="1" si="52"/>
        <v>0</v>
      </c>
      <c r="H463" s="8">
        <f t="shared" ca="1" si="53"/>
        <v>3.4421359067188946</v>
      </c>
      <c r="Q463" s="8">
        <f t="shared" ca="1" si="54"/>
        <v>106.03251014609887</v>
      </c>
      <c r="R463" s="8">
        <f t="shared" ca="1" si="55"/>
        <v>0</v>
      </c>
    </row>
    <row r="464" spans="1:18">
      <c r="A464" s="8">
        <f t="shared" ca="1" si="49"/>
        <v>0.34535870564750304</v>
      </c>
      <c r="B464" s="8">
        <f t="shared" ca="1" si="49"/>
        <v>-0.61840163768035117</v>
      </c>
      <c r="C464" s="8">
        <f ca="1"/>
        <v>6.9363653613240428E-2</v>
      </c>
      <c r="D464" s="8">
        <f ca="1"/>
        <v>-4.6123231086509939E-2</v>
      </c>
      <c r="E464" s="8">
        <f t="shared" ca="1" si="50"/>
        <v>107.18259116512266</v>
      </c>
      <c r="F464" s="8">
        <f t="shared" ca="1" si="51"/>
        <v>95.492427858333969</v>
      </c>
      <c r="G464" s="8">
        <f t="shared" ca="1" si="52"/>
        <v>2.1190205486627756</v>
      </c>
      <c r="H464" s="8">
        <f t="shared" ca="1" si="53"/>
        <v>0</v>
      </c>
      <c r="Q464" s="8">
        <f t="shared" ca="1" si="54"/>
        <v>101.33750951172831</v>
      </c>
      <c r="R464" s="8">
        <f t="shared" ca="1" si="55"/>
        <v>0</v>
      </c>
    </row>
    <row r="465" spans="1:18">
      <c r="A465" s="8">
        <f t="shared" ca="1" si="49"/>
        <v>-2.2290899276599951</v>
      </c>
      <c r="B465" s="8">
        <f t="shared" ca="1" si="49"/>
        <v>-0.96456590648433882</v>
      </c>
      <c r="C465" s="8">
        <f ca="1"/>
        <v>-0.30135694958303927</v>
      </c>
      <c r="D465" s="8">
        <f ca="1"/>
        <v>-0.31590674528559426</v>
      </c>
      <c r="E465" s="8">
        <f t="shared" ca="1" si="50"/>
        <v>73.981364943646625</v>
      </c>
      <c r="F465" s="8">
        <f t="shared" ca="1" si="51"/>
        <v>72.912744156864406</v>
      </c>
      <c r="G465" s="8">
        <f t="shared" ca="1" si="52"/>
        <v>0</v>
      </c>
      <c r="H465" s="8">
        <f t="shared" ca="1" si="53"/>
        <v>0</v>
      </c>
      <c r="Q465" s="8">
        <f t="shared" ca="1" si="54"/>
        <v>73.447054550255515</v>
      </c>
      <c r="R465" s="8">
        <f t="shared" ca="1" si="55"/>
        <v>20.925189757033479</v>
      </c>
    </row>
    <row r="466" spans="1:18">
      <c r="A466" s="8">
        <f t="shared" ca="1" si="49"/>
        <v>0.7486024656802388</v>
      </c>
      <c r="B466" s="8">
        <f t="shared" ca="1" si="49"/>
        <v>1.6340225539596176</v>
      </c>
      <c r="C466" s="8">
        <f ca="1"/>
        <v>0.12743075505795437</v>
      </c>
      <c r="D466" s="8">
        <f ca="1"/>
        <v>0.31970932952567599</v>
      </c>
      <c r="E466" s="8">
        <f t="shared" ca="1" si="50"/>
        <v>113.59062097581783</v>
      </c>
      <c r="F466" s="8">
        <f t="shared" ca="1" si="51"/>
        <v>137.67275321261539</v>
      </c>
      <c r="G466" s="8">
        <f t="shared" ca="1" si="52"/>
        <v>8.3404087143862409</v>
      </c>
      <c r="H466" s="8">
        <f t="shared" ca="1" si="53"/>
        <v>29.779372051082902</v>
      </c>
      <c r="Q466" s="8">
        <f t="shared" ca="1" si="54"/>
        <v>125.6316870942166</v>
      </c>
      <c r="R466" s="8">
        <f t="shared" ca="1" si="55"/>
        <v>0</v>
      </c>
    </row>
    <row r="467" spans="1:18">
      <c r="A467" s="8">
        <f t="shared" ca="1" si="49"/>
        <v>-0.89704254432883435</v>
      </c>
      <c r="B467" s="8">
        <f t="shared" ca="1" si="49"/>
        <v>-0.60980278414116529</v>
      </c>
      <c r="C467" s="8">
        <f ca="1"/>
        <v>-0.10954212638335213</v>
      </c>
      <c r="D467" s="8">
        <f ca="1"/>
        <v>-0.15046158609353044</v>
      </c>
      <c r="E467" s="8">
        <f t="shared" ca="1" si="50"/>
        <v>89.624440803133581</v>
      </c>
      <c r="F467" s="8">
        <f t="shared" ca="1" si="51"/>
        <v>86.031077727040469</v>
      </c>
      <c r="G467" s="8">
        <f t="shared" ca="1" si="52"/>
        <v>0</v>
      </c>
      <c r="H467" s="8">
        <f t="shared" ca="1" si="53"/>
        <v>0</v>
      </c>
      <c r="Q467" s="8">
        <f t="shared" ca="1" si="54"/>
        <v>87.827759265087025</v>
      </c>
      <c r="R467" s="8">
        <f t="shared" ca="1" si="55"/>
        <v>6.9633405193329851</v>
      </c>
    </row>
    <row r="468" spans="1:18">
      <c r="A468" s="8">
        <f t="shared" ca="1" si="49"/>
        <v>-0.54375436704732283</v>
      </c>
      <c r="B468" s="8">
        <f t="shared" ca="1" si="49"/>
        <v>0.37097849076265577</v>
      </c>
      <c r="C468" s="8">
        <f ca="1"/>
        <v>-5.8668628854814484E-2</v>
      </c>
      <c r="D468" s="8">
        <f ca="1"/>
        <v>2.3938912641240477E-2</v>
      </c>
      <c r="E468" s="8">
        <f t="shared" ca="1" si="50"/>
        <v>94.30192067423107</v>
      </c>
      <c r="F468" s="8">
        <f t="shared" ca="1" si="51"/>
        <v>102.4227748611614</v>
      </c>
      <c r="G468" s="8">
        <f t="shared" ca="1" si="52"/>
        <v>0</v>
      </c>
      <c r="H468" s="8">
        <f t="shared" ca="1" si="53"/>
        <v>0</v>
      </c>
      <c r="Q468" s="8">
        <f t="shared" ca="1" si="54"/>
        <v>98.362347767696235</v>
      </c>
      <c r="R468" s="8">
        <f t="shared" ca="1" si="55"/>
        <v>0</v>
      </c>
    </row>
    <row r="469" spans="1:18">
      <c r="A469" s="8">
        <f t="shared" ca="1" si="49"/>
        <v>0.22606898833464389</v>
      </c>
      <c r="B469" s="8">
        <f t="shared" ca="1" si="49"/>
        <v>0.74739722462105629</v>
      </c>
      <c r="C469" s="8">
        <f ca="1"/>
        <v>5.2185934320188712E-2</v>
      </c>
      <c r="D469" s="8">
        <f ca="1"/>
        <v>0.14478273547266424</v>
      </c>
      <c r="E469" s="8">
        <f t="shared" ca="1" si="50"/>
        <v>105.35716194255083</v>
      </c>
      <c r="F469" s="8">
        <f t="shared" ca="1" si="51"/>
        <v>115.57884311600036</v>
      </c>
      <c r="G469" s="8">
        <f t="shared" ca="1" si="52"/>
        <v>0.34675916752507929</v>
      </c>
      <c r="H469" s="8">
        <f t="shared" ca="1" si="53"/>
        <v>8.3289738990294726</v>
      </c>
      <c r="Q469" s="8">
        <f t="shared" ca="1" si="54"/>
        <v>110.46800252927559</v>
      </c>
      <c r="R469" s="8">
        <f t="shared" ca="1" si="55"/>
        <v>0</v>
      </c>
    </row>
    <row r="470" spans="1:18">
      <c r="A470" s="8">
        <f t="shared" ca="1" si="49"/>
        <v>-0.35736182227933677</v>
      </c>
      <c r="B470" s="8">
        <f t="shared" ca="1" si="49"/>
        <v>0.50771997788971857</v>
      </c>
      <c r="C470" s="8">
        <f ca="1"/>
        <v>-3.1828102408224493E-2</v>
      </c>
      <c r="D470" s="8">
        <f ca="1"/>
        <v>5.9910625851622934E-2</v>
      </c>
      <c r="E470" s="8">
        <f t="shared" ca="1" si="50"/>
        <v>96.867308033819072</v>
      </c>
      <c r="F470" s="8">
        <f t="shared" ca="1" si="51"/>
        <v>106.17416500490064</v>
      </c>
      <c r="G470" s="8">
        <f t="shared" ca="1" si="52"/>
        <v>0</v>
      </c>
      <c r="H470" s="8">
        <f t="shared" ca="1" si="53"/>
        <v>0</v>
      </c>
      <c r="Q470" s="8">
        <f t="shared" ca="1" si="54"/>
        <v>101.52073651935986</v>
      </c>
      <c r="R470" s="8">
        <f t="shared" ca="1" si="55"/>
        <v>0</v>
      </c>
    </row>
    <row r="471" spans="1:18">
      <c r="A471" s="8">
        <f t="shared" ca="1" si="49"/>
        <v>0.43736191727427964</v>
      </c>
      <c r="B471" s="8">
        <f t="shared" ca="1" si="49"/>
        <v>-0.92317179654060433</v>
      </c>
      <c r="C471" s="8">
        <f ca="1"/>
        <v>8.261211608749626E-2</v>
      </c>
      <c r="D471" s="8">
        <f ca="1"/>
        <v>-8.3165125482463201E-2</v>
      </c>
      <c r="E471" s="8">
        <f t="shared" ca="1" si="50"/>
        <v>108.61204381871148</v>
      </c>
      <c r="F471" s="8">
        <f t="shared" ca="1" si="51"/>
        <v>92.019918633955655</v>
      </c>
      <c r="G471" s="8">
        <f t="shared" ca="1" si="52"/>
        <v>3.5068386589431886</v>
      </c>
      <c r="H471" s="8">
        <f t="shared" ca="1" si="53"/>
        <v>0</v>
      </c>
      <c r="Q471" s="8">
        <f t="shared" ca="1" si="54"/>
        <v>100.31598122633358</v>
      </c>
      <c r="R471" s="8">
        <f t="shared" ca="1" si="55"/>
        <v>0</v>
      </c>
    </row>
    <row r="472" spans="1:18">
      <c r="A472" s="8">
        <f t="shared" ca="1" si="49"/>
        <v>0.32328702114992525</v>
      </c>
      <c r="B472" s="8">
        <f t="shared" ca="1" si="49"/>
        <v>1.5286428648811854</v>
      </c>
      <c r="C472" s="8">
        <f ca="1"/>
        <v>6.6185331045589227E-2</v>
      </c>
      <c r="D472" s="8">
        <f ca="1"/>
        <v>0.26804562650825414</v>
      </c>
      <c r="E472" s="8">
        <f t="shared" ca="1" si="50"/>
        <v>106.84247110870555</v>
      </c>
      <c r="F472" s="8">
        <f t="shared" ca="1" si="51"/>
        <v>130.74067910608352</v>
      </c>
      <c r="G472" s="8">
        <f t="shared" ca="1" si="52"/>
        <v>1.7888069016558763</v>
      </c>
      <c r="H472" s="8">
        <f t="shared" ca="1" si="53"/>
        <v>23.049203015615067</v>
      </c>
      <c r="Q472" s="8">
        <f t="shared" ca="1" si="54"/>
        <v>118.79157510739454</v>
      </c>
      <c r="R472" s="8">
        <f t="shared" ca="1" si="55"/>
        <v>0</v>
      </c>
    </row>
    <row r="473" spans="1:18">
      <c r="A473" s="8">
        <f t="shared" ca="1" si="49"/>
        <v>0.9740376952937928</v>
      </c>
      <c r="B473" s="8">
        <f t="shared" ca="1" si="49"/>
        <v>-1.0596541159126267</v>
      </c>
      <c r="C473" s="8">
        <f ca="1"/>
        <v>0.15989342812230617</v>
      </c>
      <c r="D473" s="8">
        <f ca="1"/>
        <v>-5.7637881762366242E-2</v>
      </c>
      <c r="E473" s="8">
        <f t="shared" ca="1" si="50"/>
        <v>117.33858143986708</v>
      </c>
      <c r="F473" s="8">
        <f t="shared" ca="1" si="51"/>
        <v>94.399172217040487</v>
      </c>
      <c r="G473" s="8">
        <f t="shared" ca="1" si="52"/>
        <v>11.979205281424354</v>
      </c>
      <c r="H473" s="8">
        <f t="shared" ca="1" si="53"/>
        <v>0</v>
      </c>
      <c r="Q473" s="8">
        <f t="shared" ca="1" si="54"/>
        <v>105.86887682845378</v>
      </c>
      <c r="R473" s="8">
        <f t="shared" ca="1" si="55"/>
        <v>0</v>
      </c>
    </row>
    <row r="474" spans="1:18">
      <c r="A474" s="8">
        <f t="shared" ca="1" si="49"/>
        <v>-1.1662338872912437</v>
      </c>
      <c r="B474" s="8">
        <f t="shared" ca="1" si="49"/>
        <v>-0.69000193201417792</v>
      </c>
      <c r="C474" s="8">
        <f ca="1"/>
        <v>-0.14830567976993905</v>
      </c>
      <c r="D474" s="8">
        <f ca="1"/>
        <v>-0.18514816481224269</v>
      </c>
      <c r="E474" s="8">
        <f t="shared" ca="1" si="50"/>
        <v>86.21675274859706</v>
      </c>
      <c r="F474" s="8">
        <f t="shared" ca="1" si="51"/>
        <v>83.098115256404199</v>
      </c>
      <c r="G474" s="8">
        <f t="shared" ca="1" si="52"/>
        <v>0</v>
      </c>
      <c r="H474" s="8">
        <f t="shared" ca="1" si="53"/>
        <v>0</v>
      </c>
      <c r="Q474" s="8">
        <f t="shared" ca="1" si="54"/>
        <v>84.657434002500622</v>
      </c>
      <c r="R474" s="8">
        <f t="shared" ca="1" si="55"/>
        <v>10.041326211164444</v>
      </c>
    </row>
    <row r="475" spans="1:18">
      <c r="A475" s="8">
        <f t="shared" ca="1" si="49"/>
        <v>-1.2885416742747973</v>
      </c>
      <c r="B475" s="8">
        <f t="shared" ca="1" si="49"/>
        <v>-5.6630574303967396E-2</v>
      </c>
      <c r="C475" s="8">
        <f ca="1"/>
        <v>-0.16591800109557078</v>
      </c>
      <c r="D475" s="8">
        <f ca="1"/>
        <v>-0.10231206285090177</v>
      </c>
      <c r="E475" s="8">
        <f t="shared" ca="1" si="50"/>
        <v>84.711569390037525</v>
      </c>
      <c r="F475" s="8">
        <f t="shared" ca="1" si="51"/>
        <v>90.274779365792511</v>
      </c>
      <c r="G475" s="8">
        <f t="shared" ca="1" si="52"/>
        <v>0</v>
      </c>
      <c r="H475" s="8">
        <f t="shared" ca="1" si="53"/>
        <v>0</v>
      </c>
      <c r="Q475" s="8">
        <f t="shared" ca="1" si="54"/>
        <v>87.493174377915011</v>
      </c>
      <c r="R475" s="8">
        <f t="shared" ca="1" si="55"/>
        <v>7.2881802156164941</v>
      </c>
    </row>
    <row r="476" spans="1:18">
      <c r="A476" s="8">
        <f t="shared" ca="1" si="49"/>
        <v>-1.0481024266129717E-2</v>
      </c>
      <c r="B476" s="8">
        <f t="shared" ca="1" si="49"/>
        <v>1.1011575413621135</v>
      </c>
      <c r="C476" s="8">
        <f ca="1"/>
        <v>1.8122732505677322E-2</v>
      </c>
      <c r="D476" s="8">
        <f ca="1"/>
        <v>0.17674950302588208</v>
      </c>
      <c r="E476" s="8">
        <f t="shared" ca="1" si="50"/>
        <v>101.82879457518186</v>
      </c>
      <c r="F476" s="8">
        <f t="shared" ca="1" si="51"/>
        <v>119.33321295963906</v>
      </c>
      <c r="G476" s="8">
        <f t="shared" ca="1" si="52"/>
        <v>0</v>
      </c>
      <c r="H476" s="8">
        <f t="shared" ca="1" si="53"/>
        <v>11.973993164698113</v>
      </c>
      <c r="Q476" s="8">
        <f t="shared" ca="1" si="54"/>
        <v>110.58100376741046</v>
      </c>
      <c r="R476" s="8">
        <f t="shared" ca="1" si="55"/>
        <v>0</v>
      </c>
    </row>
    <row r="477" spans="1:18">
      <c r="A477" s="8">
        <f t="shared" ca="1" si="49"/>
        <v>-0.14545909135693558</v>
      </c>
      <c r="B477" s="8">
        <f t="shared" ca="1" si="49"/>
        <v>-0.52263452892797213</v>
      </c>
      <c r="C477" s="8">
        <f ca="1"/>
        <v>-1.3141091553987225E-3</v>
      </c>
      <c r="D477" s="8">
        <f ca="1"/>
        <v>-7.3745825423537026E-2</v>
      </c>
      <c r="E477" s="8">
        <f t="shared" ca="1" si="50"/>
        <v>99.868675390794294</v>
      </c>
      <c r="F477" s="8">
        <f t="shared" ca="1" si="51"/>
        <v>92.890776857656945</v>
      </c>
      <c r="G477" s="8">
        <f t="shared" ca="1" si="52"/>
        <v>0</v>
      </c>
      <c r="H477" s="8">
        <f t="shared" ca="1" si="53"/>
        <v>0</v>
      </c>
      <c r="Q477" s="8">
        <f t="shared" ca="1" si="54"/>
        <v>96.379726124225613</v>
      </c>
      <c r="R477" s="8">
        <f t="shared" ca="1" si="55"/>
        <v>0</v>
      </c>
    </row>
    <row r="478" spans="1:18">
      <c r="A478" s="8">
        <f t="shared" ca="1" si="49"/>
        <v>-0.7120196390387965</v>
      </c>
      <c r="B478" s="8">
        <f t="shared" ca="1" si="49"/>
        <v>-1.2234948727973514</v>
      </c>
      <c r="C478" s="8">
        <f ca="1"/>
        <v>-8.2898828021586699E-2</v>
      </c>
      <c r="D478" s="8">
        <f ca="1"/>
        <v>-0.22507011459406784</v>
      </c>
      <c r="E478" s="8">
        <f t="shared" ca="1" si="50"/>
        <v>92.044426567693378</v>
      </c>
      <c r="F478" s="8">
        <f t="shared" ca="1" si="51"/>
        <v>79.846023308157172</v>
      </c>
      <c r="G478" s="8">
        <f t="shared" ca="1" si="52"/>
        <v>0</v>
      </c>
      <c r="H478" s="8">
        <f t="shared" ca="1" si="53"/>
        <v>0</v>
      </c>
      <c r="Q478" s="8">
        <f t="shared" ca="1" si="54"/>
        <v>85.945224937925275</v>
      </c>
      <c r="R478" s="8">
        <f t="shared" ca="1" si="55"/>
        <v>8.7910437495871108</v>
      </c>
    </row>
    <row r="479" spans="1:18">
      <c r="A479" s="8">
        <f t="shared" ref="A479:B542" ca="1" si="56">NORMSINV(RAND())</f>
        <v>-0.5919384268691632</v>
      </c>
      <c r="B479" s="8">
        <f t="shared" ca="1" si="56"/>
        <v>-0.30739208195027734</v>
      </c>
      <c r="C479" s="8">
        <f ca="1"/>
        <v>-6.5607133469159501E-2</v>
      </c>
      <c r="D479" s="8">
        <f ca="1"/>
        <v>-8.0012880746959711E-2</v>
      </c>
      <c r="E479" s="8">
        <f t="shared" ca="1" si="50"/>
        <v>93.64987110292904</v>
      </c>
      <c r="F479" s="8">
        <f t="shared" ca="1" si="51"/>
        <v>92.310445603514196</v>
      </c>
      <c r="G479" s="8">
        <f t="shared" ca="1" si="52"/>
        <v>0</v>
      </c>
      <c r="H479" s="8">
        <f t="shared" ca="1" si="53"/>
        <v>0</v>
      </c>
      <c r="Q479" s="8">
        <f t="shared" ca="1" si="54"/>
        <v>92.980158353221611</v>
      </c>
      <c r="R479" s="8">
        <f t="shared" ca="1" si="55"/>
        <v>1.9610113075518336</v>
      </c>
    </row>
    <row r="480" spans="1:18">
      <c r="A480" s="8">
        <f t="shared" ca="1" si="56"/>
        <v>0.1165807003979866</v>
      </c>
      <c r="B480" s="8">
        <f t="shared" ca="1" si="56"/>
        <v>-0.33337704342618268</v>
      </c>
      <c r="C480" s="8">
        <f ca="1"/>
        <v>3.641962085731007E-2</v>
      </c>
      <c r="D480" s="8">
        <f ca="1"/>
        <v>-2.3613741258505232E-2</v>
      </c>
      <c r="E480" s="8">
        <f t="shared" ca="1" si="50"/>
        <v>103.70909401867743</v>
      </c>
      <c r="F480" s="8">
        <f t="shared" ca="1" si="51"/>
        <v>97.666288148574893</v>
      </c>
      <c r="G480" s="8">
        <f t="shared" ca="1" si="52"/>
        <v>0</v>
      </c>
      <c r="H480" s="8">
        <f t="shared" ca="1" si="53"/>
        <v>0</v>
      </c>
      <c r="Q480" s="8">
        <f t="shared" ca="1" si="54"/>
        <v>100.68769108362616</v>
      </c>
      <c r="R480" s="8">
        <f t="shared" ca="1" si="55"/>
        <v>0</v>
      </c>
    </row>
    <row r="481" spans="1:18">
      <c r="A481" s="8">
        <f t="shared" ca="1" si="56"/>
        <v>0.70751983342709845</v>
      </c>
      <c r="B481" s="8">
        <f t="shared" ca="1" si="56"/>
        <v>-1.4393321098852407</v>
      </c>
      <c r="C481" s="8">
        <f ca="1"/>
        <v>0.12151485601350216</v>
      </c>
      <c r="D481" s="8">
        <f ca="1"/>
        <v>-0.13618050073380406</v>
      </c>
      <c r="E481" s="8">
        <f t="shared" ca="1" si="50"/>
        <v>112.92061413022316</v>
      </c>
      <c r="F481" s="8">
        <f t="shared" ca="1" si="51"/>
        <v>87.268509797103533</v>
      </c>
      <c r="G481" s="8">
        <f t="shared" ca="1" si="52"/>
        <v>7.6899166312846186</v>
      </c>
      <c r="H481" s="8">
        <f t="shared" ca="1" si="53"/>
        <v>0</v>
      </c>
      <c r="Q481" s="8">
        <f t="shared" ca="1" si="54"/>
        <v>100.09456196366335</v>
      </c>
      <c r="R481" s="8">
        <f t="shared" ca="1" si="55"/>
        <v>0</v>
      </c>
    </row>
    <row r="482" spans="1:18">
      <c r="A482" s="8">
        <f t="shared" ca="1" si="56"/>
        <v>1.5861533626870195</v>
      </c>
      <c r="B482" s="8">
        <f t="shared" ca="1" si="56"/>
        <v>7.1967245187961715E-2</v>
      </c>
      <c r="C482" s="8">
        <f ca="1"/>
        <v>0.2480380842269308</v>
      </c>
      <c r="D482" s="8">
        <f ca="1"/>
        <v>0.16096661432006465</v>
      </c>
      <c r="E482" s="8">
        <f t="shared" ca="1" si="50"/>
        <v>128.15087365342134</v>
      </c>
      <c r="F482" s="8">
        <f t="shared" ca="1" si="51"/>
        <v>117.46457518121247</v>
      </c>
      <c r="G482" s="8">
        <f t="shared" ca="1" si="52"/>
        <v>22.476576362544993</v>
      </c>
      <c r="H482" s="8">
        <f t="shared" ca="1" si="53"/>
        <v>10.159781729332492</v>
      </c>
      <c r="Q482" s="8">
        <f t="shared" ca="1" si="54"/>
        <v>122.8077244173169</v>
      </c>
      <c r="R482" s="8">
        <f t="shared" ca="1" si="55"/>
        <v>0</v>
      </c>
    </row>
    <row r="483" spans="1:18">
      <c r="A483" s="8">
        <f t="shared" ca="1" si="56"/>
        <v>0.14577010835112936</v>
      </c>
      <c r="B483" s="8">
        <f t="shared" ca="1" si="56"/>
        <v>-0.90935240396800476</v>
      </c>
      <c r="C483" s="8">
        <f ca="1"/>
        <v>4.0622895602562631E-2</v>
      </c>
      <c r="D483" s="8">
        <f ca="1"/>
        <v>-0.10591621465424432</v>
      </c>
      <c r="E483" s="8">
        <f t="shared" ca="1" si="50"/>
        <v>104.14592926053976</v>
      </c>
      <c r="F483" s="8">
        <f t="shared" ca="1" si="51"/>
        <v>89.950000983810583</v>
      </c>
      <c r="G483" s="8">
        <f t="shared" ca="1" si="52"/>
        <v>0</v>
      </c>
      <c r="H483" s="8">
        <f t="shared" ca="1" si="53"/>
        <v>0</v>
      </c>
      <c r="Q483" s="8">
        <f t="shared" ca="1" si="54"/>
        <v>97.047965122175171</v>
      </c>
      <c r="R483" s="8">
        <f t="shared" ca="1" si="55"/>
        <v>0</v>
      </c>
    </row>
    <row r="484" spans="1:18">
      <c r="A484" s="8">
        <f t="shared" ca="1" si="56"/>
        <v>0.21418911866048274</v>
      </c>
      <c r="B484" s="8">
        <f t="shared" ca="1" si="56"/>
        <v>-1.3452900783854127</v>
      </c>
      <c r="C484" s="8">
        <f ca="1"/>
        <v>5.0475233087109508E-2</v>
      </c>
      <c r="D484" s="8">
        <f ca="1"/>
        <v>-0.1642706244521917</v>
      </c>
      <c r="E484" s="8">
        <f t="shared" ca="1" si="50"/>
        <v>105.17708139162936</v>
      </c>
      <c r="F484" s="8">
        <f t="shared" ca="1" si="51"/>
        <v>84.85123626125916</v>
      </c>
      <c r="G484" s="8">
        <f t="shared" ca="1" si="52"/>
        <v>0.17192368119355111</v>
      </c>
      <c r="H484" s="8">
        <f t="shared" ca="1" si="53"/>
        <v>0</v>
      </c>
      <c r="Q484" s="8">
        <f t="shared" ca="1" si="54"/>
        <v>95.014158826444259</v>
      </c>
      <c r="R484" s="8">
        <f t="shared" ca="1" si="55"/>
        <v>0</v>
      </c>
    </row>
    <row r="485" spans="1:18">
      <c r="A485" s="8">
        <f t="shared" ca="1" si="56"/>
        <v>1.85378923799651</v>
      </c>
      <c r="B485" s="8">
        <f t="shared" ca="1" si="56"/>
        <v>1.9722991576069444</v>
      </c>
      <c r="C485" s="8">
        <f ca="1"/>
        <v>0.2865776502714974</v>
      </c>
      <c r="D485" s="8">
        <f ca="1"/>
        <v>0.46344452122944563</v>
      </c>
      <c r="E485" s="8">
        <f t="shared" ca="1" si="50"/>
        <v>133.18615832925801</v>
      </c>
      <c r="F485" s="8">
        <f t="shared" ca="1" si="51"/>
        <v>158.95397695661353</v>
      </c>
      <c r="G485" s="8">
        <f t="shared" ca="1" si="52"/>
        <v>27.36520226141554</v>
      </c>
      <c r="H485" s="8">
        <f t="shared" ca="1" si="53"/>
        <v>50.440754326809248</v>
      </c>
      <c r="Q485" s="8">
        <f t="shared" ca="1" si="54"/>
        <v>146.07006764293578</v>
      </c>
      <c r="R485" s="8">
        <f t="shared" ca="1" si="55"/>
        <v>0</v>
      </c>
    </row>
    <row r="486" spans="1:18">
      <c r="A486" s="8">
        <f t="shared" ca="1" si="56"/>
        <v>0.62108158540279712</v>
      </c>
      <c r="B486" s="8">
        <f t="shared" ca="1" si="56"/>
        <v>0.4044013670699993</v>
      </c>
      <c r="C486" s="8">
        <f ca="1"/>
        <v>0.10906774829800278</v>
      </c>
      <c r="D486" s="8">
        <f ca="1"/>
        <v>0.12786981599194167</v>
      </c>
      <c r="E486" s="8">
        <f t="shared" ca="1" si="50"/>
        <v>111.5237903251942</v>
      </c>
      <c r="F486" s="8">
        <f t="shared" ca="1" si="51"/>
        <v>113.64050513024601</v>
      </c>
      <c r="G486" s="8">
        <f t="shared" ca="1" si="52"/>
        <v>6.3337770147516492</v>
      </c>
      <c r="H486" s="8">
        <f t="shared" ca="1" si="53"/>
        <v>6.4470923594621476</v>
      </c>
      <c r="Q486" s="8">
        <f t="shared" ca="1" si="54"/>
        <v>112.5821477277201</v>
      </c>
      <c r="R486" s="8">
        <f t="shared" ca="1" si="55"/>
        <v>0</v>
      </c>
    </row>
    <row r="487" spans="1:18">
      <c r="A487" s="8">
        <f t="shared" ca="1" si="56"/>
        <v>-0.35902461272351094</v>
      </c>
      <c r="B487" s="8">
        <f t="shared" ca="1" si="56"/>
        <v>-5.0211048418905863E-2</v>
      </c>
      <c r="C487" s="8">
        <f ca="1"/>
        <v>-3.2067544232185566E-2</v>
      </c>
      <c r="D487" s="8">
        <f ca="1"/>
        <v>-2.2358158408761382E-2</v>
      </c>
      <c r="E487" s="8">
        <f t="shared" ca="1" si="50"/>
        <v>96.844116725496633</v>
      </c>
      <c r="F487" s="8">
        <f t="shared" ca="1" si="51"/>
        <v>97.788993282082714</v>
      </c>
      <c r="G487" s="8">
        <f t="shared" ca="1" si="52"/>
        <v>0</v>
      </c>
      <c r="H487" s="8">
        <f t="shared" ca="1" si="53"/>
        <v>0</v>
      </c>
      <c r="Q487" s="8">
        <f t="shared" ca="1" si="54"/>
        <v>97.316555003789674</v>
      </c>
      <c r="R487" s="8">
        <f t="shared" ca="1" si="55"/>
        <v>0</v>
      </c>
    </row>
    <row r="488" spans="1:18">
      <c r="A488" s="8">
        <f t="shared" ca="1" si="56"/>
        <v>-0.48313831196424273</v>
      </c>
      <c r="B488" s="8">
        <f t="shared" ca="1" si="56"/>
        <v>-0.47160231489491311</v>
      </c>
      <c r="C488" s="8">
        <f ca="1"/>
        <v>-4.9939916922850949E-2</v>
      </c>
      <c r="D488" s="8">
        <f ca="1"/>
        <v>-9.4936617269491846E-2</v>
      </c>
      <c r="E488" s="8">
        <f t="shared" ca="1" si="50"/>
        <v>95.128657900860489</v>
      </c>
      <c r="F488" s="8">
        <f t="shared" ca="1" si="51"/>
        <v>90.943057483455078</v>
      </c>
      <c r="G488" s="8">
        <f t="shared" ca="1" si="52"/>
        <v>0</v>
      </c>
      <c r="H488" s="8">
        <f t="shared" ca="1" si="53"/>
        <v>0</v>
      </c>
      <c r="Q488" s="8">
        <f t="shared" ca="1" si="54"/>
        <v>93.035857692157776</v>
      </c>
      <c r="R488" s="8">
        <f t="shared" ca="1" si="55"/>
        <v>1.9069342794584694</v>
      </c>
    </row>
    <row r="489" spans="1:18">
      <c r="A489" s="8">
        <f t="shared" ca="1" si="56"/>
        <v>1.3277562990323597</v>
      </c>
      <c r="B489" s="8">
        <f t="shared" ca="1" si="56"/>
        <v>1.6675451921584683</v>
      </c>
      <c r="C489" s="8">
        <f ca="1"/>
        <v>0.21082890706065979</v>
      </c>
      <c r="D489" s="8">
        <f ca="1"/>
        <v>0.3738719377034771</v>
      </c>
      <c r="E489" s="8">
        <f t="shared" ca="1" si="50"/>
        <v>123.47010883503759</v>
      </c>
      <c r="F489" s="8">
        <f t="shared" ca="1" si="51"/>
        <v>145.33510190697444</v>
      </c>
      <c r="G489" s="8">
        <f t="shared" ca="1" si="52"/>
        <v>17.932144500036497</v>
      </c>
      <c r="H489" s="8">
        <f t="shared" ca="1" si="53"/>
        <v>37.218545540751883</v>
      </c>
      <c r="Q489" s="8">
        <f t="shared" ca="1" si="54"/>
        <v>134.40260537100602</v>
      </c>
      <c r="R489" s="8">
        <f t="shared" ca="1" si="55"/>
        <v>0</v>
      </c>
    </row>
    <row r="490" spans="1:18">
      <c r="A490" s="8">
        <f t="shared" ca="1" si="56"/>
        <v>0.57800748265438529</v>
      </c>
      <c r="B490" s="8">
        <f t="shared" ca="1" si="56"/>
        <v>0.73936479169294445</v>
      </c>
      <c r="C490" s="8">
        <f ca="1"/>
        <v>0.10286507750223148</v>
      </c>
      <c r="D490" s="8">
        <f ca="1"/>
        <v>0.17351513336282418</v>
      </c>
      <c r="E490" s="8">
        <f t="shared" ca="1" si="50"/>
        <v>110.83418587354194</v>
      </c>
      <c r="F490" s="8">
        <f t="shared" ca="1" si="51"/>
        <v>118.94786874459516</v>
      </c>
      <c r="G490" s="8">
        <f t="shared" ca="1" si="52"/>
        <v>5.6642581296523691</v>
      </c>
      <c r="H490" s="8">
        <f t="shared" ca="1" si="53"/>
        <v>11.599872567568111</v>
      </c>
      <c r="Q490" s="8">
        <f t="shared" ca="1" si="54"/>
        <v>114.89102730906855</v>
      </c>
      <c r="R490" s="8">
        <f t="shared" ca="1" si="55"/>
        <v>0</v>
      </c>
    </row>
    <row r="491" spans="1:18">
      <c r="A491" s="8">
        <f t="shared" ca="1" si="56"/>
        <v>-0.20845288412358909</v>
      </c>
      <c r="B491" s="8">
        <f t="shared" ca="1" si="56"/>
        <v>0.21081346115762389</v>
      </c>
      <c r="C491" s="8">
        <f ca="1"/>
        <v>-1.0385215313796825E-2</v>
      </c>
      <c r="D491" s="8">
        <f ca="1"/>
        <v>2.8863246331897158E-2</v>
      </c>
      <c r="E491" s="8">
        <f t="shared" ca="1" si="50"/>
        <v>98.966852483951669</v>
      </c>
      <c r="F491" s="8">
        <f t="shared" ca="1" si="51"/>
        <v>102.92838265112883</v>
      </c>
      <c r="G491" s="8">
        <f t="shared" ca="1" si="52"/>
        <v>0</v>
      </c>
      <c r="H491" s="8">
        <f t="shared" ca="1" si="53"/>
        <v>0</v>
      </c>
      <c r="Q491" s="8">
        <f t="shared" ca="1" si="54"/>
        <v>100.94761756754025</v>
      </c>
      <c r="R491" s="8">
        <f t="shared" ca="1" si="55"/>
        <v>0</v>
      </c>
    </row>
    <row r="492" spans="1:18">
      <c r="A492" s="8">
        <f t="shared" ca="1" si="56"/>
        <v>-0.36699373782199962</v>
      </c>
      <c r="B492" s="8">
        <f t="shared" ca="1" si="56"/>
        <v>-0.10071734673142851</v>
      </c>
      <c r="C492" s="8">
        <f ca="1"/>
        <v>-3.3215098246367938E-2</v>
      </c>
      <c r="D492" s="8">
        <f ca="1"/>
        <v>-3.0470061153736253E-2</v>
      </c>
      <c r="E492" s="8">
        <f t="shared" ca="1" si="50"/>
        <v>96.733046612264317</v>
      </c>
      <c r="F492" s="8">
        <f t="shared" ca="1" si="51"/>
        <v>96.998947199817692</v>
      </c>
      <c r="G492" s="8">
        <f t="shared" ca="1" si="52"/>
        <v>0</v>
      </c>
      <c r="H492" s="8">
        <f t="shared" ca="1" si="53"/>
        <v>0</v>
      </c>
      <c r="Q492" s="8">
        <f t="shared" ca="1" si="54"/>
        <v>96.865996906041005</v>
      </c>
      <c r="R492" s="8">
        <f t="shared" ca="1" si="55"/>
        <v>0</v>
      </c>
    </row>
    <row r="493" spans="1:18">
      <c r="A493" s="8">
        <f t="shared" ca="1" si="56"/>
        <v>0.92138666202102049</v>
      </c>
      <c r="B493" s="8">
        <f t="shared" ca="1" si="56"/>
        <v>4.2996247579344518E-2</v>
      </c>
      <c r="C493" s="8">
        <f ca="1"/>
        <v>0.15231167933102696</v>
      </c>
      <c r="D493" s="8">
        <f ca="1"/>
        <v>0.10019691391546626</v>
      </c>
      <c r="E493" s="8">
        <f t="shared" ca="1" si="50"/>
        <v>116.45231376672808</v>
      </c>
      <c r="F493" s="8">
        <f t="shared" ca="1" si="51"/>
        <v>110.53885630363428</v>
      </c>
      <c r="G493" s="8">
        <f t="shared" ca="1" si="52"/>
        <v>11.118751229833089</v>
      </c>
      <c r="H493" s="8">
        <f t="shared" ca="1" si="53"/>
        <v>3.4357828190624038</v>
      </c>
      <c r="Q493" s="8">
        <f t="shared" ca="1" si="54"/>
        <v>113.49558503518118</v>
      </c>
      <c r="R493" s="8">
        <f t="shared" ca="1" si="55"/>
        <v>0</v>
      </c>
    </row>
    <row r="494" spans="1:18">
      <c r="A494" s="8">
        <f t="shared" ca="1" si="56"/>
        <v>-0.48946875337992002</v>
      </c>
      <c r="B494" s="8">
        <f t="shared" ca="1" si="56"/>
        <v>-2.3178126072169993</v>
      </c>
      <c r="C494" s="8">
        <f ca="1"/>
        <v>-5.0851500486708487E-2</v>
      </c>
      <c r="D494" s="8">
        <f ca="1"/>
        <v>-0.3672368598196355</v>
      </c>
      <c r="E494" s="8">
        <f t="shared" ca="1" si="50"/>
        <v>95.041979693083363</v>
      </c>
      <c r="F494" s="8">
        <f t="shared" ca="1" si="51"/>
        <v>69.264556570949267</v>
      </c>
      <c r="G494" s="8">
        <f t="shared" ca="1" si="52"/>
        <v>0</v>
      </c>
      <c r="H494" s="8">
        <f t="shared" ca="1" si="53"/>
        <v>0</v>
      </c>
      <c r="Q494" s="8">
        <f t="shared" ca="1" si="54"/>
        <v>82.153268132016308</v>
      </c>
      <c r="R494" s="8">
        <f t="shared" ca="1" si="55"/>
        <v>12.472555211634653</v>
      </c>
    </row>
    <row r="495" spans="1:18">
      <c r="A495" s="8">
        <f t="shared" ca="1" si="56"/>
        <v>-1.6505941894583738</v>
      </c>
      <c r="B495" s="8">
        <f t="shared" ca="1" si="56"/>
        <v>1.8442838111407367</v>
      </c>
      <c r="C495" s="8">
        <f ca="1"/>
        <v>-0.21805356328200579</v>
      </c>
      <c r="D495" s="8">
        <f ca="1"/>
        <v>0.14672807089595469</v>
      </c>
      <c r="E495" s="8">
        <f t="shared" ca="1" si="50"/>
        <v>80.408237122226708</v>
      </c>
      <c r="F495" s="8">
        <f t="shared" ca="1" si="51"/>
        <v>115.80390156981349</v>
      </c>
      <c r="G495" s="8">
        <f t="shared" ca="1" si="52"/>
        <v>0</v>
      </c>
      <c r="H495" s="8">
        <f t="shared" ca="1" si="53"/>
        <v>8.5474772522461073</v>
      </c>
      <c r="Q495" s="8">
        <f t="shared" ca="1" si="54"/>
        <v>98.106069346020092</v>
      </c>
      <c r="R495" s="8">
        <f t="shared" ca="1" si="55"/>
        <v>0</v>
      </c>
    </row>
    <row r="496" spans="1:18">
      <c r="A496" s="8">
        <f t="shared" ca="1" si="56"/>
        <v>-2.1405668984869788</v>
      </c>
      <c r="B496" s="8">
        <f t="shared" ca="1" si="56"/>
        <v>0.30293155094398116</v>
      </c>
      <c r="C496" s="8">
        <f ca="1"/>
        <v>-0.28860963338212492</v>
      </c>
      <c r="D496" s="8">
        <f ca="1"/>
        <v>-0.12180666207243919</v>
      </c>
      <c r="E496" s="8">
        <f t="shared" ca="1" si="50"/>
        <v>74.930465184098935</v>
      </c>
      <c r="F496" s="8">
        <f t="shared" ca="1" si="51"/>
        <v>88.531951779806917</v>
      </c>
      <c r="G496" s="8">
        <f t="shared" ca="1" si="52"/>
        <v>0</v>
      </c>
      <c r="H496" s="8">
        <f t="shared" ca="1" si="53"/>
        <v>0</v>
      </c>
      <c r="Q496" s="8">
        <f t="shared" ca="1" si="54"/>
        <v>81.731208481952933</v>
      </c>
      <c r="R496" s="8">
        <f t="shared" ca="1" si="55"/>
        <v>12.882321862181618</v>
      </c>
    </row>
    <row r="497" spans="1:18">
      <c r="A497" s="8">
        <f t="shared" ca="1" si="56"/>
        <v>-1.1085108982486154</v>
      </c>
      <c r="B497" s="8">
        <f t="shared" ca="1" si="56"/>
        <v>-0.7954676116502859</v>
      </c>
      <c r="C497" s="8">
        <f ca="1"/>
        <v>-0.13999356934780058</v>
      </c>
      <c r="D497" s="8">
        <f ca="1"/>
        <v>-0.19576625878605439</v>
      </c>
      <c r="E497" s="8">
        <f t="shared" ca="1" si="50"/>
        <v>86.936382595722989</v>
      </c>
      <c r="F497" s="8">
        <f t="shared" ca="1" si="51"/>
        <v>82.220439527284881</v>
      </c>
      <c r="G497" s="8">
        <f t="shared" ca="1" si="52"/>
        <v>0</v>
      </c>
      <c r="H497" s="8">
        <f t="shared" ca="1" si="53"/>
        <v>0</v>
      </c>
      <c r="Q497" s="8">
        <f t="shared" ca="1" si="54"/>
        <v>84.578411061503942</v>
      </c>
      <c r="R497" s="8">
        <f t="shared" ca="1" si="55"/>
        <v>10.118047513102969</v>
      </c>
    </row>
    <row r="498" spans="1:18">
      <c r="A498" s="8">
        <f t="shared" ca="1" si="56"/>
        <v>0.46705467287540547</v>
      </c>
      <c r="B498" s="8">
        <f t="shared" ca="1" si="56"/>
        <v>-0.82631778155902258</v>
      </c>
      <c r="C498" s="8">
        <f ca="1"/>
        <v>8.6887872894058374E-2</v>
      </c>
      <c r="D498" s="8">
        <f ca="1"/>
        <v>-6.6384330251078663E-2</v>
      </c>
      <c r="E498" s="8">
        <f t="shared" ca="1" si="50"/>
        <v>109.07743674880859</v>
      </c>
      <c r="F498" s="8">
        <f t="shared" ca="1" si="51"/>
        <v>93.57711500104709</v>
      </c>
      <c r="G498" s="8">
        <f t="shared" ca="1" si="52"/>
        <v>3.958676455153975</v>
      </c>
      <c r="H498" s="8">
        <f t="shared" ca="1" si="53"/>
        <v>0</v>
      </c>
      <c r="Q498" s="8">
        <f t="shared" ca="1" si="54"/>
        <v>101.32727587492784</v>
      </c>
      <c r="R498" s="8">
        <f t="shared" ca="1" si="55"/>
        <v>0</v>
      </c>
    </row>
    <row r="499" spans="1:18">
      <c r="A499" s="8">
        <f t="shared" ca="1" si="56"/>
        <v>0.14376759315023574</v>
      </c>
      <c r="B499" s="8">
        <f t="shared" ca="1" si="56"/>
        <v>1.2763690275853659</v>
      </c>
      <c r="C499" s="8">
        <f ca="1"/>
        <v>4.0334533413633945E-2</v>
      </c>
      <c r="D499" s="8">
        <f ca="1"/>
        <v>0.21565176627833588</v>
      </c>
      <c r="E499" s="8">
        <f t="shared" ca="1" si="50"/>
        <v>104.11590184200432</v>
      </c>
      <c r="F499" s="8">
        <f t="shared" ca="1" si="51"/>
        <v>124.06702605437421</v>
      </c>
      <c r="G499" s="8">
        <f t="shared" ca="1" si="52"/>
        <v>0</v>
      </c>
      <c r="H499" s="8">
        <f t="shared" ca="1" si="53"/>
        <v>16.5699282081303</v>
      </c>
      <c r="Q499" s="8">
        <f t="shared" ca="1" si="54"/>
        <v>114.09146394818927</v>
      </c>
      <c r="R499" s="8">
        <f t="shared" ca="1" si="55"/>
        <v>0</v>
      </c>
    </row>
    <row r="500" spans="1:18">
      <c r="A500" s="8">
        <f t="shared" ca="1" si="56"/>
        <v>-0.78719893529900009</v>
      </c>
      <c r="B500" s="8">
        <f t="shared" ca="1" si="56"/>
        <v>1.5548202091447982</v>
      </c>
      <c r="C500" s="8">
        <f ca="1"/>
        <v>-9.3724646683056009E-2</v>
      </c>
      <c r="D500" s="8">
        <f ca="1"/>
        <v>0.1775076252856993</v>
      </c>
      <c r="E500" s="8">
        <f t="shared" ca="1" si="50"/>
        <v>91.053344613044331</v>
      </c>
      <c r="F500" s="8">
        <f t="shared" ca="1" si="51"/>
        <v>119.42371642673105</v>
      </c>
      <c r="G500" s="8">
        <f t="shared" ca="1" si="52"/>
        <v>0</v>
      </c>
      <c r="H500" s="8">
        <f t="shared" ca="1" si="53"/>
        <v>12.061860608476746</v>
      </c>
      <c r="Q500" s="8">
        <f t="shared" ca="1" si="54"/>
        <v>105.23853051988769</v>
      </c>
      <c r="R500" s="8">
        <f t="shared" ca="1" si="55"/>
        <v>0</v>
      </c>
    </row>
    <row r="501" spans="1:18">
      <c r="A501" s="8">
        <f t="shared" ca="1" si="56"/>
        <v>2.1961071546168327</v>
      </c>
      <c r="B501" s="8">
        <f t="shared" ca="1" si="56"/>
        <v>-1.0726101362629832</v>
      </c>
      <c r="C501" s="8">
        <f ca="1"/>
        <v>0.33587143026482386</v>
      </c>
      <c r="D501" s="8">
        <f ca="1"/>
        <v>4.4330896084519664E-2</v>
      </c>
      <c r="E501" s="8">
        <f t="shared" ca="1" si="50"/>
        <v>139.9159123728254</v>
      </c>
      <c r="F501" s="8">
        <f t="shared" ca="1" si="51"/>
        <v>104.53281926730973</v>
      </c>
      <c r="G501" s="8">
        <f t="shared" ca="1" si="52"/>
        <v>33.898944051286797</v>
      </c>
      <c r="H501" s="8">
        <f t="shared" ca="1" si="53"/>
        <v>0</v>
      </c>
      <c r="Q501" s="8">
        <f t="shared" ca="1" si="54"/>
        <v>122.22436582006756</v>
      </c>
      <c r="R501" s="8">
        <f t="shared" ca="1" si="55"/>
        <v>0</v>
      </c>
    </row>
    <row r="502" spans="1:18">
      <c r="A502" s="8">
        <f t="shared" ca="1" si="56"/>
        <v>-4.4191467827243563E-2</v>
      </c>
      <c r="B502" s="8">
        <f t="shared" ca="1" si="56"/>
        <v>0.90451833055297204</v>
      </c>
      <c r="C502" s="8">
        <f ca="1"/>
        <v>1.3268428632876927E-2</v>
      </c>
      <c r="D502" s="8">
        <f ca="1"/>
        <v>0.14493882349208179</v>
      </c>
      <c r="E502" s="8">
        <f t="shared" ca="1" si="50"/>
        <v>101.33568448473824</v>
      </c>
      <c r="F502" s="8">
        <f t="shared" ca="1" si="51"/>
        <v>115.596884996733</v>
      </c>
      <c r="G502" s="8">
        <f t="shared" ca="1" si="52"/>
        <v>0</v>
      </c>
      <c r="H502" s="8">
        <f t="shared" ca="1" si="53"/>
        <v>8.3464902880902869</v>
      </c>
      <c r="Q502" s="8">
        <f t="shared" ca="1" si="54"/>
        <v>108.46628474073562</v>
      </c>
      <c r="R502" s="8">
        <f t="shared" ca="1" si="55"/>
        <v>0</v>
      </c>
    </row>
    <row r="503" spans="1:18">
      <c r="A503" s="8">
        <f t="shared" ca="1" si="56"/>
        <v>-0.41231401181898031</v>
      </c>
      <c r="B503" s="8">
        <f t="shared" ca="1" si="56"/>
        <v>0.75344328619047451</v>
      </c>
      <c r="C503" s="8">
        <f ca="1"/>
        <v>-3.974121770193316E-2</v>
      </c>
      <c r="D503" s="8">
        <f ca="1"/>
        <v>9.1410160722624506E-2</v>
      </c>
      <c r="E503" s="8">
        <f t="shared" ca="1" si="50"/>
        <v>96.10381066253278</v>
      </c>
      <c r="F503" s="8">
        <f t="shared" ca="1" si="51"/>
        <v>109.57183337272758</v>
      </c>
      <c r="G503" s="8">
        <f t="shared" ca="1" si="52"/>
        <v>0</v>
      </c>
      <c r="H503" s="8">
        <f t="shared" ca="1" si="53"/>
        <v>2.4969256045898853</v>
      </c>
      <c r="Q503" s="8">
        <f t="shared" ca="1" si="54"/>
        <v>102.83782201763017</v>
      </c>
      <c r="R503" s="8">
        <f t="shared" ca="1" si="55"/>
        <v>0</v>
      </c>
    </row>
    <row r="504" spans="1:18">
      <c r="A504" s="8">
        <f t="shared" ca="1" si="56"/>
        <v>-2.45832722941687E-2</v>
      </c>
      <c r="B504" s="8">
        <f t="shared" ca="1" si="56"/>
        <v>-1.7460003012623835</v>
      </c>
      <c r="C504" s="8">
        <f ca="1"/>
        <v>1.6092008789639709E-2</v>
      </c>
      <c r="D504" s="8">
        <f ca="1"/>
        <v>-0.24355082249082716</v>
      </c>
      <c r="E504" s="8">
        <f t="shared" ca="1" si="50"/>
        <v>101.62221824777676</v>
      </c>
      <c r="F504" s="8">
        <f t="shared" ca="1" si="51"/>
        <v>78.383963833712684</v>
      </c>
      <c r="G504" s="8">
        <f t="shared" ca="1" si="52"/>
        <v>0</v>
      </c>
      <c r="H504" s="8">
        <f t="shared" ca="1" si="53"/>
        <v>0</v>
      </c>
      <c r="Q504" s="8">
        <f t="shared" ca="1" si="54"/>
        <v>90.003091040744721</v>
      </c>
      <c r="R504" s="8">
        <f t="shared" ca="1" si="55"/>
        <v>4.8513679216070669</v>
      </c>
    </row>
    <row r="505" spans="1:18">
      <c r="A505" s="8">
        <f t="shared" ca="1" si="56"/>
        <v>1.8347569131606729</v>
      </c>
      <c r="B505" s="8">
        <f t="shared" ca="1" si="56"/>
        <v>-0.20025764422567216</v>
      </c>
      <c r="C505" s="8">
        <f ca="1"/>
        <v>0.28383699549513686</v>
      </c>
      <c r="D505" s="8">
        <f ca="1"/>
        <v>0.14202641238863828</v>
      </c>
      <c r="E505" s="8">
        <f t="shared" ca="1" si="50"/>
        <v>132.82164078482572</v>
      </c>
      <c r="F505" s="8">
        <f t="shared" ca="1" si="51"/>
        <v>115.26070912414121</v>
      </c>
      <c r="G505" s="8">
        <f t="shared" ca="1" si="52"/>
        <v>27.011301732840501</v>
      </c>
      <c r="H505" s="8">
        <f t="shared" ca="1" si="53"/>
        <v>8.0201059457681705</v>
      </c>
      <c r="Q505" s="8">
        <f t="shared" ca="1" si="54"/>
        <v>124.04117495448347</v>
      </c>
      <c r="R505" s="8">
        <f t="shared" ca="1" si="55"/>
        <v>0</v>
      </c>
    </row>
    <row r="506" spans="1:18">
      <c r="A506" s="8">
        <f t="shared" ca="1" si="56"/>
        <v>-0.48751818452264373</v>
      </c>
      <c r="B506" s="8">
        <f t="shared" ca="1" si="56"/>
        <v>-1.5734276834688963</v>
      </c>
      <c r="C506" s="8">
        <f ca="1"/>
        <v>-5.0570618571260689E-2</v>
      </c>
      <c r="D506" s="8">
        <f ca="1"/>
        <v>-0.25749760069104627</v>
      </c>
      <c r="E506" s="8">
        <f t="shared" ca="1" si="50"/>
        <v>95.068679015890439</v>
      </c>
      <c r="F506" s="8">
        <f t="shared" ca="1" si="51"/>
        <v>77.298348093744522</v>
      </c>
      <c r="G506" s="8">
        <f t="shared" ca="1" si="52"/>
        <v>0</v>
      </c>
      <c r="H506" s="8">
        <f t="shared" ca="1" si="53"/>
        <v>0</v>
      </c>
      <c r="Q506" s="8">
        <f t="shared" ca="1" si="54"/>
        <v>86.18351355481748</v>
      </c>
      <c r="R506" s="8">
        <f t="shared" ca="1" si="55"/>
        <v>8.5596955778471067</v>
      </c>
    </row>
    <row r="507" spans="1:18">
      <c r="A507" s="8">
        <f t="shared" ca="1" si="56"/>
        <v>0.37260014186174351</v>
      </c>
      <c r="B507" s="8">
        <f t="shared" ca="1" si="56"/>
        <v>0.82311558128062123</v>
      </c>
      <c r="C507" s="8">
        <f ca="1"/>
        <v>7.3286420428091067E-2</v>
      </c>
      <c r="D507" s="8">
        <f ca="1"/>
        <v>0.16838362562275566</v>
      </c>
      <c r="E507" s="8">
        <f t="shared" ca="1" si="50"/>
        <v>107.60386922444813</v>
      </c>
      <c r="F507" s="8">
        <f t="shared" ca="1" si="51"/>
        <v>118.33905024984566</v>
      </c>
      <c r="G507" s="8">
        <f t="shared" ca="1" si="52"/>
        <v>2.5280283732506139</v>
      </c>
      <c r="H507" s="8">
        <f t="shared" ca="1" si="53"/>
        <v>11.008786650335587</v>
      </c>
      <c r="Q507" s="8">
        <f t="shared" ca="1" si="54"/>
        <v>112.97145973714689</v>
      </c>
      <c r="R507" s="8">
        <f t="shared" ca="1" si="55"/>
        <v>0</v>
      </c>
    </row>
    <row r="508" spans="1:18">
      <c r="A508" s="8">
        <f t="shared" ca="1" si="56"/>
        <v>0.96618600212433958</v>
      </c>
      <c r="B508" s="8">
        <f t="shared" ca="1" si="56"/>
        <v>0.33670364684661136</v>
      </c>
      <c r="C508" s="8">
        <f ca="1"/>
        <v>0.1587627843059049</v>
      </c>
      <c r="D508" s="8">
        <f ca="1"/>
        <v>0.14723858699639009</v>
      </c>
      <c r="E508" s="8">
        <f t="shared" ca="1" si="50"/>
        <v>117.20598827028554</v>
      </c>
      <c r="F508" s="8">
        <f t="shared" ca="1" si="51"/>
        <v>115.86303641942017</v>
      </c>
      <c r="G508" s="8">
        <f t="shared" ca="1" si="52"/>
        <v>11.850474048820917</v>
      </c>
      <c r="H508" s="8">
        <f t="shared" ca="1" si="53"/>
        <v>8.604889727592397</v>
      </c>
      <c r="Q508" s="8">
        <f t="shared" ca="1" si="54"/>
        <v>116.53451234485286</v>
      </c>
      <c r="R508" s="8">
        <f t="shared" ca="1" si="55"/>
        <v>0</v>
      </c>
    </row>
    <row r="509" spans="1:18">
      <c r="A509" s="8">
        <f t="shared" ca="1" si="56"/>
        <v>0.36378475466925231</v>
      </c>
      <c r="B509" s="8">
        <f t="shared" ca="1" si="56"/>
        <v>4.0517137715375559E-2</v>
      </c>
      <c r="C509" s="8">
        <f ca="1"/>
        <v>7.2017004672372334E-2</v>
      </c>
      <c r="D509" s="8">
        <f ca="1"/>
        <v>5.2435826818589729E-2</v>
      </c>
      <c r="E509" s="8">
        <f t="shared" ca="1" si="50"/>
        <v>107.46736183812267</v>
      </c>
      <c r="F509" s="8">
        <f t="shared" ca="1" si="51"/>
        <v>105.38349319682752</v>
      </c>
      <c r="G509" s="8">
        <f t="shared" ca="1" si="52"/>
        <v>2.3954969302161846</v>
      </c>
      <c r="H509" s="8">
        <f t="shared" ca="1" si="53"/>
        <v>0</v>
      </c>
      <c r="Q509" s="8">
        <f t="shared" ca="1" si="54"/>
        <v>106.4254275174751</v>
      </c>
      <c r="R509" s="8">
        <f t="shared" ca="1" si="55"/>
        <v>0</v>
      </c>
    </row>
    <row r="510" spans="1:18">
      <c r="A510" s="8">
        <f t="shared" ca="1" si="56"/>
        <v>-1.2115314782340723</v>
      </c>
      <c r="B510" s="8">
        <f t="shared" ca="1" si="56"/>
        <v>-0.24273335191599155</v>
      </c>
      <c r="C510" s="8">
        <f ca="1"/>
        <v>-0.15482853286570639</v>
      </c>
      <c r="D510" s="8">
        <f ca="1"/>
        <v>-0.12316052505193011</v>
      </c>
      <c r="E510" s="8">
        <f t="shared" ca="1" si="50"/>
        <v>85.656203713030379</v>
      </c>
      <c r="F510" s="8">
        <f t="shared" ca="1" si="51"/>
        <v>88.412172748284107</v>
      </c>
      <c r="G510" s="8">
        <f t="shared" ca="1" si="52"/>
        <v>0</v>
      </c>
      <c r="H510" s="8">
        <f t="shared" ca="1" si="53"/>
        <v>0</v>
      </c>
      <c r="Q510" s="8">
        <f t="shared" ca="1" si="54"/>
        <v>87.034188230657236</v>
      </c>
      <c r="R510" s="8">
        <f t="shared" ca="1" si="55"/>
        <v>7.7337978343133633</v>
      </c>
    </row>
    <row r="511" spans="1:18">
      <c r="A511" s="8">
        <f t="shared" ca="1" si="56"/>
        <v>-0.23176447566595382</v>
      </c>
      <c r="B511" s="8">
        <f t="shared" ca="1" si="56"/>
        <v>2.421887431099738</v>
      </c>
      <c r="C511" s="8">
        <f ca="1"/>
        <v>-1.3742084495897349E-2</v>
      </c>
      <c r="D511" s="8">
        <f ca="1"/>
        <v>0.35235184942627534</v>
      </c>
      <c r="E511" s="8">
        <f t="shared" ca="1" si="50"/>
        <v>98.635190690870985</v>
      </c>
      <c r="F511" s="8">
        <f t="shared" ca="1" si="51"/>
        <v>142.24089094419162</v>
      </c>
      <c r="G511" s="8">
        <f t="shared" ca="1" si="52"/>
        <v>0</v>
      </c>
      <c r="H511" s="8">
        <f t="shared" ca="1" si="53"/>
        <v>34.214457227370502</v>
      </c>
      <c r="Q511" s="8">
        <f t="shared" ca="1" si="54"/>
        <v>120.4380408175313</v>
      </c>
      <c r="R511" s="8">
        <f t="shared" ca="1" si="55"/>
        <v>0</v>
      </c>
    </row>
    <row r="512" spans="1:18">
      <c r="A512" s="8">
        <f t="shared" ca="1" si="56"/>
        <v>-0.78675089768736628</v>
      </c>
      <c r="B512" s="8">
        <f t="shared" ca="1" si="56"/>
        <v>0.36836089425712337</v>
      </c>
      <c r="C512" s="8">
        <f ca="1"/>
        <v>-9.3660129266980738E-2</v>
      </c>
      <c r="D512" s="8">
        <f ca="1"/>
        <v>2.8988973312224098E-3</v>
      </c>
      <c r="E512" s="8">
        <f t="shared" ca="1" si="50"/>
        <v>91.059219329072477</v>
      </c>
      <c r="F512" s="8">
        <f t="shared" ca="1" si="51"/>
        <v>100.29031031972335</v>
      </c>
      <c r="G512" s="8">
        <f t="shared" ca="1" si="52"/>
        <v>0</v>
      </c>
      <c r="H512" s="8">
        <f t="shared" ca="1" si="53"/>
        <v>0</v>
      </c>
      <c r="Q512" s="8">
        <f t="shared" ca="1" si="54"/>
        <v>95.674764824397911</v>
      </c>
      <c r="R512" s="8">
        <f t="shared" ca="1" si="55"/>
        <v>0</v>
      </c>
    </row>
    <row r="513" spans="1:18">
      <c r="A513" s="8">
        <f t="shared" ca="1" si="56"/>
        <v>0.40415335854938095</v>
      </c>
      <c r="B513" s="8">
        <f t="shared" ca="1" si="56"/>
        <v>0.13116220567347697</v>
      </c>
      <c r="C513" s="8">
        <f ca="1"/>
        <v>7.7830083631110852E-2</v>
      </c>
      <c r="D513" s="8">
        <f ca="1"/>
        <v>6.9210112151833189E-2</v>
      </c>
      <c r="E513" s="8">
        <f t="shared" ca="1" si="50"/>
        <v>108.09389738395699</v>
      </c>
      <c r="F513" s="8">
        <f t="shared" ca="1" si="51"/>
        <v>107.16613545678683</v>
      </c>
      <c r="G513" s="8">
        <f t="shared" ca="1" si="52"/>
        <v>3.0037838679194033</v>
      </c>
      <c r="H513" s="8">
        <f t="shared" ca="1" si="53"/>
        <v>0.16129655998721645</v>
      </c>
      <c r="Q513" s="8">
        <f t="shared" ca="1" si="54"/>
        <v>107.6300164203719</v>
      </c>
      <c r="R513" s="8">
        <f t="shared" ca="1" si="55"/>
        <v>0</v>
      </c>
    </row>
    <row r="514" spans="1:18">
      <c r="A514" s="8">
        <f t="shared" ca="1" si="56"/>
        <v>1.3572883738935464</v>
      </c>
      <c r="B514" s="8">
        <f t="shared" ca="1" si="56"/>
        <v>1.0186055049082325</v>
      </c>
      <c r="C514" s="8">
        <f ca="1"/>
        <v>0.21508152584067067</v>
      </c>
      <c r="D514" s="8">
        <f ca="1"/>
        <v>0.28085824210344329</v>
      </c>
      <c r="E514" s="8">
        <f t="shared" ca="1" si="50"/>
        <v>123.99629818699876</v>
      </c>
      <c r="F514" s="8">
        <f t="shared" ca="1" si="51"/>
        <v>132.42658654852949</v>
      </c>
      <c r="G514" s="8">
        <f t="shared" ca="1" si="52"/>
        <v>18.443007948542483</v>
      </c>
      <c r="H514" s="8">
        <f t="shared" ca="1" si="53"/>
        <v>24.686006357795616</v>
      </c>
      <c r="Q514" s="8">
        <f t="shared" ca="1" si="54"/>
        <v>128.21144236776411</v>
      </c>
      <c r="R514" s="8">
        <f t="shared" ca="1" si="55"/>
        <v>0</v>
      </c>
    </row>
    <row r="515" spans="1:18">
      <c r="A515" s="8">
        <f t="shared" ca="1" si="56"/>
        <v>-0.18057054919963861</v>
      </c>
      <c r="B515" s="8">
        <f t="shared" ca="1" si="56"/>
        <v>0.45057286976028066</v>
      </c>
      <c r="C515" s="8">
        <f ca="1"/>
        <v>-6.3701590847479589E-3</v>
      </c>
      <c r="D515" s="8">
        <f ca="1"/>
        <v>6.6525829746744036E-2</v>
      </c>
      <c r="E515" s="8">
        <f t="shared" ref="E515:E578" ca="1" si="57">$J$2*EXP(C515)</f>
        <v>99.365008736478771</v>
      </c>
      <c r="F515" s="8">
        <f t="shared" ref="F515:F578" ca="1" si="58">$J$3*EXP(D515)</f>
        <v>106.87885702567344</v>
      </c>
      <c r="G515" s="8">
        <f t="shared" ref="G515:G578" ca="1" si="59">MAX(E515-105,0)/1.03</f>
        <v>0</v>
      </c>
      <c r="H515" s="8">
        <f t="shared" ref="H515:H578" ca="1" si="60">MAX(F515-107,0)/1.03</f>
        <v>0</v>
      </c>
      <c r="Q515" s="8">
        <f t="shared" ref="Q515:Q578" ca="1" si="61">AVERAGE(E515:F515)</f>
        <v>103.12193288107611</v>
      </c>
      <c r="R515" s="8">
        <f t="shared" ref="R515:R578" ca="1" si="62">MAX($P$2-Q515,0)/(1.03)</f>
        <v>0</v>
      </c>
    </row>
    <row r="516" spans="1:18">
      <c r="A516" s="8">
        <f t="shared" ca="1" si="56"/>
        <v>0.52104628557405341</v>
      </c>
      <c r="B516" s="8">
        <f t="shared" ca="1" si="56"/>
        <v>-0.52749877824129787</v>
      </c>
      <c r="C516" s="8">
        <f ca="1"/>
        <v>9.4662665122663678E-2</v>
      </c>
      <c r="D516" s="8">
        <f ca="1"/>
        <v>-1.7808885883324507E-2</v>
      </c>
      <c r="E516" s="8">
        <f t="shared" ca="1" si="57"/>
        <v>109.92879644018028</v>
      </c>
      <c r="F516" s="8">
        <f t="shared" ca="1" si="58"/>
        <v>98.234875513409776</v>
      </c>
      <c r="G516" s="8">
        <f t="shared" ca="1" si="59"/>
        <v>4.7852392623109496</v>
      </c>
      <c r="H516" s="8">
        <f t="shared" ca="1" si="60"/>
        <v>0</v>
      </c>
      <c r="Q516" s="8">
        <f t="shared" ca="1" si="61"/>
        <v>104.08183597679502</v>
      </c>
      <c r="R516" s="8">
        <f t="shared" ca="1" si="62"/>
        <v>0</v>
      </c>
    </row>
    <row r="517" spans="1:18">
      <c r="A517" s="8">
        <f t="shared" ca="1" si="56"/>
        <v>-0.74149787546282586</v>
      </c>
      <c r="B517" s="8">
        <f t="shared" ca="1" si="56"/>
        <v>1.1253254786504017</v>
      </c>
      <c r="C517" s="8">
        <f ca="1"/>
        <v>-8.7143694066646918E-2</v>
      </c>
      <c r="D517" s="8">
        <f ca="1"/>
        <v>0.11817059104299892</v>
      </c>
      <c r="E517" s="8">
        <f t="shared" ca="1" si="57"/>
        <v>91.654538403679283</v>
      </c>
      <c r="F517" s="8">
        <f t="shared" ca="1" si="58"/>
        <v>112.54360843078955</v>
      </c>
      <c r="G517" s="8">
        <f t="shared" ca="1" si="59"/>
        <v>0</v>
      </c>
      <c r="H517" s="8">
        <f t="shared" ca="1" si="60"/>
        <v>5.3821441075626666</v>
      </c>
      <c r="Q517" s="8">
        <f t="shared" ca="1" si="61"/>
        <v>102.09907341723442</v>
      </c>
      <c r="R517" s="8">
        <f t="shared" ca="1" si="62"/>
        <v>0</v>
      </c>
    </row>
    <row r="518" spans="1:18">
      <c r="A518" s="8">
        <f t="shared" ca="1" si="56"/>
        <v>-0.65638545620567146</v>
      </c>
      <c r="B518" s="8">
        <f t="shared" ca="1" si="56"/>
        <v>2.2688947970008737</v>
      </c>
      <c r="C518" s="8">
        <f ca="1"/>
        <v>-7.4887505693616685E-2</v>
      </c>
      <c r="D518" s="8">
        <f ca="1"/>
        <v>0.29373855034104651</v>
      </c>
      <c r="E518" s="8">
        <f t="shared" ca="1" si="57"/>
        <v>92.784785805905173</v>
      </c>
      <c r="F518" s="8">
        <f t="shared" ca="1" si="58"/>
        <v>134.14331405784114</v>
      </c>
      <c r="G518" s="8">
        <f t="shared" ca="1" si="59"/>
        <v>0</v>
      </c>
      <c r="H518" s="8">
        <f t="shared" ca="1" si="60"/>
        <v>26.352732094991396</v>
      </c>
      <c r="Q518" s="8">
        <f t="shared" ca="1" si="61"/>
        <v>113.46404993187315</v>
      </c>
      <c r="R518" s="8">
        <f t="shared" ca="1" si="62"/>
        <v>0</v>
      </c>
    </row>
    <row r="519" spans="1:18">
      <c r="A519" s="8">
        <f t="shared" ca="1" si="56"/>
        <v>-0.32028565732194103</v>
      </c>
      <c r="B519" s="8">
        <f t="shared" ca="1" si="56"/>
        <v>-1.5327428946832735</v>
      </c>
      <c r="C519" s="8">
        <f ca="1"/>
        <v>-2.6489134654359505E-2</v>
      </c>
      <c r="D519" s="8">
        <f ca="1"/>
        <v>-0.23729403496974283</v>
      </c>
      <c r="E519" s="8">
        <f t="shared" ca="1" si="57"/>
        <v>97.385862508861692</v>
      </c>
      <c r="F519" s="8">
        <f t="shared" ca="1" si="58"/>
        <v>78.875933109150523</v>
      </c>
      <c r="G519" s="8">
        <f t="shared" ca="1" si="59"/>
        <v>0</v>
      </c>
      <c r="H519" s="8">
        <f t="shared" ca="1" si="60"/>
        <v>0</v>
      </c>
      <c r="Q519" s="8">
        <f t="shared" ca="1" si="61"/>
        <v>88.130897809006115</v>
      </c>
      <c r="R519" s="8">
        <f t="shared" ca="1" si="62"/>
        <v>6.6690312533921219</v>
      </c>
    </row>
    <row r="520" spans="1:18">
      <c r="A520" s="8">
        <f t="shared" ca="1" si="56"/>
        <v>-1.2672386169797383</v>
      </c>
      <c r="B520" s="8">
        <f t="shared" ca="1" si="56"/>
        <v>-0.40260112003769011</v>
      </c>
      <c r="C520" s="8">
        <f ca="1"/>
        <v>-0.16285036084508228</v>
      </c>
      <c r="D520" s="8">
        <f ca="1"/>
        <v>-0.15142816731282574</v>
      </c>
      <c r="E520" s="8">
        <f t="shared" ca="1" si="57"/>
        <v>84.971833003449518</v>
      </c>
      <c r="F520" s="8">
        <f t="shared" ca="1" si="58"/>
        <v>85.947961878613953</v>
      </c>
      <c r="G520" s="8">
        <f t="shared" ca="1" si="59"/>
        <v>0</v>
      </c>
      <c r="H520" s="8">
        <f t="shared" ca="1" si="60"/>
        <v>0</v>
      </c>
      <c r="Q520" s="8">
        <f t="shared" ca="1" si="61"/>
        <v>85.459897441031728</v>
      </c>
      <c r="R520" s="8">
        <f t="shared" ca="1" si="62"/>
        <v>9.2622354941439529</v>
      </c>
    </row>
    <row r="521" spans="1:18">
      <c r="A521" s="8">
        <f t="shared" ca="1" si="56"/>
        <v>5.3935316820293511E-2</v>
      </c>
      <c r="B521" s="8">
        <f t="shared" ca="1" si="56"/>
        <v>-0.51662608176298508</v>
      </c>
      <c r="C521" s="8">
        <f ca="1"/>
        <v>2.7398685622122266E-2</v>
      </c>
      <c r="D521" s="8">
        <f ca="1"/>
        <v>-5.5912857305786448E-2</v>
      </c>
      <c r="E521" s="8">
        <f t="shared" ca="1" si="57"/>
        <v>102.77774811961065</v>
      </c>
      <c r="F521" s="8">
        <f t="shared" ca="1" si="58"/>
        <v>94.562153630842715</v>
      </c>
      <c r="G521" s="8">
        <f t="shared" ca="1" si="59"/>
        <v>0</v>
      </c>
      <c r="H521" s="8">
        <f t="shared" ca="1" si="60"/>
        <v>0</v>
      </c>
      <c r="Q521" s="8">
        <f t="shared" ca="1" si="61"/>
        <v>98.669950875226675</v>
      </c>
      <c r="R521" s="8">
        <f t="shared" ca="1" si="62"/>
        <v>0</v>
      </c>
    </row>
    <row r="522" spans="1:18">
      <c r="A522" s="8">
        <f t="shared" ca="1" si="56"/>
        <v>0.40875144288376175</v>
      </c>
      <c r="B522" s="8">
        <f t="shared" ca="1" si="56"/>
        <v>-6.5824071401087786E-2</v>
      </c>
      <c r="C522" s="8">
        <f ca="1"/>
        <v>7.8492207775261683E-2</v>
      </c>
      <c r="D522" s="8">
        <f ca="1"/>
        <v>4.0604569334879624E-2</v>
      </c>
      <c r="E522" s="8">
        <f t="shared" ca="1" si="57"/>
        <v>108.16549266311605</v>
      </c>
      <c r="F522" s="8">
        <f t="shared" ca="1" si="58"/>
        <v>104.14402067185074</v>
      </c>
      <c r="G522" s="8">
        <f t="shared" ca="1" si="59"/>
        <v>3.0732938476854903</v>
      </c>
      <c r="H522" s="8">
        <f t="shared" ca="1" si="60"/>
        <v>0</v>
      </c>
      <c r="Q522" s="8">
        <f t="shared" ca="1" si="61"/>
        <v>106.1547566674834</v>
      </c>
      <c r="R522" s="8">
        <f t="shared" ca="1" si="62"/>
        <v>0</v>
      </c>
    </row>
    <row r="523" spans="1:18">
      <c r="A523" s="8">
        <f t="shared" ca="1" si="56"/>
        <v>0.26534162931583261</v>
      </c>
      <c r="B523" s="8">
        <f t="shared" ca="1" si="56"/>
        <v>1.0105685554531028</v>
      </c>
      <c r="C523" s="8">
        <f ca="1"/>
        <v>5.7841194621479894E-2</v>
      </c>
      <c r="D523" s="8">
        <f ca="1"/>
        <v>0.18685972985454252</v>
      </c>
      <c r="E523" s="8">
        <f t="shared" ca="1" si="57"/>
        <v>105.95467206311177</v>
      </c>
      <c r="F523" s="8">
        <f t="shared" ca="1" si="58"/>
        <v>120.54581833955173</v>
      </c>
      <c r="G523" s="8">
        <f t="shared" ca="1" si="59"/>
        <v>0.92686608069104093</v>
      </c>
      <c r="H523" s="8">
        <f t="shared" ca="1" si="60"/>
        <v>13.151279941312358</v>
      </c>
      <c r="Q523" s="8">
        <f t="shared" ca="1" si="61"/>
        <v>113.25024520133175</v>
      </c>
      <c r="R523" s="8">
        <f t="shared" ca="1" si="62"/>
        <v>0</v>
      </c>
    </row>
    <row r="524" spans="1:18">
      <c r="A524" s="8">
        <f t="shared" ca="1" si="56"/>
        <v>-0.69718051137342729</v>
      </c>
      <c r="B524" s="8">
        <f t="shared" ca="1" si="56"/>
        <v>0.65690767602191213</v>
      </c>
      <c r="C524" s="8">
        <f ca="1"/>
        <v>-8.0761993637773533E-2</v>
      </c>
      <c r="D524" s="8">
        <f ca="1"/>
        <v>5.2986466443684134E-2</v>
      </c>
      <c r="E524" s="8">
        <f t="shared" ca="1" si="57"/>
        <v>92.241320553221556</v>
      </c>
      <c r="F524" s="8">
        <f t="shared" ca="1" si="58"/>
        <v>105.44153750329353</v>
      </c>
      <c r="G524" s="8">
        <f t="shared" ca="1" si="59"/>
        <v>0</v>
      </c>
      <c r="H524" s="8">
        <f t="shared" ca="1" si="60"/>
        <v>0</v>
      </c>
      <c r="Q524" s="8">
        <f t="shared" ca="1" si="61"/>
        <v>98.841429028257551</v>
      </c>
      <c r="R524" s="8">
        <f t="shared" ca="1" si="62"/>
        <v>0</v>
      </c>
    </row>
    <row r="525" spans="1:18">
      <c r="A525" s="8">
        <f t="shared" ca="1" si="56"/>
        <v>-0.29351173532787844</v>
      </c>
      <c r="B525" s="8">
        <f t="shared" ca="1" si="56"/>
        <v>-0.4480586840288191</v>
      </c>
      <c r="C525" s="8">
        <f ca="1"/>
        <v>-2.2633689887214491E-2</v>
      </c>
      <c r="D525" s="8">
        <f ca="1"/>
        <v>-7.5352735791911832E-2</v>
      </c>
      <c r="E525" s="8">
        <f t="shared" ca="1" si="57"/>
        <v>97.762053047798986</v>
      </c>
      <c r="F525" s="8">
        <f t="shared" ca="1" si="58"/>
        <v>92.741629570452616</v>
      </c>
      <c r="G525" s="8">
        <f t="shared" ca="1" si="59"/>
        <v>0</v>
      </c>
      <c r="H525" s="8">
        <f t="shared" ca="1" si="60"/>
        <v>0</v>
      </c>
      <c r="Q525" s="8">
        <f t="shared" ca="1" si="61"/>
        <v>95.251841309125808</v>
      </c>
      <c r="R525" s="8">
        <f t="shared" ca="1" si="62"/>
        <v>0</v>
      </c>
    </row>
    <row r="526" spans="1:18">
      <c r="A526" s="8">
        <f t="shared" ca="1" si="56"/>
        <v>1.4648951781751212</v>
      </c>
      <c r="B526" s="8">
        <f t="shared" ca="1" si="56"/>
        <v>-0.10804105550371018</v>
      </c>
      <c r="C526" s="8">
        <f ca="1"/>
        <v>0.23057690565721745</v>
      </c>
      <c r="D526" s="8">
        <f ca="1"/>
        <v>0.12416244677473916</v>
      </c>
      <c r="E526" s="8">
        <f t="shared" ca="1" si="57"/>
        <v>125.93263128793764</v>
      </c>
      <c r="F526" s="8">
        <f t="shared" ca="1" si="58"/>
        <v>113.21997782635391</v>
      </c>
      <c r="G526" s="8">
        <f t="shared" ca="1" si="59"/>
        <v>20.322942997997707</v>
      </c>
      <c r="H526" s="8">
        <f t="shared" ca="1" si="60"/>
        <v>6.0388134236445739</v>
      </c>
      <c r="Q526" s="8">
        <f t="shared" ca="1" si="61"/>
        <v>119.57630455714578</v>
      </c>
      <c r="R526" s="8">
        <f t="shared" ca="1" si="62"/>
        <v>0</v>
      </c>
    </row>
    <row r="527" spans="1:18">
      <c r="A527" s="8">
        <f t="shared" ca="1" si="56"/>
        <v>-4.8461248133527687E-2</v>
      </c>
      <c r="B527" s="8">
        <f t="shared" ca="1" si="56"/>
        <v>1.2262851319300907</v>
      </c>
      <c r="C527" s="8">
        <f ca="1"/>
        <v>1.2653580268772013E-2</v>
      </c>
      <c r="D527" s="8">
        <f ca="1"/>
        <v>0.19193996532875951</v>
      </c>
      <c r="E527" s="8">
        <f t="shared" ca="1" si="57"/>
        <v>101.2733975553779</v>
      </c>
      <c r="F527" s="8">
        <f t="shared" ca="1" si="58"/>
        <v>121.15977769072475</v>
      </c>
      <c r="G527" s="8">
        <f t="shared" ca="1" si="59"/>
        <v>0</v>
      </c>
      <c r="H527" s="8">
        <f t="shared" ca="1" si="60"/>
        <v>13.747356981286167</v>
      </c>
      <c r="Q527" s="8">
        <f t="shared" ca="1" si="61"/>
        <v>111.21658762305132</v>
      </c>
      <c r="R527" s="8">
        <f t="shared" ca="1" si="62"/>
        <v>0</v>
      </c>
    </row>
    <row r="528" spans="1:18">
      <c r="A528" s="8">
        <f t="shared" ca="1" si="56"/>
        <v>2.3148803413190278</v>
      </c>
      <c r="B528" s="8">
        <f t="shared" ca="1" si="56"/>
        <v>-2.1968249117772425</v>
      </c>
      <c r="C528" s="8">
        <f ca="1"/>
        <v>0.35297476914993997</v>
      </c>
      <c r="D528" s="8">
        <f ca="1"/>
        <v>-0.11105779800149272</v>
      </c>
      <c r="E528" s="8">
        <f t="shared" ca="1" si="57"/>
        <v>142.32952320319757</v>
      </c>
      <c r="F528" s="8">
        <f t="shared" ca="1" si="58"/>
        <v>89.488702475267587</v>
      </c>
      <c r="G528" s="8">
        <f t="shared" ca="1" si="59"/>
        <v>36.242255537085015</v>
      </c>
      <c r="H528" s="8">
        <f t="shared" ca="1" si="60"/>
        <v>0</v>
      </c>
      <c r="Q528" s="8">
        <f t="shared" ca="1" si="61"/>
        <v>115.90911283923258</v>
      </c>
      <c r="R528" s="8">
        <f t="shared" ca="1" si="62"/>
        <v>0</v>
      </c>
    </row>
    <row r="529" spans="1:18">
      <c r="A529" s="8">
        <f t="shared" ca="1" si="56"/>
        <v>-0.43368587548130622</v>
      </c>
      <c r="B529" s="8">
        <f t="shared" ca="1" si="56"/>
        <v>2.2815099752701045</v>
      </c>
      <c r="C529" s="8">
        <f ca="1"/>
        <v>-4.2818766069308095E-2</v>
      </c>
      <c r="D529" s="8">
        <f ca="1"/>
        <v>0.31452496894384835</v>
      </c>
      <c r="E529" s="8">
        <f t="shared" ca="1" si="57"/>
        <v>95.80850118461106</v>
      </c>
      <c r="F529" s="8">
        <f t="shared" ca="1" si="58"/>
        <v>136.96085498074265</v>
      </c>
      <c r="G529" s="8">
        <f t="shared" ca="1" si="59"/>
        <v>0</v>
      </c>
      <c r="H529" s="8">
        <f t="shared" ca="1" si="60"/>
        <v>29.088208719167625</v>
      </c>
      <c r="Q529" s="8">
        <f t="shared" ca="1" si="61"/>
        <v>116.38467808267686</v>
      </c>
      <c r="R529" s="8">
        <f t="shared" ca="1" si="62"/>
        <v>0</v>
      </c>
    </row>
    <row r="530" spans="1:18">
      <c r="A530" s="8">
        <f t="shared" ca="1" si="56"/>
        <v>-1.3733611140590321</v>
      </c>
      <c r="B530" s="8">
        <f t="shared" ca="1" si="56"/>
        <v>0.72321972153267367</v>
      </c>
      <c r="C530" s="8">
        <f ca="1"/>
        <v>-0.17813200042450059</v>
      </c>
      <c r="D530" s="8">
        <f ca="1"/>
        <v>5.2722483145918198E-3</v>
      </c>
      <c r="E530" s="8">
        <f t="shared" ca="1" si="57"/>
        <v>83.683195402475349</v>
      </c>
      <c r="F530" s="8">
        <f t="shared" ca="1" si="58"/>
        <v>100.52861710730632</v>
      </c>
      <c r="G530" s="8">
        <f t="shared" ca="1" si="59"/>
        <v>0</v>
      </c>
      <c r="H530" s="8">
        <f t="shared" ca="1" si="60"/>
        <v>0</v>
      </c>
      <c r="Q530" s="8">
        <f t="shared" ca="1" si="61"/>
        <v>92.10590625489084</v>
      </c>
      <c r="R530" s="8">
        <f t="shared" ca="1" si="62"/>
        <v>2.8097997525331651</v>
      </c>
    </row>
    <row r="531" spans="1:18">
      <c r="A531" s="8">
        <f t="shared" ca="1" si="56"/>
        <v>-1.4252526778890009</v>
      </c>
      <c r="B531" s="8">
        <f t="shared" ca="1" si="56"/>
        <v>1.3292817985939882</v>
      </c>
      <c r="C531" s="8">
        <f ca="1"/>
        <v>-0.18560438561601611</v>
      </c>
      <c r="D531" s="8">
        <f ca="1"/>
        <v>9.007380313246996E-2</v>
      </c>
      <c r="E531" s="8">
        <f t="shared" ca="1" si="57"/>
        <v>83.06021281406862</v>
      </c>
      <c r="F531" s="8">
        <f t="shared" ca="1" si="58"/>
        <v>109.42550401748194</v>
      </c>
      <c r="G531" s="8">
        <f t="shared" ca="1" si="59"/>
        <v>0</v>
      </c>
      <c r="H531" s="8">
        <f t="shared" ca="1" si="60"/>
        <v>2.3548582693999429</v>
      </c>
      <c r="Q531" s="8">
        <f t="shared" ca="1" si="61"/>
        <v>96.242858415775288</v>
      </c>
      <c r="R531" s="8">
        <f t="shared" ca="1" si="62"/>
        <v>0</v>
      </c>
    </row>
    <row r="532" spans="1:18">
      <c r="A532" s="8">
        <f t="shared" ca="1" si="56"/>
        <v>-1.182331771528947</v>
      </c>
      <c r="B532" s="8">
        <f t="shared" ca="1" si="56"/>
        <v>-1.0592626007464578</v>
      </c>
      <c r="C532" s="8">
        <f ca="1"/>
        <v>-0.15062377510016833</v>
      </c>
      <c r="D532" s="8">
        <f ca="1"/>
        <v>-0.24087165540983907</v>
      </c>
      <c r="E532" s="8">
        <f t="shared" ca="1" si="57"/>
        <v>86.017125563478288</v>
      </c>
      <c r="F532" s="8">
        <f t="shared" ca="1" si="58"/>
        <v>78.594249138241551</v>
      </c>
      <c r="G532" s="8">
        <f t="shared" ca="1" si="59"/>
        <v>0</v>
      </c>
      <c r="H532" s="8">
        <f t="shared" ca="1" si="60"/>
        <v>0</v>
      </c>
      <c r="Q532" s="8">
        <f t="shared" ca="1" si="61"/>
        <v>82.305687350859927</v>
      </c>
      <c r="R532" s="8">
        <f t="shared" ca="1" si="62"/>
        <v>12.324575387514633</v>
      </c>
    </row>
    <row r="533" spans="1:18">
      <c r="A533" s="8">
        <f t="shared" ca="1" si="56"/>
        <v>1.4990839893301504</v>
      </c>
      <c r="B533" s="8">
        <f t="shared" ca="1" si="56"/>
        <v>0.63956544960068906</v>
      </c>
      <c r="C533" s="8">
        <f ca="1"/>
        <v>0.23550009446354164</v>
      </c>
      <c r="D533" s="8">
        <f ca="1"/>
        <v>0.23711617327428425</v>
      </c>
      <c r="E533" s="8">
        <f t="shared" ca="1" si="57"/>
        <v>126.55415008047363</v>
      </c>
      <c r="F533" s="8">
        <f t="shared" ca="1" si="58"/>
        <v>126.75883691130676</v>
      </c>
      <c r="G533" s="8">
        <f t="shared" ca="1" si="59"/>
        <v>20.926359301430711</v>
      </c>
      <c r="H533" s="8">
        <f t="shared" ca="1" si="60"/>
        <v>19.183336807093941</v>
      </c>
      <c r="Q533" s="8">
        <f t="shared" ca="1" si="61"/>
        <v>126.6564934958902</v>
      </c>
      <c r="R533" s="8">
        <f t="shared" ca="1" si="62"/>
        <v>0</v>
      </c>
    </row>
    <row r="534" spans="1:18">
      <c r="A534" s="8">
        <f t="shared" ca="1" si="56"/>
        <v>-0.54956880530067242</v>
      </c>
      <c r="B534" s="8">
        <f t="shared" ca="1" si="56"/>
        <v>3.1783428254146678E-2</v>
      </c>
      <c r="C534" s="8">
        <f ca="1"/>
        <v>-5.9505907963296828E-2</v>
      </c>
      <c r="D534" s="8">
        <f ca="1"/>
        <v>-2.6484827811546777E-2</v>
      </c>
      <c r="E534" s="8">
        <f t="shared" ca="1" si="57"/>
        <v>94.222996691472446</v>
      </c>
      <c r="F534" s="8">
        <f t="shared" ca="1" si="58"/>
        <v>97.38628193536691</v>
      </c>
      <c r="G534" s="8">
        <f t="shared" ca="1" si="59"/>
        <v>0</v>
      </c>
      <c r="H534" s="8">
        <f t="shared" ca="1" si="60"/>
        <v>0</v>
      </c>
      <c r="Q534" s="8">
        <f t="shared" ca="1" si="61"/>
        <v>95.804639313419671</v>
      </c>
      <c r="R534" s="8">
        <f t="shared" ca="1" si="62"/>
        <v>0</v>
      </c>
    </row>
    <row r="535" spans="1:18">
      <c r="A535" s="8">
        <f t="shared" ca="1" si="56"/>
        <v>1.3032753892282223</v>
      </c>
      <c r="B535" s="8">
        <f t="shared" ca="1" si="56"/>
        <v>1.9945020152009389</v>
      </c>
      <c r="C535" s="8">
        <f ca="1"/>
        <v>0.207303656048864</v>
      </c>
      <c r="D535" s="8">
        <f ca="1"/>
        <v>0.41991910472197708</v>
      </c>
      <c r="E535" s="8">
        <f t="shared" ca="1" si="57"/>
        <v>123.03561201409106</v>
      </c>
      <c r="F535" s="8">
        <f t="shared" ca="1" si="58"/>
        <v>152.18384410952109</v>
      </c>
      <c r="G535" s="8">
        <f t="shared" ca="1" si="59"/>
        <v>17.510302926301996</v>
      </c>
      <c r="H535" s="8">
        <f t="shared" ca="1" si="60"/>
        <v>43.867809815069016</v>
      </c>
      <c r="Q535" s="8">
        <f t="shared" ca="1" si="61"/>
        <v>137.60972806180607</v>
      </c>
      <c r="R535" s="8">
        <f t="shared" ca="1" si="62"/>
        <v>0</v>
      </c>
    </row>
    <row r="536" spans="1:18">
      <c r="A536" s="8">
        <f t="shared" ca="1" si="56"/>
        <v>-0.18719786396715909</v>
      </c>
      <c r="B536" s="8">
        <f t="shared" ca="1" si="56"/>
        <v>-0.61676873005728394</v>
      </c>
      <c r="C536" s="8">
        <f ca="1"/>
        <v>-7.3244924112709081E-3</v>
      </c>
      <c r="D536" s="8">
        <f ca="1"/>
        <v>-9.1150175501640729E-2</v>
      </c>
      <c r="E536" s="8">
        <f t="shared" ca="1" si="57"/>
        <v>99.270226631205801</v>
      </c>
      <c r="F536" s="8">
        <f t="shared" ca="1" si="58"/>
        <v>91.288060830150798</v>
      </c>
      <c r="G536" s="8">
        <f t="shared" ca="1" si="59"/>
        <v>0</v>
      </c>
      <c r="H536" s="8">
        <f t="shared" ca="1" si="60"/>
        <v>0</v>
      </c>
      <c r="Q536" s="8">
        <f t="shared" ca="1" si="61"/>
        <v>95.2791437306783</v>
      </c>
      <c r="R536" s="8">
        <f t="shared" ca="1" si="62"/>
        <v>0</v>
      </c>
    </row>
    <row r="537" spans="1:18">
      <c r="A537" s="8">
        <f t="shared" ca="1" si="56"/>
        <v>0.20528131500349966</v>
      </c>
      <c r="B537" s="8">
        <f t="shared" ca="1" si="56"/>
        <v>1.0180160942232694</v>
      </c>
      <c r="C537" s="8">
        <f ca="1"/>
        <v>4.9192509360503948E-2</v>
      </c>
      <c r="D537" s="8">
        <f ca="1"/>
        <v>0.18285088084496273</v>
      </c>
      <c r="E537" s="8">
        <f t="shared" ca="1" si="57"/>
        <v>105.04225474498925</v>
      </c>
      <c r="F537" s="8">
        <f t="shared" ca="1" si="58"/>
        <v>120.06353570012458</v>
      </c>
      <c r="G537" s="8">
        <f t="shared" ca="1" si="59"/>
        <v>4.1024024261408276E-2</v>
      </c>
      <c r="H537" s="8">
        <f t="shared" ca="1" si="60"/>
        <v>12.683044369052984</v>
      </c>
      <c r="Q537" s="8">
        <f t="shared" ca="1" si="61"/>
        <v>112.55289522255691</v>
      </c>
      <c r="R537" s="8">
        <f t="shared" ca="1" si="62"/>
        <v>0</v>
      </c>
    </row>
    <row r="538" spans="1:18">
      <c r="A538" s="8">
        <f t="shared" ca="1" si="56"/>
        <v>0.40800569525278618</v>
      </c>
      <c r="B538" s="8">
        <f t="shared" ca="1" si="56"/>
        <v>0.39823038036203706</v>
      </c>
      <c r="C538" s="8">
        <f ca="1"/>
        <v>7.8384820116401202E-2</v>
      </c>
      <c r="D538" s="8">
        <f ca="1"/>
        <v>0.10884999608577868</v>
      </c>
      <c r="E538" s="8">
        <f t="shared" ca="1" si="57"/>
        <v>108.15387764775531</v>
      </c>
      <c r="F538" s="8">
        <f t="shared" ca="1" si="58"/>
        <v>111.49950841695082</v>
      </c>
      <c r="G538" s="8">
        <f t="shared" ca="1" si="59"/>
        <v>3.062017133743018</v>
      </c>
      <c r="H538" s="8">
        <f t="shared" ca="1" si="60"/>
        <v>4.3684547737386579</v>
      </c>
      <c r="Q538" s="8">
        <f t="shared" ca="1" si="61"/>
        <v>109.82669303235306</v>
      </c>
      <c r="R538" s="8">
        <f t="shared" ca="1" si="62"/>
        <v>0</v>
      </c>
    </row>
    <row r="539" spans="1:18">
      <c r="A539" s="8">
        <f t="shared" ca="1" si="56"/>
        <v>0.58557306619484217</v>
      </c>
      <c r="B539" s="8">
        <f t="shared" ca="1" si="56"/>
        <v>-0.70243187126065298</v>
      </c>
      <c r="C539" s="8">
        <f ca="1"/>
        <v>0.10395452153205727</v>
      </c>
      <c r="D539" s="8">
        <f ca="1"/>
        <v>-3.8074260823006544E-2</v>
      </c>
      <c r="E539" s="8">
        <f t="shared" ca="1" si="57"/>
        <v>110.95499931343353</v>
      </c>
      <c r="F539" s="8">
        <f t="shared" ca="1" si="58"/>
        <v>96.26414516903462</v>
      </c>
      <c r="G539" s="8">
        <f t="shared" ca="1" si="59"/>
        <v>5.7815527314888664</v>
      </c>
      <c r="H539" s="8">
        <f t="shared" ca="1" si="60"/>
        <v>0</v>
      </c>
      <c r="Q539" s="8">
        <f t="shared" ca="1" si="61"/>
        <v>103.60957224123408</v>
      </c>
      <c r="R539" s="8">
        <f t="shared" ca="1" si="62"/>
        <v>0</v>
      </c>
    </row>
    <row r="540" spans="1:18">
      <c r="A540" s="8">
        <f t="shared" ca="1" si="56"/>
        <v>-0.89983638745212224</v>
      </c>
      <c r="B540" s="8">
        <f t="shared" ca="1" si="56"/>
        <v>-1.575682375360326</v>
      </c>
      <c r="C540" s="8">
        <f ca="1"/>
        <v>-0.1099444397931056</v>
      </c>
      <c r="D540" s="8">
        <f ca="1"/>
        <v>-0.29287653858647039</v>
      </c>
      <c r="E540" s="8">
        <f t="shared" ca="1" si="57"/>
        <v>89.588390940914564</v>
      </c>
      <c r="F540" s="8">
        <f t="shared" ca="1" si="58"/>
        <v>74.611425133117379</v>
      </c>
      <c r="G540" s="8">
        <f t="shared" ca="1" si="59"/>
        <v>0</v>
      </c>
      <c r="H540" s="8">
        <f t="shared" ca="1" si="60"/>
        <v>0</v>
      </c>
      <c r="Q540" s="8">
        <f t="shared" ca="1" si="61"/>
        <v>82.099908037015979</v>
      </c>
      <c r="R540" s="8">
        <f t="shared" ca="1" si="62"/>
        <v>12.5243611291107</v>
      </c>
    </row>
    <row r="541" spans="1:18">
      <c r="A541" s="8">
        <f t="shared" ca="1" si="56"/>
        <v>-2.3654235783959718</v>
      </c>
      <c r="B541" s="8">
        <f t="shared" ca="1" si="56"/>
        <v>-0.55096630705418992</v>
      </c>
      <c r="C541" s="8">
        <f ca="1"/>
        <v>-0.32098899528901992</v>
      </c>
      <c r="D541" s="8">
        <f ca="1"/>
        <v>-0.26661324456203439</v>
      </c>
      <c r="E541" s="8">
        <f t="shared" ca="1" si="57"/>
        <v>72.543123410728242</v>
      </c>
      <c r="F541" s="8">
        <f t="shared" ca="1" si="58"/>
        <v>76.596925696145064</v>
      </c>
      <c r="G541" s="8">
        <f t="shared" ca="1" si="59"/>
        <v>0</v>
      </c>
      <c r="H541" s="8">
        <f t="shared" ca="1" si="60"/>
        <v>0</v>
      </c>
      <c r="Q541" s="8">
        <f t="shared" ca="1" si="61"/>
        <v>74.570024553436653</v>
      </c>
      <c r="R541" s="8">
        <f t="shared" ca="1" si="62"/>
        <v>19.834927618022668</v>
      </c>
    </row>
    <row r="542" spans="1:18">
      <c r="A542" s="8">
        <f t="shared" ca="1" si="56"/>
        <v>-0.54459091385884273</v>
      </c>
      <c r="B542" s="8">
        <f t="shared" ca="1" si="56"/>
        <v>1.2884237486497447</v>
      </c>
      <c r="C542" s="8">
        <f ca="1"/>
        <v>-5.8789091595673346E-2</v>
      </c>
      <c r="D542" s="8">
        <f ca="1"/>
        <v>0.15891574812324077</v>
      </c>
      <c r="E542" s="8">
        <f t="shared" ca="1" si="57"/>
        <v>94.29056149059133</v>
      </c>
      <c r="F542" s="8">
        <f t="shared" ca="1" si="58"/>
        <v>117.22391791692463</v>
      </c>
      <c r="G542" s="8">
        <f t="shared" ca="1" si="59"/>
        <v>0</v>
      </c>
      <c r="H542" s="8">
        <f t="shared" ca="1" si="60"/>
        <v>9.9261338999268283</v>
      </c>
      <c r="Q542" s="8">
        <f t="shared" ca="1" si="61"/>
        <v>105.75723970375799</v>
      </c>
      <c r="R542" s="8">
        <f t="shared" ca="1" si="62"/>
        <v>0</v>
      </c>
    </row>
    <row r="543" spans="1:18">
      <c r="A543" s="8">
        <f t="shared" ref="A543:B606" ca="1" si="63">NORMSINV(RAND())</f>
        <v>-9.519906808907358E-2</v>
      </c>
      <c r="B543" s="8">
        <f t="shared" ca="1" si="63"/>
        <v>-1.8508628479294575</v>
      </c>
      <c r="C543" s="8">
        <f ca="1"/>
        <v>5.9233341951734058E-3</v>
      </c>
      <c r="D543" s="8">
        <f ca="1"/>
        <v>-0.26498893200278739</v>
      </c>
      <c r="E543" s="8">
        <f t="shared" ca="1" si="57"/>
        <v>100.59409118280939</v>
      </c>
      <c r="F543" s="8">
        <f t="shared" ca="1" si="58"/>
        <v>76.721444145616317</v>
      </c>
      <c r="G543" s="8">
        <f t="shared" ca="1" si="59"/>
        <v>0</v>
      </c>
      <c r="H543" s="8">
        <f t="shared" ca="1" si="60"/>
        <v>0</v>
      </c>
      <c r="Q543" s="8">
        <f t="shared" ca="1" si="61"/>
        <v>88.657767664212855</v>
      </c>
      <c r="R543" s="8">
        <f t="shared" ca="1" si="62"/>
        <v>6.1575071221234419</v>
      </c>
    </row>
    <row r="544" spans="1:18">
      <c r="A544" s="8">
        <f t="shared" ca="1" si="63"/>
        <v>-0.19023100007868782</v>
      </c>
      <c r="B544" s="8">
        <f t="shared" ca="1" si="63"/>
        <v>0.34974609076243079</v>
      </c>
      <c r="C544" s="8">
        <f ca="1"/>
        <v>-7.7612640113310441E-3</v>
      </c>
      <c r="D544" s="8">
        <f ca="1"/>
        <v>5.0862989553541342E-2</v>
      </c>
      <c r="E544" s="8">
        <f t="shared" ca="1" si="57"/>
        <v>99.226877682965636</v>
      </c>
      <c r="F544" s="8">
        <f t="shared" ca="1" si="58"/>
        <v>105.21787239303558</v>
      </c>
      <c r="G544" s="8">
        <f t="shared" ca="1" si="59"/>
        <v>0</v>
      </c>
      <c r="H544" s="8">
        <f t="shared" ca="1" si="60"/>
        <v>0</v>
      </c>
      <c r="Q544" s="8">
        <f t="shared" ca="1" si="61"/>
        <v>102.22237503800061</v>
      </c>
      <c r="R544" s="8">
        <f t="shared" ca="1" si="62"/>
        <v>0</v>
      </c>
    </row>
    <row r="545" spans="1:18">
      <c r="A545" s="8">
        <f t="shared" ca="1" si="63"/>
        <v>0.32694380728542394</v>
      </c>
      <c r="B545" s="8">
        <f t="shared" ca="1" si="63"/>
        <v>0.61258333678845345</v>
      </c>
      <c r="C545" s="8">
        <f ca="1"/>
        <v>6.6711908249101046E-2</v>
      </c>
      <c r="D545" s="8">
        <f ca="1"/>
        <v>0.13351249079452138</v>
      </c>
      <c r="E545" s="8">
        <f t="shared" ca="1" si="57"/>
        <v>106.89874673378854</v>
      </c>
      <c r="F545" s="8">
        <f t="shared" ca="1" si="58"/>
        <v>114.28355409698712</v>
      </c>
      <c r="G545" s="8">
        <f t="shared" ca="1" si="59"/>
        <v>1.8434434308626622</v>
      </c>
      <c r="H545" s="8">
        <f t="shared" ca="1" si="60"/>
        <v>7.071411744647687</v>
      </c>
      <c r="Q545" s="8">
        <f t="shared" ca="1" si="61"/>
        <v>110.59115041538783</v>
      </c>
      <c r="R545" s="8">
        <f t="shared" ca="1" si="62"/>
        <v>0</v>
      </c>
    </row>
    <row r="546" spans="1:18">
      <c r="A546" s="8">
        <f t="shared" ca="1" si="63"/>
        <v>1.3134063160426428</v>
      </c>
      <c r="B546" s="8">
        <f t="shared" ca="1" si="63"/>
        <v>2.008503279540963</v>
      </c>
      <c r="C546" s="8">
        <f ca="1"/>
        <v>0.20876250951014055</v>
      </c>
      <c r="D546" s="8">
        <f ca="1"/>
        <v>0.4228412196120544</v>
      </c>
      <c r="E546" s="8">
        <f t="shared" ca="1" si="57"/>
        <v>123.21523393170946</v>
      </c>
      <c r="F546" s="8">
        <f t="shared" ca="1" si="58"/>
        <v>152.62919315006022</v>
      </c>
      <c r="G546" s="8">
        <f t="shared" ca="1" si="59"/>
        <v>17.684693137582002</v>
      </c>
      <c r="H546" s="8">
        <f t="shared" ca="1" si="60"/>
        <v>44.300187524330305</v>
      </c>
      <c r="Q546" s="8">
        <f t="shared" ca="1" si="61"/>
        <v>137.92221354088485</v>
      </c>
      <c r="R546" s="8">
        <f t="shared" ca="1" si="62"/>
        <v>0</v>
      </c>
    </row>
    <row r="547" spans="1:18">
      <c r="A547" s="8">
        <f t="shared" ca="1" si="63"/>
        <v>1.7457878489730003</v>
      </c>
      <c r="B547" s="8">
        <f t="shared" ca="1" si="63"/>
        <v>0.74195908198301441</v>
      </c>
      <c r="C547" s="8">
        <f ca="1"/>
        <v>0.271025450252112</v>
      </c>
      <c r="D547" s="8">
        <f ca="1"/>
        <v>0.27315834403060474</v>
      </c>
      <c r="E547" s="8">
        <f t="shared" ca="1" si="57"/>
        <v>131.13084430903876</v>
      </c>
      <c r="F547" s="8">
        <f t="shared" ca="1" si="58"/>
        <v>131.41083095577869</v>
      </c>
      <c r="G547" s="8">
        <f t="shared" ca="1" si="59"/>
        <v>25.369751756348315</v>
      </c>
      <c r="H547" s="8">
        <f t="shared" ca="1" si="60"/>
        <v>23.699835879396787</v>
      </c>
      <c r="Q547" s="8">
        <f t="shared" ca="1" si="61"/>
        <v>131.27083763240873</v>
      </c>
      <c r="R547" s="8">
        <f t="shared" ca="1" si="62"/>
        <v>0</v>
      </c>
    </row>
    <row r="548" spans="1:18">
      <c r="A548" s="8">
        <f t="shared" ca="1" si="63"/>
        <v>1.2677183865727772</v>
      </c>
      <c r="B548" s="8">
        <f t="shared" ca="1" si="63"/>
        <v>1.0605698526710481</v>
      </c>
      <c r="C548" s="8">
        <f ca="1"/>
        <v>0.20218344766647992</v>
      </c>
      <c r="D548" s="8">
        <f ca="1"/>
        <v>0.27942194517186436</v>
      </c>
      <c r="E548" s="8">
        <f t="shared" ca="1" si="57"/>
        <v>122.40725407669385</v>
      </c>
      <c r="F548" s="8">
        <f t="shared" ca="1" si="58"/>
        <v>132.23651917787592</v>
      </c>
      <c r="G548" s="8">
        <f t="shared" ca="1" si="59"/>
        <v>16.900246676401792</v>
      </c>
      <c r="H548" s="8">
        <f t="shared" ca="1" si="60"/>
        <v>24.50147492997662</v>
      </c>
      <c r="Q548" s="8">
        <f t="shared" ca="1" si="61"/>
        <v>127.32188662728488</v>
      </c>
      <c r="R548" s="8">
        <f t="shared" ca="1" si="62"/>
        <v>0</v>
      </c>
    </row>
    <row r="549" spans="1:18">
      <c r="A549" s="8">
        <f t="shared" ca="1" si="63"/>
        <v>-1.8778917360354987</v>
      </c>
      <c r="B549" s="8">
        <f t="shared" ca="1" si="63"/>
        <v>-0.22671284396409064</v>
      </c>
      <c r="C549" s="8">
        <f ca="1"/>
        <v>-0.25078440998911183</v>
      </c>
      <c r="D549" s="8">
        <f ca="1"/>
        <v>-0.17744292819453153</v>
      </c>
      <c r="E549" s="8">
        <f t="shared" ca="1" si="57"/>
        <v>77.819012349268377</v>
      </c>
      <c r="F549" s="8">
        <f t="shared" ca="1" si="58"/>
        <v>83.740879040356305</v>
      </c>
      <c r="G549" s="8">
        <f t="shared" ca="1" si="59"/>
        <v>0</v>
      </c>
      <c r="H549" s="8">
        <f t="shared" ca="1" si="60"/>
        <v>0</v>
      </c>
      <c r="Q549" s="8">
        <f t="shared" ca="1" si="61"/>
        <v>80.779945694812341</v>
      </c>
      <c r="R549" s="8">
        <f t="shared" ca="1" si="62"/>
        <v>13.80587796620161</v>
      </c>
    </row>
    <row r="550" spans="1:18">
      <c r="A550" s="8">
        <f t="shared" ca="1" si="63"/>
        <v>0.44057242100333172</v>
      </c>
      <c r="B550" s="8">
        <f t="shared" ca="1" si="63"/>
        <v>-0.21816566250137576</v>
      </c>
      <c r="C550" s="8">
        <f ca="1"/>
        <v>8.3074428624479765E-2</v>
      </c>
      <c r="D550" s="8">
        <f ca="1"/>
        <v>2.0884670265080681E-2</v>
      </c>
      <c r="E550" s="8">
        <f t="shared" ca="1" si="57"/>
        <v>108.66226813700773</v>
      </c>
      <c r="F550" s="8">
        <f t="shared" ca="1" si="58"/>
        <v>102.1104281160369</v>
      </c>
      <c r="G550" s="8">
        <f t="shared" ca="1" si="59"/>
        <v>3.5556001330172124</v>
      </c>
      <c r="H550" s="8">
        <f t="shared" ca="1" si="60"/>
        <v>0</v>
      </c>
      <c r="Q550" s="8">
        <f t="shared" ca="1" si="61"/>
        <v>105.38634812652231</v>
      </c>
      <c r="R550" s="8">
        <f t="shared" ca="1" si="62"/>
        <v>0</v>
      </c>
    </row>
    <row r="551" spans="1:18">
      <c r="A551" s="8">
        <f t="shared" ca="1" si="63"/>
        <v>0.62348047022435282</v>
      </c>
      <c r="B551" s="8">
        <f t="shared" ca="1" si="63"/>
        <v>0.86785827756069955</v>
      </c>
      <c r="C551" s="8">
        <f ca="1"/>
        <v>0.10941318771230679</v>
      </c>
      <c r="D551" s="8">
        <f ca="1"/>
        <v>0.19629457842600495</v>
      </c>
      <c r="E551" s="8">
        <f t="shared" ca="1" si="57"/>
        <v>111.56232169274844</v>
      </c>
      <c r="F551" s="8">
        <f t="shared" ca="1" si="58"/>
        <v>121.6885320703408</v>
      </c>
      <c r="G551" s="8">
        <f t="shared" ca="1" si="59"/>
        <v>6.3711861094645057</v>
      </c>
      <c r="H551" s="8">
        <f t="shared" ca="1" si="60"/>
        <v>14.260710747903687</v>
      </c>
      <c r="Q551" s="8">
        <f t="shared" ca="1" si="61"/>
        <v>116.62542688154463</v>
      </c>
      <c r="R551" s="8">
        <f t="shared" ca="1" si="62"/>
        <v>0</v>
      </c>
    </row>
    <row r="552" spans="1:18">
      <c r="A552" s="8">
        <f t="shared" ca="1" si="63"/>
        <v>1.6010651104209641</v>
      </c>
      <c r="B552" s="8">
        <f t="shared" ca="1" si="63"/>
        <v>-0.48383589815342065</v>
      </c>
      <c r="C552" s="8">
        <f ca="1"/>
        <v>0.25018537590061879</v>
      </c>
      <c r="D552" s="8">
        <f ca="1"/>
        <v>8.0419890177598416E-2</v>
      </c>
      <c r="E552" s="8">
        <f t="shared" ca="1" si="57"/>
        <v>128.42634661194097</v>
      </c>
      <c r="F552" s="8">
        <f t="shared" ca="1" si="58"/>
        <v>108.37420247835207</v>
      </c>
      <c r="G552" s="8">
        <f t="shared" ca="1" si="59"/>
        <v>22.744025836835895</v>
      </c>
      <c r="H552" s="8">
        <f t="shared" ca="1" si="60"/>
        <v>1.3341771634486161</v>
      </c>
      <c r="Q552" s="8">
        <f t="shared" ca="1" si="61"/>
        <v>118.40027454514652</v>
      </c>
      <c r="R552" s="8">
        <f t="shared" ca="1" si="62"/>
        <v>0</v>
      </c>
    </row>
    <row r="553" spans="1:18">
      <c r="A553" s="8">
        <f t="shared" ca="1" si="63"/>
        <v>-0.75439269279994803</v>
      </c>
      <c r="B553" s="8">
        <f t="shared" ca="1" si="63"/>
        <v>-1.7962183756551369</v>
      </c>
      <c r="C553" s="8">
        <f ca="1"/>
        <v>-8.9000547763192508E-2</v>
      </c>
      <c r="D553" s="8">
        <f ca="1"/>
        <v>-0.3129767237844317</v>
      </c>
      <c r="E553" s="8">
        <f t="shared" ca="1" si="57"/>
        <v>91.484507245585718</v>
      </c>
      <c r="F553" s="8">
        <f t="shared" ca="1" si="58"/>
        <v>73.12669334975719</v>
      </c>
      <c r="G553" s="8">
        <f t="shared" ca="1" si="59"/>
        <v>0</v>
      </c>
      <c r="H553" s="8">
        <f t="shared" ca="1" si="60"/>
        <v>0</v>
      </c>
      <c r="Q553" s="8">
        <f t="shared" ca="1" si="61"/>
        <v>82.305600297671447</v>
      </c>
      <c r="R553" s="8">
        <f t="shared" ca="1" si="62"/>
        <v>12.324659905173352</v>
      </c>
    </row>
    <row r="554" spans="1:18">
      <c r="A554" s="8">
        <f t="shared" ca="1" si="63"/>
        <v>-1.4577899741904394</v>
      </c>
      <c r="B554" s="8">
        <f t="shared" ca="1" si="63"/>
        <v>1.0435611147334019</v>
      </c>
      <c r="C554" s="8">
        <f ca="1"/>
        <v>-0.19028975628342326</v>
      </c>
      <c r="D554" s="8">
        <f ca="1"/>
        <v>4.5250048282569386E-2</v>
      </c>
      <c r="E554" s="8">
        <f t="shared" ca="1" si="57"/>
        <v>82.671955205002362</v>
      </c>
      <c r="F554" s="8">
        <f t="shared" ca="1" si="58"/>
        <v>104.62894500823307</v>
      </c>
      <c r="G554" s="8">
        <f t="shared" ca="1" si="59"/>
        <v>0</v>
      </c>
      <c r="H554" s="8">
        <f t="shared" ca="1" si="60"/>
        <v>0</v>
      </c>
      <c r="Q554" s="8">
        <f t="shared" ca="1" si="61"/>
        <v>93.650450106617711</v>
      </c>
      <c r="R554" s="8">
        <f t="shared" ca="1" si="62"/>
        <v>1.3102426149342608</v>
      </c>
    </row>
    <row r="555" spans="1:18">
      <c r="A555" s="8">
        <f t="shared" ca="1" si="63"/>
        <v>-0.44195632111499261</v>
      </c>
      <c r="B555" s="8">
        <f t="shared" ca="1" si="63"/>
        <v>0.32928203238125719</v>
      </c>
      <c r="C555" s="8">
        <f ca="1"/>
        <v>-4.4009710240558941E-2</v>
      </c>
      <c r="D555" s="8">
        <f ca="1"/>
        <v>2.645402787174668E-2</v>
      </c>
      <c r="E555" s="8">
        <f t="shared" ca="1" si="57"/>
        <v>95.694466526503064</v>
      </c>
      <c r="F555" s="8">
        <f t="shared" ca="1" si="58"/>
        <v>102.68070416716087</v>
      </c>
      <c r="G555" s="8">
        <f t="shared" ca="1" si="59"/>
        <v>0</v>
      </c>
      <c r="H555" s="8">
        <f t="shared" ca="1" si="60"/>
        <v>0</v>
      </c>
      <c r="Q555" s="8">
        <f t="shared" ca="1" si="61"/>
        <v>99.187585346831966</v>
      </c>
      <c r="R555" s="8">
        <f t="shared" ca="1" si="62"/>
        <v>0</v>
      </c>
    </row>
    <row r="556" spans="1:18">
      <c r="A556" s="8">
        <f t="shared" ca="1" si="63"/>
        <v>0.85311125008849342</v>
      </c>
      <c r="B556" s="8">
        <f t="shared" ca="1" si="63"/>
        <v>-1.3959872072546804</v>
      </c>
      <c r="C556" s="8">
        <f ca="1"/>
        <v>0.14248002001274304</v>
      </c>
      <c r="D556" s="8">
        <f ca="1"/>
        <v>-0.11742486065036702</v>
      </c>
      <c r="E556" s="8">
        <f t="shared" ca="1" si="57"/>
        <v>115.31300412036745</v>
      </c>
      <c r="F556" s="8">
        <f t="shared" ca="1" si="58"/>
        <v>88.920732369630485</v>
      </c>
      <c r="G556" s="8">
        <f t="shared" ca="1" si="59"/>
        <v>10.012625359580051</v>
      </c>
      <c r="H556" s="8">
        <f t="shared" ca="1" si="60"/>
        <v>0</v>
      </c>
      <c r="Q556" s="8">
        <f t="shared" ca="1" si="61"/>
        <v>102.11686824499897</v>
      </c>
      <c r="R556" s="8">
        <f t="shared" ca="1" si="62"/>
        <v>0</v>
      </c>
    </row>
    <row r="557" spans="1:18">
      <c r="A557" s="8">
        <f t="shared" ca="1" si="63"/>
        <v>2.3483986144471025</v>
      </c>
      <c r="B557" s="8">
        <f t="shared" ca="1" si="63"/>
        <v>0.27690483895269513</v>
      </c>
      <c r="C557" s="8">
        <f ca="1"/>
        <v>0.35780140048038273</v>
      </c>
      <c r="D557" s="8">
        <f ca="1"/>
        <v>0.25592427452184047</v>
      </c>
      <c r="E557" s="8">
        <f t="shared" ca="1" si="57"/>
        <v>143.01815589030215</v>
      </c>
      <c r="F557" s="8">
        <f t="shared" ca="1" si="58"/>
        <v>129.16549130503032</v>
      </c>
      <c r="G557" s="8">
        <f t="shared" ca="1" si="59"/>
        <v>36.910830961458402</v>
      </c>
      <c r="H557" s="8">
        <f t="shared" ca="1" si="60"/>
        <v>21.519894470903218</v>
      </c>
      <c r="Q557" s="8">
        <f t="shared" ca="1" si="61"/>
        <v>136.09182359766623</v>
      </c>
      <c r="R557" s="8">
        <f t="shared" ca="1" si="62"/>
        <v>0</v>
      </c>
    </row>
    <row r="558" spans="1:18">
      <c r="A558" s="8">
        <f t="shared" ca="1" si="63"/>
        <v>-1.6666100695502077</v>
      </c>
      <c r="B558" s="8">
        <f t="shared" ca="1" si="63"/>
        <v>2.3941446964894046</v>
      </c>
      <c r="C558" s="8">
        <f ca="1"/>
        <v>-0.2203598500152299</v>
      </c>
      <c r="D558" s="8">
        <f ca="1"/>
        <v>0.22630624341147271</v>
      </c>
      <c r="E558" s="8">
        <f t="shared" ca="1" si="57"/>
        <v>80.223006351447296</v>
      </c>
      <c r="F558" s="8">
        <f t="shared" ca="1" si="58"/>
        <v>125.39596233557759</v>
      </c>
      <c r="G558" s="8">
        <f t="shared" ca="1" si="59"/>
        <v>0</v>
      </c>
      <c r="H558" s="8">
        <f t="shared" ca="1" si="60"/>
        <v>17.860157607356886</v>
      </c>
      <c r="Q558" s="8">
        <f t="shared" ca="1" si="61"/>
        <v>102.80948434351245</v>
      </c>
      <c r="R558" s="8">
        <f t="shared" ca="1" si="62"/>
        <v>0</v>
      </c>
    </row>
    <row r="559" spans="1:18">
      <c r="A559" s="8">
        <f t="shared" ca="1" si="63"/>
        <v>-0.68868195284887923</v>
      </c>
      <c r="B559" s="8">
        <f t="shared" ca="1" si="63"/>
        <v>-1.4572258506696985</v>
      </c>
      <c r="C559" s="8">
        <f ca="1"/>
        <v>-7.9538201210238607E-2</v>
      </c>
      <c r="D559" s="8">
        <f ca="1"/>
        <v>-0.25749161121073433</v>
      </c>
      <c r="E559" s="8">
        <f t="shared" ca="1" si="57"/>
        <v>92.354273884438896</v>
      </c>
      <c r="F559" s="8">
        <f t="shared" ca="1" si="58"/>
        <v>77.298811072065078</v>
      </c>
      <c r="G559" s="8">
        <f t="shared" ca="1" si="59"/>
        <v>0</v>
      </c>
      <c r="H559" s="8">
        <f t="shared" ca="1" si="60"/>
        <v>0</v>
      </c>
      <c r="Q559" s="8">
        <f t="shared" ca="1" si="61"/>
        <v>84.82654247825198</v>
      </c>
      <c r="R559" s="8">
        <f t="shared" ca="1" si="62"/>
        <v>9.8771432249980773</v>
      </c>
    </row>
    <row r="560" spans="1:18">
      <c r="A560" s="8">
        <f t="shared" ca="1" si="63"/>
        <v>-1.0545392208605993</v>
      </c>
      <c r="B560" s="8">
        <f t="shared" ca="1" si="63"/>
        <v>-1.1759832271641848</v>
      </c>
      <c r="C560" s="8">
        <f ca="1"/>
        <v>-0.13222164780392628</v>
      </c>
      <c r="D560" s="8">
        <f ca="1"/>
        <v>-0.24719056481171892</v>
      </c>
      <c r="E560" s="8">
        <f t="shared" ca="1" si="57"/>
        <v>87.614677754706321</v>
      </c>
      <c r="F560" s="8">
        <f t="shared" ca="1" si="58"/>
        <v>78.099184978482839</v>
      </c>
      <c r="G560" s="8">
        <f t="shared" ca="1" si="59"/>
        <v>0</v>
      </c>
      <c r="H560" s="8">
        <f t="shared" ca="1" si="60"/>
        <v>0</v>
      </c>
      <c r="Q560" s="8">
        <f t="shared" ca="1" si="61"/>
        <v>82.85693136659458</v>
      </c>
      <c r="R560" s="8">
        <f t="shared" ca="1" si="62"/>
        <v>11.789387022723709</v>
      </c>
    </row>
    <row r="561" spans="1:18">
      <c r="A561" s="8">
        <f t="shared" ca="1" si="63"/>
        <v>0.54468944458930979</v>
      </c>
      <c r="B561" s="8">
        <f t="shared" ca="1" si="63"/>
        <v>-0.14211628341020272</v>
      </c>
      <c r="C561" s="8">
        <f ca="1"/>
        <v>9.8067280020860598E-2</v>
      </c>
      <c r="D561" s="8">
        <f ca="1"/>
        <v>4.0929085872109493E-2</v>
      </c>
      <c r="E561" s="8">
        <f t="shared" ca="1" si="57"/>
        <v>110.30369949640905</v>
      </c>
      <c r="F561" s="8">
        <f t="shared" ca="1" si="58"/>
        <v>104.1778226131602</v>
      </c>
      <c r="G561" s="8">
        <f t="shared" ca="1" si="59"/>
        <v>5.1492228120476238</v>
      </c>
      <c r="H561" s="8">
        <f t="shared" ca="1" si="60"/>
        <v>0</v>
      </c>
      <c r="Q561" s="8">
        <f t="shared" ca="1" si="61"/>
        <v>107.24076105478463</v>
      </c>
      <c r="R561" s="8">
        <f t="shared" ca="1" si="62"/>
        <v>0</v>
      </c>
    </row>
    <row r="562" spans="1:18">
      <c r="A562" s="8">
        <f t="shared" ca="1" si="63"/>
        <v>-0.58543901455957514</v>
      </c>
      <c r="B562" s="8">
        <f t="shared" ca="1" si="63"/>
        <v>1.0786998815909881</v>
      </c>
      <c r="C562" s="8">
        <f ca="1"/>
        <v>-6.4671218096578817E-2</v>
      </c>
      <c r="D562" s="8">
        <f ca="1"/>
        <v>0.12457230633262954</v>
      </c>
      <c r="E562" s="8">
        <f t="shared" ca="1" si="57"/>
        <v>93.737560485454168</v>
      </c>
      <c r="F562" s="8">
        <f t="shared" ca="1" si="58"/>
        <v>113.26639162733041</v>
      </c>
      <c r="G562" s="8">
        <f t="shared" ca="1" si="59"/>
        <v>0</v>
      </c>
      <c r="H562" s="8">
        <f t="shared" ca="1" si="60"/>
        <v>6.0838753663402008</v>
      </c>
      <c r="Q562" s="8">
        <f t="shared" ca="1" si="61"/>
        <v>103.50197605639229</v>
      </c>
      <c r="R562" s="8">
        <f t="shared" ca="1" si="62"/>
        <v>0</v>
      </c>
    </row>
    <row r="563" spans="1:18">
      <c r="A563" s="8">
        <f t="shared" ca="1" si="63"/>
        <v>0.25901461296763628</v>
      </c>
      <c r="B563" s="8">
        <f t="shared" ca="1" si="63"/>
        <v>0.20080656884517001</v>
      </c>
      <c r="C563" s="8">
        <f ca="1"/>
        <v>5.6930104267339618E-2</v>
      </c>
      <c r="D563" s="8">
        <f ca="1"/>
        <v>6.71249690362581E-2</v>
      </c>
      <c r="E563" s="8">
        <f t="shared" ca="1" si="57"/>
        <v>105.85818174579227</v>
      </c>
      <c r="F563" s="8">
        <f t="shared" ca="1" si="58"/>
        <v>106.94291153500635</v>
      </c>
      <c r="G563" s="8">
        <f t="shared" ca="1" si="59"/>
        <v>0.8331861609633644</v>
      </c>
      <c r="H563" s="8">
        <f t="shared" ca="1" si="60"/>
        <v>0</v>
      </c>
      <c r="Q563" s="8">
        <f t="shared" ca="1" si="61"/>
        <v>106.40054664039931</v>
      </c>
      <c r="R563" s="8">
        <f t="shared" ca="1" si="62"/>
        <v>0</v>
      </c>
    </row>
    <row r="564" spans="1:18">
      <c r="A564" s="8">
        <f t="shared" ca="1" si="63"/>
        <v>1.194819476751606</v>
      </c>
      <c r="B564" s="8">
        <f t="shared" ca="1" si="63"/>
        <v>0.60302333407324982</v>
      </c>
      <c r="C564" s="8">
        <f ca="1"/>
        <v>0.19168600465223126</v>
      </c>
      <c r="D564" s="8">
        <f ca="1"/>
        <v>0.20587469029946889</v>
      </c>
      <c r="E564" s="8">
        <f t="shared" ca="1" si="57"/>
        <v>121.12901177844569</v>
      </c>
      <c r="F564" s="8">
        <f t="shared" ca="1" si="58"/>
        <v>122.85992389461514</v>
      </c>
      <c r="G564" s="8">
        <f t="shared" ca="1" si="59"/>
        <v>15.659234736355035</v>
      </c>
      <c r="H564" s="8">
        <f t="shared" ca="1" si="60"/>
        <v>15.397984363704015</v>
      </c>
      <c r="Q564" s="8">
        <f t="shared" ca="1" si="61"/>
        <v>121.99446783653042</v>
      </c>
      <c r="R564" s="8">
        <f t="shared" ca="1" si="62"/>
        <v>0</v>
      </c>
    </row>
    <row r="565" spans="1:18">
      <c r="A565" s="8">
        <f t="shared" ca="1" si="63"/>
        <v>-2.6970802921978132</v>
      </c>
      <c r="B565" s="8">
        <f t="shared" ca="1" si="63"/>
        <v>-1.119550019957769</v>
      </c>
      <c r="C565" s="8">
        <f ca="1"/>
        <v>-0.36874756207648507</v>
      </c>
      <c r="D565" s="8">
        <f ca="1"/>
        <v>-0.37849958777459775</v>
      </c>
      <c r="E565" s="8">
        <f t="shared" ca="1" si="57"/>
        <v>69.159997447755131</v>
      </c>
      <c r="F565" s="8">
        <f t="shared" ca="1" si="58"/>
        <v>68.488825338335374</v>
      </c>
      <c r="G565" s="8">
        <f t="shared" ca="1" si="59"/>
        <v>0</v>
      </c>
      <c r="H565" s="8">
        <f t="shared" ca="1" si="60"/>
        <v>0</v>
      </c>
      <c r="Q565" s="8">
        <f t="shared" ca="1" si="61"/>
        <v>68.824411393045253</v>
      </c>
      <c r="R565" s="8">
        <f t="shared" ca="1" si="62"/>
        <v>25.413192822286163</v>
      </c>
    </row>
    <row r="566" spans="1:18">
      <c r="A566" s="8">
        <f t="shared" ca="1" si="63"/>
        <v>-1.4883122539394869</v>
      </c>
      <c r="B566" s="8">
        <f t="shared" ca="1" si="63"/>
        <v>0.96098676892530843</v>
      </c>
      <c r="C566" s="8">
        <f ca="1"/>
        <v>-0.19468496456728607</v>
      </c>
      <c r="D566" s="8">
        <f ca="1"/>
        <v>3.0500710800949002E-2</v>
      </c>
      <c r="E566" s="8">
        <f t="shared" ca="1" si="57"/>
        <v>82.309392096492815</v>
      </c>
      <c r="F566" s="8">
        <f t="shared" ca="1" si="58"/>
        <v>103.09706228634174</v>
      </c>
      <c r="G566" s="8">
        <f t="shared" ca="1" si="59"/>
        <v>0</v>
      </c>
      <c r="H566" s="8">
        <f t="shared" ca="1" si="60"/>
        <v>0</v>
      </c>
      <c r="Q566" s="8">
        <f t="shared" ca="1" si="61"/>
        <v>92.703227191417284</v>
      </c>
      <c r="R566" s="8">
        <f t="shared" ca="1" si="62"/>
        <v>2.229876513187103</v>
      </c>
    </row>
    <row r="567" spans="1:18">
      <c r="A567" s="8">
        <f t="shared" ca="1" si="63"/>
        <v>0.64281118166976436</v>
      </c>
      <c r="B567" s="8">
        <f t="shared" ca="1" si="63"/>
        <v>-0.61066679407974167</v>
      </c>
      <c r="C567" s="8">
        <f ca="1"/>
        <v>0.11219681016044605</v>
      </c>
      <c r="D567" s="8">
        <f ca="1"/>
        <v>-1.9701201646607998E-2</v>
      </c>
      <c r="E567" s="8">
        <f t="shared" ca="1" si="57"/>
        <v>111.87330170044032</v>
      </c>
      <c r="F567" s="8">
        <f t="shared" ca="1" si="58"/>
        <v>98.049159881698714</v>
      </c>
      <c r="G567" s="8">
        <f t="shared" ca="1" si="59"/>
        <v>6.6731084470294393</v>
      </c>
      <c r="H567" s="8">
        <f t="shared" ca="1" si="60"/>
        <v>0</v>
      </c>
      <c r="Q567" s="8">
        <f t="shared" ca="1" si="61"/>
        <v>104.96123079106951</v>
      </c>
      <c r="R567" s="8">
        <f t="shared" ca="1" si="62"/>
        <v>0</v>
      </c>
    </row>
    <row r="568" spans="1:18">
      <c r="A568" s="8">
        <f t="shared" ca="1" si="63"/>
        <v>-0.63238884095370862</v>
      </c>
      <c r="B568" s="8">
        <f t="shared" ca="1" si="63"/>
        <v>0.49185288938927119</v>
      </c>
      <c r="C568" s="8">
        <f ca="1"/>
        <v>-7.1431993097334043E-2</v>
      </c>
      <c r="D568" s="8">
        <f ca="1"/>
        <v>3.419769383703547E-2</v>
      </c>
      <c r="E568" s="8">
        <f t="shared" ca="1" si="57"/>
        <v>93.105959392104381</v>
      </c>
      <c r="F568" s="8">
        <f t="shared" ca="1" si="58"/>
        <v>103.47891579473514</v>
      </c>
      <c r="G568" s="8">
        <f t="shared" ca="1" si="59"/>
        <v>0</v>
      </c>
      <c r="H568" s="8">
        <f t="shared" ca="1" si="60"/>
        <v>0</v>
      </c>
      <c r="Q568" s="8">
        <f t="shared" ca="1" si="61"/>
        <v>98.292437593419763</v>
      </c>
      <c r="R568" s="8">
        <f t="shared" ca="1" si="62"/>
        <v>0</v>
      </c>
    </row>
    <row r="569" spans="1:18">
      <c r="A569" s="8">
        <f t="shared" ca="1" si="63"/>
        <v>0.46300201720998013</v>
      </c>
      <c r="B569" s="8">
        <f t="shared" ca="1" si="63"/>
        <v>-0.89428986466213223</v>
      </c>
      <c r="C569" s="8">
        <f ca="1"/>
        <v>8.6304290478237136E-2</v>
      </c>
      <c r="D569" s="8">
        <f ca="1"/>
        <v>-7.6734296615417572E-2</v>
      </c>
      <c r="E569" s="8">
        <f t="shared" ca="1" si="57"/>
        <v>109.0137996453125</v>
      </c>
      <c r="F569" s="8">
        <f t="shared" ca="1" si="58"/>
        <v>92.613589836036354</v>
      </c>
      <c r="G569" s="8">
        <f t="shared" ca="1" si="59"/>
        <v>3.8968928595267016</v>
      </c>
      <c r="H569" s="8">
        <f t="shared" ca="1" si="60"/>
        <v>0</v>
      </c>
      <c r="Q569" s="8">
        <f t="shared" ca="1" si="61"/>
        <v>100.81369474067444</v>
      </c>
      <c r="R569" s="8">
        <f t="shared" ca="1" si="62"/>
        <v>0</v>
      </c>
    </row>
    <row r="570" spans="1:18">
      <c r="A570" s="8">
        <f t="shared" ca="1" si="63"/>
        <v>0.42095654759715884</v>
      </c>
      <c r="B570" s="8">
        <f t="shared" ca="1" si="63"/>
        <v>-0.12744139237344543</v>
      </c>
      <c r="C570" s="8">
        <f ca="1"/>
        <v>8.0249742853990863E-2</v>
      </c>
      <c r="D570" s="8">
        <f ca="1"/>
        <v>3.2571933588387336E-2</v>
      </c>
      <c r="E570" s="8">
        <f t="shared" ca="1" si="57"/>
        <v>108.35576446648597</v>
      </c>
      <c r="F570" s="8">
        <f t="shared" ca="1" si="58"/>
        <v>103.31082056515828</v>
      </c>
      <c r="G570" s="8">
        <f t="shared" ca="1" si="59"/>
        <v>3.2580237538698689</v>
      </c>
      <c r="H570" s="8">
        <f t="shared" ca="1" si="60"/>
        <v>0</v>
      </c>
      <c r="Q570" s="8">
        <f t="shared" ca="1" si="61"/>
        <v>105.83329251582212</v>
      </c>
      <c r="R570" s="8">
        <f t="shared" ca="1" si="62"/>
        <v>0</v>
      </c>
    </row>
    <row r="571" spans="1:18">
      <c r="A571" s="8">
        <f t="shared" ca="1" si="63"/>
        <v>-0.77436586124370033</v>
      </c>
      <c r="B571" s="8">
        <f t="shared" ca="1" si="63"/>
        <v>-1.9454050850922235</v>
      </c>
      <c r="C571" s="8">
        <f ca="1"/>
        <v>-9.1876684019092839E-2</v>
      </c>
      <c r="D571" s="8">
        <f ca="1"/>
        <v>-0.3366347267312898</v>
      </c>
      <c r="E571" s="8">
        <f t="shared" ca="1" si="57"/>
        <v>91.221763362169668</v>
      </c>
      <c r="F571" s="8">
        <f t="shared" ca="1" si="58"/>
        <v>71.416965935051863</v>
      </c>
      <c r="G571" s="8">
        <f t="shared" ca="1" si="59"/>
        <v>0</v>
      </c>
      <c r="H571" s="8">
        <f t="shared" ca="1" si="60"/>
        <v>0</v>
      </c>
      <c r="Q571" s="8">
        <f t="shared" ca="1" si="61"/>
        <v>81.319364648610758</v>
      </c>
      <c r="R571" s="8">
        <f t="shared" ca="1" si="62"/>
        <v>13.282170244067224</v>
      </c>
    </row>
    <row r="572" spans="1:18">
      <c r="A572" s="8">
        <f t="shared" ca="1" si="63"/>
        <v>-0.11341752876038289</v>
      </c>
      <c r="B572" s="8">
        <f t="shared" ca="1" si="63"/>
        <v>0.18109193085825587</v>
      </c>
      <c r="C572" s="8">
        <f ca="1"/>
        <v>3.2998758585048651E-3</v>
      </c>
      <c r="D572" s="8">
        <f ca="1"/>
        <v>3.256624227770271E-2</v>
      </c>
      <c r="E572" s="8">
        <f t="shared" ca="1" si="57"/>
        <v>100.33053264426135</v>
      </c>
      <c r="F572" s="8">
        <f t="shared" ca="1" si="58"/>
        <v>103.31023259285452</v>
      </c>
      <c r="G572" s="8">
        <f t="shared" ca="1" si="59"/>
        <v>0</v>
      </c>
      <c r="H572" s="8">
        <f t="shared" ca="1" si="60"/>
        <v>0</v>
      </c>
      <c r="Q572" s="8">
        <f t="shared" ca="1" si="61"/>
        <v>101.82038261855794</v>
      </c>
      <c r="R572" s="8">
        <f t="shared" ca="1" si="62"/>
        <v>0</v>
      </c>
    </row>
    <row r="573" spans="1:18">
      <c r="A573" s="8">
        <f t="shared" ca="1" si="63"/>
        <v>0.69955931360474066</v>
      </c>
      <c r="B573" s="8">
        <f t="shared" ca="1" si="63"/>
        <v>-8.0111884403499013E-3</v>
      </c>
      <c r="C573" s="8">
        <f ca="1"/>
        <v>0.12036854115908265</v>
      </c>
      <c r="D573" s="8">
        <f ca="1"/>
        <v>7.3833294717983458E-2</v>
      </c>
      <c r="E573" s="8">
        <f t="shared" ca="1" si="57"/>
        <v>112.79124571550949</v>
      </c>
      <c r="F573" s="8">
        <f t="shared" ca="1" si="58"/>
        <v>107.6627311075782</v>
      </c>
      <c r="G573" s="8">
        <f t="shared" ca="1" si="59"/>
        <v>7.5643162286499903</v>
      </c>
      <c r="H573" s="8">
        <f t="shared" ca="1" si="60"/>
        <v>0.64342825978465634</v>
      </c>
      <c r="Q573" s="8">
        <f t="shared" ca="1" si="61"/>
        <v>110.22698841154384</v>
      </c>
      <c r="R573" s="8">
        <f t="shared" ca="1" si="62"/>
        <v>0</v>
      </c>
    </row>
    <row r="574" spans="1:18">
      <c r="A574" s="8">
        <f t="shared" ca="1" si="63"/>
        <v>-0.60409888634379638</v>
      </c>
      <c r="B574" s="8">
        <f t="shared" ca="1" si="63"/>
        <v>1.3192613416396251</v>
      </c>
      <c r="C574" s="8">
        <f ca="1"/>
        <v>-6.7358239633506678E-2</v>
      </c>
      <c r="D574" s="8">
        <f ca="1"/>
        <v>0.15839686415013013</v>
      </c>
      <c r="E574" s="8">
        <f t="shared" ca="1" si="57"/>
        <v>93.48602373528621</v>
      </c>
      <c r="F574" s="8">
        <f t="shared" ca="1" si="58"/>
        <v>117.16310808264087</v>
      </c>
      <c r="G574" s="8">
        <f t="shared" ca="1" si="59"/>
        <v>0</v>
      </c>
      <c r="H574" s="8">
        <f t="shared" ca="1" si="60"/>
        <v>9.8670952258649276</v>
      </c>
      <c r="Q574" s="8">
        <f t="shared" ca="1" si="61"/>
        <v>105.32456590896354</v>
      </c>
      <c r="R574" s="8">
        <f t="shared" ca="1" si="62"/>
        <v>0</v>
      </c>
    </row>
    <row r="575" spans="1:18">
      <c r="A575" s="8">
        <f t="shared" ca="1" si="63"/>
        <v>4.7138930360697218E-2</v>
      </c>
      <c r="B575" s="8">
        <f t="shared" ca="1" si="63"/>
        <v>0.52220912836374467</v>
      </c>
      <c r="C575" s="8">
        <f ca="1"/>
        <v>2.64200059719404E-2</v>
      </c>
      <c r="D575" s="8">
        <f ca="1"/>
        <v>9.642599277580248E-2</v>
      </c>
      <c r="E575" s="8">
        <f t="shared" ca="1" si="57"/>
        <v>102.67721083395691</v>
      </c>
      <c r="F575" s="8">
        <f t="shared" ca="1" si="58"/>
        <v>110.12280792946116</v>
      </c>
      <c r="G575" s="8">
        <f t="shared" ca="1" si="59"/>
        <v>0</v>
      </c>
      <c r="H575" s="8">
        <f t="shared" ca="1" si="60"/>
        <v>3.0318523587001556</v>
      </c>
      <c r="Q575" s="8">
        <f t="shared" ca="1" si="61"/>
        <v>106.40000938170903</v>
      </c>
      <c r="R575" s="8">
        <f t="shared" ca="1" si="62"/>
        <v>0</v>
      </c>
    </row>
    <row r="576" spans="1:18">
      <c r="A576" s="8">
        <f t="shared" ca="1" si="63"/>
        <v>-0.16398475688799569</v>
      </c>
      <c r="B576" s="8">
        <f t="shared" ca="1" si="63"/>
        <v>1.0288854857219363</v>
      </c>
      <c r="C576" s="8">
        <f ca="1"/>
        <v>-3.9818049918713752E-3</v>
      </c>
      <c r="D576" s="8">
        <f ca="1"/>
        <v>0.15306323916278938</v>
      </c>
      <c r="E576" s="8">
        <f t="shared" ca="1" si="57"/>
        <v>99.602611188232316</v>
      </c>
      <c r="F576" s="8">
        <f t="shared" ca="1" si="58"/>
        <v>116.5398675449012</v>
      </c>
      <c r="G576" s="8">
        <f t="shared" ca="1" si="59"/>
        <v>0</v>
      </c>
      <c r="H576" s="8">
        <f t="shared" ca="1" si="60"/>
        <v>9.2620073251467954</v>
      </c>
      <c r="Q576" s="8">
        <f t="shared" ca="1" si="61"/>
        <v>108.07123936656676</v>
      </c>
      <c r="R576" s="8">
        <f t="shared" ca="1" si="62"/>
        <v>0</v>
      </c>
    </row>
    <row r="577" spans="1:18">
      <c r="A577" s="8">
        <f t="shared" ca="1" si="63"/>
        <v>-0.45927361639756503</v>
      </c>
      <c r="B577" s="8">
        <f t="shared" ca="1" si="63"/>
        <v>-0.11252632827958209</v>
      </c>
      <c r="C577" s="8">
        <f ca="1"/>
        <v>-4.6503400761249369E-2</v>
      </c>
      <c r="D577" s="8">
        <f ca="1"/>
        <v>-4.0052132916547523E-2</v>
      </c>
      <c r="E577" s="8">
        <f t="shared" ca="1" si="57"/>
        <v>95.456131432932253</v>
      </c>
      <c r="F577" s="8">
        <f t="shared" ca="1" si="58"/>
        <v>96.07393517022858</v>
      </c>
      <c r="G577" s="8">
        <f t="shared" ca="1" si="59"/>
        <v>0</v>
      </c>
      <c r="H577" s="8">
        <f t="shared" ca="1" si="60"/>
        <v>0</v>
      </c>
      <c r="Q577" s="8">
        <f t="shared" ca="1" si="61"/>
        <v>95.765033301580416</v>
      </c>
      <c r="R577" s="8">
        <f t="shared" ca="1" si="62"/>
        <v>0</v>
      </c>
    </row>
    <row r="578" spans="1:18">
      <c r="A578" s="8">
        <f t="shared" ca="1" si="63"/>
        <v>1.0462223613340829</v>
      </c>
      <c r="B578" s="8">
        <f t="shared" ca="1" si="63"/>
        <v>1.2958940831062611</v>
      </c>
      <c r="C578" s="8">
        <f ca="1"/>
        <v>0.17028802003210794</v>
      </c>
      <c r="D578" s="8">
        <f ca="1"/>
        <v>0.29523450974663867</v>
      </c>
      <c r="E578" s="8">
        <f t="shared" ca="1" si="57"/>
        <v>118.56462920302222</v>
      </c>
      <c r="F578" s="8">
        <f t="shared" ca="1" si="58"/>
        <v>134.34413718437401</v>
      </c>
      <c r="G578" s="8">
        <f t="shared" ca="1" si="59"/>
        <v>13.169542915555555</v>
      </c>
      <c r="H578" s="8">
        <f t="shared" ca="1" si="60"/>
        <v>26.547706004246606</v>
      </c>
      <c r="Q578" s="8">
        <f t="shared" ca="1" si="61"/>
        <v>126.45438319369811</v>
      </c>
      <c r="R578" s="8">
        <f t="shared" ca="1" si="62"/>
        <v>0</v>
      </c>
    </row>
    <row r="579" spans="1:18">
      <c r="A579" s="8">
        <f t="shared" ca="1" si="63"/>
        <v>-0.55833564901719668</v>
      </c>
      <c r="B579" s="8">
        <f t="shared" ca="1" si="63"/>
        <v>0.67673174410130255</v>
      </c>
      <c r="C579" s="8">
        <f ca="1"/>
        <v>-6.076833345847632E-2</v>
      </c>
      <c r="D579" s="8">
        <f ca="1"/>
        <v>6.7706382565250009E-2</v>
      </c>
      <c r="E579" s="8">
        <f t="shared" ref="E579:E642" ca="1" si="64">$J$2*EXP(C579)</f>
        <v>94.104122229080645</v>
      </c>
      <c r="F579" s="8">
        <f t="shared" ref="F579:F642" ca="1" si="65">$J$3*EXP(D579)</f>
        <v>107.00510766968759</v>
      </c>
      <c r="G579" s="8">
        <f t="shared" ref="G579:G642" ca="1" si="66">MAX(E579-105,0)/1.03</f>
        <v>0</v>
      </c>
      <c r="H579" s="8">
        <f t="shared" ref="H579:H642" ca="1" si="67">MAX(F579-107,0)/1.03</f>
        <v>4.9589026093102692E-3</v>
      </c>
      <c r="Q579" s="8">
        <f t="shared" ref="Q579:Q642" ca="1" si="68">AVERAGE(E579:F579)</f>
        <v>100.55461494938412</v>
      </c>
      <c r="R579" s="8">
        <f t="shared" ref="R579:R642" ca="1" si="69">MAX($P$2-Q579,0)/(1.03)</f>
        <v>0</v>
      </c>
    </row>
    <row r="580" spans="1:18">
      <c r="A580" s="8">
        <f t="shared" ca="1" si="63"/>
        <v>-0.40182872533396807</v>
      </c>
      <c r="B580" s="8">
        <f t="shared" ca="1" si="63"/>
        <v>-2.3171605224876783</v>
      </c>
      <c r="C580" s="8">
        <f ca="1"/>
        <v>-3.8231336448091402E-2</v>
      </c>
      <c r="D580" s="8">
        <f ca="1"/>
        <v>-0.35969147056357353</v>
      </c>
      <c r="E580" s="8">
        <f t="shared" ca="1" si="64"/>
        <v>96.249025605747448</v>
      </c>
      <c r="F580" s="8">
        <f t="shared" ca="1" si="65"/>
        <v>69.789161296418598</v>
      </c>
      <c r="G580" s="8">
        <f t="shared" ca="1" si="66"/>
        <v>0</v>
      </c>
      <c r="H580" s="8">
        <f t="shared" ca="1" si="67"/>
        <v>0</v>
      </c>
      <c r="Q580" s="8">
        <f t="shared" ca="1" si="68"/>
        <v>83.019093451083023</v>
      </c>
      <c r="R580" s="8">
        <f t="shared" ca="1" si="69"/>
        <v>11.631948105744637</v>
      </c>
    </row>
    <row r="581" spans="1:18">
      <c r="A581" s="8">
        <f t="shared" ca="1" si="63"/>
        <v>1.7979732293886013</v>
      </c>
      <c r="B581" s="8">
        <f t="shared" ca="1" si="63"/>
        <v>-0.33142859654102585</v>
      </c>
      <c r="C581" s="8">
        <f ca="1"/>
        <v>0.27854014503195856</v>
      </c>
      <c r="D581" s="8">
        <f ca="1"/>
        <v>0.1195914350871921</v>
      </c>
      <c r="E581" s="8">
        <f t="shared" ca="1" si="64"/>
        <v>132.11996439332935</v>
      </c>
      <c r="F581" s="8">
        <f t="shared" ca="1" si="65"/>
        <v>112.70362900175728</v>
      </c>
      <c r="G581" s="8">
        <f t="shared" ca="1" si="66"/>
        <v>26.33006251779549</v>
      </c>
      <c r="H581" s="8">
        <f t="shared" ca="1" si="67"/>
        <v>5.5375038852012404</v>
      </c>
      <c r="Q581" s="8">
        <f t="shared" ca="1" si="68"/>
        <v>122.41179669754331</v>
      </c>
      <c r="R581" s="8">
        <f t="shared" ca="1" si="69"/>
        <v>0</v>
      </c>
    </row>
    <row r="582" spans="1:18">
      <c r="A582" s="8">
        <f t="shared" ca="1" si="63"/>
        <v>-0.89264421475253974</v>
      </c>
      <c r="B582" s="8">
        <f t="shared" ca="1" si="63"/>
        <v>-1.5966030508592746</v>
      </c>
      <c r="C582" s="8">
        <f ca="1"/>
        <v>-0.10890876692436573</v>
      </c>
      <c r="D582" s="8">
        <f ca="1"/>
        <v>-0.29534472734045109</v>
      </c>
      <c r="E582" s="8">
        <f t="shared" ca="1" si="64"/>
        <v>89.681223270430834</v>
      </c>
      <c r="F582" s="8">
        <f t="shared" ca="1" si="65"/>
        <v>74.42749713057249</v>
      </c>
      <c r="G582" s="8">
        <f t="shared" ca="1" si="66"/>
        <v>0</v>
      </c>
      <c r="H582" s="8">
        <f t="shared" ca="1" si="67"/>
        <v>0</v>
      </c>
      <c r="Q582" s="8">
        <f t="shared" ca="1" si="68"/>
        <v>82.054360200501662</v>
      </c>
      <c r="R582" s="8">
        <f t="shared" ca="1" si="69"/>
        <v>12.568582329610036</v>
      </c>
    </row>
    <row r="583" spans="1:18">
      <c r="A583" s="8">
        <f t="shared" ca="1" si="63"/>
        <v>-0.93011621152976232</v>
      </c>
      <c r="B583" s="8">
        <f t="shared" ca="1" si="63"/>
        <v>0.66558782607204359</v>
      </c>
      <c r="C583" s="8">
        <f ca="1"/>
        <v>-0.11430473446028576</v>
      </c>
      <c r="D583" s="8">
        <f ca="1"/>
        <v>3.4464650017775003E-2</v>
      </c>
      <c r="E583" s="8">
        <f t="shared" ca="1" si="64"/>
        <v>89.19860955604949</v>
      </c>
      <c r="F583" s="8">
        <f t="shared" ca="1" si="65"/>
        <v>103.50654381845452</v>
      </c>
      <c r="G583" s="8">
        <f t="shared" ca="1" si="66"/>
        <v>0</v>
      </c>
      <c r="H583" s="8">
        <f t="shared" ca="1" si="67"/>
        <v>0</v>
      </c>
      <c r="Q583" s="8">
        <f t="shared" ca="1" si="68"/>
        <v>96.352576687251997</v>
      </c>
      <c r="R583" s="8">
        <f t="shared" ca="1" si="69"/>
        <v>0</v>
      </c>
    </row>
    <row r="584" spans="1:18">
      <c r="A584" s="8">
        <f t="shared" ca="1" si="63"/>
        <v>-1.0532305699550695</v>
      </c>
      <c r="B584" s="8">
        <f t="shared" ca="1" si="63"/>
        <v>0.89519860219688474</v>
      </c>
      <c r="C584" s="8">
        <f ca="1"/>
        <v>-0.13203320207352998</v>
      </c>
      <c r="D584" s="8">
        <f ca="1"/>
        <v>5.7798635797200529E-2</v>
      </c>
      <c r="E584" s="8">
        <f t="shared" ca="1" si="64"/>
        <v>87.631189922424142</v>
      </c>
      <c r="F584" s="8">
        <f t="shared" ca="1" si="65"/>
        <v>105.9501628527959</v>
      </c>
      <c r="G584" s="8">
        <f t="shared" ca="1" si="66"/>
        <v>0</v>
      </c>
      <c r="H584" s="8">
        <f t="shared" ca="1" si="67"/>
        <v>0</v>
      </c>
      <c r="Q584" s="8">
        <f t="shared" ca="1" si="68"/>
        <v>96.79067638761002</v>
      </c>
      <c r="R584" s="8">
        <f t="shared" ca="1" si="69"/>
        <v>0</v>
      </c>
    </row>
    <row r="585" spans="1:18">
      <c r="A585" s="8">
        <f t="shared" ca="1" si="63"/>
        <v>1.1687791064109256</v>
      </c>
      <c r="B585" s="8">
        <f t="shared" ca="1" si="63"/>
        <v>-0.71260674474690466</v>
      </c>
      <c r="C585" s="8">
        <f ca="1"/>
        <v>0.1879361913231733</v>
      </c>
      <c r="D585" s="8">
        <f ca="1"/>
        <v>1.0000511218184309E-2</v>
      </c>
      <c r="E585" s="8">
        <f t="shared" ca="1" si="64"/>
        <v>120.67565113566283</v>
      </c>
      <c r="F585" s="8">
        <f t="shared" ca="1" si="65"/>
        <v>101.00506834403124</v>
      </c>
      <c r="G585" s="8">
        <f t="shared" ca="1" si="66"/>
        <v>15.219078772488187</v>
      </c>
      <c r="H585" s="8">
        <f t="shared" ca="1" si="67"/>
        <v>0</v>
      </c>
      <c r="Q585" s="8">
        <f t="shared" ca="1" si="68"/>
        <v>110.84035973984703</v>
      </c>
      <c r="R585" s="8">
        <f t="shared" ca="1" si="69"/>
        <v>0</v>
      </c>
    </row>
    <row r="586" spans="1:18">
      <c r="A586" s="8">
        <f t="shared" ca="1" si="63"/>
        <v>0.31044756865553724</v>
      </c>
      <c r="B586" s="8">
        <f t="shared" ca="1" si="63"/>
        <v>0.51747460268385015</v>
      </c>
      <c r="C586" s="8">
        <f ca="1"/>
        <v>6.4336449886397362E-2</v>
      </c>
      <c r="D586" s="8">
        <f ca="1"/>
        <v>0.1181103048507834</v>
      </c>
      <c r="E586" s="8">
        <f t="shared" ca="1" si="64"/>
        <v>106.64511457747695</v>
      </c>
      <c r="F586" s="8">
        <f t="shared" ca="1" si="65"/>
        <v>112.53682380969059</v>
      </c>
      <c r="G586" s="8">
        <f t="shared" ca="1" si="66"/>
        <v>1.5971986189096561</v>
      </c>
      <c r="H586" s="8">
        <f t="shared" ca="1" si="67"/>
        <v>5.375557096786979</v>
      </c>
      <c r="Q586" s="8">
        <f t="shared" ca="1" si="68"/>
        <v>109.59096919358376</v>
      </c>
      <c r="R586" s="8">
        <f t="shared" ca="1" si="69"/>
        <v>0</v>
      </c>
    </row>
    <row r="587" spans="1:18">
      <c r="A587" s="8">
        <f t="shared" ca="1" si="63"/>
        <v>1.440561677697751</v>
      </c>
      <c r="B587" s="8">
        <f t="shared" ca="1" si="63"/>
        <v>0.80393457981435024</v>
      </c>
      <c r="C587" s="8">
        <f ca="1"/>
        <v>0.22707288158847613</v>
      </c>
      <c r="D587" s="8">
        <f ca="1"/>
        <v>0.25633691275298121</v>
      </c>
      <c r="E587" s="8">
        <f t="shared" ca="1" si="64"/>
        <v>125.49213252670593</v>
      </c>
      <c r="F587" s="8">
        <f t="shared" ca="1" si="65"/>
        <v>129.21880092292366</v>
      </c>
      <c r="G587" s="8">
        <f t="shared" ca="1" si="66"/>
        <v>19.895274297772747</v>
      </c>
      <c r="H587" s="8">
        <f t="shared" ca="1" si="67"/>
        <v>21.571651381479285</v>
      </c>
      <c r="Q587" s="8">
        <f t="shared" ca="1" si="68"/>
        <v>127.35546672481479</v>
      </c>
      <c r="R587" s="8">
        <f t="shared" ca="1" si="69"/>
        <v>0</v>
      </c>
    </row>
    <row r="588" spans="1:18">
      <c r="A588" s="8">
        <f t="shared" ca="1" si="63"/>
        <v>0.81271786397852464</v>
      </c>
      <c r="B588" s="8">
        <f t="shared" ca="1" si="63"/>
        <v>-0.15537095875186357</v>
      </c>
      <c r="C588" s="8">
        <f ca="1"/>
        <v>0.13666337241290755</v>
      </c>
      <c r="D588" s="8">
        <f ca="1"/>
        <v>6.1760413309900279E-2</v>
      </c>
      <c r="E588" s="8">
        <f t="shared" ca="1" si="64"/>
        <v>114.64421594988734</v>
      </c>
      <c r="F588" s="8">
        <f t="shared" ca="1" si="65"/>
        <v>106.37074640456983</v>
      </c>
      <c r="G588" s="8">
        <f t="shared" ca="1" si="66"/>
        <v>9.3633164562013</v>
      </c>
      <c r="H588" s="8">
        <f t="shared" ca="1" si="67"/>
        <v>0</v>
      </c>
      <c r="Q588" s="8">
        <f t="shared" ca="1" si="68"/>
        <v>110.50748117722858</v>
      </c>
      <c r="R588" s="8">
        <f t="shared" ca="1" si="69"/>
        <v>0</v>
      </c>
    </row>
    <row r="589" spans="1:18">
      <c r="A589" s="8">
        <f t="shared" ca="1" si="63"/>
        <v>-2.2636792362455447</v>
      </c>
      <c r="B589" s="8">
        <f t="shared" ca="1" si="63"/>
        <v>-0.57703971826886757</v>
      </c>
      <c r="C589" s="8">
        <f ca="1"/>
        <v>-0.30633781001935845</v>
      </c>
      <c r="D589" s="8">
        <f ca="1"/>
        <v>-0.26180298161004861</v>
      </c>
      <c r="E589" s="8">
        <f t="shared" ca="1" si="64"/>
        <v>73.61379026897994</v>
      </c>
      <c r="F589" s="8">
        <f t="shared" ca="1" si="65"/>
        <v>76.966264646626186</v>
      </c>
      <c r="G589" s="8">
        <f t="shared" ca="1" si="66"/>
        <v>0</v>
      </c>
      <c r="H589" s="8">
        <f t="shared" ca="1" si="67"/>
        <v>0</v>
      </c>
      <c r="Q589" s="8">
        <f t="shared" ca="1" si="68"/>
        <v>75.290027457803063</v>
      </c>
      <c r="R589" s="8">
        <f t="shared" ca="1" si="69"/>
        <v>19.135895672035861</v>
      </c>
    </row>
    <row r="590" spans="1:18">
      <c r="A590" s="8">
        <f t="shared" ca="1" si="63"/>
        <v>-0.12871834773955021</v>
      </c>
      <c r="B590" s="8">
        <f t="shared" ca="1" si="63"/>
        <v>-0.24567069059036656</v>
      </c>
      <c r="C590" s="8">
        <f ca="1"/>
        <v>1.0965579255047715E-3</v>
      </c>
      <c r="D590" s="8">
        <f ca="1"/>
        <v>-3.1553785212763731E-2</v>
      </c>
      <c r="E590" s="8">
        <f t="shared" ca="1" si="64"/>
        <v>100.10971593649644</v>
      </c>
      <c r="F590" s="8">
        <f t="shared" ca="1" si="65"/>
        <v>96.893884047052794</v>
      </c>
      <c r="G590" s="8">
        <f t="shared" ca="1" si="66"/>
        <v>0</v>
      </c>
      <c r="H590" s="8">
        <f t="shared" ca="1" si="67"/>
        <v>0</v>
      </c>
      <c r="Q590" s="8">
        <f t="shared" ca="1" si="68"/>
        <v>98.501799991774618</v>
      </c>
      <c r="R590" s="8">
        <f t="shared" ca="1" si="69"/>
        <v>0</v>
      </c>
    </row>
    <row r="591" spans="1:18">
      <c r="A591" s="8">
        <f t="shared" ca="1" si="63"/>
        <v>1.504799005338707</v>
      </c>
      <c r="B591" s="8">
        <f t="shared" ca="1" si="63"/>
        <v>-1.1876090818064333</v>
      </c>
      <c r="C591" s="8">
        <f ca="1"/>
        <v>0.2363230567687738</v>
      </c>
      <c r="D591" s="8">
        <f ca="1"/>
        <v>-3.1358141388116892E-2</v>
      </c>
      <c r="E591" s="8">
        <f t="shared" ca="1" si="64"/>
        <v>126.65834224279111</v>
      </c>
      <c r="F591" s="8">
        <f t="shared" ca="1" si="65"/>
        <v>96.912842591613256</v>
      </c>
      <c r="G591" s="8">
        <f t="shared" ca="1" si="66"/>
        <v>21.027516740573891</v>
      </c>
      <c r="H591" s="8">
        <f t="shared" ca="1" si="67"/>
        <v>0</v>
      </c>
      <c r="Q591" s="8">
        <f t="shared" ca="1" si="68"/>
        <v>111.78559241720218</v>
      </c>
      <c r="R591" s="8">
        <f t="shared" ca="1" si="69"/>
        <v>0</v>
      </c>
    </row>
    <row r="592" spans="1:18">
      <c r="A592" s="8">
        <f t="shared" ca="1" si="63"/>
        <v>1.7681256770732467</v>
      </c>
      <c r="B592" s="8">
        <f t="shared" ca="1" si="63"/>
        <v>-1.4391359414684932</v>
      </c>
      <c r="C592" s="8">
        <f ca="1"/>
        <v>0.2742420974985475</v>
      </c>
      <c r="D592" s="8">
        <f ca="1"/>
        <v>-4.6000128032936224E-2</v>
      </c>
      <c r="E592" s="8">
        <f t="shared" ca="1" si="64"/>
        <v>131.55332509986678</v>
      </c>
      <c r="F592" s="8">
        <f t="shared" ca="1" si="65"/>
        <v>95.504183991389581</v>
      </c>
      <c r="G592" s="8">
        <f t="shared" ca="1" si="66"/>
        <v>25.779927281424062</v>
      </c>
      <c r="H592" s="8">
        <f t="shared" ca="1" si="67"/>
        <v>0</v>
      </c>
      <c r="Q592" s="8">
        <f t="shared" ca="1" si="68"/>
        <v>113.52875454562817</v>
      </c>
      <c r="R592" s="8">
        <f t="shared" ca="1" si="69"/>
        <v>0</v>
      </c>
    </row>
    <row r="593" spans="1:18">
      <c r="A593" s="8">
        <f t="shared" ca="1" si="63"/>
        <v>-0.35548195293437579</v>
      </c>
      <c r="B593" s="8">
        <f t="shared" ca="1" si="63"/>
        <v>-1.4281299407133883E-2</v>
      </c>
      <c r="C593" s="8">
        <f ca="1"/>
        <v>-3.1557401222550116E-2</v>
      </c>
      <c r="D593" s="8">
        <f ca="1"/>
        <v>-1.6768173272152062E-2</v>
      </c>
      <c r="E593" s="8">
        <f t="shared" ca="1" si="64"/>
        <v>96.893533678453309</v>
      </c>
      <c r="F593" s="8">
        <f t="shared" ca="1" si="65"/>
        <v>98.337163003922072</v>
      </c>
      <c r="G593" s="8">
        <f t="shared" ca="1" si="66"/>
        <v>0</v>
      </c>
      <c r="H593" s="8">
        <f t="shared" ca="1" si="67"/>
        <v>0</v>
      </c>
      <c r="Q593" s="8">
        <f t="shared" ca="1" si="68"/>
        <v>97.615348341187683</v>
      </c>
      <c r="R593" s="8">
        <f t="shared" ca="1" si="69"/>
        <v>0</v>
      </c>
    </row>
    <row r="594" spans="1:18">
      <c r="A594" s="8">
        <f t="shared" ca="1" si="63"/>
        <v>-0.51635319800979151</v>
      </c>
      <c r="B594" s="8">
        <f t="shared" ca="1" si="63"/>
        <v>0.39311469993234405</v>
      </c>
      <c r="C594" s="8">
        <f ca="1"/>
        <v>-5.4722860513409979E-2</v>
      </c>
      <c r="D594" s="8">
        <f ca="1"/>
        <v>2.9526461999208761E-2</v>
      </c>
      <c r="E594" s="8">
        <f t="shared" ca="1" si="64"/>
        <v>94.674749271281954</v>
      </c>
      <c r="F594" s="8">
        <f t="shared" ca="1" si="65"/>
        <v>102.99666900890226</v>
      </c>
      <c r="G594" s="8">
        <f t="shared" ca="1" si="66"/>
        <v>0</v>
      </c>
      <c r="H594" s="8">
        <f t="shared" ca="1" si="67"/>
        <v>0</v>
      </c>
      <c r="Q594" s="8">
        <f t="shared" ca="1" si="68"/>
        <v>98.835709140092106</v>
      </c>
      <c r="R594" s="8">
        <f t="shared" ca="1" si="69"/>
        <v>0</v>
      </c>
    </row>
    <row r="595" spans="1:18">
      <c r="A595" s="8">
        <f t="shared" ca="1" si="63"/>
        <v>-0.22905941952962028</v>
      </c>
      <c r="B595" s="8">
        <f t="shared" ca="1" si="63"/>
        <v>0.43333493673118939</v>
      </c>
      <c r="C595" s="8">
        <f ca="1"/>
        <v>-1.3352556412265317E-2</v>
      </c>
      <c r="D595" s="8">
        <f ca="1"/>
        <v>5.9866852026813341E-2</v>
      </c>
      <c r="E595" s="8">
        <f t="shared" ca="1" si="64"/>
        <v>98.673619351714876</v>
      </c>
      <c r="F595" s="8">
        <f t="shared" ca="1" si="65"/>
        <v>106.16951745732362</v>
      </c>
      <c r="G595" s="8">
        <f t="shared" ca="1" si="66"/>
        <v>0</v>
      </c>
      <c r="H595" s="8">
        <f t="shared" ca="1" si="67"/>
        <v>0</v>
      </c>
      <c r="Q595" s="8">
        <f t="shared" ca="1" si="68"/>
        <v>102.42156840451925</v>
      </c>
      <c r="R595" s="8">
        <f t="shared" ca="1" si="69"/>
        <v>0</v>
      </c>
    </row>
    <row r="596" spans="1:18">
      <c r="A596" s="8">
        <f t="shared" ca="1" si="63"/>
        <v>1.292976304779319</v>
      </c>
      <c r="B596" s="8">
        <f t="shared" ca="1" si="63"/>
        <v>0.36717684130062223</v>
      </c>
      <c r="C596" s="8">
        <f ca="1"/>
        <v>0.20582058788822194</v>
      </c>
      <c r="D596" s="8">
        <f ca="1"/>
        <v>0.17950141694569371</v>
      </c>
      <c r="E596" s="8">
        <f t="shared" ca="1" si="64"/>
        <v>122.85327705629344</v>
      </c>
      <c r="F596" s="8">
        <f t="shared" ca="1" si="65"/>
        <v>119.66205996126851</v>
      </c>
      <c r="G596" s="8">
        <f t="shared" ca="1" si="66"/>
        <v>17.333278695430518</v>
      </c>
      <c r="H596" s="8">
        <f t="shared" ca="1" si="67"/>
        <v>12.293262098318943</v>
      </c>
      <c r="Q596" s="8">
        <f t="shared" ca="1" si="68"/>
        <v>121.25766850878097</v>
      </c>
      <c r="R596" s="8">
        <f t="shared" ca="1" si="69"/>
        <v>0</v>
      </c>
    </row>
    <row r="597" spans="1:18">
      <c r="A597" s="8">
        <f t="shared" ca="1" si="63"/>
        <v>-0.9703827884012608</v>
      </c>
      <c r="B597" s="8">
        <f t="shared" ca="1" si="63"/>
        <v>-0.75119483225489581</v>
      </c>
      <c r="C597" s="8">
        <f ca="1"/>
        <v>-0.12010312152978155</v>
      </c>
      <c r="D597" s="8">
        <f ca="1"/>
        <v>-0.17750841632202782</v>
      </c>
      <c r="E597" s="8">
        <f t="shared" ca="1" si="64"/>
        <v>88.682898084054472</v>
      </c>
      <c r="F597" s="8">
        <f t="shared" ca="1" si="65"/>
        <v>83.735395186558677</v>
      </c>
      <c r="G597" s="8">
        <f t="shared" ca="1" si="66"/>
        <v>0</v>
      </c>
      <c r="H597" s="8">
        <f t="shared" ca="1" si="67"/>
        <v>0</v>
      </c>
      <c r="Q597" s="8">
        <f t="shared" ca="1" si="68"/>
        <v>86.209146635306581</v>
      </c>
      <c r="R597" s="8">
        <f t="shared" ca="1" si="69"/>
        <v>8.5348090919353581</v>
      </c>
    </row>
    <row r="598" spans="1:18">
      <c r="A598" s="8">
        <f t="shared" ca="1" si="63"/>
        <v>0.57050907565258591</v>
      </c>
      <c r="B598" s="8">
        <f t="shared" ca="1" si="63"/>
        <v>0.23250551994888619</v>
      </c>
      <c r="C598" s="8">
        <f ca="1"/>
        <v>0.10178530689397236</v>
      </c>
      <c r="D598" s="8">
        <f ca="1"/>
        <v>9.8268083966945849E-2</v>
      </c>
      <c r="E598" s="8">
        <f t="shared" ca="1" si="64"/>
        <v>110.71457496503831</v>
      </c>
      <c r="F598" s="8">
        <f t="shared" ca="1" si="65"/>
        <v>110.32585113852988</v>
      </c>
      <c r="G598" s="8">
        <f t="shared" ca="1" si="66"/>
        <v>5.5481310340177759</v>
      </c>
      <c r="H598" s="8">
        <f t="shared" ca="1" si="67"/>
        <v>3.2289816878930919</v>
      </c>
      <c r="Q598" s="8">
        <f t="shared" ca="1" si="68"/>
        <v>110.5202130517841</v>
      </c>
      <c r="R598" s="8">
        <f t="shared" ca="1" si="69"/>
        <v>0</v>
      </c>
    </row>
    <row r="599" spans="1:18">
      <c r="A599" s="8">
        <f t="shared" ca="1" si="63"/>
        <v>-0.79531830364126854</v>
      </c>
      <c r="B599" s="8">
        <f t="shared" ca="1" si="63"/>
        <v>-1.3588696954608803</v>
      </c>
      <c r="C599" s="8">
        <f ca="1"/>
        <v>-9.4893835724342665E-2</v>
      </c>
      <c r="D599" s="8">
        <f ca="1"/>
        <v>-0.25207767498134942</v>
      </c>
      <c r="E599" s="8">
        <f t="shared" ca="1" si="64"/>
        <v>90.946948251200752</v>
      </c>
      <c r="F599" s="8">
        <f t="shared" ca="1" si="65"/>
        <v>77.718436794306726</v>
      </c>
      <c r="G599" s="8">
        <f t="shared" ca="1" si="66"/>
        <v>0</v>
      </c>
      <c r="H599" s="8">
        <f t="shared" ca="1" si="67"/>
        <v>0</v>
      </c>
      <c r="Q599" s="8">
        <f t="shared" ca="1" si="68"/>
        <v>84.332692522753746</v>
      </c>
      <c r="R599" s="8">
        <f t="shared" ca="1" si="69"/>
        <v>10.356609201209956</v>
      </c>
    </row>
    <row r="600" spans="1:18">
      <c r="A600" s="8">
        <f t="shared" ca="1" si="63"/>
        <v>-0.37445882880802339</v>
      </c>
      <c r="B600" s="8">
        <f t="shared" ca="1" si="63"/>
        <v>2.7942707892586486E-3</v>
      </c>
      <c r="C600" s="8">
        <f ca="1"/>
        <v>-3.4290071348355364E-2</v>
      </c>
      <c r="D600" s="8">
        <f ca="1"/>
        <v>-1.5867683788503124E-2</v>
      </c>
      <c r="E600" s="8">
        <f t="shared" ca="1" si="64"/>
        <v>96.629117059827664</v>
      </c>
      <c r="F600" s="8">
        <f t="shared" ca="1" si="65"/>
        <v>98.42575446691292</v>
      </c>
      <c r="G600" s="8">
        <f t="shared" ca="1" si="66"/>
        <v>0</v>
      </c>
      <c r="H600" s="8">
        <f t="shared" ca="1" si="67"/>
        <v>0</v>
      </c>
      <c r="Q600" s="8">
        <f t="shared" ca="1" si="68"/>
        <v>97.527435763370292</v>
      </c>
      <c r="R600" s="8">
        <f t="shared" ca="1" si="69"/>
        <v>0</v>
      </c>
    </row>
    <row r="601" spans="1:18">
      <c r="A601" s="8">
        <f t="shared" ca="1" si="63"/>
        <v>0.30200569364576035</v>
      </c>
      <c r="B601" s="8">
        <f t="shared" ca="1" si="63"/>
        <v>-2.4963767753079624</v>
      </c>
      <c r="C601" s="8">
        <f ca="1"/>
        <v>6.3120819884989493E-2</v>
      </c>
      <c r="D601" s="8">
        <f ca="1"/>
        <v>-0.32624617736544242</v>
      </c>
      <c r="E601" s="8">
        <f t="shared" ca="1" si="64"/>
        <v>106.51555234251803</v>
      </c>
      <c r="F601" s="8">
        <f t="shared" ca="1" si="65"/>
        <v>72.162751720240294</v>
      </c>
      <c r="G601" s="8">
        <f t="shared" ca="1" si="66"/>
        <v>1.4714100412796454</v>
      </c>
      <c r="H601" s="8">
        <f t="shared" ca="1" si="67"/>
        <v>0</v>
      </c>
      <c r="Q601" s="8">
        <f t="shared" ca="1" si="68"/>
        <v>89.339152031379172</v>
      </c>
      <c r="R601" s="8">
        <f t="shared" ca="1" si="69"/>
        <v>5.4959689015736197</v>
      </c>
    </row>
    <row r="602" spans="1:18">
      <c r="A602" s="8">
        <f t="shared" ca="1" si="63"/>
        <v>0.96656025895209319</v>
      </c>
      <c r="B602" s="8">
        <f t="shared" ca="1" si="63"/>
        <v>-1.0836921573589962</v>
      </c>
      <c r="C602" s="8">
        <f ca="1"/>
        <v>0.15881667728910143</v>
      </c>
      <c r="D602" s="8">
        <f ca="1"/>
        <v>-6.1811863552316298E-2</v>
      </c>
      <c r="E602" s="8">
        <f t="shared" ca="1" si="64"/>
        <v>117.21230502085467</v>
      </c>
      <c r="F602" s="8">
        <f t="shared" ca="1" si="65"/>
        <v>94.005972965342082</v>
      </c>
      <c r="G602" s="8">
        <f t="shared" ca="1" si="66"/>
        <v>11.856606816363758</v>
      </c>
      <c r="H602" s="8">
        <f t="shared" ca="1" si="67"/>
        <v>0</v>
      </c>
      <c r="Q602" s="8">
        <f t="shared" ca="1" si="68"/>
        <v>105.60913899309838</v>
      </c>
      <c r="R602" s="8">
        <f t="shared" ca="1" si="69"/>
        <v>0</v>
      </c>
    </row>
    <row r="603" spans="1:18">
      <c r="A603" s="8">
        <f t="shared" ca="1" si="63"/>
        <v>-0.10226573281057016</v>
      </c>
      <c r="B603" s="8">
        <f t="shared" ca="1" si="63"/>
        <v>-0.32265516711898001</v>
      </c>
      <c r="C603" s="8">
        <f ca="1"/>
        <v>4.905734475277897E-3</v>
      </c>
      <c r="D603" s="8">
        <f ca="1"/>
        <v>-4.0637427888812326E-2</v>
      </c>
      <c r="E603" s="8">
        <f t="shared" ca="1" si="64"/>
        <v>100.49177872918949</v>
      </c>
      <c r="F603" s="8">
        <f t="shared" ca="1" si="65"/>
        <v>96.017720031831502</v>
      </c>
      <c r="G603" s="8">
        <f t="shared" ca="1" si="66"/>
        <v>0</v>
      </c>
      <c r="H603" s="8">
        <f t="shared" ca="1" si="67"/>
        <v>0</v>
      </c>
      <c r="Q603" s="8">
        <f t="shared" ca="1" si="68"/>
        <v>98.254749380510503</v>
      </c>
      <c r="R603" s="8">
        <f t="shared" ca="1" si="69"/>
        <v>0</v>
      </c>
    </row>
    <row r="604" spans="1:18">
      <c r="A604" s="8">
        <f t="shared" ca="1" si="63"/>
        <v>1.9077571757598935</v>
      </c>
      <c r="B604" s="8">
        <f t="shared" ca="1" si="63"/>
        <v>0.80811498169068829</v>
      </c>
      <c r="C604" s="8">
        <f ca="1"/>
        <v>0.29434903330942463</v>
      </c>
      <c r="D604" s="8">
        <f ca="1"/>
        <v>0.2966638852444603</v>
      </c>
      <c r="E604" s="8">
        <f t="shared" ca="1" si="64"/>
        <v>134.22523126838203</v>
      </c>
      <c r="F604" s="8">
        <f t="shared" ca="1" si="65"/>
        <v>134.53630270796882</v>
      </c>
      <c r="G604" s="8">
        <f t="shared" ca="1" si="66"/>
        <v>28.374010940176728</v>
      </c>
      <c r="H604" s="8">
        <f t="shared" ca="1" si="67"/>
        <v>26.73427447375613</v>
      </c>
      <c r="Q604" s="8">
        <f t="shared" ca="1" si="68"/>
        <v>134.38076698817542</v>
      </c>
      <c r="R604" s="8">
        <f t="shared" ca="1" si="69"/>
        <v>0</v>
      </c>
    </row>
    <row r="605" spans="1:18">
      <c r="A605" s="8">
        <f t="shared" ca="1" si="63"/>
        <v>1.065351830546271</v>
      </c>
      <c r="B605" s="8">
        <f t="shared" ca="1" si="63"/>
        <v>0.63701053845082711</v>
      </c>
      <c r="C605" s="8">
        <f ca="1"/>
        <v>0.17304266359866302</v>
      </c>
      <c r="D605" s="8">
        <f ca="1"/>
        <v>0.1998728568563948</v>
      </c>
      <c r="E605" s="8">
        <f t="shared" ca="1" si="64"/>
        <v>118.89168274723956</v>
      </c>
      <c r="F605" s="8">
        <f t="shared" ca="1" si="65"/>
        <v>122.12474750456902</v>
      </c>
      <c r="G605" s="8">
        <f t="shared" ca="1" si="66"/>
        <v>13.487070628387919</v>
      </c>
      <c r="H605" s="8">
        <f t="shared" ca="1" si="67"/>
        <v>14.684220878222344</v>
      </c>
      <c r="Q605" s="8">
        <f t="shared" ca="1" si="68"/>
        <v>120.50821512590429</v>
      </c>
      <c r="R605" s="8">
        <f t="shared" ca="1" si="69"/>
        <v>0</v>
      </c>
    </row>
    <row r="606" spans="1:18">
      <c r="A606" s="8">
        <f t="shared" ca="1" si="63"/>
        <v>4.5075562317359083E-2</v>
      </c>
      <c r="B606" s="8">
        <f t="shared" ca="1" si="63"/>
        <v>-0.19561686409795187</v>
      </c>
      <c r="C606" s="8">
        <f ca="1"/>
        <v>2.6122880973699709E-2</v>
      </c>
      <c r="D606" s="8">
        <f ca="1"/>
        <v>-9.413379598242998E-3</v>
      </c>
      <c r="E606" s="8">
        <f t="shared" ca="1" si="64"/>
        <v>102.64670739975934</v>
      </c>
      <c r="F606" s="8">
        <f t="shared" ca="1" si="65"/>
        <v>99.063078756342136</v>
      </c>
      <c r="G606" s="8">
        <f t="shared" ca="1" si="66"/>
        <v>0</v>
      </c>
      <c r="H606" s="8">
        <f t="shared" ca="1" si="67"/>
        <v>0</v>
      </c>
      <c r="Q606" s="8">
        <f t="shared" ca="1" si="68"/>
        <v>100.85489307805074</v>
      </c>
      <c r="R606" s="8">
        <f t="shared" ca="1" si="69"/>
        <v>0</v>
      </c>
    </row>
    <row r="607" spans="1:18">
      <c r="A607" s="8">
        <f t="shared" ref="A607:B670" ca="1" si="70">NORMSINV(RAND())</f>
        <v>0.55268269431763661</v>
      </c>
      <c r="B607" s="8">
        <f t="shared" ca="1" si="70"/>
        <v>-1.2547315826967407</v>
      </c>
      <c r="C607" s="8">
        <f ca="1"/>
        <v>9.9218307981739667E-2</v>
      </c>
      <c r="D607" s="8">
        <f ca="1"/>
        <v>-0.12216845995596111</v>
      </c>
      <c r="E607" s="8">
        <f t="shared" ca="1" si="64"/>
        <v>110.43073523553628</v>
      </c>
      <c r="F607" s="8">
        <f t="shared" ca="1" si="65"/>
        <v>88.499926900644994</v>
      </c>
      <c r="G607" s="8">
        <f t="shared" ca="1" si="66"/>
        <v>5.2725584811031796</v>
      </c>
      <c r="H607" s="8">
        <f t="shared" ca="1" si="67"/>
        <v>0</v>
      </c>
      <c r="Q607" s="8">
        <f t="shared" ca="1" si="68"/>
        <v>99.465331068090634</v>
      </c>
      <c r="R607" s="8">
        <f t="shared" ca="1" si="69"/>
        <v>0</v>
      </c>
    </row>
    <row r="608" spans="1:18">
      <c r="A608" s="8">
        <f t="shared" ca="1" si="70"/>
        <v>1.4488826300619198</v>
      </c>
      <c r="B608" s="8">
        <f t="shared" ca="1" si="70"/>
        <v>1.1460337127246123</v>
      </c>
      <c r="C608" s="8">
        <f ca="1"/>
        <v>0.22827109872891643</v>
      </c>
      <c r="D608" s="8">
        <f ca="1"/>
        <v>0.30740118606832612</v>
      </c>
      <c r="E608" s="8">
        <f t="shared" ca="1" si="64"/>
        <v>125.64258947293455</v>
      </c>
      <c r="F608" s="8">
        <f t="shared" ca="1" si="65"/>
        <v>135.98864261382485</v>
      </c>
      <c r="G608" s="8">
        <f t="shared" ca="1" si="66"/>
        <v>20.041349002849074</v>
      </c>
      <c r="H608" s="8">
        <f t="shared" ca="1" si="67"/>
        <v>28.14431321730568</v>
      </c>
      <c r="Q608" s="8">
        <f t="shared" ca="1" si="68"/>
        <v>130.81561604337969</v>
      </c>
      <c r="R608" s="8">
        <f t="shared" ca="1" si="69"/>
        <v>0</v>
      </c>
    </row>
    <row r="609" spans="1:18">
      <c r="A609" s="8">
        <f t="shared" ca="1" si="70"/>
        <v>0.70571027757707538</v>
      </c>
      <c r="B609" s="8">
        <f t="shared" ca="1" si="70"/>
        <v>1.2288850388157071</v>
      </c>
      <c r="C609" s="8">
        <f ca="1"/>
        <v>0.12125427997109885</v>
      </c>
      <c r="D609" s="8">
        <f ca="1"/>
        <v>0.25642725130772348</v>
      </c>
      <c r="E609" s="8">
        <f t="shared" ca="1" si="64"/>
        <v>112.89119355680212</v>
      </c>
      <c r="F609" s="8">
        <f t="shared" ca="1" si="65"/>
        <v>129.23047488994129</v>
      </c>
      <c r="G609" s="8">
        <f t="shared" ca="1" si="66"/>
        <v>7.6613529677690506</v>
      </c>
      <c r="H609" s="8">
        <f t="shared" ca="1" si="67"/>
        <v>21.582985330040088</v>
      </c>
      <c r="Q609" s="8">
        <f t="shared" ca="1" si="68"/>
        <v>121.0608342233717</v>
      </c>
      <c r="R609" s="8">
        <f t="shared" ca="1" si="69"/>
        <v>0</v>
      </c>
    </row>
    <row r="610" spans="1:18">
      <c r="A610" s="8">
        <f t="shared" ca="1" si="70"/>
        <v>-0.42611174385508188</v>
      </c>
      <c r="B610" s="8">
        <f t="shared" ca="1" si="70"/>
        <v>-0.97196896545611589</v>
      </c>
      <c r="C610" s="8">
        <f ca="1"/>
        <v>-4.1728091115131788E-2</v>
      </c>
      <c r="D610" s="8">
        <f ca="1"/>
        <v>-0.1637433299428222</v>
      </c>
      <c r="E610" s="8">
        <f t="shared" ca="1" si="64"/>
        <v>95.913054123521775</v>
      </c>
      <c r="F610" s="8">
        <f t="shared" ca="1" si="65"/>
        <v>84.895989650324182</v>
      </c>
      <c r="G610" s="8">
        <f t="shared" ca="1" si="66"/>
        <v>0</v>
      </c>
      <c r="H610" s="8">
        <f t="shared" ca="1" si="67"/>
        <v>0</v>
      </c>
      <c r="Q610" s="8">
        <f t="shared" ca="1" si="68"/>
        <v>90.404521886922979</v>
      </c>
      <c r="R610" s="8">
        <f t="shared" ca="1" si="69"/>
        <v>4.4616292359971084</v>
      </c>
    </row>
    <row r="611" spans="1:18">
      <c r="A611" s="8">
        <f t="shared" ca="1" si="70"/>
        <v>-0.93420018957858808</v>
      </c>
      <c r="B611" s="8">
        <f t="shared" ca="1" si="70"/>
        <v>-0.81262832852296074</v>
      </c>
      <c r="C611" s="8">
        <f ca="1"/>
        <v>-0.11489282729931667</v>
      </c>
      <c r="D611" s="8">
        <f ca="1"/>
        <v>-0.18347590607275982</v>
      </c>
      <c r="E611" s="8">
        <f t="shared" ca="1" si="64"/>
        <v>89.146167914306474</v>
      </c>
      <c r="F611" s="8">
        <f t="shared" ca="1" si="65"/>
        <v>83.237193060502619</v>
      </c>
      <c r="G611" s="8">
        <f t="shared" ca="1" si="66"/>
        <v>0</v>
      </c>
      <c r="H611" s="8">
        <f t="shared" ca="1" si="67"/>
        <v>0</v>
      </c>
      <c r="Q611" s="8">
        <f t="shared" ca="1" si="68"/>
        <v>86.19168048740454</v>
      </c>
      <c r="R611" s="8">
        <f t="shared" ca="1" si="69"/>
        <v>8.5517665170829709</v>
      </c>
    </row>
    <row r="612" spans="1:18">
      <c r="A612" s="8">
        <f t="shared" ca="1" si="70"/>
        <v>0.60034757167578978</v>
      </c>
      <c r="B612" s="8">
        <f t="shared" ca="1" si="70"/>
        <v>3.7536974033111611E-2</v>
      </c>
      <c r="C612" s="8">
        <f ca="1"/>
        <v>0.10608205032131372</v>
      </c>
      <c r="D612" s="8">
        <f ca="1"/>
        <v>7.2104986170116167E-2</v>
      </c>
      <c r="E612" s="8">
        <f t="shared" ca="1" si="64"/>
        <v>111.19131055913785</v>
      </c>
      <c r="F612" s="8">
        <f t="shared" ca="1" si="65"/>
        <v>107.47681739352662</v>
      </c>
      <c r="G612" s="8">
        <f t="shared" ca="1" si="66"/>
        <v>6.0109811253765502</v>
      </c>
      <c r="H612" s="8">
        <f t="shared" ca="1" si="67"/>
        <v>0.46292950827826818</v>
      </c>
      <c r="Q612" s="8">
        <f t="shared" ca="1" si="68"/>
        <v>109.33406397633223</v>
      </c>
      <c r="R612" s="8">
        <f t="shared" ca="1" si="69"/>
        <v>0</v>
      </c>
    </row>
    <row r="613" spans="1:18">
      <c r="A613" s="8">
        <f t="shared" ca="1" si="70"/>
        <v>4.2497193226504151E-2</v>
      </c>
      <c r="B613" s="8">
        <f t="shared" ca="1" si="70"/>
        <v>0.44848401839823537</v>
      </c>
      <c r="C613" s="8">
        <f ca="1"/>
        <v>2.5751595824616599E-2</v>
      </c>
      <c r="D613" s="8">
        <f ca="1"/>
        <v>8.5179108932473088E-2</v>
      </c>
      <c r="E613" s="8">
        <f t="shared" ca="1" si="64"/>
        <v>102.6086032758849</v>
      </c>
      <c r="F613" s="8">
        <f t="shared" ca="1" si="65"/>
        <v>108.89120831140499</v>
      </c>
      <c r="G613" s="8">
        <f t="shared" ca="1" si="66"/>
        <v>0</v>
      </c>
      <c r="H613" s="8">
        <f t="shared" ca="1" si="67"/>
        <v>1.8361245741796066</v>
      </c>
      <c r="Q613" s="8">
        <f t="shared" ca="1" si="68"/>
        <v>105.74990579364496</v>
      </c>
      <c r="R613" s="8">
        <f t="shared" ca="1" si="69"/>
        <v>0</v>
      </c>
    </row>
    <row r="614" spans="1:18">
      <c r="A614" s="8">
        <f t="shared" ca="1" si="70"/>
        <v>-0.52497614012431004</v>
      </c>
      <c r="B614" s="8">
        <f t="shared" ca="1" si="70"/>
        <v>1.20593982423815</v>
      </c>
      <c r="C614" s="8">
        <f ca="1"/>
        <v>-5.5964564177900647E-2</v>
      </c>
      <c r="D614" s="8">
        <f ca="1"/>
        <v>0.14844137021728934</v>
      </c>
      <c r="E614" s="8">
        <f t="shared" ca="1" si="64"/>
        <v>94.557264244066616</v>
      </c>
      <c r="F614" s="8">
        <f t="shared" ca="1" si="65"/>
        <v>116.00247837796115</v>
      </c>
      <c r="G614" s="8">
        <f t="shared" ca="1" si="66"/>
        <v>0</v>
      </c>
      <c r="H614" s="8">
        <f t="shared" ca="1" si="67"/>
        <v>8.7402702698651975</v>
      </c>
      <c r="Q614" s="8">
        <f t="shared" ca="1" si="68"/>
        <v>105.27987131101389</v>
      </c>
      <c r="R614" s="8">
        <f t="shared" ca="1" si="69"/>
        <v>0</v>
      </c>
    </row>
    <row r="615" spans="1:18">
      <c r="A615" s="8">
        <f t="shared" ca="1" si="70"/>
        <v>-0.41196785797113644</v>
      </c>
      <c r="B615" s="8">
        <f t="shared" ca="1" si="70"/>
        <v>1.2858380735854182</v>
      </c>
      <c r="C615" s="8">
        <f ca="1"/>
        <v>-3.9691371547843649E-2</v>
      </c>
      <c r="D615" s="8">
        <f ca="1"/>
        <v>0.16980809650422696</v>
      </c>
      <c r="E615" s="8">
        <f t="shared" ca="1" si="64"/>
        <v>96.108601187281266</v>
      </c>
      <c r="F615" s="8">
        <f t="shared" ca="1" si="65"/>
        <v>118.50774090000267</v>
      </c>
      <c r="G615" s="8">
        <f t="shared" ca="1" si="66"/>
        <v>0</v>
      </c>
      <c r="H615" s="8">
        <f t="shared" ca="1" si="67"/>
        <v>11.172563980585119</v>
      </c>
      <c r="Q615" s="8">
        <f t="shared" ca="1" si="68"/>
        <v>107.30817104364198</v>
      </c>
      <c r="R615" s="8">
        <f t="shared" ca="1" si="69"/>
        <v>0</v>
      </c>
    </row>
    <row r="616" spans="1:18">
      <c r="A616" s="8">
        <f t="shared" ca="1" si="70"/>
        <v>-1.4604652758269028</v>
      </c>
      <c r="B616" s="8">
        <f t="shared" ca="1" si="70"/>
        <v>0.1089829598435966</v>
      </c>
      <c r="C616" s="8">
        <f ca="1"/>
        <v>-0.19067499971907398</v>
      </c>
      <c r="D616" s="8">
        <f ca="1"/>
        <v>-9.2547256756309329E-2</v>
      </c>
      <c r="E616" s="8">
        <f t="shared" ca="1" si="64"/>
        <v>82.640112510935481</v>
      </c>
      <c r="F616" s="8">
        <f t="shared" ca="1" si="65"/>
        <v>91.16061303977915</v>
      </c>
      <c r="G616" s="8">
        <f t="shared" ca="1" si="66"/>
        <v>0</v>
      </c>
      <c r="H616" s="8">
        <f t="shared" ca="1" si="67"/>
        <v>0</v>
      </c>
      <c r="Q616" s="8">
        <f t="shared" ca="1" si="68"/>
        <v>86.900362775357308</v>
      </c>
      <c r="R616" s="8">
        <f t="shared" ca="1" si="69"/>
        <v>7.8637254608181468</v>
      </c>
    </row>
    <row r="617" spans="1:18">
      <c r="A617" s="8">
        <f t="shared" ca="1" si="70"/>
        <v>-0.36905097039319446</v>
      </c>
      <c r="B617" s="8">
        <f t="shared" ca="1" si="70"/>
        <v>-1.3046586906027517</v>
      </c>
      <c r="C617" s="8">
        <f ca="1"/>
        <v>-3.3511339736620002E-2</v>
      </c>
      <c r="D617" s="8">
        <f ca="1"/>
        <v>-0.20786509174014656</v>
      </c>
      <c r="E617" s="8">
        <f t="shared" ca="1" si="64"/>
        <v>96.704394514558885</v>
      </c>
      <c r="F617" s="8">
        <f t="shared" ca="1" si="65"/>
        <v>81.231661754141584</v>
      </c>
      <c r="G617" s="8">
        <f t="shared" ca="1" si="66"/>
        <v>0</v>
      </c>
      <c r="H617" s="8">
        <f t="shared" ca="1" si="67"/>
        <v>0</v>
      </c>
      <c r="Q617" s="8">
        <f t="shared" ca="1" si="68"/>
        <v>88.968028134350234</v>
      </c>
      <c r="R617" s="8">
        <f t="shared" ca="1" si="69"/>
        <v>5.85628336470851</v>
      </c>
    </row>
    <row r="618" spans="1:18">
      <c r="A618" s="8">
        <f t="shared" ca="1" si="70"/>
        <v>0.1059991643484379</v>
      </c>
      <c r="B618" s="8">
        <f t="shared" ca="1" si="70"/>
        <v>0.36219674439839522</v>
      </c>
      <c r="C618" s="8">
        <f ca="1"/>
        <v>3.4895879666175057E-2</v>
      </c>
      <c r="D618" s="8">
        <f ca="1"/>
        <v>7.7875289745060999E-2</v>
      </c>
      <c r="E618" s="8">
        <f t="shared" ca="1" si="64"/>
        <v>103.55118853432319</v>
      </c>
      <c r="F618" s="8">
        <f t="shared" ca="1" si="65"/>
        <v>108.09878399945106</v>
      </c>
      <c r="G618" s="8">
        <f t="shared" ca="1" si="66"/>
        <v>0</v>
      </c>
      <c r="H618" s="8">
        <f t="shared" ca="1" si="67"/>
        <v>1.0667805819913183</v>
      </c>
      <c r="Q618" s="8">
        <f t="shared" ca="1" si="68"/>
        <v>105.82498626688712</v>
      </c>
      <c r="R618" s="8">
        <f t="shared" ca="1" si="69"/>
        <v>0</v>
      </c>
    </row>
    <row r="619" spans="1:18">
      <c r="A619" s="8">
        <f t="shared" ca="1" si="70"/>
        <v>0.4972792500619837</v>
      </c>
      <c r="B619" s="8">
        <f t="shared" ca="1" si="70"/>
        <v>0.97560706330092928</v>
      </c>
      <c r="C619" s="8">
        <f ca="1"/>
        <v>9.1240212008925639E-2</v>
      </c>
      <c r="D619" s="8">
        <f ca="1"/>
        <v>0.20142809597316541</v>
      </c>
      <c r="E619" s="8">
        <f t="shared" ca="1" si="64"/>
        <v>109.55321336285644</v>
      </c>
      <c r="F619" s="8">
        <f t="shared" ca="1" si="65"/>
        <v>122.31482846137006</v>
      </c>
      <c r="G619" s="8">
        <f t="shared" ca="1" si="66"/>
        <v>4.4205954979188729</v>
      </c>
      <c r="H619" s="8">
        <f t="shared" ca="1" si="67"/>
        <v>14.868765496475781</v>
      </c>
      <c r="Q619" s="8">
        <f t="shared" ca="1" si="68"/>
        <v>115.93402091211325</v>
      </c>
      <c r="R619" s="8">
        <f t="shared" ca="1" si="69"/>
        <v>0</v>
      </c>
    </row>
    <row r="620" spans="1:18">
      <c r="A620" s="8">
        <f t="shared" ca="1" si="70"/>
        <v>0.72377103222211936</v>
      </c>
      <c r="B620" s="8">
        <f t="shared" ca="1" si="70"/>
        <v>-1.7040658767885066</v>
      </c>
      <c r="C620" s="8">
        <f ca="1"/>
        <v>0.12385502863998518</v>
      </c>
      <c r="D620" s="8">
        <f ca="1"/>
        <v>-0.17376795932438799</v>
      </c>
      <c r="E620" s="8">
        <f t="shared" ca="1" si="64"/>
        <v>113.18517730138396</v>
      </c>
      <c r="F620" s="8">
        <f t="shared" ca="1" si="65"/>
        <v>84.049190334202905</v>
      </c>
      <c r="G620" s="8">
        <f t="shared" ca="1" si="66"/>
        <v>7.9467740790135526</v>
      </c>
      <c r="H620" s="8">
        <f t="shared" ca="1" si="67"/>
        <v>0</v>
      </c>
      <c r="Q620" s="8">
        <f t="shared" ca="1" si="68"/>
        <v>98.617183817793432</v>
      </c>
      <c r="R620" s="8">
        <f t="shared" ca="1" si="69"/>
        <v>0</v>
      </c>
    </row>
    <row r="621" spans="1:18">
      <c r="A621" s="8">
        <f t="shared" ca="1" si="70"/>
        <v>1.6271426149299453</v>
      </c>
      <c r="B621" s="8">
        <f t="shared" ca="1" si="70"/>
        <v>1.7598425335077801</v>
      </c>
      <c r="C621" s="8">
        <f ca="1"/>
        <v>0.25394053654991211</v>
      </c>
      <c r="D621" s="8">
        <f ca="1"/>
        <v>0.41290594320139057</v>
      </c>
      <c r="E621" s="8">
        <f t="shared" ca="1" si="64"/>
        <v>128.90951479437138</v>
      </c>
      <c r="F621" s="8">
        <f t="shared" ca="1" si="65"/>
        <v>151.12028803442445</v>
      </c>
      <c r="G621" s="8">
        <f t="shared" ca="1" si="66"/>
        <v>23.21312115958386</v>
      </c>
      <c r="H621" s="8">
        <f t="shared" ca="1" si="67"/>
        <v>42.835231101382959</v>
      </c>
      <c r="Q621" s="8">
        <f t="shared" ca="1" si="68"/>
        <v>140.01490141439791</v>
      </c>
      <c r="R621" s="8">
        <f t="shared" ca="1" si="69"/>
        <v>0</v>
      </c>
    </row>
    <row r="622" spans="1:18">
      <c r="A622" s="8">
        <f t="shared" ca="1" si="70"/>
        <v>0.56623647095671581</v>
      </c>
      <c r="B622" s="8">
        <f t="shared" ca="1" si="70"/>
        <v>0.60492491850853236</v>
      </c>
      <c r="C622" s="8">
        <f ca="1"/>
        <v>0.10117005181776707</v>
      </c>
      <c r="D622" s="8">
        <f ca="1"/>
        <v>0.1527250480357768</v>
      </c>
      <c r="E622" s="8">
        <f t="shared" ca="1" si="64"/>
        <v>110.64647821136595</v>
      </c>
      <c r="F622" s="8">
        <f t="shared" ca="1" si="65"/>
        <v>116.50046145952409</v>
      </c>
      <c r="G622" s="8">
        <f t="shared" ca="1" si="66"/>
        <v>5.4820176809378109</v>
      </c>
      <c r="H622" s="8">
        <f t="shared" ca="1" si="67"/>
        <v>9.2237489898292129</v>
      </c>
      <c r="Q622" s="8">
        <f t="shared" ca="1" si="68"/>
        <v>113.57346983544502</v>
      </c>
      <c r="R622" s="8">
        <f t="shared" ca="1" si="69"/>
        <v>0</v>
      </c>
    </row>
    <row r="623" spans="1:18">
      <c r="A623" s="8">
        <f t="shared" ca="1" si="70"/>
        <v>0.85596753287072036</v>
      </c>
      <c r="B623" s="8">
        <f t="shared" ca="1" si="70"/>
        <v>-0.65739733462558414</v>
      </c>
      <c r="C623" s="8">
        <f ca="1"/>
        <v>0.14289132473338373</v>
      </c>
      <c r="D623" s="8">
        <f ca="1"/>
        <v>-8.461647362874759E-3</v>
      </c>
      <c r="E623" s="8">
        <f t="shared" ca="1" si="64"/>
        <v>115.36044265849196</v>
      </c>
      <c r="F623" s="8">
        <f t="shared" ca="1" si="65"/>
        <v>99.157405161349502</v>
      </c>
      <c r="G623" s="8">
        <f t="shared" ca="1" si="66"/>
        <v>10.058682192710643</v>
      </c>
      <c r="H623" s="8">
        <f t="shared" ca="1" si="67"/>
        <v>0</v>
      </c>
      <c r="Q623" s="8">
        <f t="shared" ca="1" si="68"/>
        <v>107.25892390992072</v>
      </c>
      <c r="R623" s="8">
        <f t="shared" ca="1" si="69"/>
        <v>0</v>
      </c>
    </row>
    <row r="624" spans="1:18">
      <c r="A624" s="8">
        <f t="shared" ca="1" si="70"/>
        <v>-3.5606528766826351E-2</v>
      </c>
      <c r="B624" s="8">
        <f t="shared" ca="1" si="70"/>
        <v>-0.61143697072418446</v>
      </c>
      <c r="C624" s="8">
        <f ca="1"/>
        <v>1.4504659857577006E-2</v>
      </c>
      <c r="D624" s="8">
        <f ca="1"/>
        <v>-7.7480077035780193E-2</v>
      </c>
      <c r="E624" s="8">
        <f t="shared" ca="1" si="64"/>
        <v>101.46103628801701</v>
      </c>
      <c r="F624" s="8">
        <f t="shared" ca="1" si="65"/>
        <v>92.544546182979545</v>
      </c>
      <c r="G624" s="8">
        <f t="shared" ca="1" si="66"/>
        <v>0</v>
      </c>
      <c r="H624" s="8">
        <f t="shared" ca="1" si="67"/>
        <v>0</v>
      </c>
      <c r="Q624" s="8">
        <f t="shared" ca="1" si="68"/>
        <v>97.002791235498279</v>
      </c>
      <c r="R624" s="8">
        <f t="shared" ca="1" si="69"/>
        <v>0</v>
      </c>
    </row>
    <row r="625" spans="1:18">
      <c r="A625" s="8">
        <f t="shared" ca="1" si="70"/>
        <v>1.1127774418455525</v>
      </c>
      <c r="B625" s="8">
        <f t="shared" ca="1" si="70"/>
        <v>0.15572283451029362</v>
      </c>
      <c r="C625" s="8">
        <f ca="1"/>
        <v>0.17987195162575956</v>
      </c>
      <c r="D625" s="8">
        <f ca="1"/>
        <v>0.1330584837967872</v>
      </c>
      <c r="E625" s="8">
        <f t="shared" ca="1" si="64"/>
        <v>119.70640711994503</v>
      </c>
      <c r="F625" s="8">
        <f t="shared" ca="1" si="65"/>
        <v>114.23168034011648</v>
      </c>
      <c r="G625" s="8">
        <f t="shared" ca="1" si="66"/>
        <v>14.278065164995171</v>
      </c>
      <c r="H625" s="8">
        <f t="shared" ca="1" si="67"/>
        <v>7.0210488738994981</v>
      </c>
      <c r="Q625" s="8">
        <f t="shared" ca="1" si="68"/>
        <v>116.96904373003076</v>
      </c>
      <c r="R625" s="8">
        <f t="shared" ca="1" si="69"/>
        <v>0</v>
      </c>
    </row>
    <row r="626" spans="1:18">
      <c r="A626" s="8">
        <f t="shared" ca="1" si="70"/>
        <v>-0.28092859602911913</v>
      </c>
      <c r="B626" s="8">
        <f t="shared" ca="1" si="70"/>
        <v>2.0403893634265202</v>
      </c>
      <c r="C626" s="8">
        <f ca="1"/>
        <v>-2.0821717828193153E-2</v>
      </c>
      <c r="D626" s="8">
        <f ca="1"/>
        <v>0.29201638363390864</v>
      </c>
      <c r="E626" s="8">
        <f t="shared" ca="1" si="64"/>
        <v>97.939355741607088</v>
      </c>
      <c r="F626" s="8">
        <f t="shared" ca="1" si="65"/>
        <v>133.91249571926249</v>
      </c>
      <c r="G626" s="8">
        <f t="shared" ca="1" si="66"/>
        <v>0</v>
      </c>
      <c r="H626" s="8">
        <f t="shared" ca="1" si="67"/>
        <v>26.128636620643199</v>
      </c>
      <c r="Q626" s="8">
        <f t="shared" ca="1" si="68"/>
        <v>115.92592573043478</v>
      </c>
      <c r="R626" s="8">
        <f t="shared" ca="1" si="69"/>
        <v>0</v>
      </c>
    </row>
    <row r="627" spans="1:18">
      <c r="A627" s="8">
        <f t="shared" ca="1" si="70"/>
        <v>2.7579089272490735</v>
      </c>
      <c r="B627" s="8">
        <f t="shared" ca="1" si="70"/>
        <v>-1.5960067751175</v>
      </c>
      <c r="C627" s="8">
        <f ca="1"/>
        <v>0.41677088552386654</v>
      </c>
      <c r="D627" s="8">
        <f ca="1"/>
        <v>1.5040061518875257E-2</v>
      </c>
      <c r="E627" s="8">
        <f t="shared" ca="1" si="64"/>
        <v>151.70548938770497</v>
      </c>
      <c r="F627" s="8">
        <f t="shared" ca="1" si="65"/>
        <v>101.51537324015187</v>
      </c>
      <c r="G627" s="8">
        <f t="shared" ca="1" si="66"/>
        <v>45.345135327868903</v>
      </c>
      <c r="H627" s="8">
        <f t="shared" ca="1" si="67"/>
        <v>0</v>
      </c>
      <c r="Q627" s="8">
        <f t="shared" ca="1" si="68"/>
        <v>126.61043131392842</v>
      </c>
      <c r="R627" s="8">
        <f t="shared" ca="1" si="69"/>
        <v>0</v>
      </c>
    </row>
    <row r="628" spans="1:18">
      <c r="A628" s="8">
        <f t="shared" ca="1" si="70"/>
        <v>-8.3545090023413759E-2</v>
      </c>
      <c r="B628" s="8">
        <f t="shared" ca="1" si="70"/>
        <v>1.4549386643905073</v>
      </c>
      <c r="C628" s="8">
        <f ca="1"/>
        <v>7.6015070366284195E-3</v>
      </c>
      <c r="D628" s="8">
        <f ca="1"/>
        <v>0.2226156387462925</v>
      </c>
      <c r="E628" s="8">
        <f t="shared" ca="1" si="64"/>
        <v>100.76304718367722</v>
      </c>
      <c r="F628" s="8">
        <f t="shared" ca="1" si="65"/>
        <v>124.93402834417562</v>
      </c>
      <c r="G628" s="8">
        <f t="shared" ca="1" si="66"/>
        <v>0</v>
      </c>
      <c r="H628" s="8">
        <f t="shared" ca="1" si="67"/>
        <v>17.411678004053996</v>
      </c>
      <c r="Q628" s="8">
        <f t="shared" ca="1" si="68"/>
        <v>112.84853776392642</v>
      </c>
      <c r="R628" s="8">
        <f t="shared" ca="1" si="69"/>
        <v>0</v>
      </c>
    </row>
    <row r="629" spans="1:18">
      <c r="A629" s="8">
        <f t="shared" ca="1" si="70"/>
        <v>0.44038696271845224</v>
      </c>
      <c r="B629" s="8">
        <f t="shared" ca="1" si="70"/>
        <v>-0.18819468425649782</v>
      </c>
      <c r="C629" s="8">
        <f ca="1"/>
        <v>8.3047722631457113E-2</v>
      </c>
      <c r="D629" s="8">
        <f ca="1"/>
        <v>2.5280634308511962E-2</v>
      </c>
      <c r="E629" s="8">
        <f t="shared" ca="1" si="64"/>
        <v>108.65936624198218</v>
      </c>
      <c r="F629" s="8">
        <f t="shared" ca="1" si="65"/>
        <v>102.56028995027226</v>
      </c>
      <c r="G629" s="8">
        <f t="shared" ca="1" si="66"/>
        <v>3.5527827592060039</v>
      </c>
      <c r="H629" s="8">
        <f t="shared" ca="1" si="67"/>
        <v>0</v>
      </c>
      <c r="Q629" s="8">
        <f t="shared" ca="1" si="68"/>
        <v>105.60982809612722</v>
      </c>
      <c r="R629" s="8">
        <f t="shared" ca="1" si="69"/>
        <v>0</v>
      </c>
    </row>
    <row r="630" spans="1:18">
      <c r="A630" s="8">
        <f t="shared" ca="1" si="70"/>
        <v>1.4722250076533037</v>
      </c>
      <c r="B630" s="8">
        <f t="shared" ca="1" si="70"/>
        <v>-0.94775641746373496</v>
      </c>
      <c r="C630" s="8">
        <f ca="1"/>
        <v>0.23163240110207572</v>
      </c>
      <c r="D630" s="8">
        <f ca="1"/>
        <v>1.1793809998690164E-3</v>
      </c>
      <c r="E630" s="8">
        <f t="shared" ca="1" si="64"/>
        <v>126.06562278023141</v>
      </c>
      <c r="F630" s="8">
        <f t="shared" ca="1" si="65"/>
        <v>100.11800767431289</v>
      </c>
      <c r="G630" s="8">
        <f t="shared" ca="1" si="66"/>
        <v>20.452060951680977</v>
      </c>
      <c r="H630" s="8">
        <f t="shared" ca="1" si="67"/>
        <v>0</v>
      </c>
      <c r="Q630" s="8">
        <f t="shared" ca="1" si="68"/>
        <v>113.09181522727215</v>
      </c>
      <c r="R630" s="8">
        <f t="shared" ca="1" si="69"/>
        <v>0</v>
      </c>
    </row>
    <row r="631" spans="1:18">
      <c r="A631" s="8">
        <f t="shared" ca="1" si="70"/>
        <v>-0.13339635573655256</v>
      </c>
      <c r="B631" s="8">
        <f t="shared" ca="1" si="70"/>
        <v>6.449722379243944E-2</v>
      </c>
      <c r="C631" s="8">
        <f ca="1"/>
        <v>4.2292477393643391E-4</v>
      </c>
      <c r="D631" s="8">
        <f ca="1"/>
        <v>1.3705301104640112E-2</v>
      </c>
      <c r="E631" s="8">
        <f t="shared" ca="1" si="64"/>
        <v>100.04230142192276</v>
      </c>
      <c r="F631" s="8">
        <f t="shared" ca="1" si="65"/>
        <v>101.37996492744585</v>
      </c>
      <c r="G631" s="8">
        <f t="shared" ca="1" si="66"/>
        <v>0</v>
      </c>
      <c r="H631" s="8">
        <f t="shared" ca="1" si="67"/>
        <v>0</v>
      </c>
      <c r="Q631" s="8">
        <f t="shared" ca="1" si="68"/>
        <v>100.71113317468431</v>
      </c>
      <c r="R631" s="8">
        <f t="shared" ca="1" si="69"/>
        <v>0</v>
      </c>
    </row>
    <row r="632" spans="1:18">
      <c r="A632" s="8">
        <f t="shared" ca="1" si="70"/>
        <v>0.4124854839526737</v>
      </c>
      <c r="B632" s="8">
        <f t="shared" ca="1" si="70"/>
        <v>0.4216993084315841</v>
      </c>
      <c r="C632" s="8">
        <f ca="1"/>
        <v>7.902990968918501E-2</v>
      </c>
      <c r="D632" s="8">
        <f ca="1"/>
        <v>0.11268540433710643</v>
      </c>
      <c r="E632" s="8">
        <f t="shared" ca="1" si="64"/>
        <v>108.22366909492918</v>
      </c>
      <c r="F632" s="8">
        <f t="shared" ca="1" si="65"/>
        <v>111.92797569978612</v>
      </c>
      <c r="G632" s="8">
        <f t="shared" ca="1" si="66"/>
        <v>3.1297758203195905</v>
      </c>
      <c r="H632" s="8">
        <f t="shared" ca="1" si="67"/>
        <v>4.7844424269768124</v>
      </c>
      <c r="Q632" s="8">
        <f t="shared" ca="1" si="68"/>
        <v>110.07582239735765</v>
      </c>
      <c r="R632" s="8">
        <f t="shared" ca="1" si="69"/>
        <v>0</v>
      </c>
    </row>
    <row r="633" spans="1:18">
      <c r="A633" s="8">
        <f t="shared" ca="1" si="70"/>
        <v>-0.65941822675784101</v>
      </c>
      <c r="B633" s="8">
        <f t="shared" ca="1" si="70"/>
        <v>-0.19011106016417573</v>
      </c>
      <c r="C633" s="8">
        <f ca="1"/>
        <v>-7.5324224653129102E-2</v>
      </c>
      <c r="D633" s="8">
        <f ca="1"/>
        <v>-6.8484897330583161E-2</v>
      </c>
      <c r="E633" s="8">
        <f t="shared" ca="1" si="64"/>
        <v>92.74427377761873</v>
      </c>
      <c r="F633" s="8">
        <f t="shared" ca="1" si="65"/>
        <v>93.380756298394957</v>
      </c>
      <c r="G633" s="8">
        <f t="shared" ca="1" si="66"/>
        <v>0</v>
      </c>
      <c r="H633" s="8">
        <f t="shared" ca="1" si="67"/>
        <v>0</v>
      </c>
      <c r="Q633" s="8">
        <f t="shared" ca="1" si="68"/>
        <v>93.062515038006836</v>
      </c>
      <c r="R633" s="8">
        <f t="shared" ca="1" si="69"/>
        <v>1.8810533611584115</v>
      </c>
    </row>
    <row r="634" spans="1:18">
      <c r="A634" s="8">
        <f t="shared" ca="1" si="70"/>
        <v>0.74970124700017049</v>
      </c>
      <c r="B634" s="8">
        <f t="shared" ca="1" si="70"/>
        <v>-0.20240189320050656</v>
      </c>
      <c r="C634" s="8">
        <f ca="1"/>
        <v>0.12758897956802454</v>
      </c>
      <c r="D634" s="8">
        <f ca="1"/>
        <v>4.9481047315899918E-2</v>
      </c>
      <c r="E634" s="8">
        <f t="shared" ca="1" si="64"/>
        <v>113.60859521811564</v>
      </c>
      <c r="F634" s="8">
        <f t="shared" ca="1" si="65"/>
        <v>105.07256779542604</v>
      </c>
      <c r="G634" s="8">
        <f t="shared" ca="1" si="66"/>
        <v>8.3578594350637267</v>
      </c>
      <c r="H634" s="8">
        <f t="shared" ca="1" si="67"/>
        <v>0</v>
      </c>
      <c r="Q634" s="8">
        <f t="shared" ca="1" si="68"/>
        <v>109.34058150677083</v>
      </c>
      <c r="R634" s="8">
        <f t="shared" ca="1" si="69"/>
        <v>0</v>
      </c>
    </row>
    <row r="635" spans="1:18">
      <c r="A635" s="8">
        <f t="shared" ca="1" si="70"/>
        <v>-0.59078918761670174</v>
      </c>
      <c r="B635" s="8">
        <f t="shared" ca="1" si="70"/>
        <v>-0.42738676799911179</v>
      </c>
      <c r="C635" s="8">
        <f ca="1"/>
        <v>-6.5441643016805051E-2</v>
      </c>
      <c r="D635" s="8">
        <f ca="1"/>
        <v>-9.7578413196888911E-2</v>
      </c>
      <c r="E635" s="8">
        <f t="shared" ca="1" si="64"/>
        <v>93.665370544930255</v>
      </c>
      <c r="F635" s="8">
        <f t="shared" ca="1" si="65"/>
        <v>90.703121554994013</v>
      </c>
      <c r="G635" s="8">
        <f t="shared" ca="1" si="66"/>
        <v>0</v>
      </c>
      <c r="H635" s="8">
        <f t="shared" ca="1" si="67"/>
        <v>0</v>
      </c>
      <c r="Q635" s="8">
        <f t="shared" ca="1" si="68"/>
        <v>92.184246049962127</v>
      </c>
      <c r="R635" s="8">
        <f t="shared" ca="1" si="69"/>
        <v>2.733741699065896</v>
      </c>
    </row>
    <row r="636" spans="1:18">
      <c r="A636" s="8">
        <f t="shared" ca="1" si="70"/>
        <v>-2.1847518810978184E-2</v>
      </c>
      <c r="B636" s="8">
        <f t="shared" ca="1" si="70"/>
        <v>-0.58702718769842255</v>
      </c>
      <c r="C636" s="8">
        <f ca="1"/>
        <v>1.6485957291219142E-2</v>
      </c>
      <c r="D636" s="8">
        <f ca="1"/>
        <v>-7.271744112814095E-2</v>
      </c>
      <c r="E636" s="8">
        <f t="shared" ca="1" si="64"/>
        <v>101.66226005506978</v>
      </c>
      <c r="F636" s="8">
        <f t="shared" ca="1" si="65"/>
        <v>92.986353410053965</v>
      </c>
      <c r="G636" s="8">
        <f t="shared" ca="1" si="66"/>
        <v>0</v>
      </c>
      <c r="H636" s="8">
        <f t="shared" ca="1" si="67"/>
        <v>0</v>
      </c>
      <c r="Q636" s="8">
        <f t="shared" ca="1" si="68"/>
        <v>97.324306732561865</v>
      </c>
      <c r="R636" s="8">
        <f t="shared" ca="1" si="69"/>
        <v>0</v>
      </c>
    </row>
    <row r="637" spans="1:18">
      <c r="A637" s="8">
        <f t="shared" ca="1" si="70"/>
        <v>0.59386123289625603</v>
      </c>
      <c r="B637" s="8">
        <f t="shared" ca="1" si="70"/>
        <v>-0.52780895210840328</v>
      </c>
      <c r="C637" s="8">
        <f ca="1"/>
        <v>0.10514801753706086</v>
      </c>
      <c r="D637" s="8">
        <f ca="1"/>
        <v>-1.1665272954175207E-2</v>
      </c>
      <c r="E637" s="8">
        <f t="shared" ca="1" si="64"/>
        <v>111.08750271726234</v>
      </c>
      <c r="F637" s="8">
        <f t="shared" ca="1" si="65"/>
        <v>98.840250254647827</v>
      </c>
      <c r="G637" s="8">
        <f t="shared" ca="1" si="66"/>
        <v>5.9101968128760571</v>
      </c>
      <c r="H637" s="8">
        <f t="shared" ca="1" si="67"/>
        <v>0</v>
      </c>
      <c r="Q637" s="8">
        <f t="shared" ca="1" si="68"/>
        <v>104.96387648595508</v>
      </c>
      <c r="R637" s="8">
        <f t="shared" ca="1" si="69"/>
        <v>0</v>
      </c>
    </row>
    <row r="638" spans="1:18">
      <c r="A638" s="8">
        <f t="shared" ca="1" si="70"/>
        <v>0.19160548751119727</v>
      </c>
      <c r="B638" s="8">
        <f t="shared" ca="1" si="70"/>
        <v>0.16661318291748856</v>
      </c>
      <c r="C638" s="8">
        <f ca="1"/>
        <v>4.7223190201612406E-2</v>
      </c>
      <c r="D638" s="8">
        <f ca="1"/>
        <v>5.6361926963906073E-2</v>
      </c>
      <c r="E638" s="8">
        <f t="shared" ca="1" si="64"/>
        <v>104.83559657496235</v>
      </c>
      <c r="F638" s="8">
        <f t="shared" ca="1" si="65"/>
        <v>105.79805261316339</v>
      </c>
      <c r="G638" s="8">
        <f t="shared" ca="1" si="66"/>
        <v>0</v>
      </c>
      <c r="H638" s="8">
        <f t="shared" ca="1" si="67"/>
        <v>0</v>
      </c>
      <c r="Q638" s="8">
        <f t="shared" ca="1" si="68"/>
        <v>105.31682459406287</v>
      </c>
      <c r="R638" s="8">
        <f t="shared" ca="1" si="69"/>
        <v>0</v>
      </c>
    </row>
    <row r="639" spans="1:18">
      <c r="A639" s="8">
        <f t="shared" ca="1" si="70"/>
        <v>7.0939572190974298E-2</v>
      </c>
      <c r="B639" s="8">
        <f t="shared" ca="1" si="70"/>
        <v>-0.3312792441580098</v>
      </c>
      <c r="C639" s="8">
        <f ca="1"/>
        <v>2.98472983955003E-2</v>
      </c>
      <c r="D639" s="8">
        <f ca="1"/>
        <v>-2.7184441103826236E-2</v>
      </c>
      <c r="E639" s="8">
        <f t="shared" ca="1" si="64"/>
        <v>103.02971939061626</v>
      </c>
      <c r="F639" s="8">
        <f t="shared" ca="1" si="65"/>
        <v>97.318173025766527</v>
      </c>
      <c r="G639" s="8">
        <f t="shared" ca="1" si="66"/>
        <v>0</v>
      </c>
      <c r="H639" s="8">
        <f t="shared" ca="1" si="67"/>
        <v>0</v>
      </c>
      <c r="Q639" s="8">
        <f t="shared" ca="1" si="68"/>
        <v>100.1739462081914</v>
      </c>
      <c r="R639" s="8">
        <f t="shared" ca="1" si="69"/>
        <v>0</v>
      </c>
    </row>
    <row r="640" spans="1:18">
      <c r="A640" s="8">
        <f t="shared" ca="1" si="70"/>
        <v>-1.1609365046989151</v>
      </c>
      <c r="B640" s="8">
        <f t="shared" ca="1" si="70"/>
        <v>0.84853666993966725</v>
      </c>
      <c r="C640" s="8">
        <f ca="1"/>
        <v>-0.14754285667664374</v>
      </c>
      <c r="D640" s="8">
        <f ca="1"/>
        <v>4.1774994915711225E-2</v>
      </c>
      <c r="E640" s="8">
        <f t="shared" ca="1" si="64"/>
        <v>86.282545969726428</v>
      </c>
      <c r="F640" s="8">
        <f t="shared" ca="1" si="65"/>
        <v>104.26598485881473</v>
      </c>
      <c r="G640" s="8">
        <f t="shared" ca="1" si="66"/>
        <v>0</v>
      </c>
      <c r="H640" s="8">
        <f t="shared" ca="1" si="67"/>
        <v>0</v>
      </c>
      <c r="Q640" s="8">
        <f t="shared" ca="1" si="68"/>
        <v>95.274265414270587</v>
      </c>
      <c r="R640" s="8">
        <f t="shared" ca="1" si="69"/>
        <v>0</v>
      </c>
    </row>
    <row r="641" spans="1:18">
      <c r="A641" s="8">
        <f t="shared" ca="1" si="70"/>
        <v>7.1376253563378733E-2</v>
      </c>
      <c r="B641" s="8">
        <f t="shared" ca="1" si="70"/>
        <v>1.3407141382399703</v>
      </c>
      <c r="C641" s="8">
        <f ca="1"/>
        <v>2.9910180513126536E-2</v>
      </c>
      <c r="D641" s="8">
        <f ca="1"/>
        <v>0.2189701027018108</v>
      </c>
      <c r="E641" s="8">
        <f t="shared" ca="1" si="64"/>
        <v>103.0361983212523</v>
      </c>
      <c r="F641" s="8">
        <f t="shared" ca="1" si="65"/>
        <v>124.47940601519964</v>
      </c>
      <c r="G641" s="8">
        <f t="shared" ca="1" si="66"/>
        <v>0</v>
      </c>
      <c r="H641" s="8">
        <f t="shared" ca="1" si="67"/>
        <v>16.970297102135575</v>
      </c>
      <c r="Q641" s="8">
        <f t="shared" ca="1" si="68"/>
        <v>113.75780216822596</v>
      </c>
      <c r="R641" s="8">
        <f t="shared" ca="1" si="69"/>
        <v>0</v>
      </c>
    </row>
    <row r="642" spans="1:18">
      <c r="A642" s="8">
        <f t="shared" ca="1" si="70"/>
        <v>0.37864140586782435</v>
      </c>
      <c r="B642" s="8">
        <f t="shared" ca="1" si="70"/>
        <v>9.9712356922222134E-2</v>
      </c>
      <c r="C642" s="8">
        <f ca="1"/>
        <v>7.4156362444966706E-2</v>
      </c>
      <c r="D642" s="8">
        <f ca="1"/>
        <v>6.2412178437716168E-2</v>
      </c>
      <c r="E642" s="8">
        <f t="shared" ca="1" si="64"/>
        <v>107.69751908053102</v>
      </c>
      <c r="F642" s="8">
        <f t="shared" ca="1" si="65"/>
        <v>106.44009774563388</v>
      </c>
      <c r="G642" s="8">
        <f t="shared" ca="1" si="66"/>
        <v>2.6189505636223527</v>
      </c>
      <c r="H642" s="8">
        <f t="shared" ca="1" si="67"/>
        <v>0</v>
      </c>
      <c r="Q642" s="8">
        <f t="shared" ca="1" si="68"/>
        <v>107.06880841308245</v>
      </c>
      <c r="R642" s="8">
        <f t="shared" ca="1" si="69"/>
        <v>0</v>
      </c>
    </row>
    <row r="643" spans="1:18">
      <c r="A643" s="8">
        <f t="shared" ca="1" si="70"/>
        <v>0.97052722032300598</v>
      </c>
      <c r="B643" s="8">
        <f t="shared" ca="1" si="70"/>
        <v>2.3206620765896764</v>
      </c>
      <c r="C643" s="8">
        <f ca="1"/>
        <v>0.15938791972651287</v>
      </c>
      <c r="D643" s="8">
        <f ca="1"/>
        <v>0.4396462714014559</v>
      </c>
      <c r="E643" s="8">
        <f t="shared" ref="E643:E706" ca="1" si="71">$J$2*EXP(C643)</f>
        <v>117.27928079154937</v>
      </c>
      <c r="F643" s="8">
        <f t="shared" ref="F643:F706" ca="1" si="72">$J$3*EXP(D643)</f>
        <v>155.21580786919381</v>
      </c>
      <c r="G643" s="8">
        <f t="shared" ref="G643:G706" ca="1" si="73">MAX(E643-105,0)/1.03</f>
        <v>11.921631836455697</v>
      </c>
      <c r="H643" s="8">
        <f t="shared" ref="H643:H706" ca="1" si="74">MAX(F643-107,0)/1.03</f>
        <v>46.811463950673598</v>
      </c>
      <c r="Q643" s="8">
        <f t="shared" ref="Q643:Q706" ca="1" si="75">AVERAGE(E643:F643)</f>
        <v>136.2475443303716</v>
      </c>
      <c r="R643" s="8">
        <f t="shared" ref="R643:R706" ca="1" si="76">MAX($P$2-Q643,0)/(1.03)</f>
        <v>0</v>
      </c>
    </row>
    <row r="644" spans="1:18">
      <c r="A644" s="8">
        <f t="shared" ca="1" si="70"/>
        <v>1.6944504675062761</v>
      </c>
      <c r="B644" s="8">
        <f t="shared" ca="1" si="70"/>
        <v>9.0349542287409296E-2</v>
      </c>
      <c r="C644" s="8">
        <f ca="1"/>
        <v>0.26363286732090374</v>
      </c>
      <c r="D644" s="8">
        <f ca="1"/>
        <v>0.17287774236274012</v>
      </c>
      <c r="E644" s="8">
        <f t="shared" ca="1" si="71"/>
        <v>130.16502302315098</v>
      </c>
      <c r="F644" s="8">
        <f t="shared" ca="1" si="72"/>
        <v>118.87207660075933</v>
      </c>
      <c r="G644" s="8">
        <f t="shared" ca="1" si="73"/>
        <v>24.432061187525221</v>
      </c>
      <c r="H644" s="8">
        <f t="shared" ca="1" si="74"/>
        <v>11.526287961902261</v>
      </c>
      <c r="Q644" s="8">
        <f t="shared" ca="1" si="75"/>
        <v>124.51854981195515</v>
      </c>
      <c r="R644" s="8">
        <f t="shared" ca="1" si="76"/>
        <v>0</v>
      </c>
    </row>
    <row r="645" spans="1:18">
      <c r="A645" s="8">
        <f t="shared" ca="1" si="70"/>
        <v>-3.136191377822712</v>
      </c>
      <c r="B645" s="8">
        <f t="shared" ca="1" si="70"/>
        <v>0.75919159348824605</v>
      </c>
      <c r="C645" s="8">
        <f ca="1"/>
        <v>-0.43197955840647051</v>
      </c>
      <c r="D645" s="8">
        <f ca="1"/>
        <v>-0.13927326455346073</v>
      </c>
      <c r="E645" s="8">
        <f t="shared" ca="1" si="71"/>
        <v>64.922264769498099</v>
      </c>
      <c r="F645" s="8">
        <f t="shared" ca="1" si="72"/>
        <v>86.999025847317995</v>
      </c>
      <c r="G645" s="8">
        <f t="shared" ca="1" si="73"/>
        <v>0</v>
      </c>
      <c r="H645" s="8">
        <f t="shared" ca="1" si="74"/>
        <v>0</v>
      </c>
      <c r="Q645" s="8">
        <f t="shared" ca="1" si="75"/>
        <v>75.960645308408047</v>
      </c>
      <c r="R645" s="8">
        <f t="shared" ca="1" si="76"/>
        <v>18.48481038018636</v>
      </c>
    </row>
    <row r="646" spans="1:18">
      <c r="A646" s="8">
        <f t="shared" ca="1" si="70"/>
        <v>0.53116963138906925</v>
      </c>
      <c r="B646" s="8">
        <f t="shared" ca="1" si="70"/>
        <v>-1.5216819631419121</v>
      </c>
      <c r="C646" s="8">
        <f ca="1"/>
        <v>9.6120426920025967E-2</v>
      </c>
      <c r="D646" s="8">
        <f ca="1"/>
        <v>-0.16329216630641857</v>
      </c>
      <c r="E646" s="8">
        <f t="shared" ca="1" si="71"/>
        <v>110.08916330000247</v>
      </c>
      <c r="F646" s="8">
        <f t="shared" ca="1" si="72"/>
        <v>84.934300275261492</v>
      </c>
      <c r="G646" s="8">
        <f t="shared" ca="1" si="73"/>
        <v>4.9409352427208431</v>
      </c>
      <c r="H646" s="8">
        <f t="shared" ca="1" si="74"/>
        <v>0</v>
      </c>
      <c r="Q646" s="8">
        <f t="shared" ca="1" si="75"/>
        <v>97.511731787631987</v>
      </c>
      <c r="R646" s="8">
        <f t="shared" ca="1" si="76"/>
        <v>0</v>
      </c>
    </row>
    <row r="647" spans="1:18">
      <c r="A647" s="8">
        <f t="shared" ca="1" si="70"/>
        <v>0.39583019783016071</v>
      </c>
      <c r="B647" s="8">
        <f t="shared" ca="1" si="70"/>
        <v>-0.7292776028146406</v>
      </c>
      <c r="C647" s="8">
        <f ca="1"/>
        <v>7.6631548487543139E-2</v>
      </c>
      <c r="D647" s="8">
        <f ca="1"/>
        <v>-5.8154096318751444E-2</v>
      </c>
      <c r="E647" s="8">
        <f t="shared" ca="1" si="71"/>
        <v>107.96442065584087</v>
      </c>
      <c r="F647" s="8">
        <f t="shared" ca="1" si="72"/>
        <v>94.350454565693582</v>
      </c>
      <c r="G647" s="8">
        <f t="shared" ca="1" si="73"/>
        <v>2.8780783066416196</v>
      </c>
      <c r="H647" s="8">
        <f t="shared" ca="1" si="74"/>
        <v>0</v>
      </c>
      <c r="Q647" s="8">
        <f t="shared" ca="1" si="75"/>
        <v>101.15743761076723</v>
      </c>
      <c r="R647" s="8">
        <f t="shared" ca="1" si="76"/>
        <v>0</v>
      </c>
    </row>
    <row r="648" spans="1:18">
      <c r="A648" s="8">
        <f t="shared" ca="1" si="70"/>
        <v>-0.44458102561195212</v>
      </c>
      <c r="B648" s="8">
        <f t="shared" ca="1" si="70"/>
        <v>1.2214557494773475</v>
      </c>
      <c r="C648" s="8">
        <f ca="1"/>
        <v>-4.4387667688121107E-2</v>
      </c>
      <c r="D648" s="8">
        <f ca="1"/>
        <v>0.15755889914604962</v>
      </c>
      <c r="E648" s="8">
        <f t="shared" ca="1" si="71"/>
        <v>95.65830492439278</v>
      </c>
      <c r="F648" s="8">
        <f t="shared" ca="1" si="72"/>
        <v>117.06497062191971</v>
      </c>
      <c r="G648" s="8">
        <f t="shared" ca="1" si="73"/>
        <v>0</v>
      </c>
      <c r="H648" s="8">
        <f t="shared" ca="1" si="74"/>
        <v>9.7718161377861286</v>
      </c>
      <c r="Q648" s="8">
        <f t="shared" ca="1" si="75"/>
        <v>106.36163777315625</v>
      </c>
      <c r="R648" s="8">
        <f t="shared" ca="1" si="76"/>
        <v>0</v>
      </c>
    </row>
    <row r="649" spans="1:18">
      <c r="A649" s="8">
        <f t="shared" ca="1" si="70"/>
        <v>-0.32437401726845716</v>
      </c>
      <c r="B649" s="8">
        <f t="shared" ca="1" si="70"/>
        <v>-1.2880563412333292</v>
      </c>
      <c r="C649" s="8">
        <f ca="1"/>
        <v>-2.7077858486657825E-2</v>
      </c>
      <c r="D649" s="8">
        <f ca="1"/>
        <v>-0.2016236848973649</v>
      </c>
      <c r="E649" s="8">
        <f t="shared" ca="1" si="71"/>
        <v>97.328546004125442</v>
      </c>
      <c r="F649" s="8">
        <f t="shared" ca="1" si="72"/>
        <v>81.740247096682097</v>
      </c>
      <c r="G649" s="8">
        <f t="shared" ca="1" si="73"/>
        <v>0</v>
      </c>
      <c r="H649" s="8">
        <f t="shared" ca="1" si="74"/>
        <v>0</v>
      </c>
      <c r="Q649" s="8">
        <f t="shared" ca="1" si="75"/>
        <v>89.53439655040377</v>
      </c>
      <c r="R649" s="8">
        <f t="shared" ca="1" si="76"/>
        <v>5.3064111161128444</v>
      </c>
    </row>
    <row r="650" spans="1:18">
      <c r="A650" s="8">
        <f t="shared" ca="1" si="70"/>
        <v>-0.83078163192942034</v>
      </c>
      <c r="B650" s="8">
        <f t="shared" ca="1" si="70"/>
        <v>0.89371186707411598</v>
      </c>
      <c r="C650" s="8">
        <f ca="1"/>
        <v>-0.10000055499783653</v>
      </c>
      <c r="D650" s="8">
        <f ca="1"/>
        <v>7.6487948119309118E-2</v>
      </c>
      <c r="E650" s="8">
        <f t="shared" ca="1" si="71"/>
        <v>90.483691585328955</v>
      </c>
      <c r="F650" s="8">
        <f t="shared" ca="1" si="72"/>
        <v>107.94891803839595</v>
      </c>
      <c r="G650" s="8">
        <f t="shared" ca="1" si="73"/>
        <v>0</v>
      </c>
      <c r="H650" s="8">
        <f t="shared" ca="1" si="74"/>
        <v>0.92127964892810199</v>
      </c>
      <c r="Q650" s="8">
        <f t="shared" ca="1" si="75"/>
        <v>99.216304811862443</v>
      </c>
      <c r="R650" s="8">
        <f t="shared" ca="1" si="76"/>
        <v>0</v>
      </c>
    </row>
    <row r="651" spans="1:18">
      <c r="A651" s="8">
        <f t="shared" ca="1" si="70"/>
        <v>0.75205649528877272</v>
      </c>
      <c r="B651" s="8">
        <f t="shared" ca="1" si="70"/>
        <v>0.45004973709797091</v>
      </c>
      <c r="C651" s="8">
        <f ca="1"/>
        <v>0.12792813532158326</v>
      </c>
      <c r="D651" s="8">
        <f ca="1"/>
        <v>0.145722123400367</v>
      </c>
      <c r="E651" s="8">
        <f t="shared" ca="1" si="71"/>
        <v>113.64713276158298</v>
      </c>
      <c r="F651" s="8">
        <f t="shared" ca="1" si="72"/>
        <v>115.68746749815004</v>
      </c>
      <c r="G651" s="8">
        <f t="shared" ca="1" si="73"/>
        <v>8.3952745258087198</v>
      </c>
      <c r="H651" s="8">
        <f t="shared" ca="1" si="74"/>
        <v>8.434434464223342</v>
      </c>
      <c r="Q651" s="8">
        <f t="shared" ca="1" si="75"/>
        <v>114.6673001298665</v>
      </c>
      <c r="R651" s="8">
        <f t="shared" ca="1" si="76"/>
        <v>0</v>
      </c>
    </row>
    <row r="652" spans="1:18">
      <c r="A652" s="8">
        <f t="shared" ca="1" si="70"/>
        <v>0.58206292283325034</v>
      </c>
      <c r="B652" s="8">
        <f t="shared" ca="1" si="70"/>
        <v>0.30868875428206854</v>
      </c>
      <c r="C652" s="8">
        <f ca="1"/>
        <v>0.10344906088798804</v>
      </c>
      <c r="D652" s="8">
        <f ca="1"/>
        <v>0.11046433307114677</v>
      </c>
      <c r="E652" s="8">
        <f t="shared" ca="1" si="71"/>
        <v>110.8989300996021</v>
      </c>
      <c r="F652" s="8">
        <f t="shared" ca="1" si="72"/>
        <v>111.67965156398878</v>
      </c>
      <c r="G652" s="8">
        <f t="shared" ca="1" si="73"/>
        <v>5.7271166015554344</v>
      </c>
      <c r="H652" s="8">
        <f t="shared" ca="1" si="74"/>
        <v>4.54335103299882</v>
      </c>
      <c r="Q652" s="8">
        <f t="shared" ca="1" si="75"/>
        <v>111.28929083179544</v>
      </c>
      <c r="R652" s="8">
        <f t="shared" ca="1" si="76"/>
        <v>0</v>
      </c>
    </row>
    <row r="653" spans="1:18">
      <c r="A653" s="8">
        <f t="shared" ca="1" si="70"/>
        <v>2.4957423135604465E-2</v>
      </c>
      <c r="B653" s="8">
        <f t="shared" ca="1" si="70"/>
        <v>-0.46082066660860899</v>
      </c>
      <c r="C653" s="8">
        <f ca="1"/>
        <v>2.3225868931527043E-2</v>
      </c>
      <c r="D653" s="8">
        <f ca="1"/>
        <v>-5.0161421158260874E-2</v>
      </c>
      <c r="E653" s="8">
        <f t="shared" ca="1" si="71"/>
        <v>102.34976897710166</v>
      </c>
      <c r="F653" s="8">
        <f t="shared" ca="1" si="72"/>
        <v>95.107588833756523</v>
      </c>
      <c r="G653" s="8">
        <f t="shared" ca="1" si="73"/>
        <v>0</v>
      </c>
      <c r="H653" s="8">
        <f t="shared" ca="1" si="74"/>
        <v>0</v>
      </c>
      <c r="Q653" s="8">
        <f t="shared" ca="1" si="75"/>
        <v>98.728678905429092</v>
      </c>
      <c r="R653" s="8">
        <f t="shared" ca="1" si="76"/>
        <v>0</v>
      </c>
    </row>
    <row r="654" spans="1:18">
      <c r="A654" s="8">
        <f t="shared" ca="1" si="70"/>
        <v>0.68509922952770386</v>
      </c>
      <c r="B654" s="8">
        <f t="shared" ca="1" si="70"/>
        <v>0.20196352109897303</v>
      </c>
      <c r="C654" s="8">
        <f ca="1"/>
        <v>0.11828628905198935</v>
      </c>
      <c r="D654" s="8">
        <f ca="1"/>
        <v>0.10351246481562366</v>
      </c>
      <c r="E654" s="8">
        <f t="shared" ca="1" si="71"/>
        <v>112.55663025549465</v>
      </c>
      <c r="F654" s="8">
        <f t="shared" ca="1" si="72"/>
        <v>110.90596175025578</v>
      </c>
      <c r="G654" s="8">
        <f t="shared" ca="1" si="73"/>
        <v>7.3365342286355855</v>
      </c>
      <c r="H654" s="8">
        <f t="shared" ca="1" si="74"/>
        <v>3.7921958740347419</v>
      </c>
      <c r="Q654" s="8">
        <f t="shared" ca="1" si="75"/>
        <v>111.73129600287521</v>
      </c>
      <c r="R654" s="8">
        <f t="shared" ca="1" si="76"/>
        <v>0</v>
      </c>
    </row>
    <row r="655" spans="1:18">
      <c r="A655" s="8">
        <f t="shared" ca="1" si="70"/>
        <v>-0.18646643673052765</v>
      </c>
      <c r="B655" s="8">
        <f t="shared" ca="1" si="70"/>
        <v>0.42905682362962227</v>
      </c>
      <c r="C655" s="8">
        <f ca="1"/>
        <v>-7.2191668891959798E-3</v>
      </c>
      <c r="D655" s="8">
        <f ca="1"/>
        <v>6.2857517316185538E-2</v>
      </c>
      <c r="E655" s="8">
        <f t="shared" ca="1" si="71"/>
        <v>99.280682870296985</v>
      </c>
      <c r="F655" s="8">
        <f t="shared" ca="1" si="72"/>
        <v>106.48751021591268</v>
      </c>
      <c r="G655" s="8">
        <f t="shared" ca="1" si="73"/>
        <v>0</v>
      </c>
      <c r="H655" s="8">
        <f t="shared" ca="1" si="74"/>
        <v>0</v>
      </c>
      <c r="Q655" s="8">
        <f t="shared" ca="1" si="75"/>
        <v>102.88409654310483</v>
      </c>
      <c r="R655" s="8">
        <f t="shared" ca="1" si="76"/>
        <v>0</v>
      </c>
    </row>
    <row r="656" spans="1:18">
      <c r="A656" s="8">
        <f t="shared" ca="1" si="70"/>
        <v>-2.1903458061701491</v>
      </c>
      <c r="B656" s="8">
        <f t="shared" ca="1" si="70"/>
        <v>0.64803149549827421</v>
      </c>
      <c r="C656" s="8">
        <f ca="1"/>
        <v>-0.29577779608850147</v>
      </c>
      <c r="D656" s="8">
        <f ca="1"/>
        <v>-7.5239157387116742E-2</v>
      </c>
      <c r="E656" s="8">
        <f t="shared" ca="1" si="71"/>
        <v>74.395271885946457</v>
      </c>
      <c r="F656" s="8">
        <f t="shared" ca="1" si="72"/>
        <v>92.752163615005983</v>
      </c>
      <c r="G656" s="8">
        <f t="shared" ca="1" si="73"/>
        <v>0</v>
      </c>
      <c r="H656" s="8">
        <f t="shared" ca="1" si="74"/>
        <v>0</v>
      </c>
      <c r="Q656" s="8">
        <f t="shared" ca="1" si="75"/>
        <v>83.57371775047622</v>
      </c>
      <c r="R656" s="8">
        <f t="shared" ca="1" si="76"/>
        <v>11.09347791215901</v>
      </c>
    </row>
    <row r="657" spans="1:18">
      <c r="A657" s="8">
        <f t="shared" ca="1" si="70"/>
        <v>-0.26700437301484636</v>
      </c>
      <c r="B657" s="8">
        <f t="shared" ca="1" si="70"/>
        <v>-0.38830542706329563</v>
      </c>
      <c r="C657" s="8">
        <f ca="1"/>
        <v>-1.8816629714137872E-2</v>
      </c>
      <c r="D657" s="8">
        <f ca="1"/>
        <v>-6.4303930569979059E-2</v>
      </c>
      <c r="E657" s="8">
        <f t="shared" ca="1" si="71"/>
        <v>98.135929787986285</v>
      </c>
      <c r="F657" s="8">
        <f t="shared" ca="1" si="72"/>
        <v>93.771995445572927</v>
      </c>
      <c r="G657" s="8">
        <f t="shared" ca="1" si="73"/>
        <v>0</v>
      </c>
      <c r="H657" s="8">
        <f t="shared" ca="1" si="74"/>
        <v>0</v>
      </c>
      <c r="Q657" s="8">
        <f t="shared" ca="1" si="75"/>
        <v>95.953962616779606</v>
      </c>
      <c r="R657" s="8">
        <f t="shared" ca="1" si="76"/>
        <v>0</v>
      </c>
    </row>
    <row r="658" spans="1:18">
      <c r="A658" s="8">
        <f t="shared" ca="1" si="70"/>
        <v>1.483192729850336</v>
      </c>
      <c r="B658" s="8">
        <f t="shared" ca="1" si="70"/>
        <v>0.50814620111992403</v>
      </c>
      <c r="C658" s="8">
        <f ca="1"/>
        <v>0.23321175309844838</v>
      </c>
      <c r="D658" s="8">
        <f ca="1"/>
        <v>0.21642050284213141</v>
      </c>
      <c r="E658" s="8">
        <f t="shared" ca="1" si="71"/>
        <v>126.26488208211286</v>
      </c>
      <c r="F658" s="8">
        <f t="shared" ca="1" si="72"/>
        <v>124.16243758212993</v>
      </c>
      <c r="G658" s="8">
        <f t="shared" ca="1" si="73"/>
        <v>20.645516584575596</v>
      </c>
      <c r="H658" s="8">
        <f t="shared" ca="1" si="74"/>
        <v>16.662560759349443</v>
      </c>
      <c r="Q658" s="8">
        <f t="shared" ca="1" si="75"/>
        <v>125.21365983212139</v>
      </c>
      <c r="R658" s="8">
        <f t="shared" ca="1" si="76"/>
        <v>0</v>
      </c>
    </row>
    <row r="659" spans="1:18">
      <c r="A659" s="8">
        <f t="shared" ca="1" si="70"/>
        <v>0.9714942492687153</v>
      </c>
      <c r="B659" s="8">
        <f t="shared" ca="1" si="70"/>
        <v>0.93470482903053864</v>
      </c>
      <c r="C659" s="8">
        <f ca="1"/>
        <v>0.15952717189469501</v>
      </c>
      <c r="D659" s="8">
        <f ca="1"/>
        <v>0.23571556202113611</v>
      </c>
      <c r="E659" s="8">
        <f t="shared" ca="1" si="71"/>
        <v>117.29561332282623</v>
      </c>
      <c r="F659" s="8">
        <f t="shared" ca="1" si="72"/>
        <v>126.58142133202442</v>
      </c>
      <c r="G659" s="8">
        <f t="shared" ca="1" si="73"/>
        <v>11.937488662938085</v>
      </c>
      <c r="H659" s="8">
        <f t="shared" ca="1" si="74"/>
        <v>19.011088671868368</v>
      </c>
      <c r="Q659" s="8">
        <f t="shared" ca="1" si="75"/>
        <v>121.93851732742533</v>
      </c>
      <c r="R659" s="8">
        <f t="shared" ca="1" si="76"/>
        <v>0</v>
      </c>
    </row>
    <row r="660" spans="1:18">
      <c r="A660" s="8">
        <f t="shared" ca="1" si="70"/>
        <v>-0.62732975164787708</v>
      </c>
      <c r="B660" s="8">
        <f t="shared" ca="1" si="70"/>
        <v>-0.2594567120216188</v>
      </c>
      <c r="C660" s="8">
        <f ca="1"/>
        <v>-7.0703484237294292E-2</v>
      </c>
      <c r="D660" s="8">
        <f ca="1"/>
        <v>-7.5965056899651842E-2</v>
      </c>
      <c r="E660" s="8">
        <f t="shared" ca="1" si="71"/>
        <v>93.173812621282394</v>
      </c>
      <c r="F660" s="8">
        <f t="shared" ca="1" si="72"/>
        <v>92.684859295692959</v>
      </c>
      <c r="G660" s="8">
        <f t="shared" ca="1" si="73"/>
        <v>0</v>
      </c>
      <c r="H660" s="8">
        <f t="shared" ca="1" si="74"/>
        <v>0</v>
      </c>
      <c r="Q660" s="8">
        <f t="shared" ca="1" si="75"/>
        <v>92.929335958487684</v>
      </c>
      <c r="R660" s="8">
        <f t="shared" ca="1" si="76"/>
        <v>2.0103534383614718</v>
      </c>
    </row>
    <row r="661" spans="1:18">
      <c r="A661" s="8">
        <f t="shared" ca="1" si="70"/>
        <v>-0.2290673298410521</v>
      </c>
      <c r="B661" s="8">
        <f t="shared" ca="1" si="70"/>
        <v>-0.58891964866298219</v>
      </c>
      <c r="C661" s="8">
        <f ca="1"/>
        <v>-1.33536954971115E-2</v>
      </c>
      <c r="D661" s="8">
        <f ca="1"/>
        <v>-9.0609695319680411E-2</v>
      </c>
      <c r="E661" s="8">
        <f t="shared" ca="1" si="71"/>
        <v>98.673506954154377</v>
      </c>
      <c r="F661" s="8">
        <f t="shared" ca="1" si="72"/>
        <v>91.337413553762204</v>
      </c>
      <c r="G661" s="8">
        <f t="shared" ca="1" si="73"/>
        <v>0</v>
      </c>
      <c r="H661" s="8">
        <f t="shared" ca="1" si="74"/>
        <v>0</v>
      </c>
      <c r="Q661" s="8">
        <f t="shared" ca="1" si="75"/>
        <v>95.00546025395829</v>
      </c>
      <c r="R661" s="8">
        <f t="shared" ca="1" si="76"/>
        <v>0</v>
      </c>
    </row>
    <row r="662" spans="1:18">
      <c r="A662" s="8">
        <f t="shared" ca="1" si="70"/>
        <v>0.16326410094533983</v>
      </c>
      <c r="B662" s="8">
        <f t="shared" ca="1" si="70"/>
        <v>0.65794083830293593</v>
      </c>
      <c r="C662" s="8">
        <f ca="1"/>
        <v>4.3142030536128931E-2</v>
      </c>
      <c r="D662" s="8">
        <f ca="1"/>
        <v>0.12627633997854606</v>
      </c>
      <c r="E662" s="8">
        <f t="shared" ca="1" si="71"/>
        <v>104.4086176439511</v>
      </c>
      <c r="F662" s="8">
        <f t="shared" ca="1" si="72"/>
        <v>113.45956591061022</v>
      </c>
      <c r="G662" s="8">
        <f t="shared" ca="1" si="73"/>
        <v>0</v>
      </c>
      <c r="H662" s="8">
        <f t="shared" ca="1" si="74"/>
        <v>6.2714232141846828</v>
      </c>
      <c r="Q662" s="8">
        <f t="shared" ca="1" si="75"/>
        <v>108.93409177728066</v>
      </c>
      <c r="R662" s="8">
        <f t="shared" ca="1" si="76"/>
        <v>0</v>
      </c>
    </row>
    <row r="663" spans="1:18">
      <c r="A663" s="8">
        <f t="shared" ca="1" si="70"/>
        <v>1.1083506593717867</v>
      </c>
      <c r="B663" s="8">
        <f t="shared" ca="1" si="70"/>
        <v>0.11934406634716349</v>
      </c>
      <c r="C663" s="8">
        <f ca="1"/>
        <v>0.17923449494953728</v>
      </c>
      <c r="D663" s="8">
        <f ca="1"/>
        <v>0.12732725261290434</v>
      </c>
      <c r="E663" s="8">
        <f t="shared" ca="1" si="71"/>
        <v>119.63012378778267</v>
      </c>
      <c r="F663" s="8">
        <f t="shared" ca="1" si="72"/>
        <v>113.5788646772254</v>
      </c>
      <c r="G663" s="8">
        <f t="shared" ca="1" si="73"/>
        <v>14.204003677458898</v>
      </c>
      <c r="H663" s="8">
        <f t="shared" ca="1" si="74"/>
        <v>6.387247259442133</v>
      </c>
      <c r="Q663" s="8">
        <f t="shared" ca="1" si="75"/>
        <v>116.60449423250404</v>
      </c>
      <c r="R663" s="8">
        <f t="shared" ca="1" si="76"/>
        <v>0</v>
      </c>
    </row>
    <row r="664" spans="1:18">
      <c r="A664" s="8">
        <f t="shared" ca="1" si="70"/>
        <v>0.82490174276368022</v>
      </c>
      <c r="B664" s="8">
        <f t="shared" ca="1" si="70"/>
        <v>-0.19267038291256089</v>
      </c>
      <c r="C664" s="8">
        <f ca="1"/>
        <v>0.13841785095796993</v>
      </c>
      <c r="D664" s="8">
        <f ca="1"/>
        <v>5.7305567770183849E-2</v>
      </c>
      <c r="E664" s="8">
        <f t="shared" ca="1" si="71"/>
        <v>114.84553331894813</v>
      </c>
      <c r="F664" s="8">
        <f t="shared" ca="1" si="72"/>
        <v>105.89793509201357</v>
      </c>
      <c r="G664" s="8">
        <f t="shared" ca="1" si="73"/>
        <v>9.5587702125709981</v>
      </c>
      <c r="H664" s="8">
        <f t="shared" ca="1" si="74"/>
        <v>0</v>
      </c>
      <c r="Q664" s="8">
        <f t="shared" ca="1" si="75"/>
        <v>110.37173420548085</v>
      </c>
      <c r="R664" s="8">
        <f t="shared" ca="1" si="76"/>
        <v>0</v>
      </c>
    </row>
    <row r="665" spans="1:18">
      <c r="A665" s="8">
        <f t="shared" ca="1" si="70"/>
        <v>0.98923117349541867</v>
      </c>
      <c r="B665" s="8">
        <f t="shared" ca="1" si="70"/>
        <v>1.8443472993815089</v>
      </c>
      <c r="C665" s="8">
        <f ca="1"/>
        <v>0.16208128898334029</v>
      </c>
      <c r="D665" s="8">
        <f ca="1"/>
        <v>0.3711225722160687</v>
      </c>
      <c r="E665" s="8">
        <f t="shared" ca="1" si="71"/>
        <v>117.59558296896549</v>
      </c>
      <c r="F665" s="8">
        <f t="shared" ca="1" si="72"/>
        <v>144.93607138541094</v>
      </c>
      <c r="G665" s="8">
        <f t="shared" ca="1" si="73"/>
        <v>12.228721329092707</v>
      </c>
      <c r="H665" s="8">
        <f t="shared" ca="1" si="74"/>
        <v>36.831137267389259</v>
      </c>
      <c r="Q665" s="8">
        <f t="shared" ca="1" si="75"/>
        <v>131.26582717718821</v>
      </c>
      <c r="R665" s="8">
        <f t="shared" ca="1" si="76"/>
        <v>0</v>
      </c>
    </row>
    <row r="666" spans="1:18">
      <c r="A666" s="8">
        <f t="shared" ca="1" si="70"/>
        <v>-0.96495891274126921</v>
      </c>
      <c r="B666" s="8">
        <f t="shared" ca="1" si="70"/>
        <v>0.33440960550760757</v>
      </c>
      <c r="C666" s="8">
        <f ca="1"/>
        <v>-0.11932208343474275</v>
      </c>
      <c r="D666" s="8">
        <f ca="1"/>
        <v>-1.7246413652288059E-2</v>
      </c>
      <c r="E666" s="8">
        <f t="shared" ca="1" si="71"/>
        <v>88.752189862073266</v>
      </c>
      <c r="F666" s="8">
        <f t="shared" ca="1" si="72"/>
        <v>98.290145445449213</v>
      </c>
      <c r="G666" s="8">
        <f t="shared" ca="1" si="73"/>
        <v>0</v>
      </c>
      <c r="H666" s="8">
        <f t="shared" ca="1" si="74"/>
        <v>0</v>
      </c>
      <c r="Q666" s="8">
        <f t="shared" ca="1" si="75"/>
        <v>93.521167653761239</v>
      </c>
      <c r="R666" s="8">
        <f t="shared" ca="1" si="76"/>
        <v>1.4357595594551076</v>
      </c>
    </row>
    <row r="667" spans="1:18">
      <c r="A667" s="8">
        <f t="shared" ca="1" si="70"/>
        <v>0.24411728176694919</v>
      </c>
      <c r="B667" s="8">
        <f t="shared" ca="1" si="70"/>
        <v>0.99577587646816168</v>
      </c>
      <c r="C667" s="8">
        <f ca="1"/>
        <v>5.4784888574440679E-2</v>
      </c>
      <c r="D667" s="8">
        <f ca="1"/>
        <v>0.1828781779663041</v>
      </c>
      <c r="E667" s="8">
        <f t="shared" ca="1" si="71"/>
        <v>105.631336516057</v>
      </c>
      <c r="F667" s="8">
        <f t="shared" ca="1" si="72"/>
        <v>120.06681313375931</v>
      </c>
      <c r="G667" s="8">
        <f t="shared" ca="1" si="73"/>
        <v>0.61294807384175176</v>
      </c>
      <c r="H667" s="8">
        <f t="shared" ca="1" si="74"/>
        <v>12.686226343455642</v>
      </c>
      <c r="Q667" s="8">
        <f t="shared" ca="1" si="75"/>
        <v>112.84907482490816</v>
      </c>
      <c r="R667" s="8">
        <f t="shared" ca="1" si="76"/>
        <v>0</v>
      </c>
    </row>
    <row r="668" spans="1:18">
      <c r="A668" s="8">
        <f t="shared" ca="1" si="70"/>
        <v>0.39387540168306179</v>
      </c>
      <c r="B668" s="8">
        <f t="shared" ca="1" si="70"/>
        <v>3.5294917393618305E-3</v>
      </c>
      <c r="C668" s="8">
        <f ca="1"/>
        <v>7.6350057842360888E-2</v>
      </c>
      <c r="D668" s="8">
        <f ca="1"/>
        <v>4.9548950327094311E-2</v>
      </c>
      <c r="E668" s="8">
        <f t="shared" ca="1" si="71"/>
        <v>107.93403395839991</v>
      </c>
      <c r="F668" s="8">
        <f t="shared" ca="1" si="72"/>
        <v>105.07970278141406</v>
      </c>
      <c r="G668" s="8">
        <f t="shared" ca="1" si="73"/>
        <v>2.8485766586406873</v>
      </c>
      <c r="H668" s="8">
        <f t="shared" ca="1" si="74"/>
        <v>0</v>
      </c>
      <c r="Q668" s="8">
        <f t="shared" ca="1" si="75"/>
        <v>106.50686836990698</v>
      </c>
      <c r="R668" s="8">
        <f t="shared" ca="1" si="76"/>
        <v>0</v>
      </c>
    </row>
    <row r="669" spans="1:18">
      <c r="A669" s="8">
        <f t="shared" ca="1" si="70"/>
        <v>-0.90553026925651747</v>
      </c>
      <c r="B669" s="8">
        <f t="shared" ca="1" si="70"/>
        <v>2.0183559575957704</v>
      </c>
      <c r="C669" s="8">
        <f ca="1"/>
        <v>-0.11076435877293851</v>
      </c>
      <c r="D669" s="8">
        <f ca="1"/>
        <v>0.23568192407129343</v>
      </c>
      <c r="E669" s="8">
        <f t="shared" ca="1" si="71"/>
        <v>89.514965824246232</v>
      </c>
      <c r="F669" s="8">
        <f t="shared" ca="1" si="72"/>
        <v>126.57716346413599</v>
      </c>
      <c r="G669" s="8">
        <f t="shared" ca="1" si="73"/>
        <v>0</v>
      </c>
      <c r="H669" s="8">
        <f t="shared" ca="1" si="74"/>
        <v>19.006954819549506</v>
      </c>
      <c r="Q669" s="8">
        <f t="shared" ca="1" si="75"/>
        <v>108.04606464419112</v>
      </c>
      <c r="R669" s="8">
        <f t="shared" ca="1" si="76"/>
        <v>0</v>
      </c>
    </row>
    <row r="670" spans="1:18">
      <c r="A670" s="8">
        <f t="shared" ca="1" si="70"/>
        <v>-7.2406885581380726E-2</v>
      </c>
      <c r="B670" s="8">
        <f t="shared" ca="1" si="70"/>
        <v>0.68664506901940148</v>
      </c>
      <c r="C670" s="8">
        <f ca="1"/>
        <v>9.205408476281176E-3</v>
      </c>
      <c r="D670" s="8">
        <f ca="1"/>
        <v>0.11046956888523853</v>
      </c>
      <c r="E670" s="8">
        <f t="shared" ca="1" si="71"/>
        <v>100.92479085589947</v>
      </c>
      <c r="F670" s="8">
        <f t="shared" ca="1" si="72"/>
        <v>111.680236299413</v>
      </c>
      <c r="G670" s="8">
        <f t="shared" ca="1" si="73"/>
        <v>0</v>
      </c>
      <c r="H670" s="8">
        <f t="shared" ca="1" si="74"/>
        <v>4.5439187372941712</v>
      </c>
      <c r="Q670" s="8">
        <f t="shared" ca="1" si="75"/>
        <v>106.30251357765624</v>
      </c>
      <c r="R670" s="8">
        <f t="shared" ca="1" si="76"/>
        <v>0</v>
      </c>
    </row>
    <row r="671" spans="1:18">
      <c r="A671" s="8">
        <f t="shared" ref="A671:B734" ca="1" si="77">NORMSINV(RAND())</f>
        <v>0.77641651931445232</v>
      </c>
      <c r="B671" s="8">
        <f t="shared" ca="1" si="77"/>
        <v>-0.18883320364713091</v>
      </c>
      <c r="C671" s="8">
        <f ca="1"/>
        <v>0.13143597878128113</v>
      </c>
      <c r="D671" s="8">
        <f ca="1"/>
        <v>5.3749156564870781E-2</v>
      </c>
      <c r="E671" s="8">
        <f t="shared" ca="1" si="71"/>
        <v>114.04648914328446</v>
      </c>
      <c r="F671" s="8">
        <f t="shared" ca="1" si="72"/>
        <v>105.52198739758005</v>
      </c>
      <c r="G671" s="8">
        <f t="shared" ca="1" si="73"/>
        <v>8.7829991682373407</v>
      </c>
      <c r="H671" s="8">
        <f t="shared" ca="1" si="74"/>
        <v>0</v>
      </c>
      <c r="Q671" s="8">
        <f t="shared" ca="1" si="75"/>
        <v>109.78423827043225</v>
      </c>
      <c r="R671" s="8">
        <f t="shared" ca="1" si="76"/>
        <v>0</v>
      </c>
    </row>
    <row r="672" spans="1:18">
      <c r="A672" s="8">
        <f t="shared" ca="1" si="77"/>
        <v>-0.5217137184978089</v>
      </c>
      <c r="B672" s="8">
        <f t="shared" ca="1" si="77"/>
        <v>-0.41936817099619628</v>
      </c>
      <c r="C672" s="8">
        <f ca="1"/>
        <v>-5.5494775463684476E-2</v>
      </c>
      <c r="D672" s="8">
        <f ca="1"/>
        <v>-9.0526660842953854E-2</v>
      </c>
      <c r="E672" s="8">
        <f t="shared" ca="1" si="71"/>
        <v>94.601696615751834</v>
      </c>
      <c r="F672" s="8">
        <f t="shared" ca="1" si="72"/>
        <v>91.344998022984043</v>
      </c>
      <c r="G672" s="8">
        <f t="shared" ca="1" si="73"/>
        <v>0</v>
      </c>
      <c r="H672" s="8">
        <f t="shared" ca="1" si="74"/>
        <v>0</v>
      </c>
      <c r="Q672" s="8">
        <f t="shared" ca="1" si="75"/>
        <v>92.973347319367946</v>
      </c>
      <c r="R672" s="8">
        <f t="shared" ca="1" si="76"/>
        <v>1.9676239617786933</v>
      </c>
    </row>
    <row r="673" spans="1:18">
      <c r="A673" s="8">
        <f t="shared" ca="1" si="77"/>
        <v>0.21351424811104808</v>
      </c>
      <c r="B673" s="8">
        <f t="shared" ca="1" si="77"/>
        <v>0.33052442155587303</v>
      </c>
      <c r="C673" s="8">
        <f ca="1"/>
        <v>5.0378051727990925E-2</v>
      </c>
      <c r="D673" s="8">
        <f ca="1"/>
        <v>8.2351905942463596E-2</v>
      </c>
      <c r="E673" s="8">
        <f t="shared" ca="1" si="71"/>
        <v>105.16686063655307</v>
      </c>
      <c r="F673" s="8">
        <f t="shared" ca="1" si="72"/>
        <v>108.583785539742</v>
      </c>
      <c r="G673" s="8">
        <f t="shared" ca="1" si="73"/>
        <v>0.1620006180126872</v>
      </c>
      <c r="H673" s="8">
        <f t="shared" ca="1" si="74"/>
        <v>1.5376558638271802</v>
      </c>
      <c r="Q673" s="8">
        <f t="shared" ca="1" si="75"/>
        <v>106.87532308814752</v>
      </c>
      <c r="R673" s="8">
        <f t="shared" ca="1" si="76"/>
        <v>0</v>
      </c>
    </row>
    <row r="674" spans="1:18">
      <c r="A674" s="8">
        <f t="shared" ca="1" si="77"/>
        <v>-0.24912798084050791</v>
      </c>
      <c r="B674" s="8">
        <f t="shared" ca="1" si="77"/>
        <v>-1.852094275727235</v>
      </c>
      <c r="C674" s="8">
        <f ca="1"/>
        <v>-1.6242429241033137E-2</v>
      </c>
      <c r="D674" s="8">
        <f ca="1"/>
        <v>-0.27825415575849216</v>
      </c>
      <c r="E674" s="8">
        <f t="shared" ca="1" si="71"/>
        <v>98.388876773320163</v>
      </c>
      <c r="F674" s="8">
        <f t="shared" ca="1" si="72"/>
        <v>75.710437462303858</v>
      </c>
      <c r="G674" s="8">
        <f t="shared" ca="1" si="73"/>
        <v>0</v>
      </c>
      <c r="H674" s="8">
        <f t="shared" ca="1" si="74"/>
        <v>0</v>
      </c>
      <c r="Q674" s="8">
        <f t="shared" ca="1" si="75"/>
        <v>87.049657117812018</v>
      </c>
      <c r="R674" s="8">
        <f t="shared" ca="1" si="76"/>
        <v>7.7187794972698853</v>
      </c>
    </row>
    <row r="675" spans="1:18">
      <c r="A675" s="8">
        <f t="shared" ca="1" si="77"/>
        <v>0.44336290744202667</v>
      </c>
      <c r="B675" s="8">
        <f t="shared" ca="1" si="77"/>
        <v>-0.43573713539184844</v>
      </c>
      <c r="C675" s="8">
        <f ca="1"/>
        <v>8.3476258671651829E-2</v>
      </c>
      <c r="D675" s="8">
        <f ca="1"/>
        <v>-1.0904659197107825E-2</v>
      </c>
      <c r="E675" s="8">
        <f t="shared" ca="1" si="71"/>
        <v>108.70594067522043</v>
      </c>
      <c r="F675" s="8">
        <f t="shared" ca="1" si="72"/>
        <v>98.91545810718128</v>
      </c>
      <c r="G675" s="8">
        <f t="shared" ca="1" si="73"/>
        <v>3.5980006555538178</v>
      </c>
      <c r="H675" s="8">
        <f t="shared" ca="1" si="74"/>
        <v>0</v>
      </c>
      <c r="Q675" s="8">
        <f t="shared" ca="1" si="75"/>
        <v>103.81069939120086</v>
      </c>
      <c r="R675" s="8">
        <f t="shared" ca="1" si="76"/>
        <v>0</v>
      </c>
    </row>
    <row r="676" spans="1:18">
      <c r="A676" s="8">
        <f t="shared" ca="1" si="77"/>
        <v>0.40963065173315394</v>
      </c>
      <c r="B676" s="8">
        <f t="shared" ca="1" si="77"/>
        <v>-1.5422927116292811</v>
      </c>
      <c r="C676" s="8">
        <f ca="1"/>
        <v>7.8618813849574157E-2</v>
      </c>
      <c r="D676" s="8">
        <f ca="1"/>
        <v>-0.17665688175451205</v>
      </c>
      <c r="E676" s="8">
        <f t="shared" ca="1" si="71"/>
        <v>108.17918793845244</v>
      </c>
      <c r="F676" s="8">
        <f t="shared" ca="1" si="72"/>
        <v>83.806729137436719</v>
      </c>
      <c r="G676" s="8">
        <f t="shared" ca="1" si="73"/>
        <v>3.0865902315072264</v>
      </c>
      <c r="H676" s="8">
        <f t="shared" ca="1" si="74"/>
        <v>0</v>
      </c>
      <c r="Q676" s="8">
        <f t="shared" ca="1" si="75"/>
        <v>95.992958537944588</v>
      </c>
      <c r="R676" s="8">
        <f t="shared" ca="1" si="76"/>
        <v>0</v>
      </c>
    </row>
    <row r="677" spans="1:18">
      <c r="A677" s="8">
        <f t="shared" ca="1" si="77"/>
        <v>0.26632092161339005</v>
      </c>
      <c r="B677" s="8">
        <f t="shared" ca="1" si="77"/>
        <v>0.2166685995528877</v>
      </c>
      <c r="C677" s="8">
        <f ca="1"/>
        <v>5.798221271232816E-2</v>
      </c>
      <c r="D677" s="8">
        <f ca="1"/>
        <v>7.0080896191323225E-2</v>
      </c>
      <c r="E677" s="8">
        <f t="shared" ca="1" si="71"/>
        <v>105.96961464224481</v>
      </c>
      <c r="F677" s="8">
        <f t="shared" ca="1" si="72"/>
        <v>107.25949465906884</v>
      </c>
      <c r="G677" s="8">
        <f t="shared" ca="1" si="73"/>
        <v>0.94137343907262783</v>
      </c>
      <c r="H677" s="8">
        <f t="shared" ca="1" si="74"/>
        <v>0.25193656220275257</v>
      </c>
      <c r="Q677" s="8">
        <f t="shared" ca="1" si="75"/>
        <v>106.61455465065683</v>
      </c>
      <c r="R677" s="8">
        <f t="shared" ca="1" si="76"/>
        <v>0</v>
      </c>
    </row>
    <row r="678" spans="1:18">
      <c r="A678" s="8">
        <f t="shared" ca="1" si="77"/>
        <v>-4.9739770581192552E-3</v>
      </c>
      <c r="B678" s="8">
        <f t="shared" ca="1" si="77"/>
        <v>-1.5602163221690106</v>
      </c>
      <c r="C678" s="8">
        <f ca="1"/>
        <v>1.8915747303630829E-2</v>
      </c>
      <c r="D678" s="8">
        <f ca="1"/>
        <v>-0.21453663067321849</v>
      </c>
      <c r="E678" s="8">
        <f t="shared" ca="1" si="71"/>
        <v>101.90957834326595</v>
      </c>
      <c r="F678" s="8">
        <f t="shared" ca="1" si="72"/>
        <v>80.691525334157191</v>
      </c>
      <c r="G678" s="8">
        <f t="shared" ca="1" si="73"/>
        <v>0</v>
      </c>
      <c r="H678" s="8">
        <f t="shared" ca="1" si="74"/>
        <v>0</v>
      </c>
      <c r="Q678" s="8">
        <f t="shared" ca="1" si="75"/>
        <v>91.30055183871157</v>
      </c>
      <c r="R678" s="8">
        <f t="shared" ca="1" si="76"/>
        <v>3.5916972439693495</v>
      </c>
    </row>
    <row r="679" spans="1:18">
      <c r="A679" s="8">
        <f t="shared" ca="1" si="77"/>
        <v>-0.93319656590157574</v>
      </c>
      <c r="B679" s="8">
        <f t="shared" ca="1" si="77"/>
        <v>-0.1274018288201198</v>
      </c>
      <c r="C679" s="8">
        <f ca="1"/>
        <v>-0.11474830548982691</v>
      </c>
      <c r="D679" s="8">
        <f ca="1"/>
        <v>-8.2525257303955588E-2</v>
      </c>
      <c r="E679" s="8">
        <f t="shared" ca="1" si="71"/>
        <v>89.159052410825481</v>
      </c>
      <c r="F679" s="8">
        <f t="shared" ca="1" si="72"/>
        <v>92.078818093613762</v>
      </c>
      <c r="G679" s="8">
        <f t="shared" ca="1" si="73"/>
        <v>0</v>
      </c>
      <c r="H679" s="8">
        <f t="shared" ca="1" si="74"/>
        <v>0</v>
      </c>
      <c r="Q679" s="8">
        <f t="shared" ca="1" si="75"/>
        <v>90.618935252219615</v>
      </c>
      <c r="R679" s="8">
        <f t="shared" ca="1" si="76"/>
        <v>4.2534609201751312</v>
      </c>
    </row>
    <row r="680" spans="1:18">
      <c r="A680" s="8">
        <f t="shared" ca="1" si="77"/>
        <v>-1.076629878416909</v>
      </c>
      <c r="B680" s="8">
        <f t="shared" ca="1" si="77"/>
        <v>-1.2454624329692798</v>
      </c>
      <c r="C680" s="8">
        <f ca="1"/>
        <v>-0.13540270249203487</v>
      </c>
      <c r="D680" s="8">
        <f ca="1"/>
        <v>-0.25929560979851524</v>
      </c>
      <c r="E680" s="8">
        <f t="shared" ca="1" si="71"/>
        <v>87.336413494850589</v>
      </c>
      <c r="F680" s="8">
        <f t="shared" ca="1" si="72"/>
        <v>77.15948983149859</v>
      </c>
      <c r="G680" s="8">
        <f t="shared" ca="1" si="73"/>
        <v>0</v>
      </c>
      <c r="H680" s="8">
        <f t="shared" ca="1" si="74"/>
        <v>0</v>
      </c>
      <c r="Q680" s="8">
        <f t="shared" ca="1" si="75"/>
        <v>82.247951663174589</v>
      </c>
      <c r="R680" s="8">
        <f t="shared" ca="1" si="76"/>
        <v>12.380629453228554</v>
      </c>
    </row>
    <row r="681" spans="1:18">
      <c r="A681" s="8">
        <f t="shared" ca="1" si="77"/>
        <v>-0.40769814167641072</v>
      </c>
      <c r="B681" s="8">
        <f t="shared" ca="1" si="77"/>
        <v>-1.6585446364880356</v>
      </c>
      <c r="C681" s="8">
        <f ca="1"/>
        <v>-3.9076532401403144E-2</v>
      </c>
      <c r="D681" s="8">
        <f ca="1"/>
        <v>-0.26324211253353375</v>
      </c>
      <c r="E681" s="8">
        <f t="shared" ca="1" si="71"/>
        <v>96.167710687155989</v>
      </c>
      <c r="F681" s="8">
        <f t="shared" ca="1" si="72"/>
        <v>76.855579779219084</v>
      </c>
      <c r="G681" s="8">
        <f t="shared" ca="1" si="73"/>
        <v>0</v>
      </c>
      <c r="H681" s="8">
        <f t="shared" ca="1" si="74"/>
        <v>0</v>
      </c>
      <c r="Q681" s="8">
        <f t="shared" ca="1" si="75"/>
        <v>86.511645233187537</v>
      </c>
      <c r="R681" s="8">
        <f t="shared" ca="1" si="76"/>
        <v>8.2411211328276348</v>
      </c>
    </row>
    <row r="682" spans="1:18">
      <c r="A682" s="8">
        <f t="shared" ca="1" si="77"/>
        <v>-1.668043972637899E-2</v>
      </c>
      <c r="B682" s="8">
        <f t="shared" ca="1" si="77"/>
        <v>-0.24467072792612965</v>
      </c>
      <c r="C682" s="8">
        <f ca="1"/>
        <v>1.7230016679401425E-2</v>
      </c>
      <c r="D682" s="8">
        <f ca="1"/>
        <v>-2.18833685274685E-2</v>
      </c>
      <c r="E682" s="8">
        <f t="shared" ca="1" si="71"/>
        <v>101.73793096242099</v>
      </c>
      <c r="F682" s="8">
        <f t="shared" ca="1" si="72"/>
        <v>97.835433530402454</v>
      </c>
      <c r="G682" s="8">
        <f t="shared" ca="1" si="73"/>
        <v>0</v>
      </c>
      <c r="H682" s="8">
        <f t="shared" ca="1" si="74"/>
        <v>0</v>
      </c>
      <c r="Q682" s="8">
        <f t="shared" ca="1" si="75"/>
        <v>99.786682246411715</v>
      </c>
      <c r="R682" s="8">
        <f t="shared" ca="1" si="76"/>
        <v>0</v>
      </c>
    </row>
    <row r="683" spans="1:18">
      <c r="A683" s="8">
        <f t="shared" ca="1" si="77"/>
        <v>0.82153806442517086</v>
      </c>
      <c r="B683" s="8">
        <f t="shared" ca="1" si="77"/>
        <v>-1.3633531988810783</v>
      </c>
      <c r="C683" s="8">
        <f ca="1"/>
        <v>0.1379334812772246</v>
      </c>
      <c r="D683" s="8">
        <f ca="1"/>
        <v>-0.11530485539915521</v>
      </c>
      <c r="E683" s="8">
        <f t="shared" ca="1" si="71"/>
        <v>114.78991909464878</v>
      </c>
      <c r="F683" s="8">
        <f t="shared" ca="1" si="72"/>
        <v>89.109444754139346</v>
      </c>
      <c r="G683" s="8">
        <f t="shared" ca="1" si="73"/>
        <v>9.5047758200473602</v>
      </c>
      <c r="H683" s="8">
        <f t="shared" ca="1" si="74"/>
        <v>0</v>
      </c>
      <c r="Q683" s="8">
        <f t="shared" ca="1" si="75"/>
        <v>101.94968192439407</v>
      </c>
      <c r="R683" s="8">
        <f t="shared" ca="1" si="76"/>
        <v>0</v>
      </c>
    </row>
    <row r="684" spans="1:18">
      <c r="A684" s="8">
        <f t="shared" ca="1" si="77"/>
        <v>-0.1824555849197434</v>
      </c>
      <c r="B684" s="8">
        <f t="shared" ca="1" si="77"/>
        <v>0.18364751712774996</v>
      </c>
      <c r="C684" s="8">
        <f ca="1"/>
        <v>-6.6416042284430481E-3</v>
      </c>
      <c r="D684" s="8">
        <f ca="1"/>
        <v>2.7074189803026599E-2</v>
      </c>
      <c r="E684" s="8">
        <f t="shared" ca="1" si="71"/>
        <v>99.338040247802269</v>
      </c>
      <c r="F684" s="8">
        <f t="shared" ca="1" si="72"/>
        <v>102.74440258058635</v>
      </c>
      <c r="G684" s="8">
        <f t="shared" ca="1" si="73"/>
        <v>0</v>
      </c>
      <c r="H684" s="8">
        <f t="shared" ca="1" si="74"/>
        <v>0</v>
      </c>
      <c r="Q684" s="8">
        <f t="shared" ca="1" si="75"/>
        <v>101.04122141419431</v>
      </c>
      <c r="R684" s="8">
        <f t="shared" ca="1" si="76"/>
        <v>0</v>
      </c>
    </row>
    <row r="685" spans="1:18">
      <c r="A685" s="8">
        <f t="shared" ca="1" si="77"/>
        <v>0.12090421655417852</v>
      </c>
      <c r="B685" s="8">
        <f t="shared" ca="1" si="77"/>
        <v>0.91924161554965922</v>
      </c>
      <c r="C685" s="8">
        <f ca="1"/>
        <v>3.7042207183801704E-2</v>
      </c>
      <c r="D685" s="8">
        <f ca="1"/>
        <v>0.16113922421601504</v>
      </c>
      <c r="E685" s="8">
        <f t="shared" ca="1" si="71"/>
        <v>103.77368198625277</v>
      </c>
      <c r="F685" s="8">
        <f t="shared" ca="1" si="72"/>
        <v>117.48485247929317</v>
      </c>
      <c r="G685" s="8">
        <f t="shared" ca="1" si="73"/>
        <v>0</v>
      </c>
      <c r="H685" s="8">
        <f t="shared" ca="1" si="74"/>
        <v>10.17946842649822</v>
      </c>
      <c r="Q685" s="8">
        <f t="shared" ca="1" si="75"/>
        <v>110.62926723277297</v>
      </c>
      <c r="R685" s="8">
        <f t="shared" ca="1" si="76"/>
        <v>0</v>
      </c>
    </row>
    <row r="686" spans="1:18">
      <c r="A686" s="8">
        <f t="shared" ca="1" si="77"/>
        <v>0.21753238948448117</v>
      </c>
      <c r="B686" s="8">
        <f t="shared" ca="1" si="77"/>
        <v>0.17223645157829226</v>
      </c>
      <c r="C686" s="8">
        <f ca="1"/>
        <v>5.0956664085765283E-2</v>
      </c>
      <c r="D686" s="8">
        <f ca="1"/>
        <v>5.939345877850552E-2</v>
      </c>
      <c r="E686" s="8">
        <f t="shared" ca="1" si="71"/>
        <v>105.22772908966711</v>
      </c>
      <c r="F686" s="8">
        <f t="shared" ca="1" si="72"/>
        <v>106.11926941906265</v>
      </c>
      <c r="G686" s="8">
        <f t="shared" ca="1" si="73"/>
        <v>0.22109620356029863</v>
      </c>
      <c r="H686" s="8">
        <f t="shared" ca="1" si="74"/>
        <v>0</v>
      </c>
      <c r="Q686" s="8">
        <f t="shared" ca="1" si="75"/>
        <v>105.67349925436488</v>
      </c>
      <c r="R686" s="8">
        <f t="shared" ca="1" si="76"/>
        <v>0</v>
      </c>
    </row>
    <row r="687" spans="1:18">
      <c r="A687" s="8">
        <f t="shared" ca="1" si="77"/>
        <v>2.2487667049426676</v>
      </c>
      <c r="B687" s="8">
        <f t="shared" ca="1" si="77"/>
        <v>-0.55101093047248284</v>
      </c>
      <c r="C687" s="8">
        <f ca="1"/>
        <v>0.34345440551174411</v>
      </c>
      <c r="D687" s="8">
        <f ca="1"/>
        <v>0.12558636095457729</v>
      </c>
      <c r="E687" s="8">
        <f t="shared" ca="1" si="71"/>
        <v>140.98092414865482</v>
      </c>
      <c r="F687" s="8">
        <f t="shared" ca="1" si="72"/>
        <v>113.3813081912604</v>
      </c>
      <c r="G687" s="8">
        <f t="shared" ca="1" si="73"/>
        <v>34.932936066655166</v>
      </c>
      <c r="H687" s="8">
        <f t="shared" ca="1" si="74"/>
        <v>6.1954448458838849</v>
      </c>
      <c r="Q687" s="8">
        <f t="shared" ca="1" si="75"/>
        <v>127.18111616995762</v>
      </c>
      <c r="R687" s="8">
        <f t="shared" ca="1" si="76"/>
        <v>0</v>
      </c>
    </row>
    <row r="688" spans="1:18">
      <c r="A688" s="8">
        <f t="shared" ca="1" si="77"/>
        <v>0.39843817478050292</v>
      </c>
      <c r="B688" s="8">
        <f t="shared" ca="1" si="77"/>
        <v>-0.18921923400174673</v>
      </c>
      <c r="C688" s="8">
        <f ca="1"/>
        <v>7.7007097168392422E-2</v>
      </c>
      <c r="D688" s="8">
        <f ca="1"/>
        <v>2.1564173611285632E-2</v>
      </c>
      <c r="E688" s="8">
        <f t="shared" ca="1" si="71"/>
        <v>108.00497416602882</v>
      </c>
      <c r="F688" s="8">
        <f t="shared" ca="1" si="72"/>
        <v>102.17983607242287</v>
      </c>
      <c r="G688" s="8">
        <f t="shared" ca="1" si="73"/>
        <v>2.9174506466299186</v>
      </c>
      <c r="H688" s="8">
        <f t="shared" ca="1" si="74"/>
        <v>0</v>
      </c>
      <c r="Q688" s="8">
        <f t="shared" ca="1" si="75"/>
        <v>105.09240511922584</v>
      </c>
      <c r="R688" s="8">
        <f t="shared" ca="1" si="76"/>
        <v>0</v>
      </c>
    </row>
    <row r="689" spans="1:18">
      <c r="A689" s="8">
        <f t="shared" ca="1" si="77"/>
        <v>1.293934747546464</v>
      </c>
      <c r="B689" s="8">
        <f t="shared" ca="1" si="77"/>
        <v>0.32406266040710441</v>
      </c>
      <c r="C689" s="8">
        <f ca="1"/>
        <v>0.2059586036466908</v>
      </c>
      <c r="D689" s="8">
        <f ca="1"/>
        <v>0.17323647715337523</v>
      </c>
      <c r="E689" s="8">
        <f t="shared" ca="1" si="71"/>
        <v>122.87023391463666</v>
      </c>
      <c r="F689" s="8">
        <f t="shared" ca="1" si="72"/>
        <v>118.9147278000482</v>
      </c>
      <c r="G689" s="8">
        <f t="shared" ca="1" si="73"/>
        <v>17.349741664695784</v>
      </c>
      <c r="H689" s="8">
        <f t="shared" ca="1" si="74"/>
        <v>11.567696893250677</v>
      </c>
      <c r="Q689" s="8">
        <f t="shared" ca="1" si="75"/>
        <v>120.89248085734243</v>
      </c>
      <c r="R689" s="8">
        <f t="shared" ca="1" si="76"/>
        <v>0</v>
      </c>
    </row>
    <row r="690" spans="1:18">
      <c r="A690" s="8">
        <f t="shared" ca="1" si="77"/>
        <v>-0.32573888391056882</v>
      </c>
      <c r="B690" s="8">
        <f t="shared" ca="1" si="77"/>
        <v>-1.0046803643926996</v>
      </c>
      <c r="C690" s="8">
        <f ca="1"/>
        <v>-2.7274399283121909E-2</v>
      </c>
      <c r="D690" s="8">
        <f ca="1"/>
        <v>-0.16002675477100373</v>
      </c>
      <c r="E690" s="8">
        <f t="shared" ca="1" si="71"/>
        <v>97.309418853869346</v>
      </c>
      <c r="F690" s="8">
        <f t="shared" ca="1" si="72"/>
        <v>85.212099035926229</v>
      </c>
      <c r="G690" s="8">
        <f t="shared" ca="1" si="73"/>
        <v>0</v>
      </c>
      <c r="H690" s="8">
        <f t="shared" ca="1" si="74"/>
        <v>0</v>
      </c>
      <c r="Q690" s="8">
        <f t="shared" ca="1" si="75"/>
        <v>91.260758944897788</v>
      </c>
      <c r="R690" s="8">
        <f t="shared" ca="1" si="76"/>
        <v>3.6303311214584584</v>
      </c>
    </row>
    <row r="691" spans="1:18">
      <c r="A691" s="8">
        <f t="shared" ca="1" si="77"/>
        <v>-0.17280691934088144</v>
      </c>
      <c r="B691" s="8">
        <f t="shared" ca="1" si="77"/>
        <v>1.3709015283837047</v>
      </c>
      <c r="C691" s="8">
        <f ca="1"/>
        <v>-5.2521963850869248E-3</v>
      </c>
      <c r="D691" s="8">
        <f ca="1"/>
        <v>0.20265811683410642</v>
      </c>
      <c r="E691" s="8">
        <f t="shared" ca="1" si="71"/>
        <v>99.476157228255119</v>
      </c>
      <c r="F691" s="8">
        <f t="shared" ca="1" si="72"/>
        <v>122.46537081811933</v>
      </c>
      <c r="G691" s="8">
        <f t="shared" ca="1" si="73"/>
        <v>0</v>
      </c>
      <c r="H691" s="8">
        <f t="shared" ca="1" si="74"/>
        <v>15.014923124387694</v>
      </c>
      <c r="Q691" s="8">
        <f t="shared" ca="1" si="75"/>
        <v>110.97076402318723</v>
      </c>
      <c r="R691" s="8">
        <f t="shared" ca="1" si="76"/>
        <v>0</v>
      </c>
    </row>
    <row r="692" spans="1:18">
      <c r="A692" s="8">
        <f t="shared" ca="1" si="77"/>
        <v>0.56906091958635963</v>
      </c>
      <c r="B692" s="8">
        <f t="shared" ca="1" si="77"/>
        <v>2.4352499065354909</v>
      </c>
      <c r="C692" s="8">
        <f ca="1"/>
        <v>0.10157677242043578</v>
      </c>
      <c r="D692" s="8">
        <f ca="1"/>
        <v>0.42238896440686485</v>
      </c>
      <c r="E692" s="8">
        <f t="shared" ca="1" si="71"/>
        <v>110.69148956656952</v>
      </c>
      <c r="F692" s="8">
        <f t="shared" ca="1" si="72"/>
        <v>152.56018140962991</v>
      </c>
      <c r="G692" s="8">
        <f t="shared" ca="1" si="73"/>
        <v>5.525718025795646</v>
      </c>
      <c r="H692" s="8">
        <f t="shared" ca="1" si="74"/>
        <v>44.233185834592142</v>
      </c>
      <c r="Q692" s="8">
        <f t="shared" ca="1" si="75"/>
        <v>131.62583548809971</v>
      </c>
      <c r="R692" s="8">
        <f t="shared" ca="1" si="76"/>
        <v>0</v>
      </c>
    </row>
    <row r="693" spans="1:18">
      <c r="A693" s="8">
        <f t="shared" ca="1" si="77"/>
        <v>0.84192578979219057</v>
      </c>
      <c r="B693" s="8">
        <f t="shared" ca="1" si="77"/>
        <v>0.97257147025565116</v>
      </c>
      <c r="C693" s="8">
        <f ca="1"/>
        <v>0.14086931373007544</v>
      </c>
      <c r="D693" s="8">
        <f ca="1"/>
        <v>0.23027621255396807</v>
      </c>
      <c r="E693" s="8">
        <f t="shared" ca="1" si="71"/>
        <v>115.12741824245055</v>
      </c>
      <c r="F693" s="8">
        <f t="shared" ca="1" si="72"/>
        <v>125.89476990684867</v>
      </c>
      <c r="G693" s="8">
        <f t="shared" ca="1" si="73"/>
        <v>9.8324448955830537</v>
      </c>
      <c r="H693" s="8">
        <f t="shared" ca="1" si="74"/>
        <v>18.344436802765696</v>
      </c>
      <c r="Q693" s="8">
        <f t="shared" ca="1" si="75"/>
        <v>120.51109407464961</v>
      </c>
      <c r="R693" s="8">
        <f t="shared" ca="1" si="76"/>
        <v>0</v>
      </c>
    </row>
    <row r="694" spans="1:18">
      <c r="A694" s="8">
        <f t="shared" ca="1" si="77"/>
        <v>0.84084482895098867</v>
      </c>
      <c r="B694" s="8">
        <f t="shared" ca="1" si="77"/>
        <v>0.993626937318425</v>
      </c>
      <c r="C694" s="8">
        <f ca="1"/>
        <v>0.14071365536894237</v>
      </c>
      <c r="D694" s="8">
        <f ca="1"/>
        <v>0.23328369563410623</v>
      </c>
      <c r="E694" s="8">
        <f t="shared" ca="1" si="71"/>
        <v>115.10949909187443</v>
      </c>
      <c r="F694" s="8">
        <f t="shared" ca="1" si="72"/>
        <v>126.27396622465858</v>
      </c>
      <c r="G694" s="8">
        <f t="shared" ca="1" si="73"/>
        <v>9.8150476620140061</v>
      </c>
      <c r="H694" s="8">
        <f t="shared" ca="1" si="74"/>
        <v>18.712588567629687</v>
      </c>
      <c r="Q694" s="8">
        <f t="shared" ca="1" si="75"/>
        <v>120.6917326582665</v>
      </c>
      <c r="R694" s="8">
        <f t="shared" ca="1" si="76"/>
        <v>0</v>
      </c>
    </row>
    <row r="695" spans="1:18">
      <c r="A695" s="8">
        <f t="shared" ca="1" si="77"/>
        <v>0.61868131766068002</v>
      </c>
      <c r="B695" s="8">
        <f t="shared" ca="1" si="77"/>
        <v>0.65049126470249208</v>
      </c>
      <c r="C695" s="8">
        <f ca="1"/>
        <v>0.10872210974313791</v>
      </c>
      <c r="D695" s="8">
        <f ca="1"/>
        <v>0.16389022616536464</v>
      </c>
      <c r="E695" s="8">
        <f t="shared" ca="1" si="71"/>
        <v>111.48525006435686</v>
      </c>
      <c r="F695" s="8">
        <f t="shared" ca="1" si="72"/>
        <v>117.80849850879873</v>
      </c>
      <c r="G695" s="8">
        <f t="shared" ca="1" si="73"/>
        <v>6.2963592857833612</v>
      </c>
      <c r="H695" s="8">
        <f t="shared" ca="1" si="74"/>
        <v>10.49368787262013</v>
      </c>
      <c r="Q695" s="8">
        <f t="shared" ca="1" si="75"/>
        <v>114.6468742865778</v>
      </c>
      <c r="R695" s="8">
        <f t="shared" ca="1" si="76"/>
        <v>0</v>
      </c>
    </row>
    <row r="696" spans="1:18">
      <c r="A696" s="8">
        <f t="shared" ca="1" si="77"/>
        <v>-0.2393417192924252</v>
      </c>
      <c r="B696" s="8">
        <f t="shared" ca="1" si="77"/>
        <v>0.12788846350461525</v>
      </c>
      <c r="C696" s="8">
        <f ca="1"/>
        <v>-1.4833207578109225E-2</v>
      </c>
      <c r="D696" s="8">
        <f ca="1"/>
        <v>1.4031135688023217E-2</v>
      </c>
      <c r="E696" s="8">
        <f t="shared" ca="1" si="71"/>
        <v>98.527626251282967</v>
      </c>
      <c r="F696" s="8">
        <f t="shared" ca="1" si="72"/>
        <v>101.4130034083289</v>
      </c>
      <c r="G696" s="8">
        <f t="shared" ca="1" si="73"/>
        <v>0</v>
      </c>
      <c r="H696" s="8">
        <f t="shared" ca="1" si="74"/>
        <v>0</v>
      </c>
      <c r="Q696" s="8">
        <f t="shared" ca="1" si="75"/>
        <v>99.970314829805943</v>
      </c>
      <c r="R696" s="8">
        <f t="shared" ca="1" si="76"/>
        <v>0</v>
      </c>
    </row>
    <row r="697" spans="1:18">
      <c r="A697" s="8">
        <f t="shared" ca="1" si="77"/>
        <v>0.84045069324429655</v>
      </c>
      <c r="B697" s="8">
        <f t="shared" ca="1" si="77"/>
        <v>1.4636338920704213</v>
      </c>
      <c r="C697" s="8">
        <f ca="1"/>
        <v>0.14065689982717869</v>
      </c>
      <c r="D697" s="8">
        <f ca="1"/>
        <v>0.30243521783853122</v>
      </c>
      <c r="E697" s="8">
        <f t="shared" ca="1" si="71"/>
        <v>115.10296617528269</v>
      </c>
      <c r="F697" s="8">
        <f t="shared" ca="1" si="72"/>
        <v>135.31500135990368</v>
      </c>
      <c r="G697" s="8">
        <f t="shared" ca="1" si="73"/>
        <v>9.808705024546299</v>
      </c>
      <c r="H697" s="8">
        <f t="shared" ca="1" si="74"/>
        <v>27.490292582430751</v>
      </c>
      <c r="Q697" s="8">
        <f t="shared" ca="1" si="75"/>
        <v>125.20898376759318</v>
      </c>
      <c r="R697" s="8">
        <f t="shared" ca="1" si="76"/>
        <v>0</v>
      </c>
    </row>
    <row r="698" spans="1:18">
      <c r="A698" s="8">
        <f t="shared" ca="1" si="77"/>
        <v>-0.61429284390091765</v>
      </c>
      <c r="B698" s="8">
        <f t="shared" ca="1" si="77"/>
        <v>7.8974363399479414E-2</v>
      </c>
      <c r="C698" s="8">
        <f ca="1"/>
        <v>-6.8826169521732136E-2</v>
      </c>
      <c r="D698" s="8">
        <f ca="1"/>
        <v>-2.5039865439174643E-2</v>
      </c>
      <c r="E698" s="8">
        <f t="shared" ca="1" si="71"/>
        <v>93.348893480337978</v>
      </c>
      <c r="F698" s="8">
        <f t="shared" ca="1" si="72"/>
        <v>97.527103164535518</v>
      </c>
      <c r="G698" s="8">
        <f t="shared" ca="1" si="73"/>
        <v>0</v>
      </c>
      <c r="H698" s="8">
        <f t="shared" ca="1" si="74"/>
        <v>0</v>
      </c>
      <c r="Q698" s="8">
        <f t="shared" ca="1" si="75"/>
        <v>95.437998322436755</v>
      </c>
      <c r="R698" s="8">
        <f t="shared" ca="1" si="76"/>
        <v>0</v>
      </c>
    </row>
    <row r="699" spans="1:18">
      <c r="A699" s="8">
        <f t="shared" ca="1" si="77"/>
        <v>-0.75160051231444047</v>
      </c>
      <c r="B699" s="8">
        <f t="shared" ca="1" si="77"/>
        <v>0.64721113089233295</v>
      </c>
      <c r="C699" s="8">
        <f ca="1"/>
        <v>-8.8598473773279424E-2</v>
      </c>
      <c r="D699" s="8">
        <f ca="1"/>
        <v>4.6933434920623962E-2</v>
      </c>
      <c r="E699" s="8">
        <f t="shared" ca="1" si="71"/>
        <v>91.521298182272886</v>
      </c>
      <c r="F699" s="8">
        <f t="shared" ca="1" si="72"/>
        <v>104.8052243076941</v>
      </c>
      <c r="G699" s="8">
        <f t="shared" ca="1" si="73"/>
        <v>0</v>
      </c>
      <c r="H699" s="8">
        <f t="shared" ca="1" si="74"/>
        <v>0</v>
      </c>
      <c r="Q699" s="8">
        <f t="shared" ca="1" si="75"/>
        <v>98.163261244983488</v>
      </c>
      <c r="R699" s="8">
        <f t="shared" ca="1" si="76"/>
        <v>0</v>
      </c>
    </row>
    <row r="700" spans="1:18">
      <c r="A700" s="8">
        <f t="shared" ca="1" si="77"/>
        <v>-0.63876488459538039</v>
      </c>
      <c r="B700" s="8">
        <f t="shared" ca="1" si="77"/>
        <v>0.11025464953893108</v>
      </c>
      <c r="C700" s="8">
        <f ca="1"/>
        <v>-7.2350143381734774E-2</v>
      </c>
      <c r="D700" s="8">
        <f ca="1"/>
        <v>-2.2515530778476692E-2</v>
      </c>
      <c r="E700" s="8">
        <f t="shared" ca="1" si="71"/>
        <v>93.020513361160511</v>
      </c>
      <c r="F700" s="8">
        <f t="shared" ca="1" si="72"/>
        <v>97.773605207338491</v>
      </c>
      <c r="G700" s="8">
        <f t="shared" ca="1" si="73"/>
        <v>0</v>
      </c>
      <c r="H700" s="8">
        <f t="shared" ca="1" si="74"/>
        <v>0</v>
      </c>
      <c r="Q700" s="8">
        <f t="shared" ca="1" si="75"/>
        <v>95.397059284249508</v>
      </c>
      <c r="R700" s="8">
        <f t="shared" ca="1" si="76"/>
        <v>0</v>
      </c>
    </row>
    <row r="701" spans="1:18">
      <c r="A701" s="8">
        <f t="shared" ca="1" si="77"/>
        <v>-0.11507272544146263</v>
      </c>
      <c r="B701" s="8">
        <f t="shared" ca="1" si="77"/>
        <v>-0.35773698820766608</v>
      </c>
      <c r="C701" s="8">
        <f ca="1"/>
        <v>3.0615275364293815E-3</v>
      </c>
      <c r="D701" s="8">
        <f ca="1"/>
        <v>-4.6890066326692778E-2</v>
      </c>
      <c r="E701" s="8">
        <f t="shared" ca="1" si="71"/>
        <v>100.30662187981115</v>
      </c>
      <c r="F701" s="8">
        <f t="shared" ca="1" si="72"/>
        <v>95.419228968812547</v>
      </c>
      <c r="G701" s="8">
        <f t="shared" ca="1" si="73"/>
        <v>0</v>
      </c>
      <c r="H701" s="8">
        <f t="shared" ca="1" si="74"/>
        <v>0</v>
      </c>
      <c r="Q701" s="8">
        <f t="shared" ca="1" si="75"/>
        <v>97.86292542431184</v>
      </c>
      <c r="R701" s="8">
        <f t="shared" ca="1" si="76"/>
        <v>0</v>
      </c>
    </row>
    <row r="702" spans="1:18">
      <c r="A702" s="8">
        <f t="shared" ca="1" si="77"/>
        <v>0.9580655867919301</v>
      </c>
      <c r="B702" s="8">
        <f t="shared" ca="1" si="77"/>
        <v>0.49723205515405078</v>
      </c>
      <c r="C702" s="8">
        <f ca="1"/>
        <v>0.15759344449803794</v>
      </c>
      <c r="D702" s="8">
        <f ca="1"/>
        <v>0.17017813339599036</v>
      </c>
      <c r="E702" s="8">
        <f t="shared" ca="1" si="71"/>
        <v>117.06901474238774</v>
      </c>
      <c r="F702" s="8">
        <f t="shared" ca="1" si="72"/>
        <v>118.55160125056862</v>
      </c>
      <c r="G702" s="8">
        <f t="shared" ca="1" si="73"/>
        <v>11.717490041153141</v>
      </c>
      <c r="H702" s="8">
        <f t="shared" ca="1" si="74"/>
        <v>11.215146845212255</v>
      </c>
      <c r="Q702" s="8">
        <f t="shared" ca="1" si="75"/>
        <v>117.81030799647817</v>
      </c>
      <c r="R702" s="8">
        <f t="shared" ca="1" si="76"/>
        <v>0</v>
      </c>
    </row>
    <row r="703" spans="1:18">
      <c r="A703" s="8">
        <f t="shared" ca="1" si="77"/>
        <v>1.1828547741572746</v>
      </c>
      <c r="B703" s="8">
        <f t="shared" ca="1" si="77"/>
        <v>-0.91590254159978901</v>
      </c>
      <c r="C703" s="8">
        <f ca="1"/>
        <v>0.18996308747864754</v>
      </c>
      <c r="D703" s="8">
        <f ca="1"/>
        <v>-1.8728198320120584E-2</v>
      </c>
      <c r="E703" s="8">
        <f t="shared" ca="1" si="71"/>
        <v>120.92049620294694</v>
      </c>
      <c r="F703" s="8">
        <f t="shared" ca="1" si="72"/>
        <v>98.144608468788888</v>
      </c>
      <c r="G703" s="8">
        <f t="shared" ca="1" si="73"/>
        <v>15.456792430045569</v>
      </c>
      <c r="H703" s="8">
        <f t="shared" ca="1" si="74"/>
        <v>0</v>
      </c>
      <c r="Q703" s="8">
        <f t="shared" ca="1" si="75"/>
        <v>109.5325523358679</v>
      </c>
      <c r="R703" s="8">
        <f t="shared" ca="1" si="76"/>
        <v>0</v>
      </c>
    </row>
    <row r="704" spans="1:18">
      <c r="A704" s="8">
        <f t="shared" ca="1" si="77"/>
        <v>-1.2354738967481689</v>
      </c>
      <c r="B704" s="8">
        <f t="shared" ca="1" si="77"/>
        <v>-0.15171344144397048</v>
      </c>
      <c r="C704" s="8">
        <f ca="1"/>
        <v>-0.1582762411317363</v>
      </c>
      <c r="D704" s="8">
        <f ca="1"/>
        <v>-0.11179749980414684</v>
      </c>
      <c r="E704" s="8">
        <f t="shared" ca="1" si="71"/>
        <v>85.361394611365938</v>
      </c>
      <c r="F704" s="8">
        <f t="shared" ca="1" si="72"/>
        <v>89.422531996957645</v>
      </c>
      <c r="G704" s="8">
        <f t="shared" ca="1" si="73"/>
        <v>0</v>
      </c>
      <c r="H704" s="8">
        <f t="shared" ca="1" si="74"/>
        <v>0</v>
      </c>
      <c r="Q704" s="8">
        <f t="shared" ca="1" si="75"/>
        <v>87.391963304161791</v>
      </c>
      <c r="R704" s="8">
        <f t="shared" ca="1" si="76"/>
        <v>7.3864433940176779</v>
      </c>
    </row>
    <row r="705" spans="1:18">
      <c r="A705" s="8">
        <f t="shared" ca="1" si="77"/>
        <v>0.40460400023834575</v>
      </c>
      <c r="B705" s="8">
        <f t="shared" ca="1" si="77"/>
        <v>-0.13147793945943631</v>
      </c>
      <c r="C705" s="8">
        <f ca="1"/>
        <v>7.7894976034321786E-2</v>
      </c>
      <c r="D705" s="8">
        <f ca="1"/>
        <v>3.058778733183036E-2</v>
      </c>
      <c r="E705" s="8">
        <f t="shared" ca="1" si="71"/>
        <v>108.10091208432857</v>
      </c>
      <c r="F705" s="8">
        <f t="shared" ca="1" si="72"/>
        <v>103.10604001173861</v>
      </c>
      <c r="G705" s="8">
        <f t="shared" ca="1" si="73"/>
        <v>3.0105942566296795</v>
      </c>
      <c r="H705" s="8">
        <f t="shared" ca="1" si="74"/>
        <v>0</v>
      </c>
      <c r="Q705" s="8">
        <f t="shared" ca="1" si="75"/>
        <v>105.6034760480336</v>
      </c>
      <c r="R705" s="8">
        <f t="shared" ca="1" si="76"/>
        <v>0</v>
      </c>
    </row>
    <row r="706" spans="1:18">
      <c r="A706" s="8">
        <f t="shared" ca="1" si="77"/>
        <v>-9.0014003414112254E-2</v>
      </c>
      <c r="B706" s="8">
        <f t="shared" ca="1" si="77"/>
        <v>-0.45001627137754474</v>
      </c>
      <c r="C706" s="8">
        <f ca="1"/>
        <v>6.6699835083678365E-3</v>
      </c>
      <c r="D706" s="8">
        <f ca="1"/>
        <v>-5.8343585436974141E-2</v>
      </c>
      <c r="E706" s="8">
        <f t="shared" ca="1" si="71"/>
        <v>100.66922773874076</v>
      </c>
      <c r="F706" s="8">
        <f t="shared" ca="1" si="72"/>
        <v>94.332577875026686</v>
      </c>
      <c r="G706" s="8">
        <f t="shared" ca="1" si="73"/>
        <v>0</v>
      </c>
      <c r="H706" s="8">
        <f t="shared" ca="1" si="74"/>
        <v>0</v>
      </c>
      <c r="Q706" s="8">
        <f t="shared" ca="1" si="75"/>
        <v>97.500902806883715</v>
      </c>
      <c r="R706" s="8">
        <f t="shared" ca="1" si="76"/>
        <v>0</v>
      </c>
    </row>
    <row r="707" spans="1:18">
      <c r="A707" s="8">
        <f t="shared" ca="1" si="77"/>
        <v>0.79856271646721089</v>
      </c>
      <c r="B707" s="8">
        <f t="shared" ca="1" si="77"/>
        <v>0.81610823609791772</v>
      </c>
      <c r="C707" s="8">
        <f ca="1"/>
        <v>0.13462503117127836</v>
      </c>
      <c r="D707" s="8">
        <f ca="1"/>
        <v>0.20355896325332642</v>
      </c>
      <c r="E707" s="8">
        <f t="shared" ref="E707:E770" ca="1" si="78">$J$2*EXP(C707)</f>
        <v>114.4107699185666</v>
      </c>
      <c r="F707" s="8">
        <f t="shared" ref="F707:F770" ca="1" si="79">$J$3*EXP(D707)</f>
        <v>122.57574301563459</v>
      </c>
      <c r="G707" s="8">
        <f t="shared" ref="G707:G770" ca="1" si="80">MAX(E707-105,0)/1.03</f>
        <v>9.1366698238510686</v>
      </c>
      <c r="H707" s="8">
        <f t="shared" ref="H707:H770" ca="1" si="81">MAX(F707-107,0)/1.03</f>
        <v>15.122080597703482</v>
      </c>
      <c r="Q707" s="8">
        <f t="shared" ref="Q707:Q770" ca="1" si="82">AVERAGE(E707:F707)</f>
        <v>118.49325646710059</v>
      </c>
      <c r="R707" s="8">
        <f t="shared" ref="R707:R770" ca="1" si="83">MAX($P$2-Q707,0)/(1.03)</f>
        <v>0</v>
      </c>
    </row>
    <row r="708" spans="1:18">
      <c r="A708" s="8">
        <f t="shared" ca="1" si="77"/>
        <v>-2.2631354563238517</v>
      </c>
      <c r="B708" s="8">
        <f t="shared" ca="1" si="77"/>
        <v>-1.2648405755462213</v>
      </c>
      <c r="C708" s="8">
        <f ca="1"/>
        <v>-0.30625950571063465</v>
      </c>
      <c r="D708" s="8">
        <f ca="1"/>
        <v>-0.36300104650793119</v>
      </c>
      <c r="E708" s="8">
        <f t="shared" ca="1" si="78"/>
        <v>73.61955477162924</v>
      </c>
      <c r="F708" s="8">
        <f t="shared" ca="1" si="79"/>
        <v>69.55857055627564</v>
      </c>
      <c r="G708" s="8">
        <f t="shared" ca="1" si="80"/>
        <v>0</v>
      </c>
      <c r="H708" s="8">
        <f t="shared" ca="1" si="81"/>
        <v>0</v>
      </c>
      <c r="Q708" s="8">
        <f t="shared" ca="1" si="82"/>
        <v>71.589062663952433</v>
      </c>
      <c r="R708" s="8">
        <f t="shared" ca="1" si="83"/>
        <v>22.729065374803461</v>
      </c>
    </row>
    <row r="709" spans="1:18">
      <c r="A709" s="8">
        <f t="shared" ca="1" si="77"/>
        <v>-0.89309815650638713</v>
      </c>
      <c r="B709" s="8">
        <f t="shared" ca="1" si="77"/>
        <v>-5.3514223734513599E-3</v>
      </c>
      <c r="C709" s="8">
        <f ca="1"/>
        <v>-0.10897413453691975</v>
      </c>
      <c r="D709" s="8">
        <f ca="1"/>
        <v>-6.1151072676414966E-2</v>
      </c>
      <c r="E709" s="8">
        <f t="shared" ca="1" si="78"/>
        <v>89.675361214571097</v>
      </c>
      <c r="F709" s="8">
        <f t="shared" ca="1" si="79"/>
        <v>94.068111782678528</v>
      </c>
      <c r="G709" s="8">
        <f t="shared" ca="1" si="80"/>
        <v>0</v>
      </c>
      <c r="H709" s="8">
        <f t="shared" ca="1" si="81"/>
        <v>0</v>
      </c>
      <c r="Q709" s="8">
        <f t="shared" ca="1" si="82"/>
        <v>91.871736498624813</v>
      </c>
      <c r="R709" s="8">
        <f t="shared" ca="1" si="83"/>
        <v>3.0371490304613467</v>
      </c>
    </row>
    <row r="710" spans="1:18">
      <c r="A710" s="8">
        <f t="shared" ca="1" si="77"/>
        <v>-0.31071520893154247</v>
      </c>
      <c r="B710" s="8">
        <f t="shared" ca="1" si="77"/>
        <v>0.22711518729421648</v>
      </c>
      <c r="C710" s="8">
        <f ca="1"/>
        <v>-2.5110990086142111E-2</v>
      </c>
      <c r="D710" s="8">
        <f ca="1"/>
        <v>2.257056281052755E-2</v>
      </c>
      <c r="E710" s="8">
        <f t="shared" ca="1" si="78"/>
        <v>97.520166830428266</v>
      </c>
      <c r="F710" s="8">
        <f t="shared" ca="1" si="79"/>
        <v>102.28272051804026</v>
      </c>
      <c r="G710" s="8">
        <f t="shared" ca="1" si="80"/>
        <v>0</v>
      </c>
      <c r="H710" s="8">
        <f t="shared" ca="1" si="81"/>
        <v>0</v>
      </c>
      <c r="Q710" s="8">
        <f t="shared" ca="1" si="82"/>
        <v>99.901443674234258</v>
      </c>
      <c r="R710" s="8">
        <f t="shared" ca="1" si="83"/>
        <v>0</v>
      </c>
    </row>
    <row r="711" spans="1:18">
      <c r="A711" s="8">
        <f t="shared" ca="1" si="77"/>
        <v>1.3219034587940337</v>
      </c>
      <c r="B711" s="8">
        <f t="shared" ca="1" si="77"/>
        <v>-0.3267327516393328</v>
      </c>
      <c r="C711" s="8">
        <f ca="1"/>
        <v>0.20998609806634086</v>
      </c>
      <c r="D711" s="8">
        <f ca="1"/>
        <v>7.9816732956183079E-2</v>
      </c>
      <c r="E711" s="8">
        <f t="shared" ca="1" si="78"/>
        <v>123.3660909565409</v>
      </c>
      <c r="F711" s="8">
        <f t="shared" ca="1" si="79"/>
        <v>108.30885550474274</v>
      </c>
      <c r="G711" s="8">
        <f t="shared" ca="1" si="80"/>
        <v>17.831156268486311</v>
      </c>
      <c r="H711" s="8">
        <f t="shared" ca="1" si="81"/>
        <v>1.2707334997502306</v>
      </c>
      <c r="Q711" s="8">
        <f t="shared" ca="1" si="82"/>
        <v>115.83747323064182</v>
      </c>
      <c r="R711" s="8">
        <f t="shared" ca="1" si="83"/>
        <v>0</v>
      </c>
    </row>
    <row r="712" spans="1:18">
      <c r="A712" s="8">
        <f t="shared" ca="1" si="77"/>
        <v>-0.62674436507106024</v>
      </c>
      <c r="B712" s="8">
        <f t="shared" ca="1" si="77"/>
        <v>-0.67504191253747159</v>
      </c>
      <c r="C712" s="8">
        <f ca="1"/>
        <v>-7.0619188570232666E-2</v>
      </c>
      <c r="D712" s="8">
        <f ca="1"/>
        <v>-0.13708944055655592</v>
      </c>
      <c r="E712" s="8">
        <f t="shared" ca="1" si="78"/>
        <v>93.181667101014625</v>
      </c>
      <c r="F712" s="8">
        <f t="shared" ca="1" si="79"/>
        <v>87.189224011739228</v>
      </c>
      <c r="G712" s="8">
        <f t="shared" ca="1" si="80"/>
        <v>0</v>
      </c>
      <c r="H712" s="8">
        <f t="shared" ca="1" si="81"/>
        <v>0</v>
      </c>
      <c r="Q712" s="8">
        <f t="shared" ca="1" si="82"/>
        <v>90.185445556376919</v>
      </c>
      <c r="R712" s="8">
        <f t="shared" ca="1" si="83"/>
        <v>4.6743247025466799</v>
      </c>
    </row>
    <row r="713" spans="1:18">
      <c r="A713" s="8">
        <f t="shared" ca="1" si="77"/>
        <v>-2.5644507868038895</v>
      </c>
      <c r="B713" s="8">
        <f t="shared" ca="1" si="77"/>
        <v>0.7301919683657796</v>
      </c>
      <c r="C713" s="8">
        <f ca="1"/>
        <v>-0.34964891329976006</v>
      </c>
      <c r="D713" s="8">
        <f ca="1"/>
        <v>-9.494405913488789E-2</v>
      </c>
      <c r="E713" s="8">
        <f t="shared" ca="1" si="78"/>
        <v>70.493553977050055</v>
      </c>
      <c r="F713" s="8">
        <f t="shared" ca="1" si="79"/>
        <v>90.942380699980845</v>
      </c>
      <c r="G713" s="8">
        <f t="shared" ca="1" si="80"/>
        <v>0</v>
      </c>
      <c r="H713" s="8">
        <f t="shared" ca="1" si="81"/>
        <v>0</v>
      </c>
      <c r="Q713" s="8">
        <f t="shared" ca="1" si="82"/>
        <v>80.71796733851545</v>
      </c>
      <c r="R713" s="8">
        <f t="shared" ca="1" si="83"/>
        <v>13.866051127654902</v>
      </c>
    </row>
    <row r="714" spans="1:18">
      <c r="A714" s="8">
        <f t="shared" ca="1" si="77"/>
        <v>1.4339790308222171</v>
      </c>
      <c r="B714" s="8">
        <f t="shared" ca="1" si="77"/>
        <v>-6.7242804578990317E-2</v>
      </c>
      <c r="C714" s="8">
        <f ca="1"/>
        <v>0.22612498043839926</v>
      </c>
      <c r="D714" s="8">
        <f ca="1"/>
        <v>0.1275400767858611</v>
      </c>
      <c r="E714" s="8">
        <f t="shared" ca="1" si="78"/>
        <v>125.37323475053029</v>
      </c>
      <c r="F714" s="8">
        <f t="shared" ca="1" si="79"/>
        <v>113.60303957757606</v>
      </c>
      <c r="G714" s="8">
        <f t="shared" ca="1" si="80"/>
        <v>19.779839563621636</v>
      </c>
      <c r="H714" s="8">
        <f t="shared" ca="1" si="81"/>
        <v>6.4107180364816072</v>
      </c>
      <c r="Q714" s="8">
        <f t="shared" ca="1" si="82"/>
        <v>119.48813716405317</v>
      </c>
      <c r="R714" s="8">
        <f t="shared" ca="1" si="83"/>
        <v>0</v>
      </c>
    </row>
    <row r="715" spans="1:18">
      <c r="A715" s="8">
        <f t="shared" ca="1" si="77"/>
        <v>0.17537941427181103</v>
      </c>
      <c r="B715" s="8">
        <f t="shared" ca="1" si="77"/>
        <v>-0.88013548725289859</v>
      </c>
      <c r="C715" s="8">
        <f ca="1"/>
        <v>4.4886635655140783E-2</v>
      </c>
      <c r="D715" s="8">
        <f ca="1"/>
        <v>-9.9098693510522737E-2</v>
      </c>
      <c r="E715" s="8">
        <f t="shared" ca="1" si="78"/>
        <v>104.59092843669202</v>
      </c>
      <c r="F715" s="8">
        <f t="shared" ca="1" si="79"/>
        <v>90.565332150707036</v>
      </c>
      <c r="G715" s="8">
        <f t="shared" ca="1" si="80"/>
        <v>0</v>
      </c>
      <c r="H715" s="8">
        <f t="shared" ca="1" si="81"/>
        <v>0</v>
      </c>
      <c r="Q715" s="8">
        <f t="shared" ca="1" si="82"/>
        <v>97.57813029369953</v>
      </c>
      <c r="R715" s="8">
        <f t="shared" ca="1" si="83"/>
        <v>0</v>
      </c>
    </row>
    <row r="716" spans="1:18">
      <c r="A716" s="8">
        <f t="shared" ca="1" si="77"/>
        <v>0.95967667543943214</v>
      </c>
      <c r="B716" s="8">
        <f t="shared" ca="1" si="77"/>
        <v>-1.136105527208628</v>
      </c>
      <c r="C716" s="8">
        <f ca="1"/>
        <v>0.15782544126327822</v>
      </c>
      <c r="D716" s="8">
        <f ca="1"/>
        <v>-7.0112216192758314E-2</v>
      </c>
      <c r="E716" s="8">
        <f t="shared" ca="1" si="78"/>
        <v>117.09617752583495</v>
      </c>
      <c r="F716" s="8">
        <f t="shared" ca="1" si="79"/>
        <v>93.228919609167988</v>
      </c>
      <c r="G716" s="8">
        <f t="shared" ca="1" si="80"/>
        <v>11.743861675567908</v>
      </c>
      <c r="H716" s="8">
        <f t="shared" ca="1" si="81"/>
        <v>0</v>
      </c>
      <c r="Q716" s="8">
        <f t="shared" ca="1" si="82"/>
        <v>105.16254856750146</v>
      </c>
      <c r="R716" s="8">
        <f t="shared" ca="1" si="83"/>
        <v>0</v>
      </c>
    </row>
    <row r="717" spans="1:18">
      <c r="A717" s="8">
        <f t="shared" ca="1" si="77"/>
        <v>9.2757448435546147E-2</v>
      </c>
      <c r="B717" s="8">
        <f t="shared" ca="1" si="77"/>
        <v>-0.38471026319205059</v>
      </c>
      <c r="C717" s="8">
        <f ca="1"/>
        <v>3.2989072574718642E-2</v>
      </c>
      <c r="D717" s="8">
        <f ca="1"/>
        <v>-3.3194967624848429E-2</v>
      </c>
      <c r="E717" s="8">
        <f t="shared" ca="1" si="78"/>
        <v>103.35392452567207</v>
      </c>
      <c r="F717" s="8">
        <f t="shared" ca="1" si="79"/>
        <v>96.734993928214379</v>
      </c>
      <c r="G717" s="8">
        <f t="shared" ca="1" si="80"/>
        <v>0</v>
      </c>
      <c r="H717" s="8">
        <f t="shared" ca="1" si="81"/>
        <v>0</v>
      </c>
      <c r="Q717" s="8">
        <f t="shared" ca="1" si="82"/>
        <v>100.04445922694322</v>
      </c>
      <c r="R717" s="8">
        <f t="shared" ca="1" si="83"/>
        <v>0</v>
      </c>
    </row>
    <row r="718" spans="1:18">
      <c r="A718" s="8">
        <f t="shared" ca="1" si="77"/>
        <v>-0.23062535184377442</v>
      </c>
      <c r="B718" s="8">
        <f t="shared" ca="1" si="77"/>
        <v>-0.33196749887100407</v>
      </c>
      <c r="C718" s="8">
        <f ca="1"/>
        <v>-1.3578050665503511E-2</v>
      </c>
      <c r="D718" s="8">
        <f ca="1"/>
        <v>-5.2918770740532625E-2</v>
      </c>
      <c r="E718" s="8">
        <f t="shared" ca="1" si="78"/>
        <v>98.65137152607754</v>
      </c>
      <c r="F718" s="8">
        <f t="shared" ca="1" si="79"/>
        <v>94.845705181728746</v>
      </c>
      <c r="G718" s="8">
        <f t="shared" ca="1" si="80"/>
        <v>0</v>
      </c>
      <c r="H718" s="8">
        <f t="shared" ca="1" si="81"/>
        <v>0</v>
      </c>
      <c r="Q718" s="8">
        <f t="shared" ca="1" si="82"/>
        <v>96.748538353903143</v>
      </c>
      <c r="R718" s="8">
        <f t="shared" ca="1" si="83"/>
        <v>0</v>
      </c>
    </row>
    <row r="719" spans="1:18">
      <c r="A719" s="8">
        <f t="shared" ca="1" si="77"/>
        <v>0.46514543571240496</v>
      </c>
      <c r="B719" s="8">
        <f t="shared" ca="1" si="77"/>
        <v>0.54604727539765019</v>
      </c>
      <c r="C719" s="8">
        <f ca="1"/>
        <v>8.661294274258631E-2</v>
      </c>
      <c r="D719" s="8">
        <f ca="1"/>
        <v>0.13546552097408854</v>
      </c>
      <c r="E719" s="8">
        <f t="shared" ca="1" si="78"/>
        <v>109.04745219461893</v>
      </c>
      <c r="F719" s="8">
        <f t="shared" ca="1" si="79"/>
        <v>114.50697142654479</v>
      </c>
      <c r="G719" s="8">
        <f t="shared" ca="1" si="80"/>
        <v>3.9295652374941037</v>
      </c>
      <c r="H719" s="8">
        <f t="shared" ca="1" si="81"/>
        <v>7.2883217733444603</v>
      </c>
      <c r="Q719" s="8">
        <f t="shared" ca="1" si="82"/>
        <v>111.77721181058186</v>
      </c>
      <c r="R719" s="8">
        <f t="shared" ca="1" si="83"/>
        <v>0</v>
      </c>
    </row>
    <row r="720" spans="1:18">
      <c r="A720" s="8">
        <f t="shared" ca="1" si="77"/>
        <v>-1.609133987247072</v>
      </c>
      <c r="B720" s="8">
        <f t="shared" ca="1" si="77"/>
        <v>0.27521649408445104</v>
      </c>
      <c r="C720" s="8">
        <f ca="1"/>
        <v>-0.21208329416357835</v>
      </c>
      <c r="D720" s="8">
        <f ca="1"/>
        <v>-8.0714520986769941E-2</v>
      </c>
      <c r="E720" s="8">
        <f t="shared" ca="1" si="78"/>
        <v>80.889731833483893</v>
      </c>
      <c r="F720" s="8">
        <f t="shared" ca="1" si="79"/>
        <v>92.245699597181869</v>
      </c>
      <c r="G720" s="8">
        <f t="shared" ca="1" si="80"/>
        <v>0</v>
      </c>
      <c r="H720" s="8">
        <f t="shared" ca="1" si="81"/>
        <v>0</v>
      </c>
      <c r="Q720" s="8">
        <f t="shared" ca="1" si="82"/>
        <v>86.567715715332881</v>
      </c>
      <c r="R720" s="8">
        <f t="shared" ca="1" si="83"/>
        <v>8.1866837715214746</v>
      </c>
    </row>
    <row r="721" spans="1:18">
      <c r="A721" s="8">
        <f t="shared" ca="1" si="77"/>
        <v>1.8806848546723551</v>
      </c>
      <c r="B721" s="8">
        <f t="shared" ca="1" si="77"/>
        <v>-0.16603491574066742</v>
      </c>
      <c r="C721" s="8">
        <f ca="1"/>
        <v>0.29045061907281911</v>
      </c>
      <c r="D721" s="8">
        <f ca="1"/>
        <v>0.15096787305012396</v>
      </c>
      <c r="E721" s="8">
        <f t="shared" ca="1" si="78"/>
        <v>133.70298434472443</v>
      </c>
      <c r="F721" s="8">
        <f t="shared" ca="1" si="79"/>
        <v>116.29592951466618</v>
      </c>
      <c r="G721" s="8">
        <f t="shared" ca="1" si="80"/>
        <v>27.866975091965465</v>
      </c>
      <c r="H721" s="8">
        <f t="shared" ca="1" si="81"/>
        <v>9.0251742860836739</v>
      </c>
      <c r="Q721" s="8">
        <f t="shared" ca="1" si="82"/>
        <v>124.9994569296953</v>
      </c>
      <c r="R721" s="8">
        <f t="shared" ca="1" si="83"/>
        <v>0</v>
      </c>
    </row>
    <row r="722" spans="1:18">
      <c r="A722" s="8">
        <f t="shared" ca="1" si="77"/>
        <v>0.22317535650213643</v>
      </c>
      <c r="B722" s="8">
        <f t="shared" ca="1" si="77"/>
        <v>-0.90494858836690506</v>
      </c>
      <c r="C722" s="8">
        <f ca="1"/>
        <v>5.1769251336307651E-2</v>
      </c>
      <c r="D722" s="8">
        <f ca="1"/>
        <v>-9.8688526904926827E-2</v>
      </c>
      <c r="E722" s="8">
        <f t="shared" ca="1" si="78"/>
        <v>105.31327055097242</v>
      </c>
      <c r="F722" s="8">
        <f t="shared" ca="1" si="79"/>
        <v>90.602486644825433</v>
      </c>
      <c r="G722" s="8">
        <f t="shared" ca="1" si="80"/>
        <v>0.30414616599263977</v>
      </c>
      <c r="H722" s="8">
        <f t="shared" ca="1" si="81"/>
        <v>0</v>
      </c>
      <c r="Q722" s="8">
        <f t="shared" ca="1" si="82"/>
        <v>97.957878597898926</v>
      </c>
      <c r="R722" s="8">
        <f t="shared" ca="1" si="83"/>
        <v>0</v>
      </c>
    </row>
    <row r="723" spans="1:18">
      <c r="A723" s="8">
        <f t="shared" ca="1" si="77"/>
        <v>0.42129582393622578</v>
      </c>
      <c r="B723" s="8">
        <f t="shared" ca="1" si="77"/>
        <v>-0.19365005768592036</v>
      </c>
      <c r="C723" s="8">
        <f ca="1"/>
        <v>8.0298598646816502E-2</v>
      </c>
      <c r="D723" s="8">
        <f ca="1"/>
        <v>2.2854856543211712E-2</v>
      </c>
      <c r="E723" s="8">
        <f t="shared" ca="1" si="78"/>
        <v>108.36105840258487</v>
      </c>
      <c r="F723" s="8">
        <f t="shared" ca="1" si="79"/>
        <v>102.31180298823155</v>
      </c>
      <c r="G723" s="8">
        <f t="shared" ca="1" si="80"/>
        <v>3.2631634976552171</v>
      </c>
      <c r="H723" s="8">
        <f t="shared" ca="1" si="81"/>
        <v>0</v>
      </c>
      <c r="Q723" s="8">
        <f t="shared" ca="1" si="82"/>
        <v>105.33643069540821</v>
      </c>
      <c r="R723" s="8">
        <f t="shared" ca="1" si="83"/>
        <v>0</v>
      </c>
    </row>
    <row r="724" spans="1:18">
      <c r="A724" s="8">
        <f t="shared" ca="1" si="77"/>
        <v>-0.76723721440526704</v>
      </c>
      <c r="B724" s="8">
        <f t="shared" ca="1" si="77"/>
        <v>0.74422131646318967</v>
      </c>
      <c r="C724" s="8">
        <f ca="1"/>
        <v>-9.0850158874358447E-2</v>
      </c>
      <c r="D724" s="8">
        <f ca="1"/>
        <v>5.9884214558933807E-2</v>
      </c>
      <c r="E724" s="8">
        <f t="shared" ca="1" si="78"/>
        <v>91.315452875101215</v>
      </c>
      <c r="F724" s="8">
        <f t="shared" ca="1" si="79"/>
        <v>106.17136084498358</v>
      </c>
      <c r="G724" s="8">
        <f t="shared" ca="1" si="80"/>
        <v>0</v>
      </c>
      <c r="H724" s="8">
        <f t="shared" ca="1" si="81"/>
        <v>0</v>
      </c>
      <c r="Q724" s="8">
        <f t="shared" ca="1" si="82"/>
        <v>98.743406860042398</v>
      </c>
      <c r="R724" s="8">
        <f t="shared" ca="1" si="83"/>
        <v>0</v>
      </c>
    </row>
    <row r="725" spans="1:18">
      <c r="A725" s="8">
        <f t="shared" ca="1" si="77"/>
        <v>1.1906255692491476</v>
      </c>
      <c r="B725" s="8">
        <f t="shared" ca="1" si="77"/>
        <v>-1.4586439971520755</v>
      </c>
      <c r="C725" s="8">
        <f ca="1"/>
        <v>0.19108208197187726</v>
      </c>
      <c r="D725" s="8">
        <f ca="1"/>
        <v>-9.7959222994607964E-2</v>
      </c>
      <c r="E725" s="8">
        <f t="shared" ca="1" si="78"/>
        <v>121.05588130578204</v>
      </c>
      <c r="F725" s="8">
        <f t="shared" ca="1" si="79"/>
        <v>90.668587493493987</v>
      </c>
      <c r="G725" s="8">
        <f t="shared" ca="1" si="80"/>
        <v>15.588234277458287</v>
      </c>
      <c r="H725" s="8">
        <f t="shared" ca="1" si="81"/>
        <v>0</v>
      </c>
      <c r="Q725" s="8">
        <f t="shared" ca="1" si="82"/>
        <v>105.86223439963801</v>
      </c>
      <c r="R725" s="8">
        <f t="shared" ca="1" si="83"/>
        <v>0</v>
      </c>
    </row>
    <row r="726" spans="1:18">
      <c r="A726" s="8">
        <f t="shared" ca="1" si="77"/>
        <v>0.20280785907286836</v>
      </c>
      <c r="B726" s="8">
        <f t="shared" ca="1" si="77"/>
        <v>-0.47799431979350815</v>
      </c>
      <c r="C726" s="8">
        <f ca="1"/>
        <v>4.8836331706493041E-2</v>
      </c>
      <c r="D726" s="8">
        <f ca="1"/>
        <v>-3.75720958524106E-2</v>
      </c>
      <c r="E726" s="8">
        <f t="shared" ca="1" si="78"/>
        <v>105.00484770329382</v>
      </c>
      <c r="F726" s="8">
        <f t="shared" ca="1" si="79"/>
        <v>96.312497790143055</v>
      </c>
      <c r="G726" s="8">
        <f t="shared" ca="1" si="80"/>
        <v>4.7065080522518928E-3</v>
      </c>
      <c r="H726" s="8">
        <f t="shared" ca="1" si="81"/>
        <v>0</v>
      </c>
      <c r="Q726" s="8">
        <f t="shared" ca="1" si="82"/>
        <v>100.65867274671844</v>
      </c>
      <c r="R726" s="8">
        <f t="shared" ca="1" si="83"/>
        <v>0</v>
      </c>
    </row>
    <row r="727" spans="1:18">
      <c r="A727" s="8">
        <f t="shared" ca="1" si="77"/>
        <v>1.4485680140996195</v>
      </c>
      <c r="B727" s="8">
        <f t="shared" ca="1" si="77"/>
        <v>-1.5855682518456229</v>
      </c>
      <c r="C727" s="8">
        <f ca="1"/>
        <v>0.22822579403034521</v>
      </c>
      <c r="D727" s="8">
        <f ca="1"/>
        <v>-9.4717365473208012E-2</v>
      </c>
      <c r="E727" s="8">
        <f t="shared" ca="1" si="78"/>
        <v>125.6368974022305</v>
      </c>
      <c r="F727" s="8">
        <f t="shared" ca="1" si="79"/>
        <v>90.962999098205415</v>
      </c>
      <c r="G727" s="8">
        <f t="shared" ca="1" si="80"/>
        <v>20.035822720612138</v>
      </c>
      <c r="H727" s="8">
        <f t="shared" ca="1" si="81"/>
        <v>0</v>
      </c>
      <c r="Q727" s="8">
        <f t="shared" ca="1" si="82"/>
        <v>108.29994825021797</v>
      </c>
      <c r="R727" s="8">
        <f t="shared" ca="1" si="83"/>
        <v>0</v>
      </c>
    </row>
    <row r="728" spans="1:18">
      <c r="A728" s="8">
        <f t="shared" ca="1" si="77"/>
        <v>0.18434163609782578</v>
      </c>
      <c r="B728" s="8">
        <f t="shared" ca="1" si="77"/>
        <v>1.5469834493744146</v>
      </c>
      <c r="C728" s="8">
        <f ca="1"/>
        <v>4.6177195598086911E-2</v>
      </c>
      <c r="D728" s="8">
        <f ca="1"/>
        <v>0.258935002816229</v>
      </c>
      <c r="E728" s="8">
        <f t="shared" ca="1" si="78"/>
        <v>104.72599643725668</v>
      </c>
      <c r="F728" s="8">
        <f t="shared" ca="1" si="79"/>
        <v>129.5549595016266</v>
      </c>
      <c r="G728" s="8">
        <f t="shared" ca="1" si="80"/>
        <v>0</v>
      </c>
      <c r="H728" s="8">
        <f t="shared" ca="1" si="81"/>
        <v>21.898018933618054</v>
      </c>
      <c r="Q728" s="8">
        <f t="shared" ca="1" si="82"/>
        <v>117.14047796944163</v>
      </c>
      <c r="R728" s="8">
        <f t="shared" ca="1" si="83"/>
        <v>0</v>
      </c>
    </row>
    <row r="729" spans="1:18">
      <c r="A729" s="8">
        <f t="shared" ca="1" si="77"/>
        <v>1.6339646679530282</v>
      </c>
      <c r="B729" s="8">
        <f t="shared" ca="1" si="77"/>
        <v>1.4201515985663598</v>
      </c>
      <c r="C729" s="8">
        <f ca="1"/>
        <v>0.25492291218523605</v>
      </c>
      <c r="D729" s="8">
        <f ca="1"/>
        <v>0.36348331208497558</v>
      </c>
      <c r="E729" s="8">
        <f t="shared" ca="1" si="78"/>
        <v>129.03621458407056</v>
      </c>
      <c r="F729" s="8">
        <f t="shared" ca="1" si="79"/>
        <v>143.83308539619202</v>
      </c>
      <c r="G729" s="8">
        <f t="shared" ca="1" si="80"/>
        <v>23.336130664146179</v>
      </c>
      <c r="H729" s="8">
        <f t="shared" ca="1" si="81"/>
        <v>35.760277083681572</v>
      </c>
      <c r="Q729" s="8">
        <f t="shared" ca="1" si="82"/>
        <v>136.43464999013128</v>
      </c>
      <c r="R729" s="8">
        <f t="shared" ca="1" si="83"/>
        <v>0</v>
      </c>
    </row>
    <row r="730" spans="1:18">
      <c r="A730" s="8">
        <f t="shared" ca="1" si="77"/>
        <v>0.32684314066984577</v>
      </c>
      <c r="B730" s="8">
        <f t="shared" ca="1" si="77"/>
        <v>-1.6352804042080695</v>
      </c>
      <c r="C730" s="8">
        <f ca="1"/>
        <v>6.6697412256457783E-2</v>
      </c>
      <c r="D730" s="8">
        <f ca="1"/>
        <v>-0.19738160854249093</v>
      </c>
      <c r="E730" s="8">
        <f t="shared" ca="1" si="78"/>
        <v>106.8971971415738</v>
      </c>
      <c r="F730" s="8">
        <f t="shared" ca="1" si="79"/>
        <v>82.087731973734293</v>
      </c>
      <c r="G730" s="8">
        <f t="shared" ca="1" si="80"/>
        <v>1.8419389724017459</v>
      </c>
      <c r="H730" s="8">
        <f t="shared" ca="1" si="81"/>
        <v>0</v>
      </c>
      <c r="Q730" s="8">
        <f t="shared" ca="1" si="82"/>
        <v>94.492464557654046</v>
      </c>
      <c r="R730" s="8">
        <f t="shared" ca="1" si="83"/>
        <v>0.49275285664655766</v>
      </c>
    </row>
    <row r="731" spans="1:18">
      <c r="A731" s="8">
        <f t="shared" ca="1" si="77"/>
        <v>1.5681761621119721</v>
      </c>
      <c r="B731" s="8">
        <f t="shared" ca="1" si="77"/>
        <v>1.2549570666881658</v>
      </c>
      <c r="C731" s="8">
        <f ca="1"/>
        <v>0.24544936734412398</v>
      </c>
      <c r="D731" s="8">
        <f ca="1"/>
        <v>0.33357465399601566</v>
      </c>
      <c r="E731" s="8">
        <f t="shared" ca="1" si="78"/>
        <v>127.81955635162031</v>
      </c>
      <c r="F731" s="8">
        <f t="shared" ca="1" si="79"/>
        <v>139.5949255841835</v>
      </c>
      <c r="G731" s="8">
        <f t="shared" ca="1" si="80"/>
        <v>22.154909079243016</v>
      </c>
      <c r="H731" s="8">
        <f t="shared" ca="1" si="81"/>
        <v>31.645558819595632</v>
      </c>
      <c r="Q731" s="8">
        <f t="shared" ca="1" si="82"/>
        <v>133.7072409679019</v>
      </c>
      <c r="R731" s="8">
        <f t="shared" ca="1" si="83"/>
        <v>0</v>
      </c>
    </row>
    <row r="732" spans="1:18">
      <c r="A732" s="8">
        <f t="shared" ca="1" si="77"/>
        <v>-0.58704019159673071</v>
      </c>
      <c r="B732" s="8">
        <f t="shared" ca="1" si="77"/>
        <v>-0.63282138564294188</v>
      </c>
      <c r="C732" s="8">
        <f ca="1"/>
        <v>-6.4901787589929219E-2</v>
      </c>
      <c r="D732" s="8">
        <f ca="1"/>
        <v>-0.12749972425236317</v>
      </c>
      <c r="E732" s="8">
        <f t="shared" ca="1" si="78"/>
        <v>93.715949955085392</v>
      </c>
      <c r="F732" s="8">
        <f t="shared" ca="1" si="79"/>
        <v>88.029365857308377</v>
      </c>
      <c r="G732" s="8">
        <f t="shared" ca="1" si="80"/>
        <v>0</v>
      </c>
      <c r="H732" s="8">
        <f t="shared" ca="1" si="81"/>
        <v>0</v>
      </c>
      <c r="Q732" s="8">
        <f t="shared" ca="1" si="82"/>
        <v>90.872657906196878</v>
      </c>
      <c r="R732" s="8">
        <f t="shared" ca="1" si="83"/>
        <v>4.0071282464107982</v>
      </c>
    </row>
    <row r="733" spans="1:18">
      <c r="A733" s="8">
        <f t="shared" ca="1" si="77"/>
        <v>0.77908504723302219</v>
      </c>
      <c r="B733" s="8">
        <f t="shared" ca="1" si="77"/>
        <v>-1.055425055006749</v>
      </c>
      <c r="C733" s="8">
        <f ca="1"/>
        <v>0.13182024680155519</v>
      </c>
      <c r="D733" s="8">
        <f ca="1"/>
        <v>-7.3586339082186564E-2</v>
      </c>
      <c r="E733" s="8">
        <f t="shared" ca="1" si="78"/>
        <v>114.0903219831267</v>
      </c>
      <c r="F733" s="8">
        <f t="shared" ca="1" si="79"/>
        <v>92.905592849245906</v>
      </c>
      <c r="G733" s="8">
        <f t="shared" ca="1" si="80"/>
        <v>8.8255553234239805</v>
      </c>
      <c r="H733" s="8">
        <f t="shared" ca="1" si="81"/>
        <v>0</v>
      </c>
      <c r="Q733" s="8">
        <f t="shared" ca="1" si="82"/>
        <v>103.4979574161863</v>
      </c>
      <c r="R733" s="8">
        <f t="shared" ca="1" si="83"/>
        <v>0</v>
      </c>
    </row>
    <row r="734" spans="1:18">
      <c r="A734" s="8">
        <f t="shared" ca="1" si="77"/>
        <v>-0.20824910053213047</v>
      </c>
      <c r="B734" s="8">
        <f t="shared" ca="1" si="77"/>
        <v>0.14427347021434911</v>
      </c>
      <c r="C734" s="8">
        <f ca="1"/>
        <v>-1.0355870476626786E-2</v>
      </c>
      <c r="D734" s="8">
        <f ca="1"/>
        <v>1.9085881270321098E-2</v>
      </c>
      <c r="E734" s="8">
        <f t="shared" ca="1" si="78"/>
        <v>98.969756692734606</v>
      </c>
      <c r="F734" s="8">
        <f t="shared" ca="1" si="79"/>
        <v>101.92691809907211</v>
      </c>
      <c r="G734" s="8">
        <f t="shared" ca="1" si="80"/>
        <v>0</v>
      </c>
      <c r="H734" s="8">
        <f t="shared" ca="1" si="81"/>
        <v>0</v>
      </c>
      <c r="Q734" s="8">
        <f t="shared" ca="1" si="82"/>
        <v>100.44833739590337</v>
      </c>
      <c r="R734" s="8">
        <f t="shared" ca="1" si="83"/>
        <v>0</v>
      </c>
    </row>
    <row r="735" spans="1:18">
      <c r="A735" s="8">
        <f t="shared" ref="A735:B798" ca="1" si="84">NORMSINV(RAND())</f>
        <v>1.5482886435631245</v>
      </c>
      <c r="B735" s="8">
        <f t="shared" ca="1" si="84"/>
        <v>0.97445845667034403</v>
      </c>
      <c r="C735" s="8">
        <f ca="1"/>
        <v>0.24258556467308992</v>
      </c>
      <c r="D735" s="8">
        <f ca="1"/>
        <v>0.29059481952474026</v>
      </c>
      <c r="E735" s="8">
        <f t="shared" ca="1" si="78"/>
        <v>127.45403001220164</v>
      </c>
      <c r="F735" s="8">
        <f t="shared" ca="1" si="79"/>
        <v>133.72226576565154</v>
      </c>
      <c r="G735" s="8">
        <f t="shared" ca="1" si="80"/>
        <v>21.800029138059845</v>
      </c>
      <c r="H735" s="8">
        <f t="shared" ca="1" si="81"/>
        <v>25.943947345292759</v>
      </c>
      <c r="Q735" s="8">
        <f t="shared" ca="1" si="82"/>
        <v>130.58814788892658</v>
      </c>
      <c r="R735" s="8">
        <f t="shared" ca="1" si="83"/>
        <v>0</v>
      </c>
    </row>
    <row r="736" spans="1:18">
      <c r="A736" s="8">
        <f t="shared" ca="1" si="84"/>
        <v>0.12227592750703684</v>
      </c>
      <c r="B736" s="8">
        <f t="shared" ca="1" si="84"/>
        <v>-1.2546634867798101</v>
      </c>
      <c r="C736" s="8">
        <f ca="1"/>
        <v>3.7239733561013302E-2</v>
      </c>
      <c r="D736" s="8">
        <f ca="1"/>
        <v>-0.1587430114158899</v>
      </c>
      <c r="E736" s="8">
        <f t="shared" ca="1" si="78"/>
        <v>103.79418205029044</v>
      </c>
      <c r="F736" s="8">
        <f t="shared" ca="1" si="79"/>
        <v>85.32155974653628</v>
      </c>
      <c r="G736" s="8">
        <f t="shared" ca="1" si="80"/>
        <v>0</v>
      </c>
      <c r="H736" s="8">
        <f t="shared" ca="1" si="81"/>
        <v>0</v>
      </c>
      <c r="Q736" s="8">
        <f t="shared" ca="1" si="82"/>
        <v>94.55787089841337</v>
      </c>
      <c r="R736" s="8">
        <f t="shared" ca="1" si="83"/>
        <v>0.42925155493847594</v>
      </c>
    </row>
    <row r="737" spans="1:18">
      <c r="A737" s="8">
        <f t="shared" ca="1" si="84"/>
        <v>1.146924386243811</v>
      </c>
      <c r="B737" s="8">
        <f t="shared" ca="1" si="84"/>
        <v>0.56061684832097813</v>
      </c>
      <c r="C737" s="8">
        <f ca="1"/>
        <v>0.18478911161910877</v>
      </c>
      <c r="D737" s="8">
        <f ca="1"/>
        <v>0.19556137290357195</v>
      </c>
      <c r="E737" s="8">
        <f t="shared" ca="1" si="78"/>
        <v>120.29647220930315</v>
      </c>
      <c r="F737" s="8">
        <f t="shared" ca="1" si="79"/>
        <v>121.59934206790687</v>
      </c>
      <c r="G737" s="8">
        <f t="shared" ca="1" si="80"/>
        <v>14.850943892527326</v>
      </c>
      <c r="H737" s="8">
        <f t="shared" ca="1" si="81"/>
        <v>14.174118512530946</v>
      </c>
      <c r="Q737" s="8">
        <f t="shared" ca="1" si="82"/>
        <v>120.94790713860502</v>
      </c>
      <c r="R737" s="8">
        <f t="shared" ca="1" si="83"/>
        <v>0</v>
      </c>
    </row>
    <row r="738" spans="1:18">
      <c r="A738" s="8">
        <f t="shared" ca="1" si="84"/>
        <v>-1.4847749261385421</v>
      </c>
      <c r="B738" s="8">
        <f t="shared" ca="1" si="84"/>
        <v>1.3988794539525804E-3</v>
      </c>
      <c r="C738" s="8">
        <f ca="1"/>
        <v>-0.19417558936395005</v>
      </c>
      <c r="D738" s="8">
        <f ca="1"/>
        <v>-0.11044995366615427</v>
      </c>
      <c r="E738" s="8">
        <f t="shared" ca="1" si="78"/>
        <v>82.351329139766648</v>
      </c>
      <c r="F738" s="8">
        <f t="shared" ca="1" si="79"/>
        <v>89.543114211401459</v>
      </c>
      <c r="G738" s="8">
        <f t="shared" ca="1" si="80"/>
        <v>0</v>
      </c>
      <c r="H738" s="8">
        <f t="shared" ca="1" si="81"/>
        <v>0</v>
      </c>
      <c r="Q738" s="8">
        <f t="shared" ca="1" si="82"/>
        <v>85.947221675584046</v>
      </c>
      <c r="R738" s="8">
        <f t="shared" ca="1" si="83"/>
        <v>8.7891051693358779</v>
      </c>
    </row>
    <row r="739" spans="1:18">
      <c r="A739" s="8">
        <f t="shared" ca="1" si="84"/>
        <v>-5.3447812923808846E-2</v>
      </c>
      <c r="B739" s="8">
        <f t="shared" ca="1" si="84"/>
        <v>0.35253373531267396</v>
      </c>
      <c r="C739" s="8">
        <f ca="1"/>
        <v>1.1935514938971527E-2</v>
      </c>
      <c r="D739" s="8">
        <f ca="1"/>
        <v>6.2899901739501857E-2</v>
      </c>
      <c r="E739" s="8">
        <f t="shared" ca="1" si="78"/>
        <v>101.20070274269814</v>
      </c>
      <c r="F739" s="8">
        <f t="shared" ca="1" si="79"/>
        <v>106.49202372327409</v>
      </c>
      <c r="G739" s="8">
        <f t="shared" ca="1" si="80"/>
        <v>0</v>
      </c>
      <c r="H739" s="8">
        <f t="shared" ca="1" si="81"/>
        <v>0</v>
      </c>
      <c r="Q739" s="8">
        <f t="shared" ca="1" si="82"/>
        <v>103.84636323298611</v>
      </c>
      <c r="R739" s="8">
        <f t="shared" ca="1" si="83"/>
        <v>0</v>
      </c>
    </row>
    <row r="740" spans="1:18">
      <c r="A740" s="8">
        <f t="shared" ca="1" si="84"/>
        <v>0.7505277831443673</v>
      </c>
      <c r="B740" s="8">
        <f t="shared" ca="1" si="84"/>
        <v>0.43734214263494353</v>
      </c>
      <c r="C740" s="8">
        <f ca="1"/>
        <v>0.12770800077278888</v>
      </c>
      <c r="D740" s="8">
        <f ca="1"/>
        <v>0.14372162496313493</v>
      </c>
      <c r="E740" s="8">
        <f t="shared" ca="1" si="78"/>
        <v>113.62211785471436</v>
      </c>
      <c r="F740" s="8">
        <f t="shared" ca="1" si="79"/>
        <v>115.45626623619975</v>
      </c>
      <c r="G740" s="8">
        <f t="shared" ca="1" si="80"/>
        <v>8.3709882084605436</v>
      </c>
      <c r="H740" s="8">
        <f t="shared" ca="1" si="81"/>
        <v>8.2099672196114106</v>
      </c>
      <c r="Q740" s="8">
        <f t="shared" ca="1" si="82"/>
        <v>114.53919204545706</v>
      </c>
      <c r="R740" s="8">
        <f t="shared" ca="1" si="83"/>
        <v>0</v>
      </c>
    </row>
    <row r="741" spans="1:18">
      <c r="A741" s="8">
        <f t="shared" ca="1" si="84"/>
        <v>-0.56458278848679555</v>
      </c>
      <c r="B741" s="8">
        <f t="shared" ca="1" si="84"/>
        <v>-0.25791224649189515</v>
      </c>
      <c r="C741" s="8">
        <f ca="1"/>
        <v>-6.1667921542098561E-2</v>
      </c>
      <c r="D741" s="8">
        <f ca="1"/>
        <v>-7.0404219704984602E-2</v>
      </c>
      <c r="E741" s="8">
        <f t="shared" ca="1" si="78"/>
        <v>94.019505347979006</v>
      </c>
      <c r="F741" s="8">
        <f t="shared" ca="1" si="79"/>
        <v>93.201700411445117</v>
      </c>
      <c r="G741" s="8">
        <f t="shared" ca="1" si="80"/>
        <v>0</v>
      </c>
      <c r="H741" s="8">
        <f t="shared" ca="1" si="81"/>
        <v>0</v>
      </c>
      <c r="Q741" s="8">
        <f t="shared" ca="1" si="82"/>
        <v>93.610602879712062</v>
      </c>
      <c r="R741" s="8">
        <f t="shared" ca="1" si="83"/>
        <v>1.3489292429979984</v>
      </c>
    </row>
    <row r="742" spans="1:18">
      <c r="A742" s="8">
        <f t="shared" ca="1" si="84"/>
        <v>0.946267253268537</v>
      </c>
      <c r="B742" s="8">
        <f t="shared" ca="1" si="84"/>
        <v>-1.2566282789831269</v>
      </c>
      <c r="C742" s="8">
        <f ca="1"/>
        <v>0.15589448447066934</v>
      </c>
      <c r="D742" s="8">
        <f ca="1"/>
        <v>-8.8992966138490642E-2</v>
      </c>
      <c r="E742" s="8">
        <f t="shared" ca="1" si="78"/>
        <v>116.87028802807046</v>
      </c>
      <c r="F742" s="8">
        <f t="shared" ca="1" si="79"/>
        <v>91.485200849415023</v>
      </c>
      <c r="G742" s="8">
        <f t="shared" ca="1" si="80"/>
        <v>11.524551483563554</v>
      </c>
      <c r="H742" s="8">
        <f t="shared" ca="1" si="81"/>
        <v>0</v>
      </c>
      <c r="Q742" s="8">
        <f t="shared" ca="1" si="82"/>
        <v>104.17774443874274</v>
      </c>
      <c r="R742" s="8">
        <f t="shared" ca="1" si="83"/>
        <v>0</v>
      </c>
    </row>
    <row r="743" spans="1:18">
      <c r="A743" s="8">
        <f t="shared" ca="1" si="84"/>
        <v>-2.1181784052661037</v>
      </c>
      <c r="B743" s="8">
        <f t="shared" ca="1" si="84"/>
        <v>0.43661375831458049</v>
      </c>
      <c r="C743" s="8">
        <f ca="1"/>
        <v>-0.2853856903583189</v>
      </c>
      <c r="D743" s="8">
        <f ca="1"/>
        <v>-0.10022561922371259</v>
      </c>
      <c r="E743" s="8">
        <f t="shared" ca="1" si="78"/>
        <v>75.172426559869493</v>
      </c>
      <c r="F743" s="8">
        <f t="shared" ca="1" si="79"/>
        <v>90.463329234832173</v>
      </c>
      <c r="G743" s="8">
        <f t="shared" ca="1" si="80"/>
        <v>0</v>
      </c>
      <c r="H743" s="8">
        <f t="shared" ca="1" si="81"/>
        <v>0</v>
      </c>
      <c r="Q743" s="8">
        <f t="shared" ca="1" si="82"/>
        <v>82.817877897350826</v>
      </c>
      <c r="R743" s="8">
        <f t="shared" ca="1" si="83"/>
        <v>11.827303012280751</v>
      </c>
    </row>
    <row r="744" spans="1:18">
      <c r="A744" s="8">
        <f t="shared" ca="1" si="84"/>
        <v>0.92661991692470158</v>
      </c>
      <c r="B744" s="8">
        <f t="shared" ca="1" si="84"/>
        <v>-0.74299230274614469</v>
      </c>
      <c r="C744" s="8">
        <f ca="1"/>
        <v>0.15306526803715703</v>
      </c>
      <c r="D744" s="8">
        <f ca="1"/>
        <v>-1.5055774025632863E-2</v>
      </c>
      <c r="E744" s="8">
        <f t="shared" ca="1" si="78"/>
        <v>116.54010398989112</v>
      </c>
      <c r="F744" s="8">
        <f t="shared" ca="1" si="79"/>
        <v>98.505699747667805</v>
      </c>
      <c r="G744" s="8">
        <f t="shared" ca="1" si="80"/>
        <v>11.203984456204973</v>
      </c>
      <c r="H744" s="8">
        <f t="shared" ca="1" si="81"/>
        <v>0</v>
      </c>
      <c r="Q744" s="8">
        <f t="shared" ca="1" si="82"/>
        <v>107.52290186877946</v>
      </c>
      <c r="R744" s="8">
        <f t="shared" ca="1" si="83"/>
        <v>0</v>
      </c>
    </row>
    <row r="745" spans="1:18">
      <c r="A745" s="8">
        <f t="shared" ca="1" si="84"/>
        <v>0.97508137373382842</v>
      </c>
      <c r="B745" s="8">
        <f t="shared" ca="1" si="84"/>
        <v>-3.9849479209925071E-3</v>
      </c>
      <c r="C745" s="8">
        <f ca="1"/>
        <v>0.16004371781767129</v>
      </c>
      <c r="D745" s="8">
        <f ca="1"/>
        <v>9.7845332433405319E-2</v>
      </c>
      <c r="E745" s="8">
        <f t="shared" ca="1" si="78"/>
        <v>117.35621754475547</v>
      </c>
      <c r="F745" s="8">
        <f t="shared" ca="1" si="79"/>
        <v>110.27922057303792</v>
      </c>
      <c r="G745" s="8">
        <f t="shared" ca="1" si="80"/>
        <v>11.996327713354821</v>
      </c>
      <c r="H745" s="8">
        <f t="shared" ca="1" si="81"/>
        <v>3.183709294211571</v>
      </c>
      <c r="Q745" s="8">
        <f t="shared" ca="1" si="82"/>
        <v>113.8177190588967</v>
      </c>
      <c r="R745" s="8">
        <f t="shared" ca="1" si="83"/>
        <v>0</v>
      </c>
    </row>
    <row r="746" spans="1:18">
      <c r="A746" s="8">
        <f t="shared" ca="1" si="84"/>
        <v>0.66767390543868155</v>
      </c>
      <c r="B746" s="8">
        <f t="shared" ca="1" si="84"/>
        <v>-0.63960557132360574</v>
      </c>
      <c r="C746" s="8">
        <f ca="1"/>
        <v>0.11577704238317013</v>
      </c>
      <c r="D746" s="8">
        <f ca="1"/>
        <v>-2.1847658136546828E-2</v>
      </c>
      <c r="E746" s="8">
        <f t="shared" ca="1" si="78"/>
        <v>112.27455195599379</v>
      </c>
      <c r="F746" s="8">
        <f t="shared" ca="1" si="79"/>
        <v>97.838927334361998</v>
      </c>
      <c r="G746" s="8">
        <f t="shared" ca="1" si="80"/>
        <v>7.0626718019357142</v>
      </c>
      <c r="H746" s="8">
        <f t="shared" ca="1" si="81"/>
        <v>0</v>
      </c>
      <c r="Q746" s="8">
        <f t="shared" ca="1" si="82"/>
        <v>105.05673964517788</v>
      </c>
      <c r="R746" s="8">
        <f t="shared" ca="1" si="83"/>
        <v>0</v>
      </c>
    </row>
    <row r="747" spans="1:18">
      <c r="A747" s="8">
        <f t="shared" ca="1" si="84"/>
        <v>0.88497300821020008</v>
      </c>
      <c r="B747" s="8">
        <f t="shared" ca="1" si="84"/>
        <v>-0.73261077463906377</v>
      </c>
      <c r="C747" s="8">
        <f ca="1"/>
        <v>0.14706811318226881</v>
      </c>
      <c r="D747" s="8">
        <f ca="1"/>
        <v>-1.7067600329003174E-2</v>
      </c>
      <c r="E747" s="8">
        <f t="shared" ca="1" si="78"/>
        <v>115.8432864891569</v>
      </c>
      <c r="F747" s="8">
        <f t="shared" ca="1" si="79"/>
        <v>98.307722604470754</v>
      </c>
      <c r="G747" s="8">
        <f t="shared" ca="1" si="80"/>
        <v>10.527462610831938</v>
      </c>
      <c r="H747" s="8">
        <f t="shared" ca="1" si="81"/>
        <v>0</v>
      </c>
      <c r="Q747" s="8">
        <f t="shared" ca="1" si="82"/>
        <v>107.07550454681382</v>
      </c>
      <c r="R747" s="8">
        <f t="shared" ca="1" si="83"/>
        <v>0</v>
      </c>
    </row>
    <row r="748" spans="1:18">
      <c r="A748" s="8">
        <f t="shared" ca="1" si="84"/>
        <v>0.73793919665598584</v>
      </c>
      <c r="B748" s="8">
        <f t="shared" ca="1" si="84"/>
        <v>0.16288876415393294</v>
      </c>
      <c r="C748" s="8">
        <f ca="1"/>
        <v>0.12589524431846197</v>
      </c>
      <c r="D748" s="8">
        <f ca="1"/>
        <v>0.10225205779921771</v>
      </c>
      <c r="E748" s="8">
        <f t="shared" ca="1" si="78"/>
        <v>113.41633520048788</v>
      </c>
      <c r="F748" s="8">
        <f t="shared" ca="1" si="79"/>
        <v>110.76626315494342</v>
      </c>
      <c r="G748" s="8">
        <f t="shared" ca="1" si="80"/>
        <v>8.1711992237746394</v>
      </c>
      <c r="H748" s="8">
        <f t="shared" ca="1" si="81"/>
        <v>3.6565661698479772</v>
      </c>
      <c r="Q748" s="8">
        <f t="shared" ca="1" si="82"/>
        <v>112.09129917771565</v>
      </c>
      <c r="R748" s="8">
        <f t="shared" ca="1" si="83"/>
        <v>0</v>
      </c>
    </row>
    <row r="749" spans="1:18">
      <c r="A749" s="8">
        <f t="shared" ca="1" si="84"/>
        <v>0.68942271125409582</v>
      </c>
      <c r="B749" s="8">
        <f t="shared" ca="1" si="84"/>
        <v>1.0484126036130577</v>
      </c>
      <c r="C749" s="8">
        <f ca="1"/>
        <v>0.11890887042058979</v>
      </c>
      <c r="D749" s="8">
        <f ca="1"/>
        <v>0.22847726570844024</v>
      </c>
      <c r="E749" s="8">
        <f t="shared" ca="1" si="78"/>
        <v>112.62672773483229</v>
      </c>
      <c r="F749" s="8">
        <f t="shared" ca="1" si="79"/>
        <v>125.66849549649729</v>
      </c>
      <c r="G749" s="8">
        <f t="shared" ca="1" si="80"/>
        <v>7.4045900338177537</v>
      </c>
      <c r="H749" s="8">
        <f t="shared" ca="1" si="81"/>
        <v>18.124752909220664</v>
      </c>
      <c r="Q749" s="8">
        <f t="shared" ca="1" si="82"/>
        <v>119.14761161566479</v>
      </c>
      <c r="R749" s="8">
        <f t="shared" ca="1" si="83"/>
        <v>0</v>
      </c>
    </row>
    <row r="750" spans="1:18">
      <c r="A750" s="8">
        <f t="shared" ca="1" si="84"/>
        <v>-9.1536572956871204E-2</v>
      </c>
      <c r="B750" s="8">
        <f t="shared" ca="1" si="84"/>
        <v>0.47013874160904656</v>
      </c>
      <c r="C750" s="8">
        <f ca="1"/>
        <v>6.4507334942105476E-3</v>
      </c>
      <c r="D750" s="8">
        <f ca="1"/>
        <v>7.6973814063517595E-2</v>
      </c>
      <c r="E750" s="8">
        <f t="shared" ca="1" si="78"/>
        <v>100.64715842857052</v>
      </c>
      <c r="F750" s="8">
        <f t="shared" ca="1" si="79"/>
        <v>108.00137948496807</v>
      </c>
      <c r="G750" s="8">
        <f t="shared" ca="1" si="80"/>
        <v>0</v>
      </c>
      <c r="H750" s="8">
        <f t="shared" ca="1" si="81"/>
        <v>0.97221309220200902</v>
      </c>
      <c r="Q750" s="8">
        <f t="shared" ca="1" si="82"/>
        <v>104.32426895676929</v>
      </c>
      <c r="R750" s="8">
        <f t="shared" ca="1" si="83"/>
        <v>0</v>
      </c>
    </row>
    <row r="751" spans="1:18">
      <c r="A751" s="8">
        <f t="shared" ca="1" si="84"/>
        <v>0.44662964374882974</v>
      </c>
      <c r="B751" s="8">
        <f t="shared" ca="1" si="84"/>
        <v>-0.47796559057784349</v>
      </c>
      <c r="C751" s="8">
        <f ca="1"/>
        <v>8.3946668699831473E-2</v>
      </c>
      <c r="D751" s="8">
        <f ca="1"/>
        <v>-1.6843015214408036E-2</v>
      </c>
      <c r="E751" s="8">
        <f t="shared" ca="1" si="78"/>
        <v>108.7570890692523</v>
      </c>
      <c r="F751" s="8">
        <f t="shared" ca="1" si="79"/>
        <v>98.329803535048811</v>
      </c>
      <c r="G751" s="8">
        <f t="shared" ca="1" si="80"/>
        <v>3.6476592905362155</v>
      </c>
      <c r="H751" s="8">
        <f t="shared" ca="1" si="81"/>
        <v>0</v>
      </c>
      <c r="Q751" s="8">
        <f t="shared" ca="1" si="82"/>
        <v>103.54344630215056</v>
      </c>
      <c r="R751" s="8">
        <f t="shared" ca="1" si="83"/>
        <v>0</v>
      </c>
    </row>
    <row r="752" spans="1:18">
      <c r="A752" s="8">
        <f t="shared" ca="1" si="84"/>
        <v>-0.62382802107291324</v>
      </c>
      <c r="B752" s="8">
        <f t="shared" ca="1" si="84"/>
        <v>0.59494261255762781</v>
      </c>
      <c r="C752" s="8">
        <f ca="1"/>
        <v>-7.0199235034499499E-2</v>
      </c>
      <c r="D752" s="8">
        <f ca="1"/>
        <v>5.010017077728518E-2</v>
      </c>
      <c r="E752" s="8">
        <f t="shared" ca="1" si="78"/>
        <v>93.220807289534264</v>
      </c>
      <c r="F752" s="8">
        <f t="shared" ca="1" si="79"/>
        <v>105.13764082933857</v>
      </c>
      <c r="G752" s="8">
        <f t="shared" ca="1" si="80"/>
        <v>0</v>
      </c>
      <c r="H752" s="8">
        <f t="shared" ca="1" si="81"/>
        <v>0</v>
      </c>
      <c r="Q752" s="8">
        <f t="shared" ca="1" si="82"/>
        <v>99.179224059436422</v>
      </c>
      <c r="R752" s="8">
        <f t="shared" ca="1" si="83"/>
        <v>0</v>
      </c>
    </row>
    <row r="753" spans="1:18">
      <c r="A753" s="8">
        <f t="shared" ca="1" si="84"/>
        <v>-0.55178792916076569</v>
      </c>
      <c r="B753" s="8">
        <f t="shared" ca="1" si="84"/>
        <v>-0.17813889394533527</v>
      </c>
      <c r="C753" s="8">
        <f ca="1"/>
        <v>-5.9825461799150256E-2</v>
      </c>
      <c r="D753" s="8">
        <f ca="1"/>
        <v>-5.7574019167418444E-2</v>
      </c>
      <c r="E753" s="8">
        <f t="shared" ca="1" si="78"/>
        <v>94.192892181716047</v>
      </c>
      <c r="F753" s="8">
        <f t="shared" ca="1" si="79"/>
        <v>94.405200985643546</v>
      </c>
      <c r="G753" s="8">
        <f t="shared" ca="1" si="80"/>
        <v>0</v>
      </c>
      <c r="H753" s="8">
        <f t="shared" ca="1" si="81"/>
        <v>0</v>
      </c>
      <c r="Q753" s="8">
        <f t="shared" ca="1" si="82"/>
        <v>94.299046583679797</v>
      </c>
      <c r="R753" s="8">
        <f t="shared" ca="1" si="83"/>
        <v>0.68053729739825564</v>
      </c>
    </row>
    <row r="754" spans="1:18">
      <c r="A754" s="8">
        <f t="shared" ca="1" si="84"/>
        <v>0.44169753828197711</v>
      </c>
      <c r="B754" s="8">
        <f t="shared" ca="1" si="84"/>
        <v>-0.48169509221601414</v>
      </c>
      <c r="C754" s="8">
        <f ca="1"/>
        <v>8.3236445512604701E-2</v>
      </c>
      <c r="D754" s="8">
        <f ca="1"/>
        <v>-1.7811226820229224E-2</v>
      </c>
      <c r="E754" s="8">
        <f t="shared" ca="1" si="78"/>
        <v>108.67987468578848</v>
      </c>
      <c r="F754" s="8">
        <f t="shared" ca="1" si="79"/>
        <v>98.234645552033527</v>
      </c>
      <c r="G754" s="8">
        <f t="shared" ca="1" si="80"/>
        <v>3.5726938696975501</v>
      </c>
      <c r="H754" s="8">
        <f t="shared" ca="1" si="81"/>
        <v>0</v>
      </c>
      <c r="Q754" s="8">
        <f t="shared" ca="1" si="82"/>
        <v>103.45726011891099</v>
      </c>
      <c r="R754" s="8">
        <f t="shared" ca="1" si="83"/>
        <v>0</v>
      </c>
    </row>
    <row r="755" spans="1:18">
      <c r="A755" s="8">
        <f t="shared" ca="1" si="84"/>
        <v>0.72653536866801338</v>
      </c>
      <c r="B755" s="8">
        <f t="shared" ca="1" si="84"/>
        <v>0.96301538847653712</v>
      </c>
      <c r="C755" s="8">
        <f ca="1"/>
        <v>0.12425309308819392</v>
      </c>
      <c r="D755" s="8">
        <f ca="1"/>
        <v>0.2190613715205274</v>
      </c>
      <c r="E755" s="8">
        <f t="shared" ca="1" si="78"/>
        <v>113.23024126511771</v>
      </c>
      <c r="F755" s="8">
        <f t="shared" ca="1" si="79"/>
        <v>124.49076762201355</v>
      </c>
      <c r="G755" s="8">
        <f t="shared" ca="1" si="80"/>
        <v>7.9905255001142832</v>
      </c>
      <c r="H755" s="8">
        <f t="shared" ca="1" si="81"/>
        <v>16.98132778836267</v>
      </c>
      <c r="Q755" s="8">
        <f t="shared" ca="1" si="82"/>
        <v>118.86050444356563</v>
      </c>
      <c r="R755" s="8">
        <f t="shared" ca="1" si="83"/>
        <v>0</v>
      </c>
    </row>
    <row r="756" spans="1:18">
      <c r="A756" s="8">
        <f t="shared" ca="1" si="84"/>
        <v>0.28990674698079943</v>
      </c>
      <c r="B756" s="8">
        <f t="shared" ca="1" si="84"/>
        <v>-0.93687594000291696</v>
      </c>
      <c r="C756" s="8">
        <f ca="1"/>
        <v>6.1378571565235115E-2</v>
      </c>
      <c r="D756" s="8">
        <f ca="1"/>
        <v>-9.7716064875061431E-2</v>
      </c>
      <c r="E756" s="8">
        <f t="shared" ca="1" si="78"/>
        <v>106.3301373667877</v>
      </c>
      <c r="F756" s="8">
        <f t="shared" ca="1" si="79"/>
        <v>90.690636977377721</v>
      </c>
      <c r="G756" s="8">
        <f t="shared" ca="1" si="80"/>
        <v>1.2913955017356271</v>
      </c>
      <c r="H756" s="8">
        <f t="shared" ca="1" si="81"/>
        <v>0</v>
      </c>
      <c r="Q756" s="8">
        <f t="shared" ca="1" si="82"/>
        <v>98.510387172082716</v>
      </c>
      <c r="R756" s="8">
        <f t="shared" ca="1" si="83"/>
        <v>0</v>
      </c>
    </row>
    <row r="757" spans="1:18">
      <c r="A757" s="8">
        <f t="shared" ca="1" si="84"/>
        <v>-0.92711187958513319</v>
      </c>
      <c r="B757" s="8">
        <f t="shared" ca="1" si="84"/>
        <v>1.2104047635898523</v>
      </c>
      <c r="C757" s="8">
        <f ca="1"/>
        <v>-0.11387211066025917</v>
      </c>
      <c r="D757" s="8">
        <f ca="1"/>
        <v>0.11491707143568992</v>
      </c>
      <c r="E757" s="8">
        <f t="shared" ca="1" si="78"/>
        <v>89.237207346031994</v>
      </c>
      <c r="F757" s="8">
        <f t="shared" ca="1" si="79"/>
        <v>112.17804060759605</v>
      </c>
      <c r="G757" s="8">
        <f t="shared" ca="1" si="80"/>
        <v>0</v>
      </c>
      <c r="H757" s="8">
        <f t="shared" ca="1" si="81"/>
        <v>5.0272238908699469</v>
      </c>
      <c r="Q757" s="8">
        <f t="shared" ca="1" si="82"/>
        <v>100.70762397681402</v>
      </c>
      <c r="R757" s="8">
        <f t="shared" ca="1" si="83"/>
        <v>0</v>
      </c>
    </row>
    <row r="758" spans="1:18">
      <c r="A758" s="8">
        <f t="shared" ca="1" si="84"/>
        <v>2.4519124507616885</v>
      </c>
      <c r="B758" s="8">
        <f t="shared" ca="1" si="84"/>
        <v>-0.12157320687065423</v>
      </c>
      <c r="C758" s="8">
        <f ca="1"/>
        <v>0.37270739290968308</v>
      </c>
      <c r="D758" s="8">
        <f ca="1"/>
        <v>0.20606698226338324</v>
      </c>
      <c r="E758" s="8">
        <f t="shared" ca="1" si="78"/>
        <v>145.1659511816078</v>
      </c>
      <c r="F758" s="8">
        <f t="shared" ca="1" si="79"/>
        <v>122.88355114225931</v>
      </c>
      <c r="G758" s="8">
        <f t="shared" ca="1" si="80"/>
        <v>38.996069108357084</v>
      </c>
      <c r="H758" s="8">
        <f t="shared" ca="1" si="81"/>
        <v>15.420923439086705</v>
      </c>
      <c r="Q758" s="8">
        <f t="shared" ca="1" si="82"/>
        <v>134.02475116193355</v>
      </c>
      <c r="R758" s="8">
        <f t="shared" ca="1" si="83"/>
        <v>0</v>
      </c>
    </row>
    <row r="759" spans="1:18">
      <c r="A759" s="8">
        <f t="shared" ca="1" si="84"/>
        <v>-0.34254486349605373</v>
      </c>
      <c r="B759" s="8">
        <f t="shared" ca="1" si="84"/>
        <v>1.5479762805492894</v>
      </c>
      <c r="C759" s="8">
        <f ca="1"/>
        <v>-2.9694460343431737E-2</v>
      </c>
      <c r="D759" s="8">
        <f ca="1"/>
        <v>0.21429579509969082</v>
      </c>
      <c r="E759" s="8">
        <f t="shared" ca="1" si="78"/>
        <v>97.074208844588057</v>
      </c>
      <c r="F759" s="8">
        <f t="shared" ca="1" si="79"/>
        <v>123.89890874969336</v>
      </c>
      <c r="G759" s="8">
        <f t="shared" ca="1" si="80"/>
        <v>0</v>
      </c>
      <c r="H759" s="8">
        <f t="shared" ca="1" si="81"/>
        <v>16.406707523974138</v>
      </c>
      <c r="Q759" s="8">
        <f t="shared" ca="1" si="82"/>
        <v>110.4865587971407</v>
      </c>
      <c r="R759" s="8">
        <f t="shared" ca="1" si="83"/>
        <v>0</v>
      </c>
    </row>
    <row r="760" spans="1:18">
      <c r="A760" s="8">
        <f t="shared" ca="1" si="84"/>
        <v>-2.9303725273988555</v>
      </c>
      <c r="B760" s="8">
        <f t="shared" ca="1" si="84"/>
        <v>1.1043462589168187</v>
      </c>
      <c r="C760" s="8">
        <f ca="1"/>
        <v>-0.40234164394543515</v>
      </c>
      <c r="D760" s="8">
        <f ca="1"/>
        <v>-7.0971895516347042E-2</v>
      </c>
      <c r="E760" s="8">
        <f t="shared" ca="1" si="78"/>
        <v>66.875223150643535</v>
      </c>
      <c r="F760" s="8">
        <f t="shared" ca="1" si="79"/>
        <v>93.148807075097935</v>
      </c>
      <c r="G760" s="8">
        <f t="shared" ca="1" si="80"/>
        <v>0</v>
      </c>
      <c r="H760" s="8">
        <f t="shared" ca="1" si="81"/>
        <v>0</v>
      </c>
      <c r="Q760" s="8">
        <f t="shared" ca="1" si="82"/>
        <v>80.012015112870728</v>
      </c>
      <c r="R760" s="8">
        <f t="shared" ca="1" si="83"/>
        <v>14.551441637989583</v>
      </c>
    </row>
    <row r="761" spans="1:18">
      <c r="A761" s="8">
        <f t="shared" ca="1" si="84"/>
        <v>-2.7638570790117271E-2</v>
      </c>
      <c r="B761" s="8">
        <f t="shared" ca="1" si="84"/>
        <v>0.55582308184836604</v>
      </c>
      <c r="C761" s="8">
        <f ca="1"/>
        <v>1.5652045806223112E-2</v>
      </c>
      <c r="D761" s="8">
        <f ca="1"/>
        <v>9.5017879130919511E-2</v>
      </c>
      <c r="E761" s="8">
        <f t="shared" ca="1" si="78"/>
        <v>101.57751806738844</v>
      </c>
      <c r="F761" s="8">
        <f t="shared" ca="1" si="79"/>
        <v>109.96785162465019</v>
      </c>
      <c r="G761" s="8">
        <f t="shared" ca="1" si="80"/>
        <v>0</v>
      </c>
      <c r="H761" s="8">
        <f t="shared" ca="1" si="81"/>
        <v>2.881409344320577</v>
      </c>
      <c r="Q761" s="8">
        <f t="shared" ca="1" si="82"/>
        <v>105.77268484601932</v>
      </c>
      <c r="R761" s="8">
        <f t="shared" ca="1" si="83"/>
        <v>0</v>
      </c>
    </row>
    <row r="762" spans="1:18">
      <c r="A762" s="8">
        <f t="shared" ca="1" si="84"/>
        <v>0.53013738274892841</v>
      </c>
      <c r="B762" s="8">
        <f t="shared" ca="1" si="84"/>
        <v>2.5821323108500414</v>
      </c>
      <c r="C762" s="8">
        <f ca="1"/>
        <v>9.5971783115845685E-2</v>
      </c>
      <c r="D762" s="8">
        <f ca="1"/>
        <v>0.44070155369078501</v>
      </c>
      <c r="E762" s="8">
        <f t="shared" ca="1" si="78"/>
        <v>110.07280044411925</v>
      </c>
      <c r="F762" s="8">
        <f t="shared" ca="1" si="79"/>
        <v>155.37969081844039</v>
      </c>
      <c r="G762" s="8">
        <f t="shared" ca="1" si="80"/>
        <v>4.9250489748730608</v>
      </c>
      <c r="H762" s="8">
        <f t="shared" ca="1" si="81"/>
        <v>46.970573610136306</v>
      </c>
      <c r="Q762" s="8">
        <f t="shared" ca="1" si="82"/>
        <v>132.72624563127982</v>
      </c>
      <c r="R762" s="8">
        <f t="shared" ca="1" si="83"/>
        <v>0</v>
      </c>
    </row>
    <row r="763" spans="1:18">
      <c r="A763" s="8">
        <f t="shared" ca="1" si="84"/>
        <v>-0.44403996180850369</v>
      </c>
      <c r="B763" s="8">
        <f t="shared" ca="1" si="84"/>
        <v>-1.2700908401736202</v>
      </c>
      <c r="C763" s="8">
        <f ca="1"/>
        <v>-4.4309754500424528E-2</v>
      </c>
      <c r="D763" s="8">
        <f ca="1"/>
        <v>-0.2091507684272797</v>
      </c>
      <c r="E763" s="8">
        <f t="shared" ca="1" si="78"/>
        <v>95.665758258211824</v>
      </c>
      <c r="F763" s="8">
        <f t="shared" ca="1" si="79"/>
        <v>81.127291208132846</v>
      </c>
      <c r="G763" s="8">
        <f t="shared" ca="1" si="80"/>
        <v>0</v>
      </c>
      <c r="H763" s="8">
        <f t="shared" ca="1" si="81"/>
        <v>0</v>
      </c>
      <c r="Q763" s="8">
        <f t="shared" ca="1" si="82"/>
        <v>88.396524733172328</v>
      </c>
      <c r="R763" s="8">
        <f t="shared" ca="1" si="83"/>
        <v>6.4111410357550218</v>
      </c>
    </row>
    <row r="764" spans="1:18">
      <c r="A764" s="8">
        <f t="shared" ca="1" si="84"/>
        <v>-1.4877693783941353</v>
      </c>
      <c r="B764" s="8">
        <f t="shared" ca="1" si="84"/>
        <v>0.42562902297377747</v>
      </c>
      <c r="C764" s="8">
        <f ca="1"/>
        <v>-0.19460679048875545</v>
      </c>
      <c r="D764" s="8">
        <f ca="1"/>
        <v>-4.8257804981761451E-2</v>
      </c>
      <c r="E764" s="8">
        <f t="shared" ca="1" si="78"/>
        <v>82.31582680888495</v>
      </c>
      <c r="F764" s="8">
        <f t="shared" ca="1" si="79"/>
        <v>95.28880961104494</v>
      </c>
      <c r="G764" s="8">
        <f t="shared" ca="1" si="80"/>
        <v>0</v>
      </c>
      <c r="H764" s="8">
        <f t="shared" ca="1" si="81"/>
        <v>0</v>
      </c>
      <c r="Q764" s="8">
        <f t="shared" ca="1" si="82"/>
        <v>88.802318209964938</v>
      </c>
      <c r="R764" s="8">
        <f t="shared" ca="1" si="83"/>
        <v>6.0171667864418081</v>
      </c>
    </row>
    <row r="765" spans="1:18">
      <c r="A765" s="8">
        <f t="shared" ca="1" si="84"/>
        <v>-0.75094804109859781</v>
      </c>
      <c r="B765" s="8">
        <f t="shared" ca="1" si="84"/>
        <v>2.0857919963756584E-2</v>
      </c>
      <c r="C765" s="8">
        <f ca="1"/>
        <v>-8.8504517918198078E-2</v>
      </c>
      <c r="D765" s="8">
        <f ca="1"/>
        <v>-4.5210297674715856E-2</v>
      </c>
      <c r="E765" s="8">
        <f t="shared" ca="1" si="78"/>
        <v>91.529897548075823</v>
      </c>
      <c r="F765" s="8">
        <f t="shared" ca="1" si="79"/>
        <v>95.579645892370223</v>
      </c>
      <c r="G765" s="8">
        <f t="shared" ca="1" si="80"/>
        <v>0</v>
      </c>
      <c r="H765" s="8">
        <f t="shared" ca="1" si="81"/>
        <v>0</v>
      </c>
      <c r="Q765" s="8">
        <f t="shared" ca="1" si="82"/>
        <v>93.554771720223016</v>
      </c>
      <c r="R765" s="8">
        <f t="shared" ca="1" si="83"/>
        <v>1.403134252210664</v>
      </c>
    </row>
    <row r="766" spans="1:18">
      <c r="A766" s="8">
        <f t="shared" ca="1" si="84"/>
        <v>-1.4671397980196215</v>
      </c>
      <c r="B766" s="8">
        <f t="shared" ca="1" si="84"/>
        <v>0.47909907068210589</v>
      </c>
      <c r="C766" s="8">
        <f ca="1"/>
        <v>-0.19163613091482545</v>
      </c>
      <c r="D766" s="8">
        <f ca="1"/>
        <v>-3.8633499627261855E-2</v>
      </c>
      <c r="E766" s="8">
        <f t="shared" ca="1" si="78"/>
        <v>82.560722678914416</v>
      </c>
      <c r="F766" s="8">
        <f t="shared" ca="1" si="79"/>
        <v>96.210325574003278</v>
      </c>
      <c r="G766" s="8">
        <f t="shared" ca="1" si="80"/>
        <v>0</v>
      </c>
      <c r="H766" s="8">
        <f t="shared" ca="1" si="81"/>
        <v>0</v>
      </c>
      <c r="Q766" s="8">
        <f t="shared" ca="1" si="82"/>
        <v>89.385524126458847</v>
      </c>
      <c r="R766" s="8">
        <f t="shared" ca="1" si="83"/>
        <v>5.450947450039954</v>
      </c>
    </row>
    <row r="767" spans="1:18">
      <c r="A767" s="8">
        <f t="shared" ca="1" si="84"/>
        <v>0.26659406534132946</v>
      </c>
      <c r="B767" s="8">
        <f t="shared" ca="1" si="84"/>
        <v>0.24186669509906622</v>
      </c>
      <c r="C767" s="8">
        <f ca="1"/>
        <v>5.8021545409151443E-2</v>
      </c>
      <c r="D767" s="8">
        <f ca="1"/>
        <v>7.3813273072595553E-2</v>
      </c>
      <c r="E767" s="8">
        <f t="shared" ca="1" si="78"/>
        <v>105.97378279494181</v>
      </c>
      <c r="F767" s="8">
        <f t="shared" ca="1" si="79"/>
        <v>107.66057554413351</v>
      </c>
      <c r="G767" s="8">
        <f t="shared" ca="1" si="80"/>
        <v>0.94542018926389493</v>
      </c>
      <c r="H767" s="8">
        <f t="shared" ca="1" si="81"/>
        <v>0.64133547974126959</v>
      </c>
      <c r="Q767" s="8">
        <f t="shared" ca="1" si="82"/>
        <v>106.81717916953767</v>
      </c>
      <c r="R767" s="8">
        <f t="shared" ca="1" si="83"/>
        <v>0</v>
      </c>
    </row>
    <row r="768" spans="1:18">
      <c r="A768" s="8">
        <f t="shared" ca="1" si="84"/>
        <v>7.1462197420972984E-2</v>
      </c>
      <c r="B768" s="8">
        <f t="shared" ca="1" si="84"/>
        <v>-2.7308070286599788</v>
      </c>
      <c r="C768" s="8">
        <f ca="1"/>
        <v>2.9922556428620108E-2</v>
      </c>
      <c r="D768" s="8">
        <f ca="1"/>
        <v>-0.38035050783796615</v>
      </c>
      <c r="E768" s="8">
        <f t="shared" ca="1" si="78"/>
        <v>103.03747349642623</v>
      </c>
      <c r="F768" s="8">
        <f t="shared" ca="1" si="79"/>
        <v>68.362175243158802</v>
      </c>
      <c r="G768" s="8">
        <f t="shared" ca="1" si="80"/>
        <v>0</v>
      </c>
      <c r="H768" s="8">
        <f t="shared" ca="1" si="81"/>
        <v>0</v>
      </c>
      <c r="Q768" s="8">
        <f t="shared" ca="1" si="82"/>
        <v>85.699824369792509</v>
      </c>
      <c r="R768" s="8">
        <f t="shared" ca="1" si="83"/>
        <v>9.0292967283567869</v>
      </c>
    </row>
    <row r="769" spans="1:18">
      <c r="A769" s="8">
        <f t="shared" ca="1" si="84"/>
        <v>1.6218621048349688</v>
      </c>
      <c r="B769" s="8">
        <f t="shared" ca="1" si="84"/>
        <v>0.58078785043665127</v>
      </c>
      <c r="C769" s="8">
        <f ca="1"/>
        <v>0.25318014309623549</v>
      </c>
      <c r="D769" s="8">
        <f ca="1"/>
        <v>0.23890025049524743</v>
      </c>
      <c r="E769" s="8">
        <f t="shared" ca="1" si="78"/>
        <v>128.8115301013859</v>
      </c>
      <c r="F769" s="8">
        <f t="shared" ca="1" si="79"/>
        <v>126.9851863171676</v>
      </c>
      <c r="G769" s="8">
        <f t="shared" ca="1" si="80"/>
        <v>23.117990389695045</v>
      </c>
      <c r="H769" s="8">
        <f t="shared" ca="1" si="81"/>
        <v>19.403093511813207</v>
      </c>
      <c r="Q769" s="8">
        <f t="shared" ca="1" si="82"/>
        <v>127.89835820927675</v>
      </c>
      <c r="R769" s="8">
        <f t="shared" ca="1" si="83"/>
        <v>0</v>
      </c>
    </row>
    <row r="770" spans="1:18">
      <c r="A770" s="8">
        <f t="shared" ca="1" si="84"/>
        <v>1.5342671578222897</v>
      </c>
      <c r="B770" s="8">
        <f t="shared" ca="1" si="84"/>
        <v>-0.2567377919769942</v>
      </c>
      <c r="C770" s="8">
        <f ca="1"/>
        <v>0.24056647072640971</v>
      </c>
      <c r="D770" s="8">
        <f ca="1"/>
        <v>0.10817090543588108</v>
      </c>
      <c r="E770" s="8">
        <f t="shared" ca="1" si="78"/>
        <v>127.19694797545415</v>
      </c>
      <c r="F770" s="8">
        <f t="shared" ca="1" si="79"/>
        <v>111.42381584728376</v>
      </c>
      <c r="G770" s="8">
        <f t="shared" ca="1" si="80"/>
        <v>21.550434927625389</v>
      </c>
      <c r="H770" s="8">
        <f t="shared" ca="1" si="81"/>
        <v>4.2949668420230704</v>
      </c>
      <c r="Q770" s="8">
        <f t="shared" ca="1" si="82"/>
        <v>119.31038191136895</v>
      </c>
      <c r="R770" s="8">
        <f t="shared" ca="1" si="83"/>
        <v>0</v>
      </c>
    </row>
    <row r="771" spans="1:18">
      <c r="A771" s="8">
        <f t="shared" ca="1" si="84"/>
        <v>-1.5129271069914694</v>
      </c>
      <c r="B771" s="8">
        <f t="shared" ca="1" si="84"/>
        <v>-0.60710042979693246</v>
      </c>
      <c r="C771" s="8">
        <f ca="1"/>
        <v>-0.19822950340677156</v>
      </c>
      <c r="D771" s="8">
        <f ca="1"/>
        <v>-0.20241398736038335</v>
      </c>
      <c r="E771" s="8">
        <f t="shared" ref="E771:E834" ca="1" si="85">$J$2*EXP(C771)</f>
        <v>82.018159706525452</v>
      </c>
      <c r="F771" s="8">
        <f t="shared" ref="F771:F834" ca="1" si="86">$J$3*EXP(D771)</f>
        <v>81.675673097929931</v>
      </c>
      <c r="G771" s="8">
        <f t="shared" ref="G771:G834" ca="1" si="87">MAX(E771-105,0)/1.03</f>
        <v>0</v>
      </c>
      <c r="H771" s="8">
        <f t="shared" ref="H771:H834" ca="1" si="88">MAX(F771-107,0)/1.03</f>
        <v>0</v>
      </c>
      <c r="Q771" s="8">
        <f t="shared" ref="Q771:Q834" ca="1" si="89">AVERAGE(E771:F771)</f>
        <v>81.846916402227691</v>
      </c>
      <c r="R771" s="8">
        <f t="shared" ref="R771:R834" ca="1" si="90">MAX($P$2-Q771,0)/(1.03)</f>
        <v>12.769984075507095</v>
      </c>
    </row>
    <row r="772" spans="1:18">
      <c r="A772" s="8">
        <f t="shared" ca="1" si="84"/>
        <v>-1.1356617238016651</v>
      </c>
      <c r="B772" s="8">
        <f t="shared" ca="1" si="84"/>
        <v>0.39457119867480794</v>
      </c>
      <c r="C772" s="8">
        <f ca="1"/>
        <v>-0.14390328822743975</v>
      </c>
      <c r="D772" s="8">
        <f ca="1"/>
        <v>-2.2900366078209819E-2</v>
      </c>
      <c r="E772" s="8">
        <f t="shared" ca="1" si="85"/>
        <v>86.597149364768484</v>
      </c>
      <c r="F772" s="8">
        <f t="shared" ca="1" si="86"/>
        <v>97.735985711791741</v>
      </c>
      <c r="G772" s="8">
        <f t="shared" ca="1" si="87"/>
        <v>0</v>
      </c>
      <c r="H772" s="8">
        <f t="shared" ca="1" si="88"/>
        <v>0</v>
      </c>
      <c r="Q772" s="8">
        <f t="shared" ca="1" si="89"/>
        <v>92.166567538280106</v>
      </c>
      <c r="R772" s="8">
        <f t="shared" ca="1" si="90"/>
        <v>2.7509053026406742</v>
      </c>
    </row>
    <row r="773" spans="1:18">
      <c r="A773" s="8">
        <f t="shared" ca="1" si="84"/>
        <v>0.21670673622650422</v>
      </c>
      <c r="B773" s="8">
        <f t="shared" ca="1" si="84"/>
        <v>0.59448884384199085</v>
      </c>
      <c r="C773" s="8">
        <f ca="1"/>
        <v>5.0837770016616601E-2</v>
      </c>
      <c r="D773" s="8">
        <f ca="1"/>
        <v>0.1214788303927939</v>
      </c>
      <c r="E773" s="8">
        <f t="shared" ca="1" si="85"/>
        <v>105.21521888047793</v>
      </c>
      <c r="F773" s="8">
        <f t="shared" ca="1" si="86"/>
        <v>112.91654616828424</v>
      </c>
      <c r="G773" s="8">
        <f t="shared" ca="1" si="87"/>
        <v>0.20895036939605266</v>
      </c>
      <c r="H773" s="8">
        <f t="shared" ca="1" si="88"/>
        <v>5.7442195808584868</v>
      </c>
      <c r="Q773" s="8">
        <f t="shared" ca="1" si="89"/>
        <v>109.0658825243811</v>
      </c>
      <c r="R773" s="8">
        <f t="shared" ca="1" si="90"/>
        <v>0</v>
      </c>
    </row>
    <row r="774" spans="1:18">
      <c r="A774" s="8">
        <f t="shared" ca="1" si="84"/>
        <v>0.69020116299709522</v>
      </c>
      <c r="B774" s="8">
        <f t="shared" ca="1" si="84"/>
        <v>-1.1852324313720968</v>
      </c>
      <c r="C774" s="8">
        <f ca="1"/>
        <v>0.1190209674715817</v>
      </c>
      <c r="D774" s="8">
        <f ca="1"/>
        <v>-0.10024911504321955</v>
      </c>
      <c r="E774" s="8">
        <f t="shared" ca="1" si="85"/>
        <v>112.63935356652026</v>
      </c>
      <c r="F774" s="8">
        <f t="shared" ca="1" si="86"/>
        <v>90.461203749746574</v>
      </c>
      <c r="G774" s="8">
        <f t="shared" ca="1" si="87"/>
        <v>7.4168481228352006</v>
      </c>
      <c r="H774" s="8">
        <f t="shared" ca="1" si="88"/>
        <v>0</v>
      </c>
      <c r="Q774" s="8">
        <f t="shared" ca="1" si="89"/>
        <v>101.55027865813341</v>
      </c>
      <c r="R774" s="8">
        <f t="shared" ca="1" si="90"/>
        <v>0</v>
      </c>
    </row>
    <row r="775" spans="1:18">
      <c r="A775" s="8">
        <f t="shared" ca="1" si="84"/>
        <v>0.30228156391804728</v>
      </c>
      <c r="B775" s="8">
        <f t="shared" ca="1" si="84"/>
        <v>1.3013679827351936</v>
      </c>
      <c r="C775" s="8">
        <f ca="1"/>
        <v>6.3160545204198809E-2</v>
      </c>
      <c r="D775" s="8">
        <f ca="1"/>
        <v>0.23280529999165453</v>
      </c>
      <c r="E775" s="8">
        <f t="shared" ca="1" si="85"/>
        <v>106.51978379088285</v>
      </c>
      <c r="F775" s="8">
        <f t="shared" ca="1" si="86"/>
        <v>126.21357175683858</v>
      </c>
      <c r="G775" s="8">
        <f t="shared" ca="1" si="87"/>
        <v>1.4755182435755869</v>
      </c>
      <c r="H775" s="8">
        <f t="shared" ca="1" si="88"/>
        <v>18.653953161979199</v>
      </c>
      <c r="Q775" s="8">
        <f t="shared" ca="1" si="89"/>
        <v>116.36667777386072</v>
      </c>
      <c r="R775" s="8">
        <f t="shared" ca="1" si="90"/>
        <v>0</v>
      </c>
    </row>
    <row r="776" spans="1:18">
      <c r="A776" s="8">
        <f t="shared" ca="1" si="84"/>
        <v>0.16435207778435607</v>
      </c>
      <c r="B776" s="8">
        <f t="shared" ca="1" si="84"/>
        <v>2.3401426359408095</v>
      </c>
      <c r="C776" s="8">
        <f ca="1"/>
        <v>4.3298699200947269E-2</v>
      </c>
      <c r="D776" s="8">
        <f ca="1"/>
        <v>0.37398892262215744</v>
      </c>
      <c r="E776" s="8">
        <f t="shared" ca="1" si="85"/>
        <v>104.42497648409828</v>
      </c>
      <c r="F776" s="8">
        <f t="shared" ca="1" si="86"/>
        <v>145.35210491658088</v>
      </c>
      <c r="G776" s="8">
        <f t="shared" ca="1" si="87"/>
        <v>0</v>
      </c>
      <c r="H776" s="8">
        <f t="shared" ca="1" si="88"/>
        <v>37.235053317068818</v>
      </c>
      <c r="Q776" s="8">
        <f t="shared" ca="1" si="89"/>
        <v>124.88854070033958</v>
      </c>
      <c r="R776" s="8">
        <f t="shared" ca="1" si="90"/>
        <v>0</v>
      </c>
    </row>
    <row r="777" spans="1:18">
      <c r="A777" s="8">
        <f t="shared" ca="1" si="84"/>
        <v>-1.0691570486587745</v>
      </c>
      <c r="B777" s="8">
        <f t="shared" ca="1" si="84"/>
        <v>9.7415630206045323E-2</v>
      </c>
      <c r="C777" s="8">
        <f ca="1"/>
        <v>-0.13432661500686349</v>
      </c>
      <c r="D777" s="8">
        <f ca="1"/>
        <v>-6.0988768369665977E-2</v>
      </c>
      <c r="E777" s="8">
        <f t="shared" ca="1" si="85"/>
        <v>87.430445700778321</v>
      </c>
      <c r="F777" s="8">
        <f t="shared" ca="1" si="86"/>
        <v>94.083380681419086</v>
      </c>
      <c r="G777" s="8">
        <f t="shared" ca="1" si="87"/>
        <v>0</v>
      </c>
      <c r="H777" s="8">
        <f t="shared" ca="1" si="88"/>
        <v>0</v>
      </c>
      <c r="Q777" s="8">
        <f t="shared" ca="1" si="89"/>
        <v>90.756913191098704</v>
      </c>
      <c r="R777" s="8">
        <f t="shared" ca="1" si="90"/>
        <v>4.1195017562148504</v>
      </c>
    </row>
    <row r="778" spans="1:18">
      <c r="A778" s="8">
        <f t="shared" ca="1" si="84"/>
        <v>-1.6835356534636872</v>
      </c>
      <c r="B778" s="8">
        <f t="shared" ca="1" si="84"/>
        <v>0.95671617830634093</v>
      </c>
      <c r="C778" s="8">
        <f ca="1"/>
        <v>-0.22279713409877092</v>
      </c>
      <c r="D778" s="8">
        <f ca="1"/>
        <v>1.3278090902279981E-2</v>
      </c>
      <c r="E778" s="8">
        <f t="shared" ca="1" si="85"/>
        <v>80.027718177984923</v>
      </c>
      <c r="F778" s="8">
        <f t="shared" ca="1" si="86"/>
        <v>101.33666362215222</v>
      </c>
      <c r="G778" s="8">
        <f t="shared" ca="1" si="87"/>
        <v>0</v>
      </c>
      <c r="H778" s="8">
        <f t="shared" ca="1" si="88"/>
        <v>0</v>
      </c>
      <c r="Q778" s="8">
        <f t="shared" ca="1" si="89"/>
        <v>90.682190900068576</v>
      </c>
      <c r="R778" s="8">
        <f t="shared" ca="1" si="90"/>
        <v>4.1920476698363336</v>
      </c>
    </row>
    <row r="779" spans="1:18">
      <c r="A779" s="8">
        <f t="shared" ca="1" si="84"/>
        <v>0.94076052405622712</v>
      </c>
      <c r="B779" s="8">
        <f t="shared" ca="1" si="84"/>
        <v>0.70530628732798517</v>
      </c>
      <c r="C779" s="8">
        <f ca="1"/>
        <v>0.1551015154640967</v>
      </c>
      <c r="D779" s="8">
        <f ca="1"/>
        <v>0.19933573003945873</v>
      </c>
      <c r="E779" s="8">
        <f t="shared" ca="1" si="85"/>
        <v>116.77765024617415</v>
      </c>
      <c r="F779" s="8">
        <f t="shared" ca="1" si="86"/>
        <v>122.05916864133246</v>
      </c>
      <c r="G779" s="8">
        <f t="shared" ca="1" si="87"/>
        <v>11.434611889489464</v>
      </c>
      <c r="H779" s="8">
        <f t="shared" ca="1" si="88"/>
        <v>14.620552078963556</v>
      </c>
      <c r="Q779" s="8">
        <f t="shared" ca="1" si="89"/>
        <v>119.4184094437533</v>
      </c>
      <c r="R779" s="8">
        <f t="shared" ca="1" si="90"/>
        <v>0</v>
      </c>
    </row>
    <row r="780" spans="1:18">
      <c r="A780" s="8">
        <f t="shared" ca="1" si="84"/>
        <v>-0.78024154479805174</v>
      </c>
      <c r="B780" s="8">
        <f t="shared" ca="1" si="84"/>
        <v>-3.4151575725060709E-2</v>
      </c>
      <c r="C780" s="8">
        <f ca="1"/>
        <v>-9.2722782450919444E-2</v>
      </c>
      <c r="D780" s="8">
        <f ca="1"/>
        <v>-5.5797643254563337E-2</v>
      </c>
      <c r="E780" s="8">
        <f t="shared" ca="1" si="85"/>
        <v>91.144613414068047</v>
      </c>
      <c r="F780" s="8">
        <f t="shared" ca="1" si="86"/>
        <v>94.573049147301163</v>
      </c>
      <c r="G780" s="8">
        <f t="shared" ca="1" si="87"/>
        <v>0</v>
      </c>
      <c r="H780" s="8">
        <f t="shared" ca="1" si="88"/>
        <v>0</v>
      </c>
      <c r="Q780" s="8">
        <f t="shared" ca="1" si="89"/>
        <v>92.858831280684598</v>
      </c>
      <c r="R780" s="8">
        <f t="shared" ca="1" si="90"/>
        <v>2.0788045818596137</v>
      </c>
    </row>
    <row r="781" spans="1:18">
      <c r="A781" s="8">
        <f t="shared" ca="1" si="84"/>
        <v>1.5203799176662258</v>
      </c>
      <c r="B781" s="8">
        <f t="shared" ca="1" si="84"/>
        <v>0.27790963848244787</v>
      </c>
      <c r="C781" s="8">
        <f ca="1"/>
        <v>0.23856670814393652</v>
      </c>
      <c r="D781" s="8">
        <f ca="1"/>
        <v>0.18569059178624553</v>
      </c>
      <c r="E781" s="8">
        <f t="shared" ca="1" si="85"/>
        <v>126.94283844233919</v>
      </c>
      <c r="F781" s="8">
        <f t="shared" ca="1" si="86"/>
        <v>120.40496598832394</v>
      </c>
      <c r="G781" s="8">
        <f t="shared" ca="1" si="87"/>
        <v>21.30372664304776</v>
      </c>
      <c r="H781" s="8">
        <f t="shared" ca="1" si="88"/>
        <v>13.014530085751394</v>
      </c>
      <c r="Q781" s="8">
        <f t="shared" ca="1" si="89"/>
        <v>123.67390221533157</v>
      </c>
      <c r="R781" s="8">
        <f t="shared" ca="1" si="90"/>
        <v>0</v>
      </c>
    </row>
    <row r="782" spans="1:18">
      <c r="A782" s="8">
        <f t="shared" ca="1" si="84"/>
        <v>-0.87158119445648485</v>
      </c>
      <c r="B782" s="8">
        <f t="shared" ca="1" si="84"/>
        <v>0.18560968137291789</v>
      </c>
      <c r="C782" s="8">
        <f ca="1"/>
        <v>-0.10587569200173381</v>
      </c>
      <c r="D782" s="8">
        <f ca="1"/>
        <v>-3.1212656430707711E-2</v>
      </c>
      <c r="E782" s="8">
        <f t="shared" ca="1" si="85"/>
        <v>89.953646070297552</v>
      </c>
      <c r="F782" s="8">
        <f t="shared" ca="1" si="86"/>
        <v>96.926942978062286</v>
      </c>
      <c r="G782" s="8">
        <f t="shared" ca="1" si="87"/>
        <v>0</v>
      </c>
      <c r="H782" s="8">
        <f t="shared" ca="1" si="88"/>
        <v>0</v>
      </c>
      <c r="Q782" s="8">
        <f t="shared" ca="1" si="89"/>
        <v>93.440294524179919</v>
      </c>
      <c r="R782" s="8">
        <f t="shared" ca="1" si="90"/>
        <v>1.51427716099037</v>
      </c>
    </row>
    <row r="783" spans="1:18">
      <c r="A783" s="8">
        <f t="shared" ca="1" si="84"/>
        <v>1.3730934695517187</v>
      </c>
      <c r="B783" s="8">
        <f t="shared" ca="1" si="84"/>
        <v>-0.50435610856248769</v>
      </c>
      <c r="C783" s="8">
        <f ca="1"/>
        <v>0.2173574596154475</v>
      </c>
      <c r="D783" s="8">
        <f ca="1"/>
        <v>5.80217257314979E-2</v>
      </c>
      <c r="E783" s="8">
        <f t="shared" ca="1" si="85"/>
        <v>124.27882693639611</v>
      </c>
      <c r="F783" s="8">
        <f t="shared" ca="1" si="86"/>
        <v>105.9738019043847</v>
      </c>
      <c r="G783" s="8">
        <f t="shared" ca="1" si="87"/>
        <v>18.717307705238944</v>
      </c>
      <c r="H783" s="8">
        <f t="shared" ca="1" si="88"/>
        <v>0</v>
      </c>
      <c r="Q783" s="8">
        <f t="shared" ca="1" si="89"/>
        <v>115.1263144203904</v>
      </c>
      <c r="R783" s="8">
        <f t="shared" ca="1" si="90"/>
        <v>0</v>
      </c>
    </row>
    <row r="784" spans="1:18">
      <c r="A784" s="8">
        <f t="shared" ca="1" si="84"/>
        <v>1.0109278290007522</v>
      </c>
      <c r="B784" s="8">
        <f t="shared" ca="1" si="84"/>
        <v>-0.30615261422485363</v>
      </c>
      <c r="C784" s="8">
        <f ca="1"/>
        <v>0.16520560737610832</v>
      </c>
      <c r="D784" s="8">
        <f ca="1"/>
        <v>5.6413200651165479E-2</v>
      </c>
      <c r="E784" s="8">
        <f t="shared" ca="1" si="85"/>
        <v>117.96356355667019</v>
      </c>
      <c r="F784" s="8">
        <f t="shared" ca="1" si="86"/>
        <v>105.80347740849918</v>
      </c>
      <c r="G784" s="8">
        <f t="shared" ca="1" si="87"/>
        <v>12.585984035602131</v>
      </c>
      <c r="H784" s="8">
        <f t="shared" ca="1" si="88"/>
        <v>0</v>
      </c>
      <c r="Q784" s="8">
        <f t="shared" ca="1" si="89"/>
        <v>111.88352048258469</v>
      </c>
      <c r="R784" s="8">
        <f t="shared" ca="1" si="90"/>
        <v>0</v>
      </c>
    </row>
    <row r="785" spans="1:18">
      <c r="A785" s="8">
        <f t="shared" ca="1" si="84"/>
        <v>0.63359232184478231</v>
      </c>
      <c r="B785" s="8">
        <f t="shared" ca="1" si="84"/>
        <v>-0.1147404511988768</v>
      </c>
      <c r="C785" s="8">
        <f ca="1"/>
        <v>0.11086929434564864</v>
      </c>
      <c r="D785" s="8">
        <f ca="1"/>
        <v>5.2515552940331833E-2</v>
      </c>
      <c r="E785" s="8">
        <f t="shared" ca="1" si="85"/>
        <v>111.72488665663427</v>
      </c>
      <c r="F785" s="8">
        <f t="shared" ca="1" si="86"/>
        <v>105.39189534896678</v>
      </c>
      <c r="G785" s="8">
        <f t="shared" ca="1" si="87"/>
        <v>6.5290161714895811</v>
      </c>
      <c r="H785" s="8">
        <f t="shared" ca="1" si="88"/>
        <v>0</v>
      </c>
      <c r="Q785" s="8">
        <f t="shared" ca="1" si="89"/>
        <v>108.55839100280053</v>
      </c>
      <c r="R785" s="8">
        <f t="shared" ca="1" si="90"/>
        <v>0</v>
      </c>
    </row>
    <row r="786" spans="1:18">
      <c r="A786" s="8">
        <f t="shared" ca="1" si="84"/>
        <v>3.1945818283440817</v>
      </c>
      <c r="B786" s="8">
        <f t="shared" ca="1" si="84"/>
        <v>-1.3882093764812784</v>
      </c>
      <c r="C786" s="8">
        <f ca="1"/>
        <v>0.47965178328154773</v>
      </c>
      <c r="D786" s="8">
        <f ca="1"/>
        <v>8.2745035191202784E-2</v>
      </c>
      <c r="E786" s="8">
        <f t="shared" ca="1" si="85"/>
        <v>161.55117560348717</v>
      </c>
      <c r="F786" s="8">
        <f t="shared" ca="1" si="86"/>
        <v>108.62648139372109</v>
      </c>
      <c r="G786" s="8">
        <f t="shared" ca="1" si="87"/>
        <v>54.904053983968119</v>
      </c>
      <c r="H786" s="8">
        <f t="shared" ca="1" si="88"/>
        <v>1.5791081492437797</v>
      </c>
      <c r="Q786" s="8">
        <f t="shared" ca="1" si="89"/>
        <v>135.08882849860413</v>
      </c>
      <c r="R786" s="8">
        <f t="shared" ca="1" si="90"/>
        <v>0</v>
      </c>
    </row>
    <row r="787" spans="1:18">
      <c r="A787" s="8">
        <f t="shared" ca="1" si="84"/>
        <v>1.4783053170776275</v>
      </c>
      <c r="B787" s="8">
        <f t="shared" ca="1" si="84"/>
        <v>1.3333546008643817</v>
      </c>
      <c r="C787" s="8">
        <f ca="1"/>
        <v>0.23250796565917836</v>
      </c>
      <c r="D787" s="8">
        <f ca="1"/>
        <v>0.33747574919883533</v>
      </c>
      <c r="E787" s="8">
        <f t="shared" ca="1" si="85"/>
        <v>126.17604970730403</v>
      </c>
      <c r="F787" s="8">
        <f t="shared" ca="1" si="86"/>
        <v>140.14056227707766</v>
      </c>
      <c r="G787" s="8">
        <f t="shared" ca="1" si="87"/>
        <v>20.55927156048935</v>
      </c>
      <c r="H787" s="8">
        <f t="shared" ca="1" si="88"/>
        <v>32.175303181628799</v>
      </c>
      <c r="Q787" s="8">
        <f t="shared" ca="1" si="89"/>
        <v>133.15830599219083</v>
      </c>
      <c r="R787" s="8">
        <f t="shared" ca="1" si="90"/>
        <v>0</v>
      </c>
    </row>
    <row r="788" spans="1:18">
      <c r="A788" s="8">
        <f t="shared" ca="1" si="84"/>
        <v>-9.8254504146039007E-2</v>
      </c>
      <c r="B788" s="8">
        <f t="shared" ca="1" si="84"/>
        <v>-0.73983185473996582</v>
      </c>
      <c r="C788" s="8">
        <f ca="1"/>
        <v>5.4833514029703836E-3</v>
      </c>
      <c r="D788" s="8">
        <f ca="1"/>
        <v>-0.10170488187013629</v>
      </c>
      <c r="E788" s="8">
        <f t="shared" ca="1" si="85"/>
        <v>100.54984124901021</v>
      </c>
      <c r="F788" s="8">
        <f t="shared" ca="1" si="86"/>
        <v>90.32960913897945</v>
      </c>
      <c r="G788" s="8">
        <f t="shared" ca="1" si="87"/>
        <v>0</v>
      </c>
      <c r="H788" s="8">
        <f t="shared" ca="1" si="88"/>
        <v>0</v>
      </c>
      <c r="Q788" s="8">
        <f t="shared" ca="1" si="89"/>
        <v>95.439725193994832</v>
      </c>
      <c r="R788" s="8">
        <f t="shared" ca="1" si="90"/>
        <v>0</v>
      </c>
    </row>
    <row r="789" spans="1:18">
      <c r="A789" s="8">
        <f t="shared" ca="1" si="84"/>
        <v>1.797999985609386</v>
      </c>
      <c r="B789" s="8">
        <f t="shared" ca="1" si="84"/>
        <v>1.3186029066178722</v>
      </c>
      <c r="C789" s="8">
        <f ca="1"/>
        <v>0.27854399792775153</v>
      </c>
      <c r="D789" s="8">
        <f ca="1"/>
        <v>0.36247834663094863</v>
      </c>
      <c r="E789" s="8">
        <f t="shared" ca="1" si="85"/>
        <v>132.12047343876498</v>
      </c>
      <c r="F789" s="8">
        <f t="shared" ca="1" si="86"/>
        <v>143.6886107224102</v>
      </c>
      <c r="G789" s="8">
        <f t="shared" ca="1" si="87"/>
        <v>26.330556736665024</v>
      </c>
      <c r="H789" s="8">
        <f t="shared" ca="1" si="88"/>
        <v>35.620010410106993</v>
      </c>
      <c r="Q789" s="8">
        <f t="shared" ca="1" si="89"/>
        <v>137.90454208058759</v>
      </c>
      <c r="R789" s="8">
        <f t="shared" ca="1" si="90"/>
        <v>0</v>
      </c>
    </row>
    <row r="790" spans="1:18">
      <c r="A790" s="8">
        <f t="shared" ca="1" si="84"/>
        <v>1.6967073820494152</v>
      </c>
      <c r="B790" s="8">
        <f t="shared" ca="1" si="84"/>
        <v>0.33452427991364209</v>
      </c>
      <c r="C790" s="8">
        <f ca="1"/>
        <v>0.26395786301511576</v>
      </c>
      <c r="D790" s="8">
        <f ca="1"/>
        <v>0.20901210147748842</v>
      </c>
      <c r="E790" s="8">
        <f t="shared" ca="1" si="85"/>
        <v>130.2073329700734</v>
      </c>
      <c r="F790" s="8">
        <f t="shared" ca="1" si="86"/>
        <v>123.24599130259037</v>
      </c>
      <c r="G790" s="8">
        <f t="shared" ca="1" si="87"/>
        <v>24.4731388058965</v>
      </c>
      <c r="H790" s="8">
        <f t="shared" ca="1" si="88"/>
        <v>15.772807089893561</v>
      </c>
      <c r="Q790" s="8">
        <f t="shared" ca="1" si="89"/>
        <v>126.72666213633188</v>
      </c>
      <c r="R790" s="8">
        <f t="shared" ca="1" si="90"/>
        <v>0</v>
      </c>
    </row>
    <row r="791" spans="1:18">
      <c r="A791" s="8">
        <f t="shared" ca="1" si="84"/>
        <v>-0.99393193625601883</v>
      </c>
      <c r="B791" s="8">
        <f t="shared" ca="1" si="84"/>
        <v>0.79750303221208996</v>
      </c>
      <c r="C791" s="8">
        <f ca="1"/>
        <v>-0.12349419882086669</v>
      </c>
      <c r="D791" s="8">
        <f ca="1"/>
        <v>4.8458231759858014E-2</v>
      </c>
      <c r="E791" s="8">
        <f t="shared" ca="1" si="85"/>
        <v>88.382676846661312</v>
      </c>
      <c r="F791" s="8">
        <f t="shared" ca="1" si="86"/>
        <v>104.96515288075881</v>
      </c>
      <c r="G791" s="8">
        <f t="shared" ca="1" si="87"/>
        <v>0</v>
      </c>
      <c r="H791" s="8">
        <f t="shared" ca="1" si="88"/>
        <v>0</v>
      </c>
      <c r="Q791" s="8">
        <f t="shared" ca="1" si="89"/>
        <v>96.673914863710053</v>
      </c>
      <c r="R791" s="8">
        <f t="shared" ca="1" si="90"/>
        <v>0</v>
      </c>
    </row>
    <row r="792" spans="1:18">
      <c r="A792" s="8">
        <f t="shared" ca="1" si="84"/>
        <v>-0.29853093001425268</v>
      </c>
      <c r="B792" s="8">
        <f t="shared" ca="1" si="84"/>
        <v>-2.1604661378435815E-2</v>
      </c>
      <c r="C792" s="8">
        <f ca="1"/>
        <v>-2.3356453922052382E-2</v>
      </c>
      <c r="D792" s="8">
        <f ca="1"/>
        <v>-1.3005335206117236E-2</v>
      </c>
      <c r="E792" s="8">
        <f t="shared" ca="1" si="85"/>
        <v>97.6914196805877</v>
      </c>
      <c r="F792" s="8">
        <f t="shared" ca="1" si="86"/>
        <v>98.707886873702051</v>
      </c>
      <c r="G792" s="8">
        <f t="shared" ca="1" si="87"/>
        <v>0</v>
      </c>
      <c r="H792" s="8">
        <f t="shared" ca="1" si="88"/>
        <v>0</v>
      </c>
      <c r="Q792" s="8">
        <f t="shared" ca="1" si="89"/>
        <v>98.199653277144876</v>
      </c>
      <c r="R792" s="8">
        <f t="shared" ca="1" si="90"/>
        <v>0</v>
      </c>
    </row>
    <row r="793" spans="1:18">
      <c r="A793" s="8">
        <f t="shared" ca="1" si="84"/>
        <v>0.23229694958266983</v>
      </c>
      <c r="B793" s="8">
        <f t="shared" ca="1" si="84"/>
        <v>1.318562938515778</v>
      </c>
      <c r="C793" s="8">
        <f ca="1"/>
        <v>5.308276073990445E-2</v>
      </c>
      <c r="D793" s="8">
        <f ca="1"/>
        <v>0.22938770526404947</v>
      </c>
      <c r="E793" s="8">
        <f t="shared" ca="1" si="85"/>
        <v>105.45169141081362</v>
      </c>
      <c r="F793" s="8">
        <f t="shared" ca="1" si="86"/>
        <v>125.78296116482058</v>
      </c>
      <c r="G793" s="8">
        <f t="shared" ca="1" si="87"/>
        <v>0.43853535030448876</v>
      </c>
      <c r="H793" s="8">
        <f t="shared" ca="1" si="88"/>
        <v>18.235884626039393</v>
      </c>
      <c r="Q793" s="8">
        <f t="shared" ca="1" si="89"/>
        <v>115.61732628781709</v>
      </c>
      <c r="R793" s="8">
        <f t="shared" ca="1" si="90"/>
        <v>0</v>
      </c>
    </row>
    <row r="794" spans="1:18">
      <c r="A794" s="8">
        <f t="shared" ca="1" si="84"/>
        <v>0.65136701807547648</v>
      </c>
      <c r="B794" s="8">
        <f t="shared" ca="1" si="84"/>
        <v>-0.99033940577692059</v>
      </c>
      <c r="C794" s="8">
        <f ca="1"/>
        <v>0.1134288506028686</v>
      </c>
      <c r="D794" s="8">
        <f ca="1"/>
        <v>-7.4861763993947214E-2</v>
      </c>
      <c r="E794" s="8">
        <f t="shared" ca="1" si="85"/>
        <v>112.01121907500853</v>
      </c>
      <c r="F794" s="8">
        <f t="shared" ca="1" si="86"/>
        <v>92.78717427473677</v>
      </c>
      <c r="G794" s="8">
        <f t="shared" ca="1" si="87"/>
        <v>6.807008810687889</v>
      </c>
      <c r="H794" s="8">
        <f t="shared" ca="1" si="88"/>
        <v>0</v>
      </c>
      <c r="Q794" s="8">
        <f t="shared" ca="1" si="89"/>
        <v>102.39919667487266</v>
      </c>
      <c r="R794" s="8">
        <f t="shared" ca="1" si="90"/>
        <v>0</v>
      </c>
    </row>
    <row r="795" spans="1:18">
      <c r="A795" s="8">
        <f t="shared" ca="1" si="84"/>
        <v>-0.61403508422816677</v>
      </c>
      <c r="B795" s="8">
        <f t="shared" ca="1" si="84"/>
        <v>0.8407568796169731</v>
      </c>
      <c r="C795" s="8">
        <f ca="1"/>
        <v>-6.8789052128856013E-2</v>
      </c>
      <c r="D795" s="8">
        <f ca="1"/>
        <v>8.7116430520224261E-2</v>
      </c>
      <c r="E795" s="8">
        <f t="shared" ca="1" si="85"/>
        <v>93.352358412196054</v>
      </c>
      <c r="F795" s="8">
        <f t="shared" ca="1" si="86"/>
        <v>109.10237007806289</v>
      </c>
      <c r="G795" s="8">
        <f t="shared" ca="1" si="87"/>
        <v>0</v>
      </c>
      <c r="H795" s="8">
        <f t="shared" ca="1" si="88"/>
        <v>2.0411359981193105</v>
      </c>
      <c r="Q795" s="8">
        <f t="shared" ca="1" si="89"/>
        <v>101.22736424512948</v>
      </c>
      <c r="R795" s="8">
        <f t="shared" ca="1" si="90"/>
        <v>0</v>
      </c>
    </row>
    <row r="796" spans="1:18">
      <c r="A796" s="8">
        <f t="shared" ca="1" si="84"/>
        <v>0.15056852760694256</v>
      </c>
      <c r="B796" s="8">
        <f t="shared" ca="1" si="84"/>
        <v>0.85168411024104307</v>
      </c>
      <c r="C796" s="8">
        <f ca="1"/>
        <v>4.1313867975399723E-2</v>
      </c>
      <c r="D796" s="8">
        <f ca="1"/>
        <v>0.15371622587407169</v>
      </c>
      <c r="E796" s="8">
        <f t="shared" ca="1" si="85"/>
        <v>104.21791608799261</v>
      </c>
      <c r="F796" s="8">
        <f t="shared" ca="1" si="86"/>
        <v>116.61599138096442</v>
      </c>
      <c r="G796" s="8">
        <f t="shared" ca="1" si="87"/>
        <v>0</v>
      </c>
      <c r="H796" s="8">
        <f t="shared" ca="1" si="88"/>
        <v>9.3359139621013743</v>
      </c>
      <c r="Q796" s="8">
        <f t="shared" ca="1" si="89"/>
        <v>110.41695373447851</v>
      </c>
      <c r="R796" s="8">
        <f t="shared" ca="1" si="90"/>
        <v>0</v>
      </c>
    </row>
    <row r="797" spans="1:18">
      <c r="A797" s="8">
        <f t="shared" ca="1" si="84"/>
        <v>1.960518730616188</v>
      </c>
      <c r="B797" s="8">
        <f t="shared" ca="1" si="84"/>
        <v>-0.999081592037115</v>
      </c>
      <c r="C797" s="8">
        <f ca="1"/>
        <v>0.30194669720873102</v>
      </c>
      <c r="D797" s="8">
        <f ca="1"/>
        <v>3.5129281754512673E-2</v>
      </c>
      <c r="E797" s="8">
        <f t="shared" ca="1" si="85"/>
        <v>135.24891333421425</v>
      </c>
      <c r="F797" s="8">
        <f t="shared" ca="1" si="86"/>
        <v>103.57536041875137</v>
      </c>
      <c r="G797" s="8">
        <f t="shared" ca="1" si="87"/>
        <v>29.367877023508981</v>
      </c>
      <c r="H797" s="8">
        <f t="shared" ca="1" si="88"/>
        <v>0</v>
      </c>
      <c r="Q797" s="8">
        <f t="shared" ca="1" si="89"/>
        <v>119.4121368764828</v>
      </c>
      <c r="R797" s="8">
        <f t="shared" ca="1" si="90"/>
        <v>0</v>
      </c>
    </row>
    <row r="798" spans="1:18">
      <c r="A798" s="8">
        <f t="shared" ca="1" si="84"/>
        <v>0.4962366058479305</v>
      </c>
      <c r="B798" s="8">
        <f t="shared" ca="1" si="84"/>
        <v>-0.46577963947971379</v>
      </c>
      <c r="C798" s="8">
        <f ca="1"/>
        <v>9.1090071242101986E-2</v>
      </c>
      <c r="D798" s="8">
        <f ca="1"/>
        <v>-1.0832651434339783E-2</v>
      </c>
      <c r="E798" s="8">
        <f t="shared" ca="1" si="85"/>
        <v>109.53676619412032</v>
      </c>
      <c r="F798" s="8">
        <f t="shared" ca="1" si="86"/>
        <v>98.922581044473063</v>
      </c>
      <c r="G798" s="8">
        <f t="shared" ca="1" si="87"/>
        <v>4.4046273729323477</v>
      </c>
      <c r="H798" s="8">
        <f t="shared" ca="1" si="88"/>
        <v>0</v>
      </c>
      <c r="Q798" s="8">
        <f t="shared" ca="1" si="89"/>
        <v>104.22967361929669</v>
      </c>
      <c r="R798" s="8">
        <f t="shared" ca="1" si="90"/>
        <v>0</v>
      </c>
    </row>
    <row r="799" spans="1:18">
      <c r="A799" s="8">
        <f t="shared" ref="A799:B862" ca="1" si="91">NORMSINV(RAND())</f>
        <v>0.89638184489792039</v>
      </c>
      <c r="B799" s="8">
        <f t="shared" ca="1" si="91"/>
        <v>-1.9771688578792519</v>
      </c>
      <c r="C799" s="8">
        <f ca="1"/>
        <v>0.14871098566530053</v>
      </c>
      <c r="D799" s="8">
        <f ca="1"/>
        <v>-0.19929679906350262</v>
      </c>
      <c r="E799" s="8">
        <f t="shared" ca="1" si="85"/>
        <v>116.03375865477288</v>
      </c>
      <c r="F799" s="8">
        <f t="shared" ca="1" si="86"/>
        <v>81.930668778546547</v>
      </c>
      <c r="G799" s="8">
        <f t="shared" ca="1" si="87"/>
        <v>10.712387043468818</v>
      </c>
      <c r="H799" s="8">
        <f t="shared" ca="1" si="88"/>
        <v>0</v>
      </c>
      <c r="Q799" s="8">
        <f t="shared" ca="1" si="89"/>
        <v>98.982213716659714</v>
      </c>
      <c r="R799" s="8">
        <f t="shared" ca="1" si="90"/>
        <v>0</v>
      </c>
    </row>
    <row r="800" spans="1:18">
      <c r="A800" s="8">
        <f t="shared" ca="1" si="91"/>
        <v>-1.5438313881261916</v>
      </c>
      <c r="B800" s="8">
        <f t="shared" ca="1" si="91"/>
        <v>3.1206487795417473E-2</v>
      </c>
      <c r="C800" s="8">
        <f ca="1"/>
        <v>-0.20267971989017156</v>
      </c>
      <c r="D800" s="8">
        <f ca="1"/>
        <v>-0.11108207298724086</v>
      </c>
      <c r="E800" s="8">
        <f t="shared" ca="1" si="85"/>
        <v>81.653972098153957</v>
      </c>
      <c r="F800" s="8">
        <f t="shared" ca="1" si="86"/>
        <v>89.486530164656898</v>
      </c>
      <c r="G800" s="8">
        <f t="shared" ca="1" si="87"/>
        <v>0</v>
      </c>
      <c r="H800" s="8">
        <f t="shared" ca="1" si="88"/>
        <v>0</v>
      </c>
      <c r="Q800" s="8">
        <f t="shared" ca="1" si="89"/>
        <v>85.570251131405428</v>
      </c>
      <c r="R800" s="8">
        <f t="shared" ca="1" si="90"/>
        <v>9.1550959889267691</v>
      </c>
    </row>
    <row r="801" spans="1:18">
      <c r="A801" s="8">
        <f t="shared" ca="1" si="91"/>
        <v>-0.2899603331841375</v>
      </c>
      <c r="B801" s="8">
        <f t="shared" ca="1" si="91"/>
        <v>0.91103721335153254</v>
      </c>
      <c r="C801" s="8">
        <f ca="1"/>
        <v>-2.2122287978515797E-2</v>
      </c>
      <c r="D801" s="8">
        <f ca="1"/>
        <v>0.12500804948469388</v>
      </c>
      <c r="E801" s="8">
        <f t="shared" ca="1" si="85"/>
        <v>97.812061534453804</v>
      </c>
      <c r="F801" s="8">
        <f t="shared" ca="1" si="86"/>
        <v>113.3157574364666</v>
      </c>
      <c r="G801" s="8">
        <f t="shared" ca="1" si="87"/>
        <v>0</v>
      </c>
      <c r="H801" s="8">
        <f t="shared" ca="1" si="88"/>
        <v>6.131803336375337</v>
      </c>
      <c r="Q801" s="8">
        <f t="shared" ca="1" si="89"/>
        <v>105.5639094854602</v>
      </c>
      <c r="R801" s="8">
        <f t="shared" ca="1" si="90"/>
        <v>0</v>
      </c>
    </row>
    <row r="802" spans="1:18">
      <c r="A802" s="8">
        <f t="shared" ca="1" si="91"/>
        <v>-0.66551700237979983</v>
      </c>
      <c r="B802" s="8">
        <f t="shared" ca="1" si="91"/>
        <v>-0.23765495694744843</v>
      </c>
      <c r="C802" s="8">
        <f ca="1"/>
        <v>-7.6202448342691173E-2</v>
      </c>
      <c r="D802" s="8">
        <f ca="1"/>
        <v>-7.600175486494741E-2</v>
      </c>
      <c r="E802" s="8">
        <f t="shared" ca="1" si="85"/>
        <v>92.662859314603807</v>
      </c>
      <c r="F802" s="8">
        <f t="shared" ca="1" si="86"/>
        <v>92.681458012353573</v>
      </c>
      <c r="G802" s="8">
        <f t="shared" ca="1" si="87"/>
        <v>0</v>
      </c>
      <c r="H802" s="8">
        <f t="shared" ca="1" si="88"/>
        <v>0</v>
      </c>
      <c r="Q802" s="8">
        <f t="shared" ca="1" si="89"/>
        <v>92.672158663478683</v>
      </c>
      <c r="R802" s="8">
        <f t="shared" ca="1" si="90"/>
        <v>2.2600401325449679</v>
      </c>
    </row>
    <row r="803" spans="1:18">
      <c r="A803" s="8">
        <f t="shared" ca="1" si="91"/>
        <v>1.713813385205496</v>
      </c>
      <c r="B803" s="8">
        <f t="shared" ca="1" si="91"/>
        <v>-1.6753526227641204</v>
      </c>
      <c r="C803" s="8">
        <f ca="1"/>
        <v>0.2664211274695914</v>
      </c>
      <c r="D803" s="8">
        <f ca="1"/>
        <v>-8.5387768328411343E-2</v>
      </c>
      <c r="E803" s="8">
        <f t="shared" ca="1" si="85"/>
        <v>130.52846341732248</v>
      </c>
      <c r="F803" s="8">
        <f t="shared" ca="1" si="86"/>
        <v>91.815618347510224</v>
      </c>
      <c r="G803" s="8">
        <f t="shared" ca="1" si="87"/>
        <v>24.784915939148043</v>
      </c>
      <c r="H803" s="8">
        <f t="shared" ca="1" si="88"/>
        <v>0</v>
      </c>
      <c r="Q803" s="8">
        <f t="shared" ca="1" si="89"/>
        <v>111.17204088241635</v>
      </c>
      <c r="R803" s="8">
        <f t="shared" ca="1" si="90"/>
        <v>0</v>
      </c>
    </row>
    <row r="804" spans="1:18">
      <c r="A804" s="8">
        <f t="shared" ca="1" si="91"/>
        <v>1.0838920472747087</v>
      </c>
      <c r="B804" s="8">
        <f t="shared" ca="1" si="91"/>
        <v>-0.869973946283364</v>
      </c>
      <c r="C804" s="8">
        <f ca="1"/>
        <v>0.17571245480755804</v>
      </c>
      <c r="D804" s="8">
        <f ca="1"/>
        <v>-2.0379340874560933E-2</v>
      </c>
      <c r="E804" s="8">
        <f t="shared" ca="1" si="85"/>
        <v>119.20952281116183</v>
      </c>
      <c r="F804" s="8">
        <f t="shared" ca="1" si="86"/>
        <v>97.982691440091187</v>
      </c>
      <c r="G804" s="8">
        <f t="shared" ca="1" si="87"/>
        <v>13.795653214720225</v>
      </c>
      <c r="H804" s="8">
        <f t="shared" ca="1" si="88"/>
        <v>0</v>
      </c>
      <c r="Q804" s="8">
        <f t="shared" ca="1" si="89"/>
        <v>108.5961071256265</v>
      </c>
      <c r="R804" s="8">
        <f t="shared" ca="1" si="90"/>
        <v>0</v>
      </c>
    </row>
    <row r="805" spans="1:18">
      <c r="A805" s="8">
        <f t="shared" ca="1" si="91"/>
        <v>0.45334369761967297</v>
      </c>
      <c r="B805" s="8">
        <f t="shared" ca="1" si="91"/>
        <v>-0.39583254980272753</v>
      </c>
      <c r="C805" s="8">
        <f ca="1"/>
        <v>8.4913492457232898E-2</v>
      </c>
      <c r="D805" s="8">
        <f ca="1"/>
        <v>-4.1823370332892944E-3</v>
      </c>
      <c r="E805" s="8">
        <f t="shared" ca="1" si="85"/>
        <v>108.86228885338096</v>
      </c>
      <c r="F805" s="8">
        <f t="shared" ca="1" si="86"/>
        <v>99.582639675811194</v>
      </c>
      <c r="G805" s="8">
        <f t="shared" ca="1" si="87"/>
        <v>3.7497950032824856</v>
      </c>
      <c r="H805" s="8">
        <f t="shared" ca="1" si="88"/>
        <v>0</v>
      </c>
      <c r="Q805" s="8">
        <f t="shared" ca="1" si="89"/>
        <v>104.22246426459608</v>
      </c>
      <c r="R805" s="8">
        <f t="shared" ca="1" si="90"/>
        <v>0</v>
      </c>
    </row>
    <row r="806" spans="1:18">
      <c r="A806" s="8">
        <f t="shared" ca="1" si="91"/>
        <v>-0.88230786782028758</v>
      </c>
      <c r="B806" s="8">
        <f t="shared" ca="1" si="91"/>
        <v>-2.4483118235004646</v>
      </c>
      <c r="C806" s="8">
        <f ca="1"/>
        <v>-0.1074203329661214</v>
      </c>
      <c r="D806" s="8">
        <f ca="1"/>
        <v>-0.41983766918399285</v>
      </c>
      <c r="E806" s="8">
        <f t="shared" ca="1" si="85"/>
        <v>89.814807239359027</v>
      </c>
      <c r="F806" s="8">
        <f t="shared" ca="1" si="86"/>
        <v>65.715348741895767</v>
      </c>
      <c r="G806" s="8">
        <f t="shared" ca="1" si="87"/>
        <v>0</v>
      </c>
      <c r="H806" s="8">
        <f t="shared" ca="1" si="88"/>
        <v>0</v>
      </c>
      <c r="Q806" s="8">
        <f t="shared" ca="1" si="89"/>
        <v>77.76507799062739</v>
      </c>
      <c r="R806" s="8">
        <f t="shared" ca="1" si="90"/>
        <v>16.732933989682145</v>
      </c>
    </row>
    <row r="807" spans="1:18">
      <c r="A807" s="8">
        <f t="shared" ca="1" si="91"/>
        <v>1.1093066704622014</v>
      </c>
      <c r="B807" s="8">
        <f t="shared" ca="1" si="91"/>
        <v>-0.12649108803343351</v>
      </c>
      <c r="C807" s="8">
        <f ca="1"/>
        <v>0.179372160546557</v>
      </c>
      <c r="D807" s="8">
        <f ca="1"/>
        <v>9.1221578830765718E-2</v>
      </c>
      <c r="E807" s="8">
        <f t="shared" ca="1" si="85"/>
        <v>119.64659387385154</v>
      </c>
      <c r="F807" s="8">
        <f t="shared" ca="1" si="86"/>
        <v>109.55117205733194</v>
      </c>
      <c r="G807" s="8">
        <f t="shared" ca="1" si="87"/>
        <v>14.219994052283051</v>
      </c>
      <c r="H807" s="8">
        <f t="shared" ca="1" si="88"/>
        <v>2.4768660750795526</v>
      </c>
      <c r="Q807" s="8">
        <f t="shared" ca="1" si="89"/>
        <v>114.59888296559174</v>
      </c>
      <c r="R807" s="8">
        <f t="shared" ca="1" si="90"/>
        <v>0</v>
      </c>
    </row>
    <row r="808" spans="1:18">
      <c r="A808" s="8">
        <f t="shared" ca="1" si="91"/>
        <v>1.6918155456890243</v>
      </c>
      <c r="B808" s="8">
        <f t="shared" ca="1" si="91"/>
        <v>0.66318615179438933</v>
      </c>
      <c r="C808" s="8">
        <f ca="1"/>
        <v>0.26325343857921946</v>
      </c>
      <c r="D808" s="8">
        <f ca="1"/>
        <v>0.2569753229277012</v>
      </c>
      <c r="E808" s="8">
        <f t="shared" ca="1" si="85"/>
        <v>130.11564404074898</v>
      </c>
      <c r="F808" s="8">
        <f t="shared" ca="1" si="86"/>
        <v>129.30132185849769</v>
      </c>
      <c r="G808" s="8">
        <f t="shared" ca="1" si="87"/>
        <v>24.384120427911625</v>
      </c>
      <c r="H808" s="8">
        <f t="shared" ca="1" si="88"/>
        <v>21.651768794657947</v>
      </c>
      <c r="Q808" s="8">
        <f t="shared" ca="1" si="89"/>
        <v>129.70848294962332</v>
      </c>
      <c r="R808" s="8">
        <f t="shared" ca="1" si="90"/>
        <v>0</v>
      </c>
    </row>
    <row r="809" spans="1:18">
      <c r="A809" s="8">
        <f t="shared" ca="1" si="91"/>
        <v>-0.46489431263785286</v>
      </c>
      <c r="B809" s="8">
        <f t="shared" ca="1" si="91"/>
        <v>1.0639994736838001</v>
      </c>
      <c r="C809" s="8">
        <f ca="1"/>
        <v>-4.7312781019850814E-2</v>
      </c>
      <c r="D809" s="8">
        <f ca="1"/>
        <v>0.13265470595203788</v>
      </c>
      <c r="E809" s="8">
        <f t="shared" ca="1" si="85"/>
        <v>95.378902382638358</v>
      </c>
      <c r="F809" s="8">
        <f t="shared" ca="1" si="86"/>
        <v>114.18556542914287</v>
      </c>
      <c r="G809" s="8">
        <f t="shared" ca="1" si="87"/>
        <v>0</v>
      </c>
      <c r="H809" s="8">
        <f t="shared" ca="1" si="88"/>
        <v>6.9762771156726888</v>
      </c>
      <c r="Q809" s="8">
        <f t="shared" ca="1" si="89"/>
        <v>104.78223390589062</v>
      </c>
      <c r="R809" s="8">
        <f t="shared" ca="1" si="90"/>
        <v>0</v>
      </c>
    </row>
    <row r="810" spans="1:18">
      <c r="A810" s="8">
        <f t="shared" ca="1" si="91"/>
        <v>-0.31934562475865103</v>
      </c>
      <c r="B810" s="8">
        <f t="shared" ca="1" si="91"/>
        <v>1.2009562361067641</v>
      </c>
      <c r="C810" s="8">
        <f ca="1"/>
        <v>-2.6353769965245747E-2</v>
      </c>
      <c r="D810" s="8">
        <f ca="1"/>
        <v>0.16518637985043033</v>
      </c>
      <c r="E810" s="8">
        <f t="shared" ca="1" si="85"/>
        <v>97.399046008134292</v>
      </c>
      <c r="F810" s="8">
        <f t="shared" ca="1" si="86"/>
        <v>117.96129543102811</v>
      </c>
      <c r="G810" s="8">
        <f t="shared" ca="1" si="87"/>
        <v>0</v>
      </c>
      <c r="H810" s="8">
        <f t="shared" ca="1" si="88"/>
        <v>10.642034399056413</v>
      </c>
      <c r="Q810" s="8">
        <f t="shared" ca="1" si="89"/>
        <v>107.6801707195812</v>
      </c>
      <c r="R810" s="8">
        <f t="shared" ca="1" si="90"/>
        <v>0</v>
      </c>
    </row>
    <row r="811" spans="1:18">
      <c r="A811" s="8">
        <f t="shared" ca="1" si="91"/>
        <v>-0.3724360185417378</v>
      </c>
      <c r="B811" s="8">
        <f t="shared" ca="1" si="91"/>
        <v>-0.35442235764786967</v>
      </c>
      <c r="C811" s="8">
        <f ca="1"/>
        <v>-3.3998786670010245E-2</v>
      </c>
      <c r="D811" s="8">
        <f ca="1"/>
        <v>-6.827803262181413E-2</v>
      </c>
      <c r="E811" s="8">
        <f t="shared" ca="1" si="85"/>
        <v>96.657267740841192</v>
      </c>
      <c r="F811" s="8">
        <f t="shared" ca="1" si="86"/>
        <v>93.400075479510761</v>
      </c>
      <c r="G811" s="8">
        <f t="shared" ca="1" si="87"/>
        <v>0</v>
      </c>
      <c r="H811" s="8">
        <f t="shared" ca="1" si="88"/>
        <v>0</v>
      </c>
      <c r="Q811" s="8">
        <f t="shared" ca="1" si="89"/>
        <v>95.028671610175977</v>
      </c>
      <c r="R811" s="8">
        <f t="shared" ca="1" si="90"/>
        <v>0</v>
      </c>
    </row>
    <row r="812" spans="1:18">
      <c r="A812" s="8">
        <f t="shared" ca="1" si="91"/>
        <v>0.54607311680073689</v>
      </c>
      <c r="B812" s="8">
        <f t="shared" ca="1" si="91"/>
        <v>1.5284724370298783</v>
      </c>
      <c r="C812" s="8">
        <f ca="1"/>
        <v>9.8266528819306101E-2</v>
      </c>
      <c r="D812" s="8">
        <f ca="1"/>
        <v>0.28695735765886071</v>
      </c>
      <c r="E812" s="8">
        <f t="shared" ca="1" si="85"/>
        <v>110.3256795656763</v>
      </c>
      <c r="F812" s="8">
        <f t="shared" ca="1" si="86"/>
        <v>133.23673969992248</v>
      </c>
      <c r="G812" s="8">
        <f t="shared" ca="1" si="87"/>
        <v>5.1705626851226176</v>
      </c>
      <c r="H812" s="8">
        <f t="shared" ca="1" si="88"/>
        <v>25.472562815458719</v>
      </c>
      <c r="Q812" s="8">
        <f t="shared" ca="1" si="89"/>
        <v>121.78120963279939</v>
      </c>
      <c r="R812" s="8">
        <f t="shared" ca="1" si="90"/>
        <v>0</v>
      </c>
    </row>
    <row r="813" spans="1:18">
      <c r="A813" s="8">
        <f t="shared" ca="1" si="91"/>
        <v>0.24150323870293183</v>
      </c>
      <c r="B813" s="8">
        <f t="shared" ca="1" si="91"/>
        <v>0.40424655243843177</v>
      </c>
      <c r="C813" s="8">
        <f ca="1"/>
        <v>5.4408466373222178E-2</v>
      </c>
      <c r="D813" s="8">
        <f ca="1"/>
        <v>9.5582867808686356E-2</v>
      </c>
      <c r="E813" s="8">
        <f t="shared" ca="1" si="85"/>
        <v>105.59158201855512</v>
      </c>
      <c r="F813" s="8">
        <f t="shared" ca="1" si="86"/>
        <v>110.02999977058265</v>
      </c>
      <c r="G813" s="8">
        <f t="shared" ca="1" si="87"/>
        <v>0.57435147432535483</v>
      </c>
      <c r="H813" s="8">
        <f t="shared" ca="1" si="88"/>
        <v>2.9417473500802411</v>
      </c>
      <c r="Q813" s="8">
        <f t="shared" ca="1" si="89"/>
        <v>107.81079089456888</v>
      </c>
      <c r="R813" s="8">
        <f t="shared" ca="1" si="90"/>
        <v>0</v>
      </c>
    </row>
    <row r="814" spans="1:18">
      <c r="A814" s="8">
        <f t="shared" ca="1" si="91"/>
        <v>0.84699967410960864</v>
      </c>
      <c r="B814" s="8">
        <f t="shared" ca="1" si="91"/>
        <v>1.2832794404054901</v>
      </c>
      <c r="C814" s="8">
        <f ca="1"/>
        <v>0.14159995307178364</v>
      </c>
      <c r="D814" s="8">
        <f ca="1"/>
        <v>0.2764437059270049</v>
      </c>
      <c r="E814" s="8">
        <f t="shared" ca="1" si="85"/>
        <v>115.2115656004695</v>
      </c>
      <c r="F814" s="8">
        <f t="shared" ca="1" si="86"/>
        <v>131.84327306802678</v>
      </c>
      <c r="G814" s="8">
        <f t="shared" ca="1" si="87"/>
        <v>9.9141413596791246</v>
      </c>
      <c r="H814" s="8">
        <f t="shared" ca="1" si="88"/>
        <v>24.119682590317257</v>
      </c>
      <c r="Q814" s="8">
        <f t="shared" ca="1" si="89"/>
        <v>123.52741933424814</v>
      </c>
      <c r="R814" s="8">
        <f t="shared" ca="1" si="90"/>
        <v>0</v>
      </c>
    </row>
    <row r="815" spans="1:18">
      <c r="A815" s="8">
        <f t="shared" ca="1" si="91"/>
        <v>-0.60665777107293528</v>
      </c>
      <c r="B815" s="8">
        <f t="shared" ca="1" si="91"/>
        <v>-0.56850596743960735</v>
      </c>
      <c r="C815" s="8">
        <f ca="1"/>
        <v>-6.7726719034502683E-2</v>
      </c>
      <c r="D815" s="8">
        <f ca="1"/>
        <v>-0.1196999889483097</v>
      </c>
      <c r="E815" s="8">
        <f t="shared" ca="1" si="85"/>
        <v>93.451582407108418</v>
      </c>
      <c r="F815" s="8">
        <f t="shared" ca="1" si="86"/>
        <v>88.718656256849485</v>
      </c>
      <c r="G815" s="8">
        <f t="shared" ca="1" si="87"/>
        <v>0</v>
      </c>
      <c r="H815" s="8">
        <f t="shared" ca="1" si="88"/>
        <v>0</v>
      </c>
      <c r="Q815" s="8">
        <f t="shared" ca="1" si="89"/>
        <v>91.085119331978945</v>
      </c>
      <c r="R815" s="8">
        <f t="shared" ca="1" si="90"/>
        <v>3.8008550174961702</v>
      </c>
    </row>
    <row r="816" spans="1:18">
      <c r="A816" s="8">
        <f t="shared" ca="1" si="91"/>
        <v>-1.5399152208620719</v>
      </c>
      <c r="B816" s="8">
        <f t="shared" ca="1" si="91"/>
        <v>-1.0895842571653107</v>
      </c>
      <c r="C816" s="8">
        <f ca="1"/>
        <v>-0.20211579180413833</v>
      </c>
      <c r="D816" s="8">
        <f ca="1"/>
        <v>-0.27572959642800982</v>
      </c>
      <c r="E816" s="8">
        <f t="shared" ca="1" si="85"/>
        <v>81.700032052386547</v>
      </c>
      <c r="F816" s="8">
        <f t="shared" ca="1" si="86"/>
        <v>75.901814423216891</v>
      </c>
      <c r="G816" s="8">
        <f t="shared" ca="1" si="87"/>
        <v>0</v>
      </c>
      <c r="H816" s="8">
        <f t="shared" ca="1" si="88"/>
        <v>0</v>
      </c>
      <c r="Q816" s="8">
        <f t="shared" ca="1" si="89"/>
        <v>78.800923237801726</v>
      </c>
      <c r="R816" s="8">
        <f t="shared" ca="1" si="90"/>
        <v>15.727258992425508</v>
      </c>
    </row>
    <row r="817" spans="1:18">
      <c r="A817" s="8">
        <f t="shared" ca="1" si="91"/>
        <v>0.78878547733621263</v>
      </c>
      <c r="B817" s="8">
        <f t="shared" ca="1" si="91"/>
        <v>-0.58298597859674262</v>
      </c>
      <c r="C817" s="8">
        <f ca="1"/>
        <v>0.13321710873641462</v>
      </c>
      <c r="D817" s="8">
        <f ca="1"/>
        <v>-3.2187704758624269E-3</v>
      </c>
      <c r="E817" s="8">
        <f t="shared" ca="1" si="85"/>
        <v>114.24980177073138</v>
      </c>
      <c r="F817" s="8">
        <f t="shared" ca="1" si="86"/>
        <v>99.678640421229233</v>
      </c>
      <c r="G817" s="8">
        <f t="shared" ca="1" si="87"/>
        <v>8.9803900686712428</v>
      </c>
      <c r="H817" s="8">
        <f t="shared" ca="1" si="88"/>
        <v>0</v>
      </c>
      <c r="Q817" s="8">
        <f t="shared" ca="1" si="89"/>
        <v>106.96422109598031</v>
      </c>
      <c r="R817" s="8">
        <f t="shared" ca="1" si="90"/>
        <v>0</v>
      </c>
    </row>
    <row r="818" spans="1:18">
      <c r="A818" s="8">
        <f t="shared" ca="1" si="91"/>
        <v>1.6651592160412818</v>
      </c>
      <c r="B818" s="8">
        <f t="shared" ca="1" si="91"/>
        <v>0.92594127782027424</v>
      </c>
      <c r="C818" s="8">
        <f ca="1"/>
        <v>0.25941492710994457</v>
      </c>
      <c r="D818" s="8">
        <f ca="1"/>
        <v>0.29338708945865338</v>
      </c>
      <c r="E818" s="8">
        <f t="shared" ca="1" si="85"/>
        <v>129.6171509964737</v>
      </c>
      <c r="F818" s="8">
        <f t="shared" ca="1" si="86"/>
        <v>134.09617621435447</v>
      </c>
      <c r="G818" s="8">
        <f t="shared" ca="1" si="87"/>
        <v>23.900146598518152</v>
      </c>
      <c r="H818" s="8">
        <f t="shared" ca="1" si="88"/>
        <v>26.3069671984024</v>
      </c>
      <c r="Q818" s="8">
        <f t="shared" ca="1" si="89"/>
        <v>131.8566636054141</v>
      </c>
      <c r="R818" s="8">
        <f t="shared" ca="1" si="90"/>
        <v>0</v>
      </c>
    </row>
    <row r="819" spans="1:18">
      <c r="A819" s="8">
        <f t="shared" ca="1" si="91"/>
        <v>0.26630313272686645</v>
      </c>
      <c r="B819" s="8">
        <f t="shared" ca="1" si="91"/>
        <v>0.25955678749162414</v>
      </c>
      <c r="C819" s="8">
        <f ca="1"/>
        <v>5.797965111266877E-2</v>
      </c>
      <c r="D819" s="8">
        <f ca="1"/>
        <v>7.639252540055072E-2</v>
      </c>
      <c r="E819" s="8">
        <f t="shared" ca="1" si="85"/>
        <v>105.96934319086371</v>
      </c>
      <c r="F819" s="8">
        <f t="shared" ca="1" si="86"/>
        <v>107.93861775059823</v>
      </c>
      <c r="G819" s="8">
        <f t="shared" ca="1" si="87"/>
        <v>0.94110989404243772</v>
      </c>
      <c r="H819" s="8">
        <f t="shared" ca="1" si="88"/>
        <v>0.91127936951284083</v>
      </c>
      <c r="Q819" s="8">
        <f t="shared" ca="1" si="89"/>
        <v>106.95398047073097</v>
      </c>
      <c r="R819" s="8">
        <f t="shared" ca="1" si="90"/>
        <v>0</v>
      </c>
    </row>
    <row r="820" spans="1:18">
      <c r="A820" s="8">
        <f t="shared" ca="1" si="91"/>
        <v>-0.84474333116109701</v>
      </c>
      <c r="B820" s="8">
        <f t="shared" ca="1" si="91"/>
        <v>-7.1585220363447489E-3</v>
      </c>
      <c r="C820" s="8">
        <f ca="1"/>
        <v>-0.10201103968719796</v>
      </c>
      <c r="D820" s="8">
        <f ca="1"/>
        <v>-5.7306917592443204E-2</v>
      </c>
      <c r="E820" s="8">
        <f t="shared" ca="1" si="85"/>
        <v>90.301958256012398</v>
      </c>
      <c r="F820" s="8">
        <f t="shared" ca="1" si="86"/>
        <v>94.430420131399501</v>
      </c>
      <c r="G820" s="8">
        <f t="shared" ca="1" si="87"/>
        <v>0</v>
      </c>
      <c r="H820" s="8">
        <f t="shared" ca="1" si="88"/>
        <v>0</v>
      </c>
      <c r="Q820" s="8">
        <f t="shared" ca="1" si="89"/>
        <v>92.366189193705949</v>
      </c>
      <c r="R820" s="8">
        <f t="shared" ca="1" si="90"/>
        <v>2.5570978701883984</v>
      </c>
    </row>
    <row r="821" spans="1:18">
      <c r="A821" s="8">
        <f t="shared" ca="1" si="91"/>
        <v>-0.19207485845937849</v>
      </c>
      <c r="B821" s="8">
        <f t="shared" ca="1" si="91"/>
        <v>0.4735606265898461</v>
      </c>
      <c r="C821" s="8">
        <f ca="1"/>
        <v>-8.0267796181505008E-3</v>
      </c>
      <c r="D821" s="8">
        <f ca="1"/>
        <v>6.8931761264978172E-2</v>
      </c>
      <c r="E821" s="8">
        <f t="shared" ca="1" si="85"/>
        <v>99.200534895690183</v>
      </c>
      <c r="F821" s="8">
        <f t="shared" ca="1" si="86"/>
        <v>107.13630981913053</v>
      </c>
      <c r="G821" s="8">
        <f t="shared" ca="1" si="87"/>
        <v>0</v>
      </c>
      <c r="H821" s="8">
        <f t="shared" ca="1" si="88"/>
        <v>0.1323396302238167</v>
      </c>
      <c r="Q821" s="8">
        <f t="shared" ca="1" si="89"/>
        <v>103.16842235741035</v>
      </c>
      <c r="R821" s="8">
        <f t="shared" ca="1" si="90"/>
        <v>0</v>
      </c>
    </row>
    <row r="822" spans="1:18">
      <c r="A822" s="8">
        <f t="shared" ca="1" si="91"/>
        <v>0.74299497720310659</v>
      </c>
      <c r="B822" s="8">
        <f t="shared" ca="1" si="91"/>
        <v>-0.27884729581348588</v>
      </c>
      <c r="C822" s="8">
        <f ca="1"/>
        <v>0.12662327671724735</v>
      </c>
      <c r="D822" s="8">
        <f ca="1"/>
        <v>3.7658251118518934E-2</v>
      </c>
      <c r="E822" s="8">
        <f t="shared" ca="1" si="85"/>
        <v>113.49893603145749</v>
      </c>
      <c r="F822" s="8">
        <f t="shared" ca="1" si="86"/>
        <v>103.83763082924966</v>
      </c>
      <c r="G822" s="8">
        <f t="shared" ca="1" si="87"/>
        <v>8.2513942052985332</v>
      </c>
      <c r="H822" s="8">
        <f t="shared" ca="1" si="88"/>
        <v>0</v>
      </c>
      <c r="Q822" s="8">
        <f t="shared" ca="1" si="89"/>
        <v>108.66828343035357</v>
      </c>
      <c r="R822" s="8">
        <f t="shared" ca="1" si="90"/>
        <v>0</v>
      </c>
    </row>
    <row r="823" spans="1:18">
      <c r="A823" s="8">
        <f t="shared" ca="1" si="91"/>
        <v>0.44545684621118031</v>
      </c>
      <c r="B823" s="8">
        <f t="shared" ca="1" si="91"/>
        <v>-1.0990418233571004</v>
      </c>
      <c r="C823" s="8">
        <f ca="1"/>
        <v>8.3777785854409953E-2</v>
      </c>
      <c r="D823" s="8">
        <f ca="1"/>
        <v>-0.10836512447021485</v>
      </c>
      <c r="E823" s="8">
        <f t="shared" ca="1" si="85"/>
        <v>108.73872341345627</v>
      </c>
      <c r="F823" s="8">
        <f t="shared" ca="1" si="86"/>
        <v>89.729991045656234</v>
      </c>
      <c r="G823" s="8">
        <f t="shared" ca="1" si="87"/>
        <v>3.6298285567536603</v>
      </c>
      <c r="H823" s="8">
        <f t="shared" ca="1" si="88"/>
        <v>0</v>
      </c>
      <c r="Q823" s="8">
        <f t="shared" ca="1" si="89"/>
        <v>99.234357229556252</v>
      </c>
      <c r="R823" s="8">
        <f t="shared" ca="1" si="90"/>
        <v>0</v>
      </c>
    </row>
    <row r="824" spans="1:18">
      <c r="A824" s="8">
        <f t="shared" ca="1" si="91"/>
        <v>1.0441596314635961</v>
      </c>
      <c r="B824" s="8">
        <f t="shared" ca="1" si="91"/>
        <v>-1.1928575343338825</v>
      </c>
      <c r="C824" s="8">
        <f ca="1"/>
        <v>0.16999098693075784</v>
      </c>
      <c r="D824" s="8">
        <f ca="1"/>
        <v>-7.128506037954184E-2</v>
      </c>
      <c r="E824" s="8">
        <f t="shared" ca="1" si="85"/>
        <v>118.52941681338116</v>
      </c>
      <c r="F824" s="8">
        <f t="shared" ca="1" si="86"/>
        <v>93.11964070885243</v>
      </c>
      <c r="G824" s="8">
        <f t="shared" ca="1" si="87"/>
        <v>13.135356129496273</v>
      </c>
      <c r="H824" s="8">
        <f t="shared" ca="1" si="88"/>
        <v>0</v>
      </c>
      <c r="Q824" s="8">
        <f t="shared" ca="1" si="89"/>
        <v>105.8245287611168</v>
      </c>
      <c r="R824" s="8">
        <f t="shared" ca="1" si="90"/>
        <v>0</v>
      </c>
    </row>
    <row r="825" spans="1:18">
      <c r="A825" s="8">
        <f t="shared" ca="1" si="91"/>
        <v>-1.4076657635282381</v>
      </c>
      <c r="B825" s="8">
        <f t="shared" ca="1" si="91"/>
        <v>1.312917387281765</v>
      </c>
      <c r="C825" s="8">
        <f ca="1"/>
        <v>-0.18307186994806626</v>
      </c>
      <c r="D825" s="8">
        <f ca="1"/>
        <v>8.9159849507975536E-2</v>
      </c>
      <c r="E825" s="8">
        <f t="shared" ca="1" si="85"/>
        <v>83.270830688367965</v>
      </c>
      <c r="F825" s="8">
        <f t="shared" ca="1" si="86"/>
        <v>109.32553986972904</v>
      </c>
      <c r="G825" s="8">
        <f t="shared" ca="1" si="87"/>
        <v>0</v>
      </c>
      <c r="H825" s="8">
        <f t="shared" ca="1" si="88"/>
        <v>2.25780569876606</v>
      </c>
      <c r="Q825" s="8">
        <f t="shared" ca="1" si="89"/>
        <v>96.298185279048511</v>
      </c>
      <c r="R825" s="8">
        <f t="shared" ca="1" si="90"/>
        <v>0</v>
      </c>
    </row>
    <row r="826" spans="1:18">
      <c r="A826" s="8">
        <f t="shared" ca="1" si="91"/>
        <v>-0.65065018293413868</v>
      </c>
      <c r="B826" s="8">
        <f t="shared" ca="1" si="91"/>
        <v>0.56457346110504059</v>
      </c>
      <c r="C826" s="8">
        <f ca="1"/>
        <v>-7.4061626342515965E-2</v>
      </c>
      <c r="D826" s="8">
        <f ca="1"/>
        <v>4.3349947925260174E-2</v>
      </c>
      <c r="E826" s="8">
        <f t="shared" ca="1" si="85"/>
        <v>92.861446496481889</v>
      </c>
      <c r="F826" s="8">
        <f t="shared" ca="1" si="86"/>
        <v>104.43032826806437</v>
      </c>
      <c r="G826" s="8">
        <f t="shared" ca="1" si="87"/>
        <v>0</v>
      </c>
      <c r="H826" s="8">
        <f t="shared" ca="1" si="88"/>
        <v>0</v>
      </c>
      <c r="Q826" s="8">
        <f t="shared" ca="1" si="89"/>
        <v>98.645887382273131</v>
      </c>
      <c r="R826" s="8">
        <f t="shared" ca="1" si="90"/>
        <v>0</v>
      </c>
    </row>
    <row r="827" spans="1:18">
      <c r="A827" s="8">
        <f t="shared" ca="1" si="91"/>
        <v>-0.69871673412733815</v>
      </c>
      <c r="B827" s="8">
        <f t="shared" ca="1" si="91"/>
        <v>-1.6544302759000677</v>
      </c>
      <c r="C827" s="8">
        <f ca="1"/>
        <v>-8.0983209714336687E-2</v>
      </c>
      <c r="D827" s="8">
        <f ca="1"/>
        <v>-0.28737305901331373</v>
      </c>
      <c r="E827" s="8">
        <f t="shared" ca="1" si="85"/>
        <v>92.220917547011467</v>
      </c>
      <c r="F827" s="8">
        <f t="shared" ca="1" si="86"/>
        <v>75.023179589102853</v>
      </c>
      <c r="G827" s="8">
        <f t="shared" ca="1" si="87"/>
        <v>0</v>
      </c>
      <c r="H827" s="8">
        <f t="shared" ca="1" si="88"/>
        <v>0</v>
      </c>
      <c r="Q827" s="8">
        <f t="shared" ca="1" si="89"/>
        <v>83.622048568057153</v>
      </c>
      <c r="R827" s="8">
        <f t="shared" ca="1" si="90"/>
        <v>11.046554788294026</v>
      </c>
    </row>
    <row r="828" spans="1:18">
      <c r="A828" s="8">
        <f t="shared" ca="1" si="91"/>
        <v>-0.17324521431902662</v>
      </c>
      <c r="B828" s="8">
        <f t="shared" ca="1" si="91"/>
        <v>-0.30809994815814101</v>
      </c>
      <c r="C828" s="8">
        <f ca="1"/>
        <v>-5.3153108619398322E-3</v>
      </c>
      <c r="D828" s="8">
        <f ca="1"/>
        <v>-4.4528155585995627E-2</v>
      </c>
      <c r="E828" s="8">
        <f t="shared" ca="1" si="85"/>
        <v>99.469879040756666</v>
      </c>
      <c r="F828" s="8">
        <f t="shared" ca="1" si="86"/>
        <v>95.644867034172293</v>
      </c>
      <c r="G828" s="8">
        <f t="shared" ca="1" si="87"/>
        <v>0</v>
      </c>
      <c r="H828" s="8">
        <f t="shared" ca="1" si="88"/>
        <v>0</v>
      </c>
      <c r="Q828" s="8">
        <f t="shared" ca="1" si="89"/>
        <v>97.557373037464487</v>
      </c>
      <c r="R828" s="8">
        <f t="shared" ca="1" si="90"/>
        <v>0</v>
      </c>
    </row>
    <row r="829" spans="1:18">
      <c r="A829" s="8">
        <f t="shared" ca="1" si="91"/>
        <v>0.17217852710725456</v>
      </c>
      <c r="B829" s="8">
        <f t="shared" ca="1" si="91"/>
        <v>-1.9438073588605546E-2</v>
      </c>
      <c r="C829" s="8">
        <f ca="1"/>
        <v>4.4425707903444654E-2</v>
      </c>
      <c r="D829" s="8">
        <f ca="1"/>
        <v>2.7323890371873896E-2</v>
      </c>
      <c r="E829" s="8">
        <f t="shared" ca="1" si="85"/>
        <v>104.54273068389412</v>
      </c>
      <c r="F829" s="8">
        <f t="shared" ca="1" si="86"/>
        <v>102.77006111969919</v>
      </c>
      <c r="G829" s="8">
        <f t="shared" ca="1" si="87"/>
        <v>0</v>
      </c>
      <c r="H829" s="8">
        <f t="shared" ca="1" si="88"/>
        <v>0</v>
      </c>
      <c r="Q829" s="8">
        <f t="shared" ca="1" si="89"/>
        <v>103.65639590179666</v>
      </c>
      <c r="R829" s="8">
        <f t="shared" ca="1" si="90"/>
        <v>0</v>
      </c>
    </row>
    <row r="830" spans="1:18">
      <c r="A830" s="8">
        <f t="shared" ca="1" si="91"/>
        <v>1.3221959698719119</v>
      </c>
      <c r="B830" s="8">
        <f t="shared" ca="1" si="91"/>
        <v>-8.1906364206377702E-2</v>
      </c>
      <c r="C830" s="8">
        <f ca="1"/>
        <v>0.2100282196615553</v>
      </c>
      <c r="D830" s="8">
        <f ca="1"/>
        <v>0.11588004062793372</v>
      </c>
      <c r="E830" s="8">
        <f t="shared" ca="1" si="85"/>
        <v>123.37128744252874</v>
      </c>
      <c r="F830" s="8">
        <f t="shared" ca="1" si="86"/>
        <v>112.28611663333736</v>
      </c>
      <c r="G830" s="8">
        <f t="shared" ca="1" si="87"/>
        <v>17.836201400513339</v>
      </c>
      <c r="H830" s="8">
        <f t="shared" ca="1" si="88"/>
        <v>5.1321520712013182</v>
      </c>
      <c r="Q830" s="8">
        <f t="shared" ca="1" si="89"/>
        <v>117.82870203793306</v>
      </c>
      <c r="R830" s="8">
        <f t="shared" ca="1" si="90"/>
        <v>0</v>
      </c>
    </row>
    <row r="831" spans="1:18">
      <c r="A831" s="8">
        <f t="shared" ca="1" si="91"/>
        <v>-0.11651993951290882</v>
      </c>
      <c r="B831" s="8">
        <f t="shared" ca="1" si="91"/>
        <v>1.8267753542569447</v>
      </c>
      <c r="C831" s="8">
        <f ca="1"/>
        <v>2.8531287101411333E-3</v>
      </c>
      <c r="D831" s="8">
        <f ca="1"/>
        <v>0.27454713728802504</v>
      </c>
      <c r="E831" s="8">
        <f t="shared" ca="1" si="85"/>
        <v>100.285720275553</v>
      </c>
      <c r="F831" s="8">
        <f t="shared" ca="1" si="86"/>
        <v>131.59346021955335</v>
      </c>
      <c r="G831" s="8">
        <f t="shared" ca="1" si="87"/>
        <v>0</v>
      </c>
      <c r="H831" s="8">
        <f t="shared" ca="1" si="88"/>
        <v>23.877145844226554</v>
      </c>
      <c r="Q831" s="8">
        <f t="shared" ca="1" si="89"/>
        <v>115.93959024755318</v>
      </c>
      <c r="R831" s="8">
        <f t="shared" ca="1" si="90"/>
        <v>0</v>
      </c>
    </row>
    <row r="832" spans="1:18">
      <c r="A832" s="8">
        <f t="shared" ca="1" si="91"/>
        <v>-2.0256576765503418</v>
      </c>
      <c r="B832" s="8">
        <f t="shared" ca="1" si="91"/>
        <v>-0.94398901352108222</v>
      </c>
      <c r="C832" s="8">
        <f ca="1"/>
        <v>-0.27206270542324923</v>
      </c>
      <c r="D832" s="8">
        <f ca="1"/>
        <v>-0.29558608529708236</v>
      </c>
      <c r="E832" s="8">
        <f t="shared" ca="1" si="85"/>
        <v>76.180649019370449</v>
      </c>
      <c r="F832" s="8">
        <f t="shared" ca="1" si="86"/>
        <v>74.409535629610659</v>
      </c>
      <c r="G832" s="8">
        <f t="shared" ca="1" si="87"/>
        <v>0</v>
      </c>
      <c r="H832" s="8">
        <f t="shared" ca="1" si="88"/>
        <v>0</v>
      </c>
      <c r="Q832" s="8">
        <f t="shared" ca="1" si="89"/>
        <v>75.295092324490554</v>
      </c>
      <c r="R832" s="8">
        <f t="shared" ca="1" si="90"/>
        <v>19.130978325737328</v>
      </c>
    </row>
    <row r="833" spans="1:18">
      <c r="A833" s="8">
        <f t="shared" ca="1" si="91"/>
        <v>-1.0242215403360455</v>
      </c>
      <c r="B833" s="8">
        <f t="shared" ca="1" si="91"/>
        <v>0.19506985347222611</v>
      </c>
      <c r="C833" s="8">
        <f ca="1"/>
        <v>-0.12785590180839054</v>
      </c>
      <c r="D833" s="8">
        <f ca="1"/>
        <v>-4.2794548497452192E-2</v>
      </c>
      <c r="E833" s="8">
        <f t="shared" ca="1" si="85"/>
        <v>87.99801735606637</v>
      </c>
      <c r="F833" s="8">
        <f t="shared" ca="1" si="86"/>
        <v>95.81082146196853</v>
      </c>
      <c r="G833" s="8">
        <f t="shared" ca="1" si="87"/>
        <v>0</v>
      </c>
      <c r="H833" s="8">
        <f t="shared" ca="1" si="88"/>
        <v>0</v>
      </c>
      <c r="Q833" s="8">
        <f t="shared" ca="1" si="89"/>
        <v>91.90441940901745</v>
      </c>
      <c r="R833" s="8">
        <f t="shared" ca="1" si="90"/>
        <v>3.0054180494976213</v>
      </c>
    </row>
    <row r="834" spans="1:18">
      <c r="A834" s="8">
        <f t="shared" ca="1" si="91"/>
        <v>-0.19128777747191827</v>
      </c>
      <c r="B834" s="8">
        <f t="shared" ca="1" si="91"/>
        <v>0.31277993722433473</v>
      </c>
      <c r="C834" s="8">
        <f ca="1"/>
        <v>-7.9134399559562286E-3</v>
      </c>
      <c r="D834" s="8">
        <f ca="1"/>
        <v>4.5331745674309011E-2</v>
      </c>
      <c r="E834" s="8">
        <f t="shared" ca="1" si="85"/>
        <v>99.211778887987862</v>
      </c>
      <c r="F834" s="8">
        <f t="shared" ca="1" si="86"/>
        <v>104.63749326932128</v>
      </c>
      <c r="G834" s="8">
        <f t="shared" ca="1" si="87"/>
        <v>0</v>
      </c>
      <c r="H834" s="8">
        <f t="shared" ca="1" si="88"/>
        <v>0</v>
      </c>
      <c r="Q834" s="8">
        <f t="shared" ca="1" si="89"/>
        <v>101.92463607865457</v>
      </c>
      <c r="R834" s="8">
        <f t="shared" ca="1" si="90"/>
        <v>0</v>
      </c>
    </row>
    <row r="835" spans="1:18">
      <c r="A835" s="8">
        <f t="shared" ca="1" si="91"/>
        <v>-6.5741929891708045E-2</v>
      </c>
      <c r="B835" s="8">
        <f t="shared" ca="1" si="91"/>
        <v>-1.5493848071843188</v>
      </c>
      <c r="C835" s="8">
        <f ca="1"/>
        <v>1.0165162095594042E-2</v>
      </c>
      <c r="D835" s="8">
        <f ca="1"/>
        <v>-0.2181075076583269</v>
      </c>
      <c r="E835" s="8">
        <f t="shared" ref="E835:E898" ca="1" si="92">$J$2*EXP(C835)</f>
        <v>101.02170028635129</v>
      </c>
      <c r="F835" s="8">
        <f t="shared" ref="F835:F898" ca="1" si="93">$J$3*EXP(D835)</f>
        <v>80.403899667015793</v>
      </c>
      <c r="G835" s="8">
        <f t="shared" ref="G835:G898" ca="1" si="94">MAX(E835-105,0)/1.03</f>
        <v>0</v>
      </c>
      <c r="H835" s="8">
        <f t="shared" ref="H835:H898" ca="1" si="95">MAX(F835-107,0)/1.03</f>
        <v>0</v>
      </c>
      <c r="Q835" s="8">
        <f t="shared" ref="Q835:Q898" ca="1" si="96">AVERAGE(E835:F835)</f>
        <v>90.712799976683542</v>
      </c>
      <c r="R835" s="8">
        <f t="shared" ref="R835:R898" ca="1" si="97">MAX($P$2-Q835,0)/(1.03)</f>
        <v>4.1623301197247171</v>
      </c>
    </row>
    <row r="836" spans="1:18">
      <c r="A836" s="8">
        <f t="shared" ca="1" si="91"/>
        <v>-0.53375525103159127</v>
      </c>
      <c r="B836" s="8">
        <f t="shared" ca="1" si="91"/>
        <v>-0.57423446778835996</v>
      </c>
      <c r="C836" s="8">
        <f ca="1"/>
        <v>-5.7228756148549137E-2</v>
      </c>
      <c r="D836" s="8">
        <f ca="1"/>
        <v>-0.11434650999613184</v>
      </c>
      <c r="E836" s="8">
        <f t="shared" ca="1" si="92"/>
        <v>94.437801237839707</v>
      </c>
      <c r="F836" s="8">
        <f t="shared" ca="1" si="93"/>
        <v>89.194883314171975</v>
      </c>
      <c r="G836" s="8">
        <f t="shared" ca="1" si="94"/>
        <v>0</v>
      </c>
      <c r="H836" s="8">
        <f t="shared" ca="1" si="95"/>
        <v>0</v>
      </c>
      <c r="Q836" s="8">
        <f t="shared" ca="1" si="96"/>
        <v>91.816342276005841</v>
      </c>
      <c r="R836" s="8">
        <f t="shared" ca="1" si="97"/>
        <v>3.0909298291205425</v>
      </c>
    </row>
    <row r="837" spans="1:18">
      <c r="A837" s="8">
        <f t="shared" ca="1" si="91"/>
        <v>-2.4589170515254546</v>
      </c>
      <c r="B837" s="8">
        <f t="shared" ca="1" si="91"/>
        <v>-1.5471460110174156</v>
      </c>
      <c r="C837" s="8">
        <f ca="1"/>
        <v>-0.33445205541966544</v>
      </c>
      <c r="D837" s="8">
        <f ca="1"/>
        <v>-0.42119784220142725</v>
      </c>
      <c r="E837" s="8">
        <f t="shared" ca="1" si="92"/>
        <v>71.573015938742117</v>
      </c>
      <c r="F837" s="8">
        <f t="shared" ca="1" si="93"/>
        <v>65.626025259172479</v>
      </c>
      <c r="G837" s="8">
        <f t="shared" ca="1" si="94"/>
        <v>0</v>
      </c>
      <c r="H837" s="8">
        <f t="shared" ca="1" si="95"/>
        <v>0</v>
      </c>
      <c r="Q837" s="8">
        <f t="shared" ca="1" si="96"/>
        <v>68.599520598957298</v>
      </c>
      <c r="R837" s="8">
        <f t="shared" ca="1" si="97"/>
        <v>25.631533399070584</v>
      </c>
    </row>
    <row r="838" spans="1:18">
      <c r="A838" s="8">
        <f t="shared" ca="1" si="91"/>
        <v>0.83382842598379114</v>
      </c>
      <c r="B838" s="8">
        <f t="shared" ca="1" si="91"/>
        <v>1.4382861882010132</v>
      </c>
      <c r="C838" s="8">
        <f ca="1"/>
        <v>0.13970329334166592</v>
      </c>
      <c r="D838" s="8">
        <f ca="1"/>
        <v>0.29814114311181139</v>
      </c>
      <c r="E838" s="8">
        <f t="shared" ca="1" si="92"/>
        <v>114.99325555892774</v>
      </c>
      <c r="F838" s="8">
        <f t="shared" ca="1" si="93"/>
        <v>134.73519439056997</v>
      </c>
      <c r="G838" s="8">
        <f t="shared" ca="1" si="94"/>
        <v>9.7021898630366437</v>
      </c>
      <c r="H838" s="8">
        <f t="shared" ca="1" si="95"/>
        <v>26.92737319472813</v>
      </c>
      <c r="Q838" s="8">
        <f t="shared" ca="1" si="96"/>
        <v>124.86422497474885</v>
      </c>
      <c r="R838" s="8">
        <f t="shared" ca="1" si="97"/>
        <v>0</v>
      </c>
    </row>
    <row r="839" spans="1:18">
      <c r="A839" s="8">
        <f t="shared" ca="1" si="91"/>
        <v>0.7830387674976993</v>
      </c>
      <c r="B839" s="8">
        <f t="shared" ca="1" si="91"/>
        <v>0.16521402976126803</v>
      </c>
      <c r="C839" s="8">
        <f ca="1"/>
        <v>0.1323895825196687</v>
      </c>
      <c r="D839" s="8">
        <f ca="1"/>
        <v>0.10642780041816309</v>
      </c>
      <c r="E839" s="8">
        <f t="shared" ca="1" si="92"/>
        <v>114.15529617283116</v>
      </c>
      <c r="F839" s="8">
        <f t="shared" ca="1" si="93"/>
        <v>111.22976161237712</v>
      </c>
      <c r="G839" s="8">
        <f t="shared" ca="1" si="94"/>
        <v>8.8886370610011234</v>
      </c>
      <c r="H839" s="8">
        <f t="shared" ca="1" si="95"/>
        <v>4.1065646722107942</v>
      </c>
      <c r="Q839" s="8">
        <f t="shared" ca="1" si="96"/>
        <v>112.69252889260414</v>
      </c>
      <c r="R839" s="8">
        <f t="shared" ca="1" si="97"/>
        <v>0</v>
      </c>
    </row>
    <row r="840" spans="1:18">
      <c r="A840" s="8">
        <f t="shared" ca="1" si="91"/>
        <v>0.15738346256196112</v>
      </c>
      <c r="B840" s="8">
        <f t="shared" ca="1" si="91"/>
        <v>-0.68962917084007791</v>
      </c>
      <c r="C840" s="8">
        <f ca="1"/>
        <v>4.2295218608922401E-2</v>
      </c>
      <c r="D840" s="8">
        <f ca="1"/>
        <v>-7.2585819629892773E-2</v>
      </c>
      <c r="E840" s="8">
        <f t="shared" ca="1" si="92"/>
        <v>104.32024060587321</v>
      </c>
      <c r="F840" s="8">
        <f t="shared" ca="1" si="93"/>
        <v>92.998593218699739</v>
      </c>
      <c r="G840" s="8">
        <f t="shared" ca="1" si="94"/>
        <v>0</v>
      </c>
      <c r="H840" s="8">
        <f t="shared" ca="1" si="95"/>
        <v>0</v>
      </c>
      <c r="Q840" s="8">
        <f t="shared" ca="1" si="96"/>
        <v>98.659416912286474</v>
      </c>
      <c r="R840" s="8">
        <f t="shared" ca="1" si="97"/>
        <v>0</v>
      </c>
    </row>
    <row r="841" spans="1:18">
      <c r="A841" s="8">
        <f t="shared" ca="1" si="91"/>
        <v>0.96603792772159891</v>
      </c>
      <c r="B841" s="8">
        <f t="shared" ca="1" si="91"/>
        <v>3.3377667271910771E-2</v>
      </c>
      <c r="C841" s="8">
        <f ca="1"/>
        <v>0.15874146159191024</v>
      </c>
      <c r="D841" s="8">
        <f ca="1"/>
        <v>0.10257641647876117</v>
      </c>
      <c r="E841" s="8">
        <f t="shared" ca="1" si="92"/>
        <v>117.20348914716334</v>
      </c>
      <c r="F841" s="8">
        <f t="shared" ca="1" si="93"/>
        <v>110.8021969812075</v>
      </c>
      <c r="G841" s="8">
        <f t="shared" ca="1" si="94"/>
        <v>11.848047715692562</v>
      </c>
      <c r="H841" s="8">
        <f t="shared" ca="1" si="95"/>
        <v>3.6914533798131082</v>
      </c>
      <c r="Q841" s="8">
        <f t="shared" ca="1" si="96"/>
        <v>114.00284306418541</v>
      </c>
      <c r="R841" s="8">
        <f t="shared" ca="1" si="97"/>
        <v>0</v>
      </c>
    </row>
    <row r="842" spans="1:18">
      <c r="A842" s="8">
        <f t="shared" ca="1" si="91"/>
        <v>-0.64596514404706995</v>
      </c>
      <c r="B842" s="8">
        <f t="shared" ca="1" si="91"/>
        <v>1.7277747295476673</v>
      </c>
      <c r="C842" s="8">
        <f ca="1"/>
        <v>-7.3386980742778066E-2</v>
      </c>
      <c r="D842" s="8">
        <f ca="1"/>
        <v>0.2149714029454157</v>
      </c>
      <c r="E842" s="8">
        <f t="shared" ca="1" si="92"/>
        <v>92.924116200289006</v>
      </c>
      <c r="F842" s="8">
        <f t="shared" ca="1" si="93"/>
        <v>123.98264410746869</v>
      </c>
      <c r="G842" s="8">
        <f t="shared" ca="1" si="94"/>
        <v>0</v>
      </c>
      <c r="H842" s="8">
        <f t="shared" ca="1" si="95"/>
        <v>16.488003987833675</v>
      </c>
      <c r="Q842" s="8">
        <f t="shared" ca="1" si="96"/>
        <v>108.45338015387884</v>
      </c>
      <c r="R842" s="8">
        <f t="shared" ca="1" si="97"/>
        <v>0</v>
      </c>
    </row>
    <row r="843" spans="1:18">
      <c r="A843" s="8">
        <f t="shared" ca="1" si="91"/>
        <v>0.57714495777997987</v>
      </c>
      <c r="B843" s="8">
        <f t="shared" ca="1" si="91"/>
        <v>1.0018227141014404</v>
      </c>
      <c r="C843" s="8">
        <f ca="1"/>
        <v>0.1027408739203171</v>
      </c>
      <c r="D843" s="8">
        <f ca="1"/>
        <v>0.21207562492703033</v>
      </c>
      <c r="E843" s="8">
        <f t="shared" ca="1" si="92"/>
        <v>110.82042072551592</v>
      </c>
      <c r="F843" s="8">
        <f t="shared" ca="1" si="93"/>
        <v>123.62413722070454</v>
      </c>
      <c r="G843" s="8">
        <f t="shared" ca="1" si="94"/>
        <v>5.6508939082678795</v>
      </c>
      <c r="H843" s="8">
        <f t="shared" ca="1" si="95"/>
        <v>16.13993904922771</v>
      </c>
      <c r="Q843" s="8">
        <f t="shared" ca="1" si="96"/>
        <v>117.22227897311024</v>
      </c>
      <c r="R843" s="8">
        <f t="shared" ca="1" si="97"/>
        <v>0</v>
      </c>
    </row>
    <row r="844" spans="1:18">
      <c r="A844" s="8">
        <f t="shared" ca="1" si="91"/>
        <v>-0.53640439186086475</v>
      </c>
      <c r="B844" s="8">
        <f t="shared" ca="1" si="91"/>
        <v>0.1414845849488372</v>
      </c>
      <c r="C844" s="8">
        <f ca="1"/>
        <v>-5.7610232427964522E-2</v>
      </c>
      <c r="D844" s="8">
        <f ca="1"/>
        <v>-9.217842403704676E-3</v>
      </c>
      <c r="E844" s="8">
        <f t="shared" ca="1" si="92"/>
        <v>94.401782327404106</v>
      </c>
      <c r="F844" s="8">
        <f t="shared" ca="1" si="93"/>
        <v>99.082451166796162</v>
      </c>
      <c r="G844" s="8">
        <f t="shared" ca="1" si="94"/>
        <v>0</v>
      </c>
      <c r="H844" s="8">
        <f t="shared" ca="1" si="95"/>
        <v>0</v>
      </c>
      <c r="Q844" s="8">
        <f t="shared" ca="1" si="96"/>
        <v>96.742116747100141</v>
      </c>
      <c r="R844" s="8">
        <f t="shared" ca="1" si="97"/>
        <v>0</v>
      </c>
    </row>
    <row r="845" spans="1:18">
      <c r="A845" s="8">
        <f t="shared" ca="1" si="91"/>
        <v>-3.0086528053019548E-2</v>
      </c>
      <c r="B845" s="8">
        <f t="shared" ca="1" si="91"/>
        <v>0.30655373993876078</v>
      </c>
      <c r="C845" s="8">
        <f ca="1"/>
        <v>1.5299539960365186E-2</v>
      </c>
      <c r="D845" s="8">
        <f ca="1"/>
        <v>5.8117355634478923E-2</v>
      </c>
      <c r="E845" s="8">
        <f t="shared" ca="1" si="92"/>
        <v>101.54171770875051</v>
      </c>
      <c r="F845" s="8">
        <f t="shared" ca="1" si="93"/>
        <v>105.98393665336417</v>
      </c>
      <c r="G845" s="8">
        <f t="shared" ca="1" si="94"/>
        <v>0</v>
      </c>
      <c r="H845" s="8">
        <f t="shared" ca="1" si="95"/>
        <v>0</v>
      </c>
      <c r="Q845" s="8">
        <f t="shared" ca="1" si="96"/>
        <v>103.76282718105733</v>
      </c>
      <c r="R845" s="8">
        <f t="shared" ca="1" si="97"/>
        <v>0</v>
      </c>
    </row>
    <row r="846" spans="1:18">
      <c r="A846" s="8">
        <f t="shared" ca="1" si="91"/>
        <v>-5.6630499567015491E-2</v>
      </c>
      <c r="B846" s="8">
        <f t="shared" ca="1" si="91"/>
        <v>-0.68033895296863811</v>
      </c>
      <c r="C846" s="8">
        <f ca="1"/>
        <v>1.147720806234977E-2</v>
      </c>
      <c r="D846" s="8">
        <f ca="1"/>
        <v>-8.9409486340179853E-2</v>
      </c>
      <c r="E846" s="8">
        <f t="shared" ca="1" si="92"/>
        <v>101.15433239144932</v>
      </c>
      <c r="F846" s="8">
        <f t="shared" ca="1" si="93"/>
        <v>91.44710334984552</v>
      </c>
      <c r="G846" s="8">
        <f t="shared" ca="1" si="94"/>
        <v>0</v>
      </c>
      <c r="H846" s="8">
        <f t="shared" ca="1" si="95"/>
        <v>0</v>
      </c>
      <c r="Q846" s="8">
        <f t="shared" ca="1" si="96"/>
        <v>96.300717870647418</v>
      </c>
      <c r="R846" s="8">
        <f t="shared" ca="1" si="97"/>
        <v>0</v>
      </c>
    </row>
    <row r="847" spans="1:18">
      <c r="A847" s="8">
        <f t="shared" ca="1" si="91"/>
        <v>0.7223136682728164</v>
      </c>
      <c r="B847" s="8">
        <f t="shared" ca="1" si="91"/>
        <v>-0.2993213636177724</v>
      </c>
      <c r="C847" s="8">
        <f ca="1"/>
        <v>0.12364516823128555</v>
      </c>
      <c r="D847" s="8">
        <f ca="1"/>
        <v>3.2886557078653296E-2</v>
      </c>
      <c r="E847" s="8">
        <f t="shared" ca="1" si="92"/>
        <v>113.16142670605873</v>
      </c>
      <c r="F847" s="8">
        <f t="shared" ca="1" si="93"/>
        <v>103.34332968990572</v>
      </c>
      <c r="G847" s="8">
        <f t="shared" ca="1" si="94"/>
        <v>7.9237152486007121</v>
      </c>
      <c r="H847" s="8">
        <f t="shared" ca="1" si="95"/>
        <v>0</v>
      </c>
      <c r="Q847" s="8">
        <f t="shared" ca="1" si="96"/>
        <v>108.25237819798222</v>
      </c>
      <c r="R847" s="8">
        <f t="shared" ca="1" si="97"/>
        <v>0</v>
      </c>
    </row>
    <row r="848" spans="1:18">
      <c r="A848" s="8">
        <f t="shared" ca="1" si="91"/>
        <v>-1.9832145669077845</v>
      </c>
      <c r="B848" s="8">
        <f t="shared" ca="1" si="91"/>
        <v>-0.535369237398158</v>
      </c>
      <c r="C848" s="8">
        <f ca="1"/>
        <v>-0.26595089763472096</v>
      </c>
      <c r="D848" s="8">
        <f ca="1"/>
        <v>-0.23182958993217054</v>
      </c>
      <c r="E848" s="8">
        <f t="shared" ca="1" si="92"/>
        <v>76.647676239899553</v>
      </c>
      <c r="F848" s="8">
        <f t="shared" ca="1" si="93"/>
        <v>79.308126082341118</v>
      </c>
      <c r="G848" s="8">
        <f t="shared" ca="1" si="94"/>
        <v>0</v>
      </c>
      <c r="H848" s="8">
        <f t="shared" ca="1" si="95"/>
        <v>0</v>
      </c>
      <c r="Q848" s="8">
        <f t="shared" ca="1" si="96"/>
        <v>77.977901161120343</v>
      </c>
      <c r="R848" s="8">
        <f t="shared" ca="1" si="97"/>
        <v>16.526309552310344</v>
      </c>
    </row>
    <row r="849" spans="1:18">
      <c r="A849" s="8">
        <f t="shared" ca="1" si="91"/>
        <v>-0.22738996476646395</v>
      </c>
      <c r="B849" s="8">
        <f t="shared" ca="1" si="91"/>
        <v>0.88386974000086149</v>
      </c>
      <c r="C849" s="8">
        <f ca="1"/>
        <v>-1.3112154926370804E-2</v>
      </c>
      <c r="D849" s="8">
        <f ca="1"/>
        <v>0.12632747872297737</v>
      </c>
      <c r="E849" s="8">
        <f t="shared" ca="1" si="92"/>
        <v>98.697343487970173</v>
      </c>
      <c r="F849" s="8">
        <f t="shared" ca="1" si="93"/>
        <v>113.46536823871523</v>
      </c>
      <c r="G849" s="8">
        <f t="shared" ca="1" si="94"/>
        <v>0</v>
      </c>
      <c r="H849" s="8">
        <f t="shared" ca="1" si="95"/>
        <v>6.2770565424419695</v>
      </c>
      <c r="Q849" s="8">
        <f t="shared" ca="1" si="96"/>
        <v>106.08135586334271</v>
      </c>
      <c r="R849" s="8">
        <f t="shared" ca="1" si="97"/>
        <v>0</v>
      </c>
    </row>
    <row r="850" spans="1:18">
      <c r="A850" s="8">
        <f t="shared" ca="1" si="91"/>
        <v>0.11604274454500899</v>
      </c>
      <c r="B850" s="8">
        <f t="shared" ca="1" si="91"/>
        <v>0.55680875702197796</v>
      </c>
      <c r="C850" s="8">
        <f ca="1"/>
        <v>3.6342155214481295E-2</v>
      </c>
      <c r="D850" s="8">
        <f ca="1"/>
        <v>0.10737588231996091</v>
      </c>
      <c r="E850" s="8">
        <f t="shared" ca="1" si="92"/>
        <v>103.70106043820932</v>
      </c>
      <c r="F850" s="8">
        <f t="shared" ca="1" si="93"/>
        <v>111.33526654205745</v>
      </c>
      <c r="G850" s="8">
        <f t="shared" ca="1" si="94"/>
        <v>0</v>
      </c>
      <c r="H850" s="8">
        <f t="shared" ca="1" si="95"/>
        <v>4.2089966427742267</v>
      </c>
      <c r="Q850" s="8">
        <f t="shared" ca="1" si="96"/>
        <v>107.51816349013339</v>
      </c>
      <c r="R850" s="8">
        <f t="shared" ca="1" si="97"/>
        <v>0</v>
      </c>
    </row>
    <row r="851" spans="1:18">
      <c r="A851" s="8">
        <f t="shared" ca="1" si="91"/>
        <v>0.79511913233403009</v>
      </c>
      <c r="B851" s="8">
        <f t="shared" ca="1" si="91"/>
        <v>-0.56126407692572622</v>
      </c>
      <c r="C851" s="8">
        <f ca="1"/>
        <v>0.13412915505610032</v>
      </c>
      <c r="D851" s="8">
        <f ca="1"/>
        <v>5.1705412492565779E-4</v>
      </c>
      <c r="E851" s="8">
        <f t="shared" ca="1" si="92"/>
        <v>114.35405041453075</v>
      </c>
      <c r="F851" s="8">
        <f t="shared" ca="1" si="93"/>
        <v>100.05171878204513</v>
      </c>
      <c r="G851" s="8">
        <f t="shared" ca="1" si="94"/>
        <v>9.0816023442046081</v>
      </c>
      <c r="H851" s="8">
        <f t="shared" ca="1" si="95"/>
        <v>0</v>
      </c>
      <c r="Q851" s="8">
        <f t="shared" ca="1" si="96"/>
        <v>107.20288459828794</v>
      </c>
      <c r="R851" s="8">
        <f t="shared" ca="1" si="97"/>
        <v>0</v>
      </c>
    </row>
    <row r="852" spans="1:18">
      <c r="A852" s="8">
        <f t="shared" ca="1" si="91"/>
        <v>0.2570750649719723</v>
      </c>
      <c r="B852" s="8">
        <f t="shared" ca="1" si="91"/>
        <v>-0.32952454678609033</v>
      </c>
      <c r="C852" s="8">
        <f ca="1"/>
        <v>5.6650809355964005E-2</v>
      </c>
      <c r="D852" s="8">
        <f ca="1"/>
        <v>-1.1104632764294851E-2</v>
      </c>
      <c r="E852" s="8">
        <f t="shared" ca="1" si="92"/>
        <v>105.82862022268684</v>
      </c>
      <c r="F852" s="8">
        <f t="shared" ca="1" si="93"/>
        <v>98.895679607828086</v>
      </c>
      <c r="G852" s="8">
        <f t="shared" ca="1" si="94"/>
        <v>0.80448565309401632</v>
      </c>
      <c r="H852" s="8">
        <f t="shared" ca="1" si="95"/>
        <v>0</v>
      </c>
      <c r="Q852" s="8">
        <f t="shared" ca="1" si="96"/>
        <v>102.36214991525746</v>
      </c>
      <c r="R852" s="8">
        <f t="shared" ca="1" si="97"/>
        <v>0</v>
      </c>
    </row>
    <row r="853" spans="1:18">
      <c r="A853" s="8">
        <f t="shared" ca="1" si="91"/>
        <v>-0.18528060029500748</v>
      </c>
      <c r="B853" s="8">
        <f t="shared" ca="1" si="91"/>
        <v>-1.2613247479977505</v>
      </c>
      <c r="C853" s="8">
        <f ca="1"/>
        <v>-7.0484064424810762E-3</v>
      </c>
      <c r="D853" s="8">
        <f ca="1"/>
        <v>-0.18586585393034452</v>
      </c>
      <c r="E853" s="8">
        <f t="shared" ca="1" si="92"/>
        <v>99.297637531605659</v>
      </c>
      <c r="F853" s="8">
        <f t="shared" ca="1" si="93"/>
        <v>83.038498039222873</v>
      </c>
      <c r="G853" s="8">
        <f t="shared" ca="1" si="94"/>
        <v>0</v>
      </c>
      <c r="H853" s="8">
        <f t="shared" ca="1" si="95"/>
        <v>0</v>
      </c>
      <c r="Q853" s="8">
        <f t="shared" ca="1" si="96"/>
        <v>91.168067785414266</v>
      </c>
      <c r="R853" s="8">
        <f t="shared" ca="1" si="97"/>
        <v>3.7203225384327516</v>
      </c>
    </row>
    <row r="854" spans="1:18">
      <c r="A854" s="8">
        <f t="shared" ca="1" si="91"/>
        <v>0.36499320511106603</v>
      </c>
      <c r="B854" s="8">
        <f t="shared" ca="1" si="91"/>
        <v>0.96021028699404454</v>
      </c>
      <c r="C854" s="8">
        <f ca="1"/>
        <v>7.2191021535993508E-2</v>
      </c>
      <c r="D854" s="8">
        <f ca="1"/>
        <v>0.18791737667996397</v>
      </c>
      <c r="E854" s="8">
        <f t="shared" ca="1" si="92"/>
        <v>107.48606459862202</v>
      </c>
      <c r="F854" s="8">
        <f t="shared" ca="1" si="93"/>
        <v>120.67338068770157</v>
      </c>
      <c r="G854" s="8">
        <f t="shared" ca="1" si="94"/>
        <v>2.4136549501184681</v>
      </c>
      <c r="H854" s="8">
        <f t="shared" ca="1" si="95"/>
        <v>13.275126881263656</v>
      </c>
      <c r="Q854" s="8">
        <f t="shared" ca="1" si="96"/>
        <v>114.0797226431618</v>
      </c>
      <c r="R854" s="8">
        <f t="shared" ca="1" si="97"/>
        <v>0</v>
      </c>
    </row>
    <row r="855" spans="1:18">
      <c r="A855" s="8">
        <f t="shared" ca="1" si="91"/>
        <v>-0.61991889074315099</v>
      </c>
      <c r="B855" s="8">
        <f t="shared" ca="1" si="91"/>
        <v>1.8629895275783799</v>
      </c>
      <c r="C855" s="8">
        <f ca="1"/>
        <v>-6.9636320267013732E-2</v>
      </c>
      <c r="D855" s="8">
        <f ca="1"/>
        <v>0.23708895274636971</v>
      </c>
      <c r="E855" s="8">
        <f t="shared" ca="1" si="92"/>
        <v>93.2732974309463</v>
      </c>
      <c r="F855" s="8">
        <f t="shared" ca="1" si="93"/>
        <v>126.75538651580919</v>
      </c>
      <c r="G855" s="8">
        <f t="shared" ca="1" si="94"/>
        <v>0</v>
      </c>
      <c r="H855" s="8">
        <f t="shared" ca="1" si="95"/>
        <v>19.179986908552614</v>
      </c>
      <c r="Q855" s="8">
        <f t="shared" ca="1" si="96"/>
        <v>110.01434197337775</v>
      </c>
      <c r="R855" s="8">
        <f t="shared" ca="1" si="97"/>
        <v>0</v>
      </c>
    </row>
    <row r="856" spans="1:18">
      <c r="A856" s="8">
        <f t="shared" ca="1" si="91"/>
        <v>-2.7820745839130323</v>
      </c>
      <c r="B856" s="8">
        <f t="shared" ca="1" si="91"/>
        <v>-1.0679754313149261</v>
      </c>
      <c r="C856" s="8">
        <f ca="1"/>
        <v>-0.38098674008347666</v>
      </c>
      <c r="D856" s="8">
        <f ca="1"/>
        <v>-0.37813232312216488</v>
      </c>
      <c r="E856" s="8">
        <f t="shared" ca="1" si="92"/>
        <v>68.318694856174687</v>
      </c>
      <c r="F856" s="8">
        <f t="shared" ca="1" si="93"/>
        <v>68.513983482534542</v>
      </c>
      <c r="G856" s="8">
        <f t="shared" ca="1" si="94"/>
        <v>0</v>
      </c>
      <c r="H856" s="8">
        <f t="shared" ca="1" si="95"/>
        <v>0</v>
      </c>
      <c r="Q856" s="8">
        <f t="shared" ca="1" si="96"/>
        <v>68.416339169354615</v>
      </c>
      <c r="R856" s="8">
        <f t="shared" ca="1" si="97"/>
        <v>25.80937944722853</v>
      </c>
    </row>
    <row r="857" spans="1:18">
      <c r="A857" s="8">
        <f t="shared" ca="1" si="91"/>
        <v>0.27750208503389795</v>
      </c>
      <c r="B857" s="8">
        <f t="shared" ca="1" si="91"/>
        <v>-0.88797283374114189</v>
      </c>
      <c r="C857" s="8">
        <f ca="1"/>
        <v>5.9592300244881297E-2</v>
      </c>
      <c r="D857" s="8">
        <f ca="1"/>
        <v>-9.1571923898814758E-2</v>
      </c>
      <c r="E857" s="8">
        <f t="shared" ca="1" si="92"/>
        <v>106.14037242821178</v>
      </c>
      <c r="F857" s="8">
        <f t="shared" ca="1" si="93"/>
        <v>91.249568354455079</v>
      </c>
      <c r="G857" s="8">
        <f t="shared" ca="1" si="94"/>
        <v>1.1071576972929869</v>
      </c>
      <c r="H857" s="8">
        <f t="shared" ca="1" si="95"/>
        <v>0</v>
      </c>
      <c r="Q857" s="8">
        <f t="shared" ca="1" si="96"/>
        <v>98.694970391333428</v>
      </c>
      <c r="R857" s="8">
        <f t="shared" ca="1" si="97"/>
        <v>0</v>
      </c>
    </row>
    <row r="858" spans="1:18">
      <c r="A858" s="8">
        <f t="shared" ca="1" si="91"/>
        <v>-1.7736027407720556</v>
      </c>
      <c r="B858" s="8">
        <f t="shared" ca="1" si="91"/>
        <v>-0.85170408691198385</v>
      </c>
      <c r="C858" s="8">
        <f ca="1"/>
        <v>-0.23576679467117598</v>
      </c>
      <c r="D858" s="8">
        <f ca="1"/>
        <v>-0.26057707455906876</v>
      </c>
      <c r="E858" s="8">
        <f t="shared" ca="1" si="92"/>
        <v>78.99648764722383</v>
      </c>
      <c r="F858" s="8">
        <f t="shared" ca="1" si="93"/>
        <v>77.060675991086683</v>
      </c>
      <c r="G858" s="8">
        <f t="shared" ca="1" si="94"/>
        <v>0</v>
      </c>
      <c r="H858" s="8">
        <f t="shared" ca="1" si="95"/>
        <v>0</v>
      </c>
      <c r="Q858" s="8">
        <f t="shared" ca="1" si="96"/>
        <v>78.028581819155249</v>
      </c>
      <c r="R858" s="8">
        <f t="shared" ca="1" si="97"/>
        <v>16.477105029946358</v>
      </c>
    </row>
    <row r="859" spans="1:18">
      <c r="A859" s="8">
        <f t="shared" ca="1" si="91"/>
        <v>-0.26962289071123724</v>
      </c>
      <c r="B859" s="8">
        <f t="shared" ca="1" si="91"/>
        <v>-0.62797492443126735</v>
      </c>
      <c r="C859" s="8">
        <f ca="1"/>
        <v>-1.9193696262418156E-2</v>
      </c>
      <c r="D859" s="8">
        <f ca="1"/>
        <v>-9.9805854586737713E-2</v>
      </c>
      <c r="E859" s="8">
        <f t="shared" ca="1" si="92"/>
        <v>98.098932987245178</v>
      </c>
      <c r="F859" s="8">
        <f t="shared" ca="1" si="93"/>
        <v>90.501310512428873</v>
      </c>
      <c r="G859" s="8">
        <f t="shared" ca="1" si="94"/>
        <v>0</v>
      </c>
      <c r="H859" s="8">
        <f t="shared" ca="1" si="95"/>
        <v>0</v>
      </c>
      <c r="Q859" s="8">
        <f t="shared" ca="1" si="96"/>
        <v>94.300121749837018</v>
      </c>
      <c r="R859" s="8">
        <f t="shared" ca="1" si="97"/>
        <v>0.67949344676017653</v>
      </c>
    </row>
    <row r="860" spans="1:18">
      <c r="A860" s="8">
        <f t="shared" ca="1" si="91"/>
        <v>-1.0871818899400374</v>
      </c>
      <c r="B860" s="8">
        <f t="shared" ca="1" si="91"/>
        <v>0.8546209465335648</v>
      </c>
      <c r="C860" s="8">
        <f ca="1"/>
        <v>-0.13692219215136536</v>
      </c>
      <c r="D860" s="8">
        <f ca="1"/>
        <v>4.8939742684837542E-2</v>
      </c>
      <c r="E860" s="8">
        <f t="shared" ca="1" si="92"/>
        <v>87.203807489902729</v>
      </c>
      <c r="F860" s="8">
        <f t="shared" ca="1" si="93"/>
        <v>105.01570691879709</v>
      </c>
      <c r="G860" s="8">
        <f t="shared" ca="1" si="94"/>
        <v>0</v>
      </c>
      <c r="H860" s="8">
        <f t="shared" ca="1" si="95"/>
        <v>0</v>
      </c>
      <c r="Q860" s="8">
        <f t="shared" ca="1" si="96"/>
        <v>96.109757204349904</v>
      </c>
      <c r="R860" s="8">
        <f t="shared" ca="1" si="97"/>
        <v>0</v>
      </c>
    </row>
    <row r="861" spans="1:18">
      <c r="A861" s="8">
        <f t="shared" ca="1" si="91"/>
        <v>-0.22820181863405548</v>
      </c>
      <c r="B861" s="8">
        <f t="shared" ca="1" si="91"/>
        <v>0.79293113731890164</v>
      </c>
      <c r="C861" s="8">
        <f ca="1"/>
        <v>-1.3229061883303989E-2</v>
      </c>
      <c r="D861" s="8">
        <f ca="1"/>
        <v>0.11287230882944758</v>
      </c>
      <c r="E861" s="8">
        <f t="shared" ca="1" si="92"/>
        <v>98.685805756319283</v>
      </c>
      <c r="F861" s="8">
        <f t="shared" ca="1" si="93"/>
        <v>111.94889749639103</v>
      </c>
      <c r="G861" s="8">
        <f t="shared" ca="1" si="94"/>
        <v>0</v>
      </c>
      <c r="H861" s="8">
        <f t="shared" ca="1" si="95"/>
        <v>4.8047548508650744</v>
      </c>
      <c r="Q861" s="8">
        <f t="shared" ca="1" si="96"/>
        <v>105.31735162635516</v>
      </c>
      <c r="R861" s="8">
        <f t="shared" ca="1" si="97"/>
        <v>0</v>
      </c>
    </row>
    <row r="862" spans="1:18">
      <c r="A862" s="8">
        <f t="shared" ca="1" si="91"/>
        <v>-0.51218650267554544</v>
      </c>
      <c r="B862" s="8">
        <f t="shared" ca="1" si="91"/>
        <v>-0.29907083609204121</v>
      </c>
      <c r="C862" s="8">
        <f ca="1"/>
        <v>-5.4122856385278542E-2</v>
      </c>
      <c r="D862" s="8">
        <f ca="1"/>
        <v>-7.2009079800169837E-2</v>
      </c>
      <c r="E862" s="8">
        <f t="shared" ca="1" si="92"/>
        <v>94.731571556772778</v>
      </c>
      <c r="F862" s="8">
        <f t="shared" ca="1" si="93"/>
        <v>93.052244681497754</v>
      </c>
      <c r="G862" s="8">
        <f t="shared" ca="1" si="94"/>
        <v>0</v>
      </c>
      <c r="H862" s="8">
        <f t="shared" ca="1" si="95"/>
        <v>0</v>
      </c>
      <c r="Q862" s="8">
        <f t="shared" ca="1" si="96"/>
        <v>93.891908119135266</v>
      </c>
      <c r="R862" s="8">
        <f t="shared" ca="1" si="97"/>
        <v>1.0758173600628484</v>
      </c>
    </row>
    <row r="863" spans="1:18">
      <c r="A863" s="8">
        <f t="shared" ref="A863:B926" ca="1" si="98">NORMSINV(RAND())</f>
        <v>-0.51207871096752111</v>
      </c>
      <c r="B863" s="8">
        <f t="shared" ca="1" si="98"/>
        <v>9.0271059864261122E-2</v>
      </c>
      <c r="C863" s="8">
        <f ca="1"/>
        <v>-5.4107334379323038E-2</v>
      </c>
      <c r="D863" s="8">
        <f ca="1"/>
        <v>-1.4688790420220066E-2</v>
      </c>
      <c r="E863" s="8">
        <f t="shared" ca="1" si="92"/>
        <v>94.733041992202686</v>
      </c>
      <c r="F863" s="8">
        <f t="shared" ca="1" si="93"/>
        <v>98.541856358550845</v>
      </c>
      <c r="G863" s="8">
        <f t="shared" ca="1" si="94"/>
        <v>0</v>
      </c>
      <c r="H863" s="8">
        <f t="shared" ca="1" si="95"/>
        <v>0</v>
      </c>
      <c r="Q863" s="8">
        <f t="shared" ca="1" si="96"/>
        <v>96.637449175376759</v>
      </c>
      <c r="R863" s="8">
        <f t="shared" ca="1" si="97"/>
        <v>0</v>
      </c>
    </row>
    <row r="864" spans="1:18">
      <c r="A864" s="8">
        <f t="shared" ca="1" si="98"/>
        <v>0.64443989772800103</v>
      </c>
      <c r="B864" s="8">
        <f t="shared" ca="1" si="98"/>
        <v>-0.18408564492449647</v>
      </c>
      <c r="C864" s="8">
        <f ca="1"/>
        <v>0.11243134527283213</v>
      </c>
      <c r="D864" s="8">
        <f ca="1"/>
        <v>4.322998437399421E-2</v>
      </c>
      <c r="E864" s="8">
        <f t="shared" ca="1" si="92"/>
        <v>111.89954299495983</v>
      </c>
      <c r="F864" s="8">
        <f t="shared" ca="1" si="93"/>
        <v>104.41780118643709</v>
      </c>
      <c r="G864" s="8">
        <f t="shared" ca="1" si="94"/>
        <v>6.6985854319998355</v>
      </c>
      <c r="H864" s="8">
        <f t="shared" ca="1" si="95"/>
        <v>0</v>
      </c>
      <c r="Q864" s="8">
        <f t="shared" ca="1" si="96"/>
        <v>108.15867209069846</v>
      </c>
      <c r="R864" s="8">
        <f t="shared" ca="1" si="97"/>
        <v>0</v>
      </c>
    </row>
    <row r="865" spans="1:18">
      <c r="A865" s="8">
        <f t="shared" ca="1" si="98"/>
        <v>0.34890879927265916</v>
      </c>
      <c r="B865" s="8">
        <f t="shared" ca="1" si="98"/>
        <v>2.0661718951937598</v>
      </c>
      <c r="C865" s="8">
        <f ca="1"/>
        <v>6.9874867095262916E-2</v>
      </c>
      <c r="D865" s="8">
        <f ca="1"/>
        <v>0.34934775091069747</v>
      </c>
      <c r="E865" s="8">
        <f t="shared" ca="1" si="92"/>
        <v>107.23739835865888</v>
      </c>
      <c r="F865" s="8">
        <f t="shared" ca="1" si="93"/>
        <v>141.81422648675658</v>
      </c>
      <c r="G865" s="8">
        <f t="shared" ca="1" si="94"/>
        <v>2.1722314161736693</v>
      </c>
      <c r="H865" s="8">
        <f t="shared" ca="1" si="95"/>
        <v>33.800219890054933</v>
      </c>
      <c r="Q865" s="8">
        <f t="shared" ca="1" si="96"/>
        <v>124.52581242270773</v>
      </c>
      <c r="R865" s="8">
        <f t="shared" ca="1" si="97"/>
        <v>0</v>
      </c>
    </row>
    <row r="866" spans="1:18">
      <c r="A866" s="8">
        <f t="shared" ca="1" si="98"/>
        <v>-3.3620937920614616E-2</v>
      </c>
      <c r="B866" s="8">
        <f t="shared" ca="1" si="98"/>
        <v>0.18665349085434624</v>
      </c>
      <c r="C866" s="8">
        <f ca="1"/>
        <v>1.4790584939431497E-2</v>
      </c>
      <c r="D866" s="8">
        <f ca="1"/>
        <v>4.0167614130507519E-2</v>
      </c>
      <c r="E866" s="8">
        <f t="shared" ca="1" si="92"/>
        <v>101.49005069089779</v>
      </c>
      <c r="F866" s="8">
        <f t="shared" ca="1" si="93"/>
        <v>104.09852434066718</v>
      </c>
      <c r="G866" s="8">
        <f t="shared" ca="1" si="94"/>
        <v>0</v>
      </c>
      <c r="H866" s="8">
        <f t="shared" ca="1" si="95"/>
        <v>0</v>
      </c>
      <c r="Q866" s="8">
        <f t="shared" ca="1" si="96"/>
        <v>102.79428751578249</v>
      </c>
      <c r="R866" s="8">
        <f t="shared" ca="1" si="97"/>
        <v>0</v>
      </c>
    </row>
    <row r="867" spans="1:18">
      <c r="A867" s="8">
        <f t="shared" ca="1" si="98"/>
        <v>0.2693476420844988</v>
      </c>
      <c r="B867" s="8">
        <f t="shared" ca="1" si="98"/>
        <v>-9.3605635817421956E-2</v>
      </c>
      <c r="C867" s="8">
        <f ca="1"/>
        <v>5.8418060460167828E-2</v>
      </c>
      <c r="D867" s="8">
        <f ca="1"/>
        <v>2.4665799984857885E-2</v>
      </c>
      <c r="E867" s="8">
        <f t="shared" ca="1" si="92"/>
        <v>106.01581132675521</v>
      </c>
      <c r="F867" s="8">
        <f t="shared" ca="1" si="93"/>
        <v>102.49725174477895</v>
      </c>
      <c r="G867" s="8">
        <f t="shared" ca="1" si="94"/>
        <v>0.98622458908273047</v>
      </c>
      <c r="H867" s="8">
        <f t="shared" ca="1" si="95"/>
        <v>0</v>
      </c>
      <c r="Q867" s="8">
        <f t="shared" ca="1" si="96"/>
        <v>104.25653153576708</v>
      </c>
      <c r="R867" s="8">
        <f t="shared" ca="1" si="97"/>
        <v>0</v>
      </c>
    </row>
    <row r="868" spans="1:18">
      <c r="A868" s="8">
        <f t="shared" ca="1" si="98"/>
        <v>0.717059138784641</v>
      </c>
      <c r="B868" s="8">
        <f t="shared" ca="1" si="98"/>
        <v>-2.7373844657410347</v>
      </c>
      <c r="C868" s="8">
        <f ca="1"/>
        <v>0.12288851598498829</v>
      </c>
      <c r="D868" s="8">
        <f ca="1"/>
        <v>-0.32644296656038579</v>
      </c>
      <c r="E868" s="8">
        <f t="shared" ca="1" si="92"/>
        <v>113.07583524391703</v>
      </c>
      <c r="F868" s="8">
        <f t="shared" ca="1" si="93"/>
        <v>72.148552267619621</v>
      </c>
      <c r="G868" s="8">
        <f t="shared" ca="1" si="94"/>
        <v>7.8406167416670156</v>
      </c>
      <c r="H868" s="8">
        <f t="shared" ca="1" si="95"/>
        <v>0</v>
      </c>
      <c r="Q868" s="8">
        <f t="shared" ca="1" si="96"/>
        <v>92.612193755768317</v>
      </c>
      <c r="R868" s="8">
        <f t="shared" ca="1" si="97"/>
        <v>2.3182584895453235</v>
      </c>
    </row>
    <row r="869" spans="1:18">
      <c r="A869" s="8">
        <f t="shared" ca="1" si="98"/>
        <v>1.3192466763680861</v>
      </c>
      <c r="B869" s="8">
        <f t="shared" ca="1" si="98"/>
        <v>-0.90153607980188299</v>
      </c>
      <c r="C869" s="8">
        <f ca="1"/>
        <v>0.20960352139700439</v>
      </c>
      <c r="D869" s="8">
        <f ca="1"/>
        <v>-5.0201434555498508E-3</v>
      </c>
      <c r="E869" s="8">
        <f t="shared" ca="1" si="92"/>
        <v>123.31890299543575</v>
      </c>
      <c r="F869" s="8">
        <f t="shared" ca="1" si="93"/>
        <v>99.499243640490235</v>
      </c>
      <c r="G869" s="8">
        <f t="shared" ca="1" si="94"/>
        <v>17.78534271401529</v>
      </c>
      <c r="H869" s="8">
        <f t="shared" ca="1" si="95"/>
        <v>0</v>
      </c>
      <c r="Q869" s="8">
        <f t="shared" ca="1" si="96"/>
        <v>111.40907331796299</v>
      </c>
      <c r="R869" s="8">
        <f t="shared" ca="1" si="97"/>
        <v>0</v>
      </c>
    </row>
    <row r="870" spans="1:18">
      <c r="A870" s="8">
        <f t="shared" ca="1" si="98"/>
        <v>0.48476493881914462</v>
      </c>
      <c r="B870" s="8">
        <f t="shared" ca="1" si="98"/>
        <v>-0.37827753465956027</v>
      </c>
      <c r="C870" s="8">
        <f ca="1"/>
        <v>8.9438151189956822E-2</v>
      </c>
      <c r="D870" s="8">
        <f ca="1"/>
        <v>1.0725666977400242E-3</v>
      </c>
      <c r="E870" s="8">
        <f t="shared" ca="1" si="92"/>
        <v>109.35596958548244</v>
      </c>
      <c r="F870" s="8">
        <f t="shared" ca="1" si="93"/>
        <v>100.10731421031025</v>
      </c>
      <c r="G870" s="8">
        <f t="shared" ca="1" si="94"/>
        <v>4.2290966849344089</v>
      </c>
      <c r="H870" s="8">
        <f t="shared" ca="1" si="95"/>
        <v>0</v>
      </c>
      <c r="Q870" s="8">
        <f t="shared" ca="1" si="96"/>
        <v>104.73164189789634</v>
      </c>
      <c r="R870" s="8">
        <f t="shared" ca="1" si="97"/>
        <v>0</v>
      </c>
    </row>
    <row r="871" spans="1:18">
      <c r="A871" s="8">
        <f t="shared" ca="1" si="98"/>
        <v>-0.23602486281609636</v>
      </c>
      <c r="B871" s="8">
        <f t="shared" ca="1" si="98"/>
        <v>0.78120012460083466</v>
      </c>
      <c r="C871" s="8">
        <f ca="1"/>
        <v>-1.4355580245517873E-2</v>
      </c>
      <c r="D871" s="8">
        <f ca="1"/>
        <v>0.11048054500187467</v>
      </c>
      <c r="E871" s="8">
        <f t="shared" ca="1" si="92"/>
        <v>98.574696978834098</v>
      </c>
      <c r="F871" s="8">
        <f t="shared" ca="1" si="93"/>
        <v>111.68146212143992</v>
      </c>
      <c r="G871" s="8">
        <f t="shared" ca="1" si="94"/>
        <v>0</v>
      </c>
      <c r="H871" s="8">
        <f t="shared" ca="1" si="95"/>
        <v>4.5451088557669133</v>
      </c>
      <c r="Q871" s="8">
        <f t="shared" ca="1" si="96"/>
        <v>105.12807955013702</v>
      </c>
      <c r="R871" s="8">
        <f t="shared" ca="1" si="97"/>
        <v>0</v>
      </c>
    </row>
    <row r="872" spans="1:18">
      <c r="A872" s="8">
        <f t="shared" ca="1" si="98"/>
        <v>-0.17600339050462777</v>
      </c>
      <c r="B872" s="8">
        <f t="shared" ca="1" si="98"/>
        <v>-3.5946314510761113</v>
      </c>
      <c r="C872" s="8">
        <f ca="1"/>
        <v>-5.7124882326663948E-3</v>
      </c>
      <c r="D872" s="8">
        <f ca="1"/>
        <v>-0.52854003779129699</v>
      </c>
      <c r="E872" s="8">
        <f t="shared" ca="1" si="92"/>
        <v>99.430379700374104</v>
      </c>
      <c r="F872" s="8">
        <f t="shared" ca="1" si="93"/>
        <v>58.946493829803195</v>
      </c>
      <c r="G872" s="8">
        <f t="shared" ca="1" si="94"/>
        <v>0</v>
      </c>
      <c r="H872" s="8">
        <f t="shared" ca="1" si="95"/>
        <v>0</v>
      </c>
      <c r="Q872" s="8">
        <f t="shared" ca="1" si="96"/>
        <v>79.188436765088653</v>
      </c>
      <c r="R872" s="8">
        <f t="shared" ca="1" si="97"/>
        <v>15.35103226690422</v>
      </c>
    </row>
    <row r="873" spans="1:18">
      <c r="A873" s="8">
        <f t="shared" ca="1" si="98"/>
        <v>0.64104345329880119</v>
      </c>
      <c r="B873" s="8">
        <f t="shared" ca="1" si="98"/>
        <v>0.29316561216466142</v>
      </c>
      <c r="C873" s="8">
        <f ca="1"/>
        <v>0.11194225727502737</v>
      </c>
      <c r="D873" s="8">
        <f ca="1"/>
        <v>0.11319267164103626</v>
      </c>
      <c r="E873" s="8">
        <f t="shared" ca="1" si="92"/>
        <v>111.84482765292042</v>
      </c>
      <c r="F873" s="8">
        <f t="shared" ca="1" si="93"/>
        <v>111.98476750534891</v>
      </c>
      <c r="G873" s="8">
        <f t="shared" ca="1" si="94"/>
        <v>6.6454637406994319</v>
      </c>
      <c r="H873" s="8">
        <f t="shared" ca="1" si="95"/>
        <v>4.8395801022804976</v>
      </c>
      <c r="Q873" s="8">
        <f t="shared" ca="1" si="96"/>
        <v>111.91479757913467</v>
      </c>
      <c r="R873" s="8">
        <f t="shared" ca="1" si="97"/>
        <v>0</v>
      </c>
    </row>
    <row r="874" spans="1:18">
      <c r="A874" s="8">
        <f t="shared" ca="1" si="98"/>
        <v>0.70055833131246015</v>
      </c>
      <c r="B874" s="8">
        <f t="shared" ca="1" si="98"/>
        <v>-0.42161219575299935</v>
      </c>
      <c r="C874" s="8">
        <f ca="1"/>
        <v>0.12051239970899424</v>
      </c>
      <c r="D874" s="8">
        <f ca="1"/>
        <v>1.3036142946717609E-2</v>
      </c>
      <c r="E874" s="8">
        <f t="shared" ca="1" si="92"/>
        <v>112.80747286774017</v>
      </c>
      <c r="F874" s="8">
        <f t="shared" ca="1" si="93"/>
        <v>101.31214838939013</v>
      </c>
      <c r="G874" s="8">
        <f t="shared" ca="1" si="94"/>
        <v>7.5800707453788094</v>
      </c>
      <c r="H874" s="8">
        <f t="shared" ca="1" si="95"/>
        <v>0</v>
      </c>
      <c r="Q874" s="8">
        <f t="shared" ca="1" si="96"/>
        <v>107.05981062856515</v>
      </c>
      <c r="R874" s="8">
        <f t="shared" ca="1" si="97"/>
        <v>0</v>
      </c>
    </row>
    <row r="875" spans="1:18">
      <c r="A875" s="8">
        <f t="shared" ca="1" si="98"/>
        <v>-1.5520542985716637E-3</v>
      </c>
      <c r="B875" s="8">
        <f t="shared" ca="1" si="98"/>
        <v>9.8259985488960394E-2</v>
      </c>
      <c r="C875" s="8">
        <f ca="1"/>
        <v>1.9408504181005679E-2</v>
      </c>
      <c r="D875" s="8">
        <f ca="1"/>
        <v>2.9881945248596373E-2</v>
      </c>
      <c r="E875" s="8">
        <f t="shared" ca="1" si="92"/>
        <v>101.95980736319612</v>
      </c>
      <c r="F875" s="8">
        <f t="shared" ca="1" si="93"/>
        <v>103.03328910800791</v>
      </c>
      <c r="G875" s="8">
        <f t="shared" ca="1" si="94"/>
        <v>0</v>
      </c>
      <c r="H875" s="8">
        <f t="shared" ca="1" si="95"/>
        <v>0</v>
      </c>
      <c r="Q875" s="8">
        <f t="shared" ca="1" si="96"/>
        <v>102.49654823560201</v>
      </c>
      <c r="R875" s="8">
        <f t="shared" ca="1" si="97"/>
        <v>0</v>
      </c>
    </row>
    <row r="876" spans="1:18">
      <c r="A876" s="8">
        <f t="shared" ca="1" si="98"/>
        <v>1.367489888824438</v>
      </c>
      <c r="B876" s="8">
        <f t="shared" ca="1" si="98"/>
        <v>-0.53727584319597232</v>
      </c>
      <c r="C876" s="8">
        <f ca="1"/>
        <v>0.21655054399071907</v>
      </c>
      <c r="D876" s="8">
        <f ca="1"/>
        <v>5.2699636431630101E-2</v>
      </c>
      <c r="E876" s="8">
        <f t="shared" ca="1" si="92"/>
        <v>124.17858485800694</v>
      </c>
      <c r="F876" s="8">
        <f t="shared" ca="1" si="93"/>
        <v>105.41129804282019</v>
      </c>
      <c r="G876" s="8">
        <f t="shared" ca="1" si="94"/>
        <v>18.619985299035868</v>
      </c>
      <c r="H876" s="8">
        <f t="shared" ca="1" si="95"/>
        <v>0</v>
      </c>
      <c r="Q876" s="8">
        <f t="shared" ca="1" si="96"/>
        <v>114.79494145041357</v>
      </c>
      <c r="R876" s="8">
        <f t="shared" ca="1" si="97"/>
        <v>0</v>
      </c>
    </row>
    <row r="877" spans="1:18">
      <c r="A877" s="8">
        <f t="shared" ca="1" si="98"/>
        <v>1.3264631160543932</v>
      </c>
      <c r="B877" s="8">
        <f t="shared" ca="1" si="98"/>
        <v>-0.42266241442656527</v>
      </c>
      <c r="C877" s="8">
        <f ca="1"/>
        <v>0.21064268871183262</v>
      </c>
      <c r="D877" s="8">
        <f ca="1"/>
        <v>6.6083457461033029E-2</v>
      </c>
      <c r="E877" s="8">
        <f t="shared" ca="1" si="92"/>
        <v>123.4471185759113</v>
      </c>
      <c r="F877" s="8">
        <f t="shared" ca="1" si="93"/>
        <v>106.83158723758976</v>
      </c>
      <c r="G877" s="8">
        <f t="shared" ca="1" si="94"/>
        <v>17.909823860108062</v>
      </c>
      <c r="H877" s="8">
        <f t="shared" ca="1" si="95"/>
        <v>0</v>
      </c>
      <c r="Q877" s="8">
        <f t="shared" ca="1" si="96"/>
        <v>115.13935290675053</v>
      </c>
      <c r="R877" s="8">
        <f t="shared" ca="1" si="97"/>
        <v>0</v>
      </c>
    </row>
    <row r="878" spans="1:18">
      <c r="A878" s="8">
        <f t="shared" ca="1" si="98"/>
        <v>-1.6516184437667292</v>
      </c>
      <c r="B878" s="8">
        <f t="shared" ca="1" si="98"/>
        <v>0.20341709612709125</v>
      </c>
      <c r="C878" s="8">
        <f ca="1"/>
        <v>-0.21820105590240899</v>
      </c>
      <c r="D878" s="8">
        <f ca="1"/>
        <v>-9.4894571170264175E-2</v>
      </c>
      <c r="E878" s="8">
        <f t="shared" ca="1" si="92"/>
        <v>80.396378375191887</v>
      </c>
      <c r="F878" s="8">
        <f t="shared" ca="1" si="93"/>
        <v>90.946881364663184</v>
      </c>
      <c r="G878" s="8">
        <f t="shared" ca="1" si="94"/>
        <v>0</v>
      </c>
      <c r="H878" s="8">
        <f t="shared" ca="1" si="95"/>
        <v>0</v>
      </c>
      <c r="Q878" s="8">
        <f t="shared" ca="1" si="96"/>
        <v>85.671629869927528</v>
      </c>
      <c r="R878" s="8">
        <f t="shared" ca="1" si="97"/>
        <v>9.0566700291965745</v>
      </c>
    </row>
    <row r="879" spans="1:18">
      <c r="A879" s="8">
        <f t="shared" ca="1" si="98"/>
        <v>0.16987197274995836</v>
      </c>
      <c r="B879" s="8">
        <f t="shared" ca="1" si="98"/>
        <v>-0.15298248455203767</v>
      </c>
      <c r="C879" s="8">
        <f ca="1"/>
        <v>4.4093564075994005E-2</v>
      </c>
      <c r="D879" s="8">
        <f ca="1"/>
        <v>7.4700959576865129E-3</v>
      </c>
      <c r="E879" s="8">
        <f t="shared" ca="1" si="92"/>
        <v>104.50801322710628</v>
      </c>
      <c r="F879" s="8">
        <f t="shared" ca="1" si="93"/>
        <v>100.74980667292328</v>
      </c>
      <c r="G879" s="8">
        <f t="shared" ca="1" si="94"/>
        <v>0</v>
      </c>
      <c r="H879" s="8">
        <f t="shared" ca="1" si="95"/>
        <v>0</v>
      </c>
      <c r="Q879" s="8">
        <f t="shared" ca="1" si="96"/>
        <v>102.62890995001479</v>
      </c>
      <c r="R879" s="8">
        <f t="shared" ca="1" si="97"/>
        <v>0</v>
      </c>
    </row>
    <row r="880" spans="1:18">
      <c r="A880" s="8">
        <f t="shared" ca="1" si="98"/>
        <v>1.2144141753527324</v>
      </c>
      <c r="B880" s="8">
        <f t="shared" ca="1" si="98"/>
        <v>-0.74688861038661991</v>
      </c>
      <c r="C880" s="8">
        <f ca="1"/>
        <v>0.19450764125079348</v>
      </c>
      <c r="D880" s="8">
        <f ca="1"/>
        <v>8.8332014560718198E-3</v>
      </c>
      <c r="E880" s="8">
        <f t="shared" ca="1" si="92"/>
        <v>121.47127647744584</v>
      </c>
      <c r="F880" s="8">
        <f t="shared" ca="1" si="93"/>
        <v>100.88723293032513</v>
      </c>
      <c r="G880" s="8">
        <f t="shared" ca="1" si="94"/>
        <v>15.99153056062703</v>
      </c>
      <c r="H880" s="8">
        <f t="shared" ca="1" si="95"/>
        <v>0</v>
      </c>
      <c r="Q880" s="8">
        <f t="shared" ca="1" si="96"/>
        <v>111.17925470388548</v>
      </c>
      <c r="R880" s="8">
        <f t="shared" ca="1" si="97"/>
        <v>0</v>
      </c>
    </row>
    <row r="881" spans="1:18">
      <c r="A881" s="8">
        <f t="shared" ca="1" si="98"/>
        <v>1.5740841655553925</v>
      </c>
      <c r="B881" s="8">
        <f t="shared" ca="1" si="98"/>
        <v>-0.48043101775356545</v>
      </c>
      <c r="C881" s="8">
        <f ca="1"/>
        <v>0.24630011983997652</v>
      </c>
      <c r="D881" s="8">
        <f ca="1"/>
        <v>7.8627708258883544E-2</v>
      </c>
      <c r="E881" s="8">
        <f t="shared" ca="1" si="92"/>
        <v>127.9283454279327</v>
      </c>
      <c r="F881" s="8">
        <f t="shared" ca="1" si="93"/>
        <v>108.18015013270778</v>
      </c>
      <c r="G881" s="8">
        <f t="shared" ca="1" si="94"/>
        <v>22.260529541682232</v>
      </c>
      <c r="H881" s="8">
        <f t="shared" ca="1" si="95"/>
        <v>1.1457768278716312</v>
      </c>
      <c r="Q881" s="8">
        <f t="shared" ca="1" si="96"/>
        <v>118.05424778032024</v>
      </c>
      <c r="R881" s="8">
        <f t="shared" ca="1" si="97"/>
        <v>0</v>
      </c>
    </row>
    <row r="882" spans="1:18">
      <c r="A882" s="8">
        <f t="shared" ca="1" si="98"/>
        <v>-1.7372658409485315</v>
      </c>
      <c r="B882" s="8">
        <f t="shared" ca="1" si="98"/>
        <v>-0.91334875444322172</v>
      </c>
      <c r="C882" s="8">
        <f ca="1"/>
        <v>-0.23053428109658849</v>
      </c>
      <c r="D882" s="8">
        <f ca="1"/>
        <v>-0.26656253313466743</v>
      </c>
      <c r="E882" s="8">
        <f t="shared" ca="1" si="92"/>
        <v>79.410921160102589</v>
      </c>
      <c r="F882" s="8">
        <f t="shared" ca="1" si="93"/>
        <v>76.600810134070912</v>
      </c>
      <c r="G882" s="8">
        <f t="shared" ca="1" si="94"/>
        <v>0</v>
      </c>
      <c r="H882" s="8">
        <f t="shared" ca="1" si="95"/>
        <v>0</v>
      </c>
      <c r="Q882" s="8">
        <f t="shared" ca="1" si="96"/>
        <v>78.00586564708675</v>
      </c>
      <c r="R882" s="8">
        <f t="shared" ca="1" si="97"/>
        <v>16.499159565935194</v>
      </c>
    </row>
    <row r="883" spans="1:18">
      <c r="A883" s="8">
        <f t="shared" ca="1" si="98"/>
        <v>1.9712445028698919</v>
      </c>
      <c r="B883" s="8">
        <f t="shared" ca="1" si="98"/>
        <v>0.64372262452596551</v>
      </c>
      <c r="C883" s="8">
        <f ca="1"/>
        <v>0.30349120841326438</v>
      </c>
      <c r="D883" s="8">
        <f ca="1"/>
        <v>0.277861753074163</v>
      </c>
      <c r="E883" s="8">
        <f t="shared" ca="1" si="92"/>
        <v>135.45796819849139</v>
      </c>
      <c r="F883" s="8">
        <f t="shared" ca="1" si="93"/>
        <v>132.03036566698461</v>
      </c>
      <c r="G883" s="8">
        <f t="shared" ca="1" si="94"/>
        <v>29.570842911156685</v>
      </c>
      <c r="H883" s="8">
        <f t="shared" ca="1" si="95"/>
        <v>24.301325890276317</v>
      </c>
      <c r="Q883" s="8">
        <f t="shared" ca="1" si="96"/>
        <v>133.74416693273798</v>
      </c>
      <c r="R883" s="8">
        <f t="shared" ca="1" si="97"/>
        <v>0</v>
      </c>
    </row>
    <row r="884" spans="1:18">
      <c r="A884" s="8">
        <f t="shared" ca="1" si="98"/>
        <v>1.7756779821698907</v>
      </c>
      <c r="B884" s="8">
        <f t="shared" ca="1" si="98"/>
        <v>1.6543548544498803</v>
      </c>
      <c r="C884" s="8">
        <f ca="1"/>
        <v>0.27532962943246425</v>
      </c>
      <c r="D884" s="8">
        <f ca="1"/>
        <v>0.41000366305946306</v>
      </c>
      <c r="E884" s="8">
        <f t="shared" ca="1" si="92"/>
        <v>131.69647136588503</v>
      </c>
      <c r="F884" s="8">
        <f t="shared" ca="1" si="93"/>
        <v>150.68233046861096</v>
      </c>
      <c r="G884" s="8">
        <f t="shared" ca="1" si="94"/>
        <v>25.918904238723332</v>
      </c>
      <c r="H884" s="8">
        <f t="shared" ca="1" si="95"/>
        <v>42.410029581175685</v>
      </c>
      <c r="Q884" s="8">
        <f t="shared" ca="1" si="96"/>
        <v>141.18940091724801</v>
      </c>
      <c r="R884" s="8">
        <f t="shared" ca="1" si="97"/>
        <v>0</v>
      </c>
    </row>
    <row r="885" spans="1:18">
      <c r="A885" s="8">
        <f t="shared" ca="1" si="98"/>
        <v>0.84171021015671554</v>
      </c>
      <c r="B885" s="8">
        <f t="shared" ca="1" si="98"/>
        <v>1.1255162208596992</v>
      </c>
      <c r="C885" s="8">
        <f ca="1"/>
        <v>0.14083827026256704</v>
      </c>
      <c r="D885" s="8">
        <f ca="1"/>
        <v>0.25277135557386854</v>
      </c>
      <c r="E885" s="8">
        <f t="shared" ca="1" si="92"/>
        <v>115.12384434365639</v>
      </c>
      <c r="F885" s="8">
        <f t="shared" ca="1" si="93"/>
        <v>128.75888431634658</v>
      </c>
      <c r="G885" s="8">
        <f t="shared" ca="1" si="94"/>
        <v>9.8289750909285303</v>
      </c>
      <c r="H885" s="8">
        <f t="shared" ca="1" si="95"/>
        <v>21.125130404219981</v>
      </c>
      <c r="Q885" s="8">
        <f t="shared" ca="1" si="96"/>
        <v>121.94136433000148</v>
      </c>
      <c r="R885" s="8">
        <f t="shared" ca="1" si="97"/>
        <v>0</v>
      </c>
    </row>
    <row r="886" spans="1:18">
      <c r="A886" s="8">
        <f t="shared" ca="1" si="98"/>
        <v>0.81249240691441305</v>
      </c>
      <c r="B886" s="8">
        <f t="shared" ca="1" si="98"/>
        <v>0.59693996197633914</v>
      </c>
      <c r="C886" s="8">
        <f ca="1"/>
        <v>0.13663090659567548</v>
      </c>
      <c r="D886" s="8">
        <f ca="1"/>
        <v>0.17248141699064223</v>
      </c>
      <c r="E886" s="8">
        <f t="shared" ca="1" si="92"/>
        <v>114.64049399214413</v>
      </c>
      <c r="F886" s="8">
        <f t="shared" ca="1" si="93"/>
        <v>118.8249739153797</v>
      </c>
      <c r="G886" s="8">
        <f t="shared" ca="1" si="94"/>
        <v>9.3597029049943004</v>
      </c>
      <c r="H886" s="8">
        <f t="shared" ca="1" si="95"/>
        <v>11.480557199397767</v>
      </c>
      <c r="Q886" s="8">
        <f t="shared" ca="1" si="96"/>
        <v>116.73273395376191</v>
      </c>
      <c r="R886" s="8">
        <f t="shared" ca="1" si="97"/>
        <v>0</v>
      </c>
    </row>
    <row r="887" spans="1:18">
      <c r="A887" s="8">
        <f t="shared" ca="1" si="98"/>
        <v>1.0279668410437934</v>
      </c>
      <c r="B887" s="8">
        <f t="shared" ca="1" si="98"/>
        <v>0.1066420172025585</v>
      </c>
      <c r="C887" s="8">
        <f ca="1"/>
        <v>0.16765922511030626</v>
      </c>
      <c r="D887" s="8">
        <f ca="1"/>
        <v>0.11862488642093906</v>
      </c>
      <c r="E887" s="8">
        <f t="shared" ca="1" si="92"/>
        <v>118.25335642327519</v>
      </c>
      <c r="F887" s="8">
        <f t="shared" ca="1" si="93"/>
        <v>112.59474808729159</v>
      </c>
      <c r="G887" s="8">
        <f t="shared" ca="1" si="94"/>
        <v>12.867336333276885</v>
      </c>
      <c r="H887" s="8">
        <f t="shared" ca="1" si="95"/>
        <v>5.4317942595063995</v>
      </c>
      <c r="Q887" s="8">
        <f t="shared" ca="1" si="96"/>
        <v>115.42405225528339</v>
      </c>
      <c r="R887" s="8">
        <f t="shared" ca="1" si="97"/>
        <v>0</v>
      </c>
    </row>
    <row r="888" spans="1:18">
      <c r="A888" s="8">
        <f t="shared" ca="1" si="98"/>
        <v>-1.7386470809471602E-2</v>
      </c>
      <c r="B888" s="8">
        <f t="shared" ca="1" si="98"/>
        <v>0.20186293865399002</v>
      </c>
      <c r="C888" s="8">
        <f ca="1"/>
        <v>1.7128348203436089E-2</v>
      </c>
      <c r="D888" s="8">
        <f ca="1"/>
        <v>4.378637455106224E-2</v>
      </c>
      <c r="E888" s="8">
        <f t="shared" ca="1" si="92"/>
        <v>101.72758794782033</v>
      </c>
      <c r="F888" s="8">
        <f t="shared" ca="1" si="93"/>
        <v>104.47591439063706</v>
      </c>
      <c r="G888" s="8">
        <f t="shared" ca="1" si="94"/>
        <v>0</v>
      </c>
      <c r="H888" s="8">
        <f t="shared" ca="1" si="95"/>
        <v>0</v>
      </c>
      <c r="Q888" s="8">
        <f t="shared" ca="1" si="96"/>
        <v>103.10175116922869</v>
      </c>
      <c r="R888" s="8">
        <f t="shared" ca="1" si="97"/>
        <v>0</v>
      </c>
    </row>
    <row r="889" spans="1:18">
      <c r="A889" s="8">
        <f t="shared" ca="1" si="98"/>
        <v>-3.4780059815101572E-2</v>
      </c>
      <c r="B889" s="8">
        <f t="shared" ca="1" si="98"/>
        <v>-1.6305406217539651</v>
      </c>
      <c r="C889" s="8">
        <f ca="1"/>
        <v>1.4623671386625375E-2</v>
      </c>
      <c r="D889" s="8">
        <f ca="1"/>
        <v>-0.22742188460646728</v>
      </c>
      <c r="E889" s="8">
        <f t="shared" ca="1" si="92"/>
        <v>101.47311203964706</v>
      </c>
      <c r="F889" s="8">
        <f t="shared" ca="1" si="93"/>
        <v>79.658464459016386</v>
      </c>
      <c r="G889" s="8">
        <f t="shared" ca="1" si="94"/>
        <v>0</v>
      </c>
      <c r="H889" s="8">
        <f t="shared" ca="1" si="95"/>
        <v>0</v>
      </c>
      <c r="Q889" s="8">
        <f t="shared" ca="1" si="96"/>
        <v>90.565788249331717</v>
      </c>
      <c r="R889" s="8">
        <f t="shared" ca="1" si="97"/>
        <v>4.3050599521051289</v>
      </c>
    </row>
    <row r="890" spans="1:18">
      <c r="A890" s="8">
        <f t="shared" ca="1" si="98"/>
        <v>0.60269126088293756</v>
      </c>
      <c r="B890" s="8">
        <f t="shared" ca="1" si="98"/>
        <v>0.83805400318236045</v>
      </c>
      <c r="C890" s="8">
        <f ca="1"/>
        <v>0.10641954156714301</v>
      </c>
      <c r="D890" s="8">
        <f ca="1"/>
        <v>0.19014030644349317</v>
      </c>
      <c r="E890" s="8">
        <f t="shared" ca="1" si="92"/>
        <v>111.22884298614038</v>
      </c>
      <c r="F890" s="8">
        <f t="shared" ca="1" si="93"/>
        <v>120.94192750707332</v>
      </c>
      <c r="G890" s="8">
        <f t="shared" ca="1" si="94"/>
        <v>6.0474203748935711</v>
      </c>
      <c r="H890" s="8">
        <f t="shared" ca="1" si="95"/>
        <v>13.535851948614869</v>
      </c>
      <c r="Q890" s="8">
        <f t="shared" ca="1" si="96"/>
        <v>116.08538524660685</v>
      </c>
      <c r="R890" s="8">
        <f t="shared" ca="1" si="97"/>
        <v>0</v>
      </c>
    </row>
    <row r="891" spans="1:18">
      <c r="A891" s="8">
        <f t="shared" ca="1" si="98"/>
        <v>0.35199127735785385</v>
      </c>
      <c r="B891" s="8">
        <f t="shared" ca="1" si="98"/>
        <v>0.53015790662332152</v>
      </c>
      <c r="C891" s="8">
        <f ca="1"/>
        <v>7.0318743939530956E-2</v>
      </c>
      <c r="D891" s="8">
        <f ca="1"/>
        <v>0.1235085024303705</v>
      </c>
      <c r="E891" s="8">
        <f t="shared" ca="1" si="92"/>
        <v>107.28500912250594</v>
      </c>
      <c r="F891" s="8">
        <f t="shared" ca="1" si="93"/>
        <v>113.14596246578571</v>
      </c>
      <c r="G891" s="8">
        <f t="shared" ca="1" si="94"/>
        <v>2.2184554587436311</v>
      </c>
      <c r="H891" s="8">
        <f t="shared" ca="1" si="95"/>
        <v>5.9669538502773927</v>
      </c>
      <c r="Q891" s="8">
        <f t="shared" ca="1" si="96"/>
        <v>110.21548579414582</v>
      </c>
      <c r="R891" s="8">
        <f t="shared" ca="1" si="97"/>
        <v>0</v>
      </c>
    </row>
    <row r="892" spans="1:18">
      <c r="A892" s="8">
        <f t="shared" ca="1" si="98"/>
        <v>1.344942296566598</v>
      </c>
      <c r="B892" s="8">
        <f t="shared" ca="1" si="98"/>
        <v>2.119285135366149</v>
      </c>
      <c r="C892" s="8">
        <f ca="1"/>
        <v>0.2133036907055901</v>
      </c>
      <c r="D892" s="8">
        <f ca="1"/>
        <v>0.441828867134058</v>
      </c>
      <c r="E892" s="8">
        <f t="shared" ca="1" si="92"/>
        <v>123.77604905279833</v>
      </c>
      <c r="F892" s="8">
        <f t="shared" ca="1" si="93"/>
        <v>155.55495120084359</v>
      </c>
      <c r="G892" s="8">
        <f t="shared" ca="1" si="94"/>
        <v>18.229173837668281</v>
      </c>
      <c r="H892" s="8">
        <f t="shared" ca="1" si="95"/>
        <v>47.140729321207367</v>
      </c>
      <c r="Q892" s="8">
        <f t="shared" ca="1" si="96"/>
        <v>139.66550012682097</v>
      </c>
      <c r="R892" s="8">
        <f t="shared" ca="1" si="97"/>
        <v>0</v>
      </c>
    </row>
    <row r="893" spans="1:18">
      <c r="A893" s="8">
        <f t="shared" ca="1" si="98"/>
        <v>-1.6409832827937842</v>
      </c>
      <c r="B893" s="8">
        <f t="shared" ca="1" si="98"/>
        <v>-1.100626189753124</v>
      </c>
      <c r="C893" s="8">
        <f ca="1"/>
        <v>-0.2166695927223049</v>
      </c>
      <c r="D893" s="8">
        <f ca="1"/>
        <v>-0.28594575416913154</v>
      </c>
      <c r="E893" s="8">
        <f t="shared" ca="1" si="92"/>
        <v>80.519596796642162</v>
      </c>
      <c r="F893" s="8">
        <f t="shared" ca="1" si="93"/>
        <v>75.130336991704496</v>
      </c>
      <c r="G893" s="8">
        <f t="shared" ca="1" si="94"/>
        <v>0</v>
      </c>
      <c r="H893" s="8">
        <f t="shared" ca="1" si="95"/>
        <v>0</v>
      </c>
      <c r="Q893" s="8">
        <f t="shared" ca="1" si="96"/>
        <v>77.824966894173329</v>
      </c>
      <c r="R893" s="8">
        <f t="shared" ca="1" si="97"/>
        <v>16.67478942313269</v>
      </c>
    </row>
    <row r="894" spans="1:18">
      <c r="A894" s="8">
        <f t="shared" ca="1" si="98"/>
        <v>-0.20470656632374123</v>
      </c>
      <c r="B894" s="8">
        <f t="shared" ca="1" si="98"/>
        <v>-0.30031791089676674</v>
      </c>
      <c r="C894" s="8">
        <f ca="1"/>
        <v>-9.8457455506187341E-3</v>
      </c>
      <c r="D894" s="8">
        <f ca="1"/>
        <v>-4.6056854621522078E-2</v>
      </c>
      <c r="E894" s="8">
        <f t="shared" ca="1" si="92"/>
        <v>99.020256512057699</v>
      </c>
      <c r="F894" s="8">
        <f t="shared" ca="1" si="93"/>
        <v>95.498766518494904</v>
      </c>
      <c r="G894" s="8">
        <f t="shared" ca="1" si="94"/>
        <v>0</v>
      </c>
      <c r="H894" s="8">
        <f t="shared" ca="1" si="95"/>
        <v>0</v>
      </c>
      <c r="Q894" s="8">
        <f t="shared" ca="1" si="96"/>
        <v>97.259511515276301</v>
      </c>
      <c r="R894" s="8">
        <f t="shared" ca="1" si="97"/>
        <v>0</v>
      </c>
    </row>
    <row r="895" spans="1:18">
      <c r="A895" s="8">
        <f t="shared" ca="1" si="98"/>
        <v>-0.94946312443405323</v>
      </c>
      <c r="B895" s="8">
        <f t="shared" ca="1" si="98"/>
        <v>7.2044481923074555E-2</v>
      </c>
      <c r="C895" s="8">
        <f ca="1"/>
        <v>-0.11709068991850365</v>
      </c>
      <c r="D895" s="8">
        <f ca="1"/>
        <v>-5.4549417837817957E-2</v>
      </c>
      <c r="E895" s="8">
        <f t="shared" ca="1" si="92"/>
        <v>88.950452041289921</v>
      </c>
      <c r="F895" s="8">
        <f t="shared" ca="1" si="93"/>
        <v>94.691171337208928</v>
      </c>
      <c r="G895" s="8">
        <f t="shared" ca="1" si="94"/>
        <v>0</v>
      </c>
      <c r="H895" s="8">
        <f t="shared" ca="1" si="95"/>
        <v>0</v>
      </c>
      <c r="Q895" s="8">
        <f t="shared" ca="1" si="96"/>
        <v>91.820811689249425</v>
      </c>
      <c r="R895" s="8">
        <f t="shared" ca="1" si="97"/>
        <v>3.0865905929617234</v>
      </c>
    </row>
    <row r="896" spans="1:18">
      <c r="A896" s="8">
        <f t="shared" ca="1" si="98"/>
        <v>-2.3339214425010164</v>
      </c>
      <c r="B896" s="8">
        <f t="shared" ca="1" si="98"/>
        <v>0.87889565188657048</v>
      </c>
      <c r="C896" s="8">
        <f ca="1"/>
        <v>-0.31645268772014634</v>
      </c>
      <c r="D896" s="8">
        <f ca="1"/>
        <v>-5.3459882654883231E-2</v>
      </c>
      <c r="E896" s="8">
        <f t="shared" ca="1" si="92"/>
        <v>72.872948859768655</v>
      </c>
      <c r="F896" s="8">
        <f t="shared" ca="1" si="93"/>
        <v>94.794396923636739</v>
      </c>
      <c r="G896" s="8">
        <f t="shared" ca="1" si="94"/>
        <v>0</v>
      </c>
      <c r="H896" s="8">
        <f t="shared" ca="1" si="95"/>
        <v>0</v>
      </c>
      <c r="Q896" s="8">
        <f t="shared" ca="1" si="96"/>
        <v>83.83367289170269</v>
      </c>
      <c r="R896" s="8">
        <f t="shared" ca="1" si="97"/>
        <v>10.8410942799003</v>
      </c>
    </row>
    <row r="897" spans="1:18">
      <c r="A897" s="8">
        <f t="shared" ca="1" si="98"/>
        <v>-0.2655877480130221</v>
      </c>
      <c r="B897" s="8">
        <f t="shared" ca="1" si="98"/>
        <v>-4.7781191241695664E-2</v>
      </c>
      <c r="C897" s="8">
        <f ca="1"/>
        <v>-1.861263571387518E-2</v>
      </c>
      <c r="D897" s="8">
        <f ca="1"/>
        <v>-1.4058349931884486E-2</v>
      </c>
      <c r="E897" s="8">
        <f t="shared" ca="1" si="92"/>
        <v>98.155950970904399</v>
      </c>
      <c r="F897" s="8">
        <f t="shared" ca="1" si="93"/>
        <v>98.604000721698043</v>
      </c>
      <c r="G897" s="8">
        <f t="shared" ca="1" si="94"/>
        <v>0</v>
      </c>
      <c r="H897" s="8">
        <f t="shared" ca="1" si="95"/>
        <v>0</v>
      </c>
      <c r="Q897" s="8">
        <f t="shared" ca="1" si="96"/>
        <v>98.379975846301221</v>
      </c>
      <c r="R897" s="8">
        <f t="shared" ca="1" si="97"/>
        <v>0</v>
      </c>
    </row>
    <row r="898" spans="1:18">
      <c r="A898" s="8">
        <f t="shared" ca="1" si="98"/>
        <v>-7.933332904355217E-2</v>
      </c>
      <c r="B898" s="8">
        <f t="shared" ca="1" si="98"/>
        <v>1.1124016814898696</v>
      </c>
      <c r="C898" s="8">
        <f ca="1"/>
        <v>8.2080006177284882E-3</v>
      </c>
      <c r="D898" s="8">
        <f ca="1"/>
        <v>0.17255219454660686</v>
      </c>
      <c r="E898" s="8">
        <f t="shared" ca="1" si="92"/>
        <v>100.82417786081399</v>
      </c>
      <c r="F898" s="8">
        <f t="shared" ca="1" si="93"/>
        <v>118.83338435425263</v>
      </c>
      <c r="G898" s="8">
        <f t="shared" ca="1" si="94"/>
        <v>0</v>
      </c>
      <c r="H898" s="8">
        <f t="shared" ca="1" si="95"/>
        <v>11.488722674031679</v>
      </c>
      <c r="Q898" s="8">
        <f t="shared" ca="1" si="96"/>
        <v>109.8287811075333</v>
      </c>
      <c r="R898" s="8">
        <f t="shared" ca="1" si="97"/>
        <v>0</v>
      </c>
    </row>
    <row r="899" spans="1:18">
      <c r="A899" s="8">
        <f t="shared" ca="1" si="98"/>
        <v>-3.1557391196613072</v>
      </c>
      <c r="B899" s="8">
        <f t="shared" ca="1" si="98"/>
        <v>0.4224849238243733</v>
      </c>
      <c r="C899" s="8">
        <f ca="1"/>
        <v>-0.43479443323122824</v>
      </c>
      <c r="D899" s="8">
        <f ca="1"/>
        <v>-0.19049804438426338</v>
      </c>
      <c r="E899" s="8">
        <f t="shared" ref="E899:E962" ca="1" si="99">$J$2*EXP(C899)</f>
        <v>64.739773686108009</v>
      </c>
      <c r="F899" s="8">
        <f t="shared" ref="F899:F962" ca="1" si="100">$J$3*EXP(D899)</f>
        <v>82.654737413652754</v>
      </c>
      <c r="G899" s="8">
        <f t="shared" ref="G899:G962" ca="1" si="101">MAX(E899-105,0)/1.03</f>
        <v>0</v>
      </c>
      <c r="H899" s="8">
        <f t="shared" ref="H899:H962" ca="1" si="102">MAX(F899-107,0)/1.03</f>
        <v>0</v>
      </c>
      <c r="Q899" s="8">
        <f t="shared" ref="Q899:Q962" ca="1" si="103">AVERAGE(E899:F899)</f>
        <v>73.697255549880381</v>
      </c>
      <c r="R899" s="8">
        <f t="shared" ref="R899:R962" ca="1" si="104">MAX($P$2-Q899,0)/(1.03)</f>
        <v>20.682276165164676</v>
      </c>
    </row>
    <row r="900" spans="1:18">
      <c r="A900" s="8">
        <f t="shared" ca="1" si="98"/>
        <v>0.97385613829293827</v>
      </c>
      <c r="B900" s="8">
        <f t="shared" ca="1" si="98"/>
        <v>0.29504793037939836</v>
      </c>
      <c r="C900" s="8">
        <f ca="1"/>
        <v>0.15986728391418312</v>
      </c>
      <c r="D900" s="8">
        <f ca="1"/>
        <v>0.1417588271067472</v>
      </c>
      <c r="E900" s="8">
        <f t="shared" ca="1" si="99"/>
        <v>117.33551375567433</v>
      </c>
      <c r="F900" s="8">
        <f t="shared" ca="1" si="100"/>
        <v>115.22987118087313</v>
      </c>
      <c r="G900" s="8">
        <f t="shared" ca="1" si="101"/>
        <v>11.976226947256627</v>
      </c>
      <c r="H900" s="8">
        <f t="shared" ca="1" si="102"/>
        <v>7.990166195022459</v>
      </c>
      <c r="Q900" s="8">
        <f t="shared" ca="1" si="103"/>
        <v>116.28269246827372</v>
      </c>
      <c r="R900" s="8">
        <f t="shared" ca="1" si="104"/>
        <v>0</v>
      </c>
    </row>
    <row r="901" spans="1:18">
      <c r="A901" s="8">
        <f t="shared" ca="1" si="98"/>
        <v>-0.2900202829117523</v>
      </c>
      <c r="B901" s="8">
        <f t="shared" ca="1" si="98"/>
        <v>8.1295634954992008E-2</v>
      </c>
      <c r="C901" s="8">
        <f ca="1"/>
        <v>-2.2130920739292331E-2</v>
      </c>
      <c r="D901" s="8">
        <f ca="1"/>
        <v>2.8649934178758708E-3</v>
      </c>
      <c r="E901" s="8">
        <f t="shared" ca="1" si="99"/>
        <v>97.811217149970204</v>
      </c>
      <c r="F901" s="8">
        <f t="shared" ca="1" si="100"/>
        <v>100.28691014337274</v>
      </c>
      <c r="G901" s="8">
        <f t="shared" ca="1" si="101"/>
        <v>0</v>
      </c>
      <c r="H901" s="8">
        <f t="shared" ca="1" si="102"/>
        <v>0</v>
      </c>
      <c r="Q901" s="8">
        <f t="shared" ca="1" si="103"/>
        <v>99.04906364667147</v>
      </c>
      <c r="R901" s="8">
        <f t="shared" ca="1" si="104"/>
        <v>0</v>
      </c>
    </row>
    <row r="902" spans="1:18">
      <c r="A902" s="8">
        <f t="shared" ca="1" si="98"/>
        <v>0.13398651928006061</v>
      </c>
      <c r="B902" s="8">
        <f t="shared" ca="1" si="98"/>
        <v>1.0926918361656273</v>
      </c>
      <c r="C902" s="8">
        <f ca="1"/>
        <v>3.8926058776328723E-2</v>
      </c>
      <c r="D902" s="8">
        <f ca="1"/>
        <v>0.1877830924223855</v>
      </c>
      <c r="E902" s="8">
        <f t="shared" ca="1" si="99"/>
        <v>103.96936045905602</v>
      </c>
      <c r="F902" s="8">
        <f t="shared" ca="1" si="100"/>
        <v>120.65717724032471</v>
      </c>
      <c r="G902" s="8">
        <f t="shared" ca="1" si="101"/>
        <v>0</v>
      </c>
      <c r="H902" s="8">
        <f t="shared" ca="1" si="102"/>
        <v>13.259395378956032</v>
      </c>
      <c r="Q902" s="8">
        <f t="shared" ca="1" si="103"/>
        <v>112.31326884969036</v>
      </c>
      <c r="R902" s="8">
        <f t="shared" ca="1" si="104"/>
        <v>0</v>
      </c>
    </row>
    <row r="903" spans="1:18">
      <c r="A903" s="8">
        <f t="shared" ca="1" si="98"/>
        <v>1.2935522692879631</v>
      </c>
      <c r="B903" s="8">
        <f t="shared" ca="1" si="98"/>
        <v>1.7319237090044806E-2</v>
      </c>
      <c r="C903" s="8">
        <f ca="1"/>
        <v>0.20590352677746668</v>
      </c>
      <c r="D903" s="8">
        <f ca="1"/>
        <v>0.12805133458913145</v>
      </c>
      <c r="E903" s="8">
        <f t="shared" ca="1" si="99"/>
        <v>122.86346679318945</v>
      </c>
      <c r="F903" s="8">
        <f t="shared" ca="1" si="100"/>
        <v>113.66113486760506</v>
      </c>
      <c r="G903" s="8">
        <f t="shared" ca="1" si="101"/>
        <v>17.343171643873248</v>
      </c>
      <c r="H903" s="8">
        <f t="shared" ca="1" si="102"/>
        <v>6.4671212306845209</v>
      </c>
      <c r="Q903" s="8">
        <f t="shared" ca="1" si="103"/>
        <v>118.26230083039725</v>
      </c>
      <c r="R903" s="8">
        <f t="shared" ca="1" si="104"/>
        <v>0</v>
      </c>
    </row>
    <row r="904" spans="1:18">
      <c r="A904" s="8">
        <f t="shared" ca="1" si="98"/>
        <v>-0.98613886170261744</v>
      </c>
      <c r="B904" s="8">
        <f t="shared" ca="1" si="98"/>
        <v>-1.6634207970381607</v>
      </c>
      <c r="C904" s="8">
        <f ca="1"/>
        <v>-0.12237199608517692</v>
      </c>
      <c r="D904" s="8">
        <f ca="1"/>
        <v>-0.31312734456873975</v>
      </c>
      <c r="E904" s="8">
        <f t="shared" ca="1" si="99"/>
        <v>88.481915801104677</v>
      </c>
      <c r="F904" s="8">
        <f t="shared" ca="1" si="100"/>
        <v>73.115679779308124</v>
      </c>
      <c r="G904" s="8">
        <f t="shared" ca="1" si="101"/>
        <v>0</v>
      </c>
      <c r="H904" s="8">
        <f t="shared" ca="1" si="102"/>
        <v>0</v>
      </c>
      <c r="Q904" s="8">
        <f t="shared" ca="1" si="103"/>
        <v>80.798797790206407</v>
      </c>
      <c r="R904" s="8">
        <f t="shared" ca="1" si="104"/>
        <v>13.787574960964653</v>
      </c>
    </row>
    <row r="905" spans="1:18">
      <c r="A905" s="8">
        <f t="shared" ca="1" si="98"/>
        <v>0.13528640400148562</v>
      </c>
      <c r="B905" s="8">
        <f t="shared" ca="1" si="98"/>
        <v>-0.32988925228000054</v>
      </c>
      <c r="C905" s="8">
        <f ca="1"/>
        <v>3.9113242176213925E-2</v>
      </c>
      <c r="D905" s="8">
        <f ca="1"/>
        <v>-2.1510353595489806E-2</v>
      </c>
      <c r="E905" s="8">
        <f t="shared" ca="1" si="99"/>
        <v>103.98882361896405</v>
      </c>
      <c r="F905" s="8">
        <f t="shared" ca="1" si="100"/>
        <v>97.871934415250223</v>
      </c>
      <c r="G905" s="8">
        <f t="shared" ca="1" si="101"/>
        <v>0</v>
      </c>
      <c r="H905" s="8">
        <f t="shared" ca="1" si="102"/>
        <v>0</v>
      </c>
      <c r="Q905" s="8">
        <f t="shared" ca="1" si="103"/>
        <v>100.93037901710713</v>
      </c>
      <c r="R905" s="8">
        <f t="shared" ca="1" si="104"/>
        <v>0</v>
      </c>
    </row>
    <row r="906" spans="1:18">
      <c r="A906" s="8">
        <f t="shared" ca="1" si="98"/>
        <v>0.70226925562733866</v>
      </c>
      <c r="B906" s="8">
        <f t="shared" ca="1" si="98"/>
        <v>0.46360445569089448</v>
      </c>
      <c r="C906" s="8">
        <f ca="1"/>
        <v>0.12075877281033676</v>
      </c>
      <c r="D906" s="8">
        <f ca="1"/>
        <v>0.14348546260602346</v>
      </c>
      <c r="E906" s="8">
        <f t="shared" ca="1" si="99"/>
        <v>112.83526901865655</v>
      </c>
      <c r="F906" s="8">
        <f t="shared" ca="1" si="100"/>
        <v>115.42900303162018</v>
      </c>
      <c r="G906" s="8">
        <f t="shared" ca="1" si="101"/>
        <v>7.6070572996665504</v>
      </c>
      <c r="H906" s="8">
        <f t="shared" ca="1" si="102"/>
        <v>8.1834980889516338</v>
      </c>
      <c r="Q906" s="8">
        <f t="shared" ca="1" si="103"/>
        <v>114.13213602513837</v>
      </c>
      <c r="R906" s="8">
        <f t="shared" ca="1" si="104"/>
        <v>0</v>
      </c>
    </row>
    <row r="907" spans="1:18">
      <c r="A907" s="8">
        <f t="shared" ca="1" si="98"/>
        <v>-0.12117290367684205</v>
      </c>
      <c r="B907" s="8">
        <f t="shared" ca="1" si="98"/>
        <v>-1.7653548281406257</v>
      </c>
      <c r="C907" s="8">
        <f ca="1"/>
        <v>2.1831018705347448E-3</v>
      </c>
      <c r="D907" s="8">
        <f ca="1"/>
        <v>-0.25460992751483164</v>
      </c>
      <c r="E907" s="8">
        <f t="shared" ca="1" si="99"/>
        <v>100.21854865724566</v>
      </c>
      <c r="F907" s="8">
        <f t="shared" ca="1" si="100"/>
        <v>77.521883052721279</v>
      </c>
      <c r="G907" s="8">
        <f t="shared" ca="1" si="101"/>
        <v>0</v>
      </c>
      <c r="H907" s="8">
        <f t="shared" ca="1" si="102"/>
        <v>0</v>
      </c>
      <c r="Q907" s="8">
        <f t="shared" ca="1" si="103"/>
        <v>88.870215854983471</v>
      </c>
      <c r="R907" s="8">
        <f t="shared" ca="1" si="104"/>
        <v>5.9512467427344946</v>
      </c>
    </row>
    <row r="908" spans="1:18">
      <c r="A908" s="8">
        <f t="shared" ca="1" si="98"/>
        <v>-0.1277977780109662</v>
      </c>
      <c r="B908" s="8">
        <f t="shared" ca="1" si="98"/>
        <v>-1.2891625598601428</v>
      </c>
      <c r="C908" s="8">
        <f ca="1"/>
        <v>1.2291199664208677E-3</v>
      </c>
      <c r="D908" s="8">
        <f ca="1"/>
        <v>-0.18507753994234513</v>
      </c>
      <c r="E908" s="8">
        <f t="shared" ca="1" si="99"/>
        <v>100.12298756439412</v>
      </c>
      <c r="F908" s="8">
        <f t="shared" ca="1" si="100"/>
        <v>83.103984257229186</v>
      </c>
      <c r="G908" s="8">
        <f t="shared" ca="1" si="101"/>
        <v>0</v>
      </c>
      <c r="H908" s="8">
        <f t="shared" ca="1" si="102"/>
        <v>0</v>
      </c>
      <c r="Q908" s="8">
        <f t="shared" ca="1" si="103"/>
        <v>91.613485910811647</v>
      </c>
      <c r="R908" s="8">
        <f t="shared" ca="1" si="104"/>
        <v>3.2878777564935464</v>
      </c>
    </row>
    <row r="909" spans="1:18">
      <c r="A909" s="8">
        <f t="shared" ca="1" si="98"/>
        <v>1.1258949497255015</v>
      </c>
      <c r="B909" s="8">
        <f t="shared" ca="1" si="98"/>
        <v>1.4150317973943762</v>
      </c>
      <c r="C909" s="8">
        <f ca="1"/>
        <v>0.18176087276047223</v>
      </c>
      <c r="D909" s="8">
        <f ca="1"/>
        <v>0.31954375130311979</v>
      </c>
      <c r="E909" s="8">
        <f t="shared" ca="1" si="99"/>
        <v>119.93273677445254</v>
      </c>
      <c r="F909" s="8">
        <f t="shared" ca="1" si="100"/>
        <v>137.64995948996815</v>
      </c>
      <c r="G909" s="8">
        <f t="shared" ca="1" si="101"/>
        <v>14.497802693643239</v>
      </c>
      <c r="H909" s="8">
        <f t="shared" ca="1" si="102"/>
        <v>29.757242223270051</v>
      </c>
      <c r="Q909" s="8">
        <f t="shared" ca="1" si="103"/>
        <v>128.79134813221035</v>
      </c>
      <c r="R909" s="8">
        <f t="shared" ca="1" si="104"/>
        <v>0</v>
      </c>
    </row>
    <row r="910" spans="1:18">
      <c r="A910" s="8">
        <f t="shared" ca="1" si="98"/>
        <v>-0.98148013927493105</v>
      </c>
      <c r="B910" s="8">
        <f t="shared" ca="1" si="98"/>
        <v>-0.16272881414818818</v>
      </c>
      <c r="C910" s="8">
        <f ca="1"/>
        <v>-0.12170114005559006</v>
      </c>
      <c r="D910" s="8">
        <f ca="1"/>
        <v>-9.1829493280982444E-2</v>
      </c>
      <c r="E910" s="8">
        <f t="shared" ca="1" si="99"/>
        <v>88.541294342828692</v>
      </c>
      <c r="F910" s="8">
        <f t="shared" ca="1" si="100"/>
        <v>91.226068286089927</v>
      </c>
      <c r="G910" s="8">
        <f t="shared" ca="1" si="101"/>
        <v>0</v>
      </c>
      <c r="H910" s="8">
        <f t="shared" ca="1" si="102"/>
        <v>0</v>
      </c>
      <c r="Q910" s="8">
        <f t="shared" ca="1" si="103"/>
        <v>89.883681314459309</v>
      </c>
      <c r="R910" s="8">
        <f t="shared" ca="1" si="104"/>
        <v>4.9672996946996992</v>
      </c>
    </row>
    <row r="911" spans="1:18">
      <c r="A911" s="8">
        <f t="shared" ca="1" si="98"/>
        <v>2.0848137263071438</v>
      </c>
      <c r="B911" s="8">
        <f t="shared" ca="1" si="98"/>
        <v>-1.0329189515834574</v>
      </c>
      <c r="C911" s="8">
        <f ca="1"/>
        <v>0.31984517658822864</v>
      </c>
      <c r="D911" s="8">
        <f ca="1"/>
        <v>4.0713497063022311E-2</v>
      </c>
      <c r="E911" s="8">
        <f t="shared" ca="1" si="99"/>
        <v>137.69145692212609</v>
      </c>
      <c r="F911" s="8">
        <f t="shared" ca="1" si="100"/>
        <v>104.15536546129202</v>
      </c>
      <c r="G911" s="8">
        <f t="shared" ca="1" si="101"/>
        <v>31.739278565170963</v>
      </c>
      <c r="H911" s="8">
        <f t="shared" ca="1" si="102"/>
        <v>0</v>
      </c>
      <c r="Q911" s="8">
        <f t="shared" ca="1" si="103"/>
        <v>120.92341119170905</v>
      </c>
      <c r="R911" s="8">
        <f t="shared" ca="1" si="104"/>
        <v>0</v>
      </c>
    </row>
    <row r="912" spans="1:18">
      <c r="A912" s="8">
        <f t="shared" ca="1" si="98"/>
        <v>-0.5375813266613485</v>
      </c>
      <c r="B912" s="8">
        <f t="shared" ca="1" si="98"/>
        <v>-0.83719785178241635</v>
      </c>
      <c r="C912" s="8">
        <f ca="1"/>
        <v>-5.7779711039234183E-2</v>
      </c>
      <c r="D912" s="8">
        <f ca="1"/>
        <v>-0.15337993654858628</v>
      </c>
      <c r="E912" s="8">
        <f t="shared" ca="1" si="99"/>
        <v>94.385784600108465</v>
      </c>
      <c r="F912" s="8">
        <f t="shared" ca="1" si="100"/>
        <v>85.780374889508309</v>
      </c>
      <c r="G912" s="8">
        <f t="shared" ca="1" si="101"/>
        <v>0</v>
      </c>
      <c r="H912" s="8">
        <f t="shared" ca="1" si="102"/>
        <v>0</v>
      </c>
      <c r="Q912" s="8">
        <f t="shared" ca="1" si="103"/>
        <v>90.083079744808387</v>
      </c>
      <c r="R912" s="8">
        <f t="shared" ca="1" si="104"/>
        <v>4.7737089856229247</v>
      </c>
    </row>
    <row r="913" spans="1:18">
      <c r="A913" s="8">
        <f t="shared" ca="1" si="98"/>
        <v>0.27629497616885146</v>
      </c>
      <c r="B913" s="8">
        <f t="shared" ca="1" si="98"/>
        <v>-0.33416502895999389</v>
      </c>
      <c r="C913" s="8">
        <f ca="1"/>
        <v>5.9418476568314602E-2</v>
      </c>
      <c r="D913" s="8">
        <f ca="1"/>
        <v>-1.0154019288558727E-2</v>
      </c>
      <c r="E913" s="8">
        <f t="shared" ca="1" si="99"/>
        <v>106.12192432184942</v>
      </c>
      <c r="F913" s="8">
        <f t="shared" ca="1" si="100"/>
        <v>98.989735872048541</v>
      </c>
      <c r="G913" s="8">
        <f t="shared" ca="1" si="101"/>
        <v>1.0892469144169126</v>
      </c>
      <c r="H913" s="8">
        <f t="shared" ca="1" si="102"/>
        <v>0</v>
      </c>
      <c r="Q913" s="8">
        <f t="shared" ca="1" si="103"/>
        <v>102.55583009694898</v>
      </c>
      <c r="R913" s="8">
        <f t="shared" ca="1" si="104"/>
        <v>0</v>
      </c>
    </row>
    <row r="914" spans="1:18">
      <c r="A914" s="8">
        <f t="shared" ca="1" si="98"/>
        <v>8.1447262903949186E-2</v>
      </c>
      <c r="B914" s="8">
        <f t="shared" ca="1" si="98"/>
        <v>-1.3144036571913977</v>
      </c>
      <c r="C914" s="8">
        <f ca="1"/>
        <v>3.1360405858168683E-2</v>
      </c>
      <c r="D914" s="8">
        <f ca="1"/>
        <v>-0.17100720099173805</v>
      </c>
      <c r="E914" s="8">
        <f t="shared" ca="1" si="99"/>
        <v>103.18573243038432</v>
      </c>
      <c r="F914" s="8">
        <f t="shared" ca="1" si="100"/>
        <v>84.281550434228464</v>
      </c>
      <c r="G914" s="8">
        <f t="shared" ca="1" si="101"/>
        <v>0</v>
      </c>
      <c r="H914" s="8">
        <f t="shared" ca="1" si="102"/>
        <v>0</v>
      </c>
      <c r="Q914" s="8">
        <f t="shared" ca="1" si="103"/>
        <v>93.733641432306399</v>
      </c>
      <c r="R914" s="8">
        <f t="shared" ca="1" si="104"/>
        <v>1.2294743375666028</v>
      </c>
    </row>
    <row r="915" spans="1:18">
      <c r="A915" s="8">
        <f t="shared" ca="1" si="98"/>
        <v>-1.0647637817575228</v>
      </c>
      <c r="B915" s="8">
        <f t="shared" ca="1" si="98"/>
        <v>2.1050789875743909</v>
      </c>
      <c r="C915" s="8">
        <f ca="1"/>
        <v>-0.13369398457308326</v>
      </c>
      <c r="D915" s="8">
        <f ca="1"/>
        <v>0.23491270552156091</v>
      </c>
      <c r="E915" s="8">
        <f t="shared" ca="1" si="99"/>
        <v>87.485774361019466</v>
      </c>
      <c r="F915" s="8">
        <f t="shared" ca="1" si="100"/>
        <v>126.47983540010206</v>
      </c>
      <c r="G915" s="8">
        <f t="shared" ca="1" si="101"/>
        <v>0</v>
      </c>
      <c r="H915" s="8">
        <f t="shared" ca="1" si="102"/>
        <v>18.912461553497145</v>
      </c>
      <c r="Q915" s="8">
        <f t="shared" ca="1" si="103"/>
        <v>106.98280488056076</v>
      </c>
      <c r="R915" s="8">
        <f t="shared" ca="1" si="104"/>
        <v>0</v>
      </c>
    </row>
    <row r="916" spans="1:18">
      <c r="A916" s="8">
        <f t="shared" ca="1" si="98"/>
        <v>-0.26630053867371739</v>
      </c>
      <c r="B916" s="8">
        <f t="shared" ca="1" si="98"/>
        <v>1.7406870596567257</v>
      </c>
      <c r="C916" s="8">
        <f ca="1"/>
        <v>-1.8715277569015299E-2</v>
      </c>
      <c r="D916" s="8">
        <f ca="1"/>
        <v>0.24914358939420403</v>
      </c>
      <c r="E916" s="8">
        <f t="shared" ca="1" si="99"/>
        <v>98.145876579039694</v>
      </c>
      <c r="F916" s="8">
        <f t="shared" ca="1" si="100"/>
        <v>128.29262344456254</v>
      </c>
      <c r="G916" s="8">
        <f t="shared" ca="1" si="101"/>
        <v>0</v>
      </c>
      <c r="H916" s="8">
        <f t="shared" ca="1" si="102"/>
        <v>20.67244994617722</v>
      </c>
      <c r="Q916" s="8">
        <f t="shared" ca="1" si="103"/>
        <v>113.21925001180111</v>
      </c>
      <c r="R916" s="8">
        <f t="shared" ca="1" si="104"/>
        <v>0</v>
      </c>
    </row>
    <row r="917" spans="1:18">
      <c r="A917" s="8">
        <f t="shared" ca="1" si="98"/>
        <v>-1.7716588819749779</v>
      </c>
      <c r="B917" s="8">
        <f t="shared" ca="1" si="98"/>
        <v>-0.50712764211656114</v>
      </c>
      <c r="C917" s="8">
        <f ca="1"/>
        <v>-0.23548687900439677</v>
      </c>
      <c r="D917" s="8">
        <f ca="1"/>
        <v>-0.20969019388743093</v>
      </c>
      <c r="E917" s="8">
        <f t="shared" ca="1" si="99"/>
        <v>79.018603096822815</v>
      </c>
      <c r="F917" s="8">
        <f t="shared" ca="1" si="100"/>
        <v>81.083540882822632</v>
      </c>
      <c r="G917" s="8">
        <f t="shared" ca="1" si="101"/>
        <v>0</v>
      </c>
      <c r="H917" s="8">
        <f t="shared" ca="1" si="102"/>
        <v>0</v>
      </c>
      <c r="Q917" s="8">
        <f t="shared" ca="1" si="103"/>
        <v>80.051071989822731</v>
      </c>
      <c r="R917" s="8">
        <f t="shared" ca="1" si="104"/>
        <v>14.51352233997793</v>
      </c>
    </row>
    <row r="918" spans="1:18">
      <c r="A918" s="8">
        <f t="shared" ca="1" si="98"/>
        <v>0.95933052550082332</v>
      </c>
      <c r="B918" s="8">
        <f t="shared" ca="1" si="98"/>
        <v>0.72854619839548151</v>
      </c>
      <c r="C918" s="8">
        <f ca="1"/>
        <v>0.15777559567211855</v>
      </c>
      <c r="D918" s="8">
        <f ca="1"/>
        <v>0.20433509507138486</v>
      </c>
      <c r="E918" s="8">
        <f t="shared" ca="1" si="99"/>
        <v>117.0903409431088</v>
      </c>
      <c r="F918" s="8">
        <f t="shared" ca="1" si="100"/>
        <v>122.67091487808901</v>
      </c>
      <c r="G918" s="8">
        <f t="shared" ca="1" si="101"/>
        <v>11.738195090396893</v>
      </c>
      <c r="H918" s="8">
        <f t="shared" ca="1" si="102"/>
        <v>15.214480464164085</v>
      </c>
      <c r="Q918" s="8">
        <f t="shared" ca="1" si="103"/>
        <v>119.8806279105989</v>
      </c>
      <c r="R918" s="8">
        <f t="shared" ca="1" si="104"/>
        <v>0</v>
      </c>
    </row>
    <row r="919" spans="1:18">
      <c r="A919" s="8">
        <f t="shared" ca="1" si="98"/>
        <v>-0.31765510581787715</v>
      </c>
      <c r="B919" s="8">
        <f t="shared" ca="1" si="98"/>
        <v>0.1288447438811553</v>
      </c>
      <c r="C919" s="8">
        <f ca="1"/>
        <v>-2.6110335237774309E-2</v>
      </c>
      <c r="D919" s="8">
        <f ca="1"/>
        <v>7.5152623047864981E-3</v>
      </c>
      <c r="E919" s="8">
        <f t="shared" ca="1" si="99"/>
        <v>97.422759204545912</v>
      </c>
      <c r="F919" s="8">
        <f t="shared" ca="1" si="100"/>
        <v>100.75435727642801</v>
      </c>
      <c r="G919" s="8">
        <f t="shared" ca="1" si="101"/>
        <v>0</v>
      </c>
      <c r="H919" s="8">
        <f t="shared" ca="1" si="102"/>
        <v>0</v>
      </c>
      <c r="Q919" s="8">
        <f t="shared" ca="1" si="103"/>
        <v>99.088558240486961</v>
      </c>
      <c r="R919" s="8">
        <f t="shared" ca="1" si="104"/>
        <v>0</v>
      </c>
    </row>
    <row r="920" spans="1:18">
      <c r="A920" s="8">
        <f t="shared" ca="1" si="98"/>
        <v>1.041697778645307</v>
      </c>
      <c r="B920" s="8">
        <f t="shared" ca="1" si="98"/>
        <v>0.617105149418268</v>
      </c>
      <c r="C920" s="8">
        <f ca="1"/>
        <v>0.16963648012492422</v>
      </c>
      <c r="D920" s="8">
        <f ca="1"/>
        <v>0.19493218917922017</v>
      </c>
      <c r="E920" s="8">
        <f t="shared" ca="1" si="99"/>
        <v>118.48740477564598</v>
      </c>
      <c r="F920" s="8">
        <f t="shared" ca="1" si="100"/>
        <v>121.52285780483578</v>
      </c>
      <c r="G920" s="8">
        <f t="shared" ca="1" si="101"/>
        <v>13.094567743345616</v>
      </c>
      <c r="H920" s="8">
        <f t="shared" ca="1" si="102"/>
        <v>14.099861946442505</v>
      </c>
      <c r="Q920" s="8">
        <f t="shared" ca="1" si="103"/>
        <v>120.00513129024088</v>
      </c>
      <c r="R920" s="8">
        <f t="shared" ca="1" si="104"/>
        <v>0</v>
      </c>
    </row>
    <row r="921" spans="1:18">
      <c r="A921" s="8">
        <f t="shared" ca="1" si="98"/>
        <v>-1.3285067808467579</v>
      </c>
      <c r="B921" s="8">
        <f t="shared" ca="1" si="98"/>
        <v>-0.37097547851206369</v>
      </c>
      <c r="C921" s="8">
        <f ca="1"/>
        <v>-0.17167297644193311</v>
      </c>
      <c r="D921" s="8">
        <f ca="1"/>
        <v>-0.1519806668089502</v>
      </c>
      <c r="E921" s="8">
        <f t="shared" ca="1" si="99"/>
        <v>84.225456522091775</v>
      </c>
      <c r="F921" s="8">
        <f t="shared" ca="1" si="100"/>
        <v>85.900488788619867</v>
      </c>
      <c r="G921" s="8">
        <f t="shared" ca="1" si="101"/>
        <v>0</v>
      </c>
      <c r="H921" s="8">
        <f t="shared" ca="1" si="102"/>
        <v>0</v>
      </c>
      <c r="Q921" s="8">
        <f t="shared" ca="1" si="103"/>
        <v>85.062972655355821</v>
      </c>
      <c r="R921" s="8">
        <f t="shared" ca="1" si="104"/>
        <v>9.6475993637322119</v>
      </c>
    </row>
    <row r="922" spans="1:18">
      <c r="A922" s="8">
        <f t="shared" ca="1" si="98"/>
        <v>-0.13672429239035783</v>
      </c>
      <c r="B922" s="8">
        <f t="shared" ca="1" si="98"/>
        <v>0.63739488196301175</v>
      </c>
      <c r="C922" s="8">
        <f ca="1"/>
        <v>-5.6298104211524591E-5</v>
      </c>
      <c r="D922" s="8">
        <f ca="1"/>
        <v>9.7752961771774907E-2</v>
      </c>
      <c r="E922" s="8">
        <f t="shared" ca="1" si="99"/>
        <v>99.994370348049699</v>
      </c>
      <c r="F922" s="8">
        <f t="shared" ca="1" si="100"/>
        <v>110.26903447892487</v>
      </c>
      <c r="G922" s="8">
        <f t="shared" ca="1" si="101"/>
        <v>0</v>
      </c>
      <c r="H922" s="8">
        <f t="shared" ca="1" si="102"/>
        <v>3.1738198824513257</v>
      </c>
      <c r="Q922" s="8">
        <f t="shared" ca="1" si="103"/>
        <v>105.13170241348729</v>
      </c>
      <c r="R922" s="8">
        <f t="shared" ca="1" si="104"/>
        <v>0</v>
      </c>
    </row>
    <row r="923" spans="1:18">
      <c r="A923" s="8">
        <f t="shared" ca="1" si="98"/>
        <v>1.8537582260513479</v>
      </c>
      <c r="B923" s="8">
        <f t="shared" ca="1" si="98"/>
        <v>-1.017426031420519</v>
      </c>
      <c r="C923" s="8">
        <f ca="1"/>
        <v>0.28657318455139408</v>
      </c>
      <c r="D923" s="8">
        <f ca="1"/>
        <v>2.3354337389264193E-2</v>
      </c>
      <c r="E923" s="8">
        <f t="shared" ca="1" si="99"/>
        <v>133.18556355848133</v>
      </c>
      <c r="F923" s="8">
        <f t="shared" ca="1" si="100"/>
        <v>102.36291853870578</v>
      </c>
      <c r="G923" s="8">
        <f t="shared" ca="1" si="101"/>
        <v>27.364624814059546</v>
      </c>
      <c r="H923" s="8">
        <f t="shared" ca="1" si="102"/>
        <v>0</v>
      </c>
      <c r="Q923" s="8">
        <f t="shared" ca="1" si="103"/>
        <v>117.77424104859355</v>
      </c>
      <c r="R923" s="8">
        <f t="shared" ca="1" si="104"/>
        <v>0</v>
      </c>
    </row>
    <row r="924" spans="1:18">
      <c r="A924" s="8">
        <f t="shared" ca="1" si="98"/>
        <v>-0.46982824046858296</v>
      </c>
      <c r="B924" s="8">
        <f t="shared" ca="1" si="98"/>
        <v>7.5630153474379624E-2</v>
      </c>
      <c r="C924" s="8">
        <f ca="1"/>
        <v>-4.8023266627475941E-2</v>
      </c>
      <c r="D924" s="8">
        <f ca="1"/>
        <v>-1.3252641848400882E-2</v>
      </c>
      <c r="E924" s="8">
        <f t="shared" ca="1" si="99"/>
        <v>95.311161112672679</v>
      </c>
      <c r="F924" s="8">
        <f t="shared" ca="1" si="100"/>
        <v>98.683478775899175</v>
      </c>
      <c r="G924" s="8">
        <f t="shared" ca="1" si="101"/>
        <v>0</v>
      </c>
      <c r="H924" s="8">
        <f t="shared" ca="1" si="102"/>
        <v>0</v>
      </c>
      <c r="Q924" s="8">
        <f t="shared" ca="1" si="103"/>
        <v>96.99731994428592</v>
      </c>
      <c r="R924" s="8">
        <f t="shared" ca="1" si="104"/>
        <v>0</v>
      </c>
    </row>
    <row r="925" spans="1:18">
      <c r="A925" s="8">
        <f t="shared" ca="1" si="98"/>
        <v>-6.4076323957857562E-2</v>
      </c>
      <c r="B925" s="8">
        <f t="shared" ca="1" si="98"/>
        <v>-2.5795426880630421</v>
      </c>
      <c r="C925" s="8">
        <f ca="1"/>
        <v>1.0405009350068512E-2</v>
      </c>
      <c r="D925" s="8">
        <f ca="1"/>
        <v>-0.3696051712192977</v>
      </c>
      <c r="E925" s="8">
        <f t="shared" ca="1" si="99"/>
        <v>101.04593296976245</v>
      </c>
      <c r="F925" s="8">
        <f t="shared" ca="1" si="100"/>
        <v>69.100710627720247</v>
      </c>
      <c r="G925" s="8">
        <f t="shared" ca="1" si="101"/>
        <v>0</v>
      </c>
      <c r="H925" s="8">
        <f t="shared" ca="1" si="102"/>
        <v>0</v>
      </c>
      <c r="Q925" s="8">
        <f t="shared" ca="1" si="103"/>
        <v>85.073321798741347</v>
      </c>
      <c r="R925" s="8">
        <f t="shared" ca="1" si="104"/>
        <v>9.6375516517074296</v>
      </c>
    </row>
    <row r="926" spans="1:18">
      <c r="A926" s="8">
        <f t="shared" ca="1" si="98"/>
        <v>-0.23079112561125864</v>
      </c>
      <c r="B926" s="8">
        <f t="shared" ca="1" si="98"/>
        <v>-0.38074714570573975</v>
      </c>
      <c r="C926" s="8">
        <f ca="1"/>
        <v>-1.3601922088021242E-2</v>
      </c>
      <c r="D926" s="8">
        <f ca="1"/>
        <v>-6.0113225524841885E-2</v>
      </c>
      <c r="E926" s="8">
        <f t="shared" ca="1" si="99"/>
        <v>98.649016605613653</v>
      </c>
      <c r="F926" s="8">
        <f t="shared" ca="1" si="100"/>
        <v>94.165790783714826</v>
      </c>
      <c r="G926" s="8">
        <f t="shared" ca="1" si="101"/>
        <v>0</v>
      </c>
      <c r="H926" s="8">
        <f t="shared" ca="1" si="102"/>
        <v>0</v>
      </c>
      <c r="Q926" s="8">
        <f t="shared" ca="1" si="103"/>
        <v>96.407403694664239</v>
      </c>
      <c r="R926" s="8">
        <f t="shared" ca="1" si="104"/>
        <v>0</v>
      </c>
    </row>
    <row r="927" spans="1:18">
      <c r="A927" s="8">
        <f t="shared" ref="A927:B990" ca="1" si="105">NORMSINV(RAND())</f>
        <v>-1.4637190838586878</v>
      </c>
      <c r="B927" s="8">
        <f t="shared" ca="1" si="105"/>
        <v>0.32823672714238705</v>
      </c>
      <c r="C927" s="8">
        <f ca="1"/>
        <v>-0.19114354807565101</v>
      </c>
      <c r="D927" s="8">
        <f ca="1"/>
        <v>-6.0549675892629107E-2</v>
      </c>
      <c r="E927" s="8">
        <f t="shared" ca="1" si="99"/>
        <v>82.601400691918954</v>
      </c>
      <c r="F927" s="8">
        <f t="shared" ca="1" si="100"/>
        <v>94.124701057159683</v>
      </c>
      <c r="G927" s="8">
        <f t="shared" ca="1" si="101"/>
        <v>0</v>
      </c>
      <c r="H927" s="8">
        <f t="shared" ca="1" si="102"/>
        <v>0</v>
      </c>
      <c r="Q927" s="8">
        <f t="shared" ca="1" si="103"/>
        <v>88.363050874539312</v>
      </c>
      <c r="R927" s="8">
        <f t="shared" ca="1" si="104"/>
        <v>6.443639927631736</v>
      </c>
    </row>
    <row r="928" spans="1:18">
      <c r="A928" s="8">
        <f t="shared" ca="1" si="105"/>
        <v>-0.53373369257722136</v>
      </c>
      <c r="B928" s="8">
        <f t="shared" ca="1" si="105"/>
        <v>-1.0518714340627731</v>
      </c>
      <c r="C928" s="8">
        <f ca="1"/>
        <v>-5.7225651731119875E-2</v>
      </c>
      <c r="D928" s="8">
        <f ca="1"/>
        <v>-0.184652838963104</v>
      </c>
      <c r="E928" s="8">
        <f t="shared" ca="1" si="99"/>
        <v>94.438094412650912</v>
      </c>
      <c r="F928" s="8">
        <f t="shared" ca="1" si="100"/>
        <v>83.139286096554315</v>
      </c>
      <c r="G928" s="8">
        <f t="shared" ca="1" si="101"/>
        <v>0</v>
      </c>
      <c r="H928" s="8">
        <f t="shared" ca="1" si="102"/>
        <v>0</v>
      </c>
      <c r="Q928" s="8">
        <f t="shared" ca="1" si="103"/>
        <v>88.788690254602614</v>
      </c>
      <c r="R928" s="8">
        <f t="shared" ca="1" si="104"/>
        <v>6.0303978110654235</v>
      </c>
    </row>
    <row r="929" spans="1:18">
      <c r="A929" s="8">
        <f t="shared" ca="1" si="105"/>
        <v>-0.50383492624976745</v>
      </c>
      <c r="B929" s="8">
        <f t="shared" ca="1" si="105"/>
        <v>0.68910121551348014</v>
      </c>
      <c r="C929" s="8">
        <f ca="1"/>
        <v>-5.2920229379966516E-2</v>
      </c>
      <c r="D929" s="8">
        <f ca="1"/>
        <v>7.4159730192354029E-2</v>
      </c>
      <c r="E929" s="8">
        <f t="shared" ca="1" si="99"/>
        <v>94.845566836143931</v>
      </c>
      <c r="F929" s="8">
        <f t="shared" ca="1" si="100"/>
        <v>107.69788177918028</v>
      </c>
      <c r="G929" s="8">
        <f t="shared" ca="1" si="101"/>
        <v>0</v>
      </c>
      <c r="H929" s="8">
        <f t="shared" ca="1" si="102"/>
        <v>0.67755512541774587</v>
      </c>
      <c r="Q929" s="8">
        <f t="shared" ca="1" si="103"/>
        <v>101.27172430766211</v>
      </c>
      <c r="R929" s="8">
        <f t="shared" ca="1" si="104"/>
        <v>0</v>
      </c>
    </row>
    <row r="930" spans="1:18">
      <c r="A930" s="8">
        <f t="shared" ca="1" si="105"/>
        <v>0.47521997121530635</v>
      </c>
      <c r="B930" s="8">
        <f t="shared" ca="1" si="105"/>
        <v>-0.63238085964630719</v>
      </c>
      <c r="C930" s="8">
        <f ca="1"/>
        <v>8.8063675855004103E-2</v>
      </c>
      <c r="D930" s="8">
        <f ca="1"/>
        <v>-3.7142764986635386E-2</v>
      </c>
      <c r="E930" s="8">
        <f t="shared" ca="1" si="99"/>
        <v>109.20576575193644</v>
      </c>
      <c r="F930" s="8">
        <f t="shared" ca="1" si="100"/>
        <v>96.353856595874916</v>
      </c>
      <c r="G930" s="8">
        <f t="shared" ca="1" si="101"/>
        <v>4.0832677203266403</v>
      </c>
      <c r="H930" s="8">
        <f t="shared" ca="1" si="102"/>
        <v>0</v>
      </c>
      <c r="Q930" s="8">
        <f t="shared" ca="1" si="103"/>
        <v>102.77981117390567</v>
      </c>
      <c r="R930" s="8">
        <f t="shared" ca="1" si="104"/>
        <v>0</v>
      </c>
    </row>
    <row r="931" spans="1:18">
      <c r="A931" s="8">
        <f t="shared" ca="1" si="105"/>
        <v>1.0205751193144676</v>
      </c>
      <c r="B931" s="8">
        <f t="shared" ca="1" si="105"/>
        <v>0.32704576522164919</v>
      </c>
      <c r="C931" s="8">
        <f ca="1"/>
        <v>0.16659481718128333</v>
      </c>
      <c r="D931" s="8">
        <f ca="1"/>
        <v>0.15044002178235652</v>
      </c>
      <c r="E931" s="8">
        <f t="shared" ca="1" si="99"/>
        <v>118.12755357771533</v>
      </c>
      <c r="F931" s="8">
        <f t="shared" ca="1" si="100"/>
        <v>116.23455875957606</v>
      </c>
      <c r="G931" s="8">
        <f t="shared" ca="1" si="101"/>
        <v>12.745197648267313</v>
      </c>
      <c r="H931" s="8">
        <f t="shared" ca="1" si="102"/>
        <v>8.9655910287146217</v>
      </c>
      <c r="Q931" s="8">
        <f t="shared" ca="1" si="103"/>
        <v>117.1810561686457</v>
      </c>
      <c r="R931" s="8">
        <f t="shared" ca="1" si="104"/>
        <v>0</v>
      </c>
    </row>
    <row r="932" spans="1:18">
      <c r="A932" s="8">
        <f t="shared" ca="1" si="105"/>
        <v>0.64436536148738521</v>
      </c>
      <c r="B932" s="8">
        <f t="shared" ca="1" si="105"/>
        <v>-1.1915261459415554</v>
      </c>
      <c r="C932" s="8">
        <f ca="1"/>
        <v>0.11242061205418347</v>
      </c>
      <c r="D932" s="8">
        <f ca="1"/>
        <v>-0.10507159295616919</v>
      </c>
      <c r="E932" s="8">
        <f t="shared" ca="1" si="99"/>
        <v>111.89834195914368</v>
      </c>
      <c r="F932" s="8">
        <f t="shared" ca="1" si="100"/>
        <v>90.026006799945677</v>
      </c>
      <c r="G932" s="8">
        <f t="shared" ca="1" si="101"/>
        <v>6.6974193778093962</v>
      </c>
      <c r="H932" s="8">
        <f t="shared" ca="1" si="102"/>
        <v>0</v>
      </c>
      <c r="Q932" s="8">
        <f t="shared" ca="1" si="103"/>
        <v>100.96217437954468</v>
      </c>
      <c r="R932" s="8">
        <f t="shared" ca="1" si="104"/>
        <v>0</v>
      </c>
    </row>
    <row r="933" spans="1:18">
      <c r="A933" s="8">
        <f t="shared" ca="1" si="105"/>
        <v>-0.39312130153986025</v>
      </c>
      <c r="B933" s="8">
        <f t="shared" ca="1" si="105"/>
        <v>1.074438252930793</v>
      </c>
      <c r="C933" s="8">
        <f ca="1"/>
        <v>-3.6977467421739865E-2</v>
      </c>
      <c r="D933" s="8">
        <f ca="1"/>
        <v>0.1402920002005246</v>
      </c>
      <c r="E933" s="8">
        <f t="shared" ca="1" si="99"/>
        <v>96.369784970162982</v>
      </c>
      <c r="F933" s="8">
        <f t="shared" ca="1" si="100"/>
        <v>115.06097280804653</v>
      </c>
      <c r="G933" s="8">
        <f t="shared" ca="1" si="101"/>
        <v>0</v>
      </c>
      <c r="H933" s="8">
        <f t="shared" ca="1" si="102"/>
        <v>7.8261871922781827</v>
      </c>
      <c r="Q933" s="8">
        <f t="shared" ca="1" si="103"/>
        <v>105.71537888910476</v>
      </c>
      <c r="R933" s="8">
        <f t="shared" ca="1" si="104"/>
        <v>0</v>
      </c>
    </row>
    <row r="934" spans="1:18">
      <c r="A934" s="8">
        <f t="shared" ca="1" si="105"/>
        <v>0.60266233408937242</v>
      </c>
      <c r="B934" s="8">
        <f t="shared" ca="1" si="105"/>
        <v>-0.51033540820575007</v>
      </c>
      <c r="C934" s="8">
        <f ca="1"/>
        <v>0.10641537610886961</v>
      </c>
      <c r="D934" s="8">
        <f ca="1"/>
        <v>-8.3450736902897556E-3</v>
      </c>
      <c r="E934" s="8">
        <f t="shared" ca="1" si="99"/>
        <v>111.22837966800108</v>
      </c>
      <c r="F934" s="8">
        <f t="shared" ca="1" si="100"/>
        <v>99.168964978005206</v>
      </c>
      <c r="G934" s="8">
        <f t="shared" ca="1" si="101"/>
        <v>6.0469705514573615</v>
      </c>
      <c r="H934" s="8">
        <f t="shared" ca="1" si="102"/>
        <v>0</v>
      </c>
      <c r="Q934" s="8">
        <f t="shared" ca="1" si="103"/>
        <v>105.19867232300314</v>
      </c>
      <c r="R934" s="8">
        <f t="shared" ca="1" si="104"/>
        <v>0</v>
      </c>
    </row>
    <row r="935" spans="1:18">
      <c r="A935" s="8">
        <f t="shared" ca="1" si="105"/>
        <v>-1.0995606997632961</v>
      </c>
      <c r="B935" s="8">
        <f t="shared" ca="1" si="105"/>
        <v>0.7250089598525582</v>
      </c>
      <c r="C935" s="8">
        <f ca="1"/>
        <v>-0.1387047407659146</v>
      </c>
      <c r="D935" s="8">
        <f ca="1"/>
        <v>2.8808659410416396E-2</v>
      </c>
      <c r="E935" s="8">
        <f t="shared" ca="1" si="99"/>
        <v>87.048500925552361</v>
      </c>
      <c r="F935" s="8">
        <f t="shared" ca="1" si="100"/>
        <v>102.9227642609336</v>
      </c>
      <c r="G935" s="8">
        <f t="shared" ca="1" si="101"/>
        <v>0</v>
      </c>
      <c r="H935" s="8">
        <f t="shared" ca="1" si="102"/>
        <v>0</v>
      </c>
      <c r="Q935" s="8">
        <f t="shared" ca="1" si="103"/>
        <v>94.985632593242983</v>
      </c>
      <c r="R935" s="8">
        <f t="shared" ca="1" si="104"/>
        <v>1.3948938599046039E-2</v>
      </c>
    </row>
    <row r="936" spans="1:18">
      <c r="A936" s="8">
        <f t="shared" ca="1" si="105"/>
        <v>-0.40340412543971349</v>
      </c>
      <c r="B936" s="8">
        <f t="shared" ca="1" si="105"/>
        <v>-0.71570077578960056</v>
      </c>
      <c r="C936" s="8">
        <f ca="1"/>
        <v>-3.845819406331874E-2</v>
      </c>
      <c r="D936" s="8">
        <f ca="1"/>
        <v>-0.12409050485860486</v>
      </c>
      <c r="E936" s="8">
        <f t="shared" ca="1" si="99"/>
        <v>96.227193257841392</v>
      </c>
      <c r="F936" s="8">
        <f t="shared" ca="1" si="100"/>
        <v>88.329989433298763</v>
      </c>
      <c r="G936" s="8">
        <f t="shared" ca="1" si="101"/>
        <v>0</v>
      </c>
      <c r="H936" s="8">
        <f t="shared" ca="1" si="102"/>
        <v>0</v>
      </c>
      <c r="Q936" s="8">
        <f t="shared" ca="1" si="103"/>
        <v>92.278591345570078</v>
      </c>
      <c r="R936" s="8">
        <f t="shared" ca="1" si="104"/>
        <v>2.6421443246892449</v>
      </c>
    </row>
    <row r="937" spans="1:18">
      <c r="A937" s="8">
        <f t="shared" ca="1" si="105"/>
        <v>-2.0973296222130235</v>
      </c>
      <c r="B937" s="8">
        <f t="shared" ca="1" si="105"/>
        <v>-1.2298312977285009</v>
      </c>
      <c r="C937" s="8">
        <f ca="1"/>
        <v>-0.28238346559867539</v>
      </c>
      <c r="D937" s="8">
        <f ca="1"/>
        <v>-0.34375418491374232</v>
      </c>
      <c r="E937" s="8">
        <f t="shared" ca="1" si="99"/>
        <v>75.39845019724099</v>
      </c>
      <c r="F937" s="8">
        <f t="shared" ca="1" si="100"/>
        <v>70.910321489540024</v>
      </c>
      <c r="G937" s="8">
        <f t="shared" ca="1" si="101"/>
        <v>0</v>
      </c>
      <c r="H937" s="8">
        <f t="shared" ca="1" si="102"/>
        <v>0</v>
      </c>
      <c r="Q937" s="8">
        <f t="shared" ca="1" si="103"/>
        <v>73.154385843390514</v>
      </c>
      <c r="R937" s="8">
        <f t="shared" ca="1" si="104"/>
        <v>21.20933413263057</v>
      </c>
    </row>
    <row r="938" spans="1:18">
      <c r="A938" s="8">
        <f t="shared" ca="1" si="105"/>
        <v>-0.61801106811803375</v>
      </c>
      <c r="B938" s="8">
        <f t="shared" ca="1" si="105"/>
        <v>-0.94700984442568181</v>
      </c>
      <c r="C938" s="8">
        <f ca="1"/>
        <v>-6.9361593808996855E-2</v>
      </c>
      <c r="D938" s="8">
        <f ca="1"/>
        <v>-0.17638078988949321</v>
      </c>
      <c r="E938" s="8">
        <f t="shared" ca="1" si="99"/>
        <v>93.298925593783068</v>
      </c>
      <c r="F938" s="8">
        <f t="shared" ca="1" si="100"/>
        <v>83.829870688035328</v>
      </c>
      <c r="G938" s="8">
        <f t="shared" ca="1" si="101"/>
        <v>0</v>
      </c>
      <c r="H938" s="8">
        <f t="shared" ca="1" si="102"/>
        <v>0</v>
      </c>
      <c r="Q938" s="8">
        <f t="shared" ca="1" si="103"/>
        <v>88.564398140909191</v>
      </c>
      <c r="R938" s="8">
        <f t="shared" ca="1" si="104"/>
        <v>6.2481571447483581</v>
      </c>
    </row>
    <row r="939" spans="1:18">
      <c r="A939" s="8">
        <f t="shared" ca="1" si="105"/>
        <v>9.73456759408384E-2</v>
      </c>
      <c r="B939" s="8">
        <f t="shared" ca="1" si="105"/>
        <v>-1.4544601220507367</v>
      </c>
      <c r="C939" s="8">
        <f ca="1"/>
        <v>3.3649777335480732E-2</v>
      </c>
      <c r="D939" s="8">
        <f ca="1"/>
        <v>-0.19027214751089719</v>
      </c>
      <c r="E939" s="8">
        <f t="shared" ca="1" si="99"/>
        <v>103.42223351920332</v>
      </c>
      <c r="F939" s="8">
        <f t="shared" ca="1" si="100"/>
        <v>82.67341096947294</v>
      </c>
      <c r="G939" s="8">
        <f t="shared" ca="1" si="101"/>
        <v>0</v>
      </c>
      <c r="H939" s="8">
        <f t="shared" ca="1" si="102"/>
        <v>0</v>
      </c>
      <c r="Q939" s="8">
        <f t="shared" ca="1" si="103"/>
        <v>93.047822244338136</v>
      </c>
      <c r="R939" s="8">
        <f t="shared" ca="1" si="104"/>
        <v>1.8953182093804508</v>
      </c>
    </row>
    <row r="940" spans="1:18">
      <c r="A940" s="8">
        <f t="shared" ca="1" si="105"/>
        <v>-0.93761875561612706</v>
      </c>
      <c r="B940" s="8">
        <f t="shared" ca="1" si="105"/>
        <v>0.67897654480221092</v>
      </c>
      <c r="C940" s="8">
        <f ca="1"/>
        <v>-0.11538510080872229</v>
      </c>
      <c r="D940" s="8">
        <f ca="1"/>
        <v>3.5797753167514643E-2</v>
      </c>
      <c r="E940" s="8">
        <f t="shared" ca="1" si="99"/>
        <v>89.10229441714344</v>
      </c>
      <c r="F940" s="8">
        <f t="shared" ca="1" si="100"/>
        <v>103.64462073297362</v>
      </c>
      <c r="G940" s="8">
        <f t="shared" ca="1" si="101"/>
        <v>0</v>
      </c>
      <c r="H940" s="8">
        <f t="shared" ca="1" si="102"/>
        <v>0</v>
      </c>
      <c r="Q940" s="8">
        <f t="shared" ca="1" si="103"/>
        <v>96.373457575058524</v>
      </c>
      <c r="R940" s="8">
        <f t="shared" ca="1" si="104"/>
        <v>0</v>
      </c>
    </row>
    <row r="941" spans="1:18">
      <c r="A941" s="8">
        <f t="shared" ca="1" si="105"/>
        <v>1.9631658073362561</v>
      </c>
      <c r="B941" s="8">
        <f t="shared" ca="1" si="105"/>
        <v>0.65150027801346089</v>
      </c>
      <c r="C941" s="8">
        <f ca="1"/>
        <v>0.30232787625642082</v>
      </c>
      <c r="D941" s="8">
        <f ca="1"/>
        <v>0.27831993454716325</v>
      </c>
      <c r="E941" s="8">
        <f t="shared" ca="1" si="99"/>
        <v>135.30047721311084</v>
      </c>
      <c r="F941" s="8">
        <f t="shared" ca="1" si="100"/>
        <v>132.09087339510813</v>
      </c>
      <c r="G941" s="8">
        <f t="shared" ca="1" si="101"/>
        <v>29.417939041855181</v>
      </c>
      <c r="H941" s="8">
        <f t="shared" ca="1" si="102"/>
        <v>24.360071257386537</v>
      </c>
      <c r="Q941" s="8">
        <f t="shared" ca="1" si="103"/>
        <v>133.6956753041095</v>
      </c>
      <c r="R941" s="8">
        <f t="shared" ca="1" si="104"/>
        <v>0</v>
      </c>
    </row>
    <row r="942" spans="1:18">
      <c r="A942" s="8">
        <f t="shared" ca="1" si="105"/>
        <v>0.63795304511258233</v>
      </c>
      <c r="B942" s="8">
        <f t="shared" ca="1" si="105"/>
        <v>-0.6212441248747218</v>
      </c>
      <c r="C942" s="8">
        <f ca="1"/>
        <v>0.11149723849621185</v>
      </c>
      <c r="D942" s="8">
        <f ca="1"/>
        <v>-2.1671126346989547E-2</v>
      </c>
      <c r="E942" s="8">
        <f t="shared" ca="1" si="99"/>
        <v>111.79506567762945</v>
      </c>
      <c r="F942" s="8">
        <f t="shared" ca="1" si="100"/>
        <v>97.856200539882778</v>
      </c>
      <c r="G942" s="8">
        <f t="shared" ca="1" si="101"/>
        <v>6.5971511433295653</v>
      </c>
      <c r="H942" s="8">
        <f t="shared" ca="1" si="102"/>
        <v>0</v>
      </c>
      <c r="Q942" s="8">
        <f t="shared" ca="1" si="103"/>
        <v>104.82563310875611</v>
      </c>
      <c r="R942" s="8">
        <f t="shared" ca="1" si="104"/>
        <v>0</v>
      </c>
    </row>
    <row r="943" spans="1:18">
      <c r="A943" s="8">
        <f t="shared" ca="1" si="105"/>
        <v>0.76196466993149392</v>
      </c>
      <c r="B943" s="8">
        <f t="shared" ca="1" si="105"/>
        <v>0.8279573081724898</v>
      </c>
      <c r="C943" s="8">
        <f ca="1"/>
        <v>0.12935491247013511</v>
      </c>
      <c r="D943" s="8">
        <f ca="1"/>
        <v>0.2021923127071675</v>
      </c>
      <c r="E943" s="8">
        <f t="shared" ca="1" si="99"/>
        <v>113.8093976239777</v>
      </c>
      <c r="F943" s="8">
        <f t="shared" ca="1" si="100"/>
        <v>122.40833922679161</v>
      </c>
      <c r="G943" s="8">
        <f t="shared" ca="1" si="101"/>
        <v>8.552813227162817</v>
      </c>
      <c r="H943" s="8">
        <f t="shared" ca="1" si="102"/>
        <v>14.959552647370495</v>
      </c>
      <c r="Q943" s="8">
        <f t="shared" ca="1" si="103"/>
        <v>118.10886842538466</v>
      </c>
      <c r="R943" s="8">
        <f t="shared" ca="1" si="104"/>
        <v>0</v>
      </c>
    </row>
    <row r="944" spans="1:18">
      <c r="A944" s="8">
        <f t="shared" ca="1" si="105"/>
        <v>-1.6287315962761499</v>
      </c>
      <c r="B944" s="8">
        <f t="shared" ca="1" si="105"/>
        <v>-0.31607942530437771</v>
      </c>
      <c r="C944" s="8">
        <f ca="1"/>
        <v>-0.21490534986376555</v>
      </c>
      <c r="D944" s="8">
        <f ca="1"/>
        <v>-0.16941907708827714</v>
      </c>
      <c r="E944" s="8">
        <f t="shared" ca="1" si="99"/>
        <v>80.6617783047393</v>
      </c>
      <c r="F944" s="8">
        <f t="shared" ca="1" si="100"/>
        <v>84.415506320211477</v>
      </c>
      <c r="G944" s="8">
        <f t="shared" ca="1" si="101"/>
        <v>0</v>
      </c>
      <c r="H944" s="8">
        <f t="shared" ca="1" si="102"/>
        <v>0</v>
      </c>
      <c r="Q944" s="8">
        <f t="shared" ca="1" si="103"/>
        <v>82.538642312475389</v>
      </c>
      <c r="R944" s="8">
        <f t="shared" ca="1" si="104"/>
        <v>12.098405521868553</v>
      </c>
    </row>
    <row r="945" spans="1:18">
      <c r="A945" s="8">
        <f t="shared" ca="1" si="105"/>
        <v>-1.111861919858816</v>
      </c>
      <c r="B945" s="8">
        <f t="shared" ca="1" si="105"/>
        <v>-1.660261828133931</v>
      </c>
      <c r="C945" s="8">
        <f ca="1"/>
        <v>-0.14047611645966948</v>
      </c>
      <c r="D945" s="8">
        <f ca="1"/>
        <v>-0.32334880428931401</v>
      </c>
      <c r="E945" s="8">
        <f t="shared" ca="1" si="99"/>
        <v>86.894441815400128</v>
      </c>
      <c r="F945" s="8">
        <f t="shared" ca="1" si="100"/>
        <v>72.372137321797453</v>
      </c>
      <c r="G945" s="8">
        <f t="shared" ca="1" si="101"/>
        <v>0</v>
      </c>
      <c r="H945" s="8">
        <f t="shared" ca="1" si="102"/>
        <v>0</v>
      </c>
      <c r="Q945" s="8">
        <f t="shared" ca="1" si="103"/>
        <v>79.633289568598798</v>
      </c>
      <c r="R945" s="8">
        <f t="shared" ca="1" si="104"/>
        <v>14.919136341166215</v>
      </c>
    </row>
    <row r="946" spans="1:18">
      <c r="A946" s="8">
        <f t="shared" ca="1" si="105"/>
        <v>-1.505711180798285</v>
      </c>
      <c r="B946" s="8">
        <f t="shared" ca="1" si="105"/>
        <v>-1.7869154252965282</v>
      </c>
      <c r="C946" s="8">
        <f ca="1"/>
        <v>-0.19719041003495302</v>
      </c>
      <c r="D946" s="8">
        <f ca="1"/>
        <v>-0.37546940097150322</v>
      </c>
      <c r="E946" s="8">
        <f t="shared" ca="1" si="99"/>
        <v>82.103428526105716</v>
      </c>
      <c r="F946" s="8">
        <f t="shared" ca="1" si="100"/>
        <v>68.696674024168047</v>
      </c>
      <c r="G946" s="8">
        <f t="shared" ca="1" si="101"/>
        <v>0</v>
      </c>
      <c r="H946" s="8">
        <f t="shared" ca="1" si="102"/>
        <v>0</v>
      </c>
      <c r="Q946" s="8">
        <f t="shared" ca="1" si="103"/>
        <v>75.400051275136889</v>
      </c>
      <c r="R946" s="8">
        <f t="shared" ca="1" si="104"/>
        <v>19.029076431905931</v>
      </c>
    </row>
    <row r="947" spans="1:18">
      <c r="A947" s="8">
        <f t="shared" ca="1" si="105"/>
        <v>0.3077114828081805</v>
      </c>
      <c r="B947" s="8">
        <f t="shared" ca="1" si="105"/>
        <v>-2.0839496955357895</v>
      </c>
      <c r="C947" s="8">
        <f ca="1"/>
        <v>6.3942453524377996E-2</v>
      </c>
      <c r="D947" s="8">
        <f ca="1"/>
        <v>-0.26505191914417287</v>
      </c>
      <c r="E947" s="8">
        <f t="shared" ca="1" si="99"/>
        <v>106.60310506664695</v>
      </c>
      <c r="F947" s="8">
        <f t="shared" ca="1" si="100"/>
        <v>76.716611833355003</v>
      </c>
      <c r="G947" s="8">
        <f t="shared" ca="1" si="101"/>
        <v>1.5564126860649969</v>
      </c>
      <c r="H947" s="8">
        <f t="shared" ca="1" si="102"/>
        <v>0</v>
      </c>
      <c r="Q947" s="8">
        <f t="shared" ca="1" si="103"/>
        <v>91.659858450000968</v>
      </c>
      <c r="R947" s="8">
        <f t="shared" ca="1" si="104"/>
        <v>3.242855873785468</v>
      </c>
    </row>
    <row r="948" spans="1:18">
      <c r="A948" s="8">
        <f t="shared" ca="1" si="105"/>
        <v>1.2825432632544747</v>
      </c>
      <c r="B948" s="8">
        <f t="shared" ca="1" si="105"/>
        <v>-0.61653167551382704</v>
      </c>
      <c r="C948" s="8">
        <f ca="1"/>
        <v>0.20431822990864434</v>
      </c>
      <c r="D948" s="8">
        <f ca="1"/>
        <v>3.3812714740995009E-2</v>
      </c>
      <c r="E948" s="8">
        <f t="shared" ca="1" si="99"/>
        <v>122.66884603059185</v>
      </c>
      <c r="F948" s="8">
        <f t="shared" ca="1" si="100"/>
        <v>103.43908624253766</v>
      </c>
      <c r="G948" s="8">
        <f t="shared" ca="1" si="101"/>
        <v>17.154219447176555</v>
      </c>
      <c r="H948" s="8">
        <f t="shared" ca="1" si="102"/>
        <v>0</v>
      </c>
      <c r="Q948" s="8">
        <f t="shared" ca="1" si="103"/>
        <v>113.05396613656475</v>
      </c>
      <c r="R948" s="8">
        <f t="shared" ca="1" si="104"/>
        <v>0</v>
      </c>
    </row>
    <row r="949" spans="1:18">
      <c r="A949" s="8">
        <f t="shared" ca="1" si="105"/>
        <v>-0.71203093081021951</v>
      </c>
      <c r="B949" s="8">
        <f t="shared" ca="1" si="105"/>
        <v>0.50182883256122124</v>
      </c>
      <c r="C949" s="8">
        <f ca="1"/>
        <v>-8.2900454036671609E-2</v>
      </c>
      <c r="D949" s="8">
        <f ca="1"/>
        <v>2.8896575034143099E-2</v>
      </c>
      <c r="E949" s="8">
        <f t="shared" ca="1" si="99"/>
        <v>92.044276902188969</v>
      </c>
      <c r="F949" s="8">
        <f t="shared" ca="1" si="100"/>
        <v>102.93181317771402</v>
      </c>
      <c r="G949" s="8">
        <f t="shared" ca="1" si="101"/>
        <v>0</v>
      </c>
      <c r="H949" s="8">
        <f t="shared" ca="1" si="102"/>
        <v>0</v>
      </c>
      <c r="Q949" s="8">
        <f t="shared" ca="1" si="103"/>
        <v>97.488045039951487</v>
      </c>
      <c r="R949" s="8">
        <f t="shared" ca="1" si="104"/>
        <v>0</v>
      </c>
    </row>
    <row r="950" spans="1:18">
      <c r="A950" s="8">
        <f t="shared" ca="1" si="105"/>
        <v>0.56101919400351008</v>
      </c>
      <c r="B950" s="8">
        <f t="shared" ca="1" si="105"/>
        <v>-1.6489941751947086</v>
      </c>
      <c r="C950" s="8">
        <f ca="1"/>
        <v>0.10041876393650544</v>
      </c>
      <c r="D950" s="8">
        <f ca="1"/>
        <v>-0.17949531109836273</v>
      </c>
      <c r="E950" s="8">
        <f t="shared" ca="1" si="99"/>
        <v>110.56338207165138</v>
      </c>
      <c r="F950" s="8">
        <f t="shared" ca="1" si="100"/>
        <v>83.569186941094571</v>
      </c>
      <c r="G950" s="8">
        <f t="shared" ca="1" si="101"/>
        <v>5.4013418171372578</v>
      </c>
      <c r="H950" s="8">
        <f t="shared" ca="1" si="102"/>
        <v>0</v>
      </c>
      <c r="Q950" s="8">
        <f t="shared" ca="1" si="103"/>
        <v>97.066284506372966</v>
      </c>
      <c r="R950" s="8">
        <f t="shared" ca="1" si="104"/>
        <v>0</v>
      </c>
    </row>
    <row r="951" spans="1:18">
      <c r="A951" s="8">
        <f t="shared" ca="1" si="105"/>
        <v>-0.55055269119834449</v>
      </c>
      <c r="B951" s="8">
        <f t="shared" ca="1" si="105"/>
        <v>1.1433673836348413</v>
      </c>
      <c r="C951" s="8">
        <f ca="1"/>
        <v>-5.9647587532561608E-2</v>
      </c>
      <c r="D951" s="8">
        <f ca="1"/>
        <v>0.13705670011918936</v>
      </c>
      <c r="E951" s="8">
        <f t="shared" ca="1" si="99"/>
        <v>94.209648163515553</v>
      </c>
      <c r="F951" s="8">
        <f t="shared" ca="1" si="100"/>
        <v>114.68931756566147</v>
      </c>
      <c r="G951" s="8">
        <f t="shared" ca="1" si="101"/>
        <v>0</v>
      </c>
      <c r="H951" s="8">
        <f t="shared" ca="1" si="102"/>
        <v>7.4653568598655031</v>
      </c>
      <c r="Q951" s="8">
        <f t="shared" ca="1" si="103"/>
        <v>104.4494828645885</v>
      </c>
      <c r="R951" s="8">
        <f t="shared" ca="1" si="104"/>
        <v>0</v>
      </c>
    </row>
    <row r="952" spans="1:18">
      <c r="A952" s="8">
        <f t="shared" ca="1" si="105"/>
        <v>-0.22263143808499436</v>
      </c>
      <c r="B952" s="8">
        <f t="shared" ca="1" si="105"/>
        <v>1.2048279246026552</v>
      </c>
      <c r="C952" s="8">
        <f ca="1"/>
        <v>-1.2426927084239186E-2</v>
      </c>
      <c r="D952" s="8">
        <f ca="1"/>
        <v>0.17397699826428634</v>
      </c>
      <c r="E952" s="8">
        <f t="shared" ca="1" si="99"/>
        <v>98.764996832002879</v>
      </c>
      <c r="F952" s="8">
        <f t="shared" ca="1" si="100"/>
        <v>119.0028192791568</v>
      </c>
      <c r="G952" s="8">
        <f t="shared" ca="1" si="101"/>
        <v>0</v>
      </c>
      <c r="H952" s="8">
        <f t="shared" ca="1" si="102"/>
        <v>11.653222601123103</v>
      </c>
      <c r="Q952" s="8">
        <f t="shared" ca="1" si="103"/>
        <v>108.88390805557984</v>
      </c>
      <c r="R952" s="8">
        <f t="shared" ca="1" si="104"/>
        <v>0</v>
      </c>
    </row>
    <row r="953" spans="1:18">
      <c r="A953" s="8">
        <f t="shared" ca="1" si="105"/>
        <v>-0.14641829616385532</v>
      </c>
      <c r="B953" s="8">
        <f t="shared" ca="1" si="105"/>
        <v>-0.43019347072640324</v>
      </c>
      <c r="C953" s="8">
        <f ca="1"/>
        <v>-1.4522346475951652E-3</v>
      </c>
      <c r="D953" s="8">
        <f ca="1"/>
        <v>-6.0220034064854266E-2</v>
      </c>
      <c r="E953" s="8">
        <f t="shared" ca="1" si="99"/>
        <v>99.854881933486894</v>
      </c>
      <c r="F953" s="8">
        <f t="shared" ca="1" si="100"/>
        <v>94.155733610187667</v>
      </c>
      <c r="G953" s="8">
        <f t="shared" ca="1" si="101"/>
        <v>0</v>
      </c>
      <c r="H953" s="8">
        <f t="shared" ca="1" si="102"/>
        <v>0</v>
      </c>
      <c r="Q953" s="8">
        <f t="shared" ca="1" si="103"/>
        <v>97.00530777183728</v>
      </c>
      <c r="R953" s="8">
        <f t="shared" ca="1" si="104"/>
        <v>0</v>
      </c>
    </row>
    <row r="954" spans="1:18">
      <c r="A954" s="8">
        <f t="shared" ca="1" si="105"/>
        <v>0.4146266115191235</v>
      </c>
      <c r="B954" s="8">
        <f t="shared" ca="1" si="105"/>
        <v>-0.97160554965114398</v>
      </c>
      <c r="C954" s="8">
        <f ca="1"/>
        <v>7.9338232058753774E-2</v>
      </c>
      <c r="D954" s="8">
        <f ca="1"/>
        <v>-9.2227074929522909E-2</v>
      </c>
      <c r="E954" s="8">
        <f t="shared" ca="1" si="99"/>
        <v>108.25704201757287</v>
      </c>
      <c r="F954" s="8">
        <f t="shared" ca="1" si="100"/>
        <v>91.189805684620978</v>
      </c>
      <c r="G954" s="8">
        <f t="shared" ca="1" si="101"/>
        <v>3.1621767160901664</v>
      </c>
      <c r="H954" s="8">
        <f t="shared" ca="1" si="102"/>
        <v>0</v>
      </c>
      <c r="Q954" s="8">
        <f t="shared" ca="1" si="103"/>
        <v>99.723423851096925</v>
      </c>
      <c r="R954" s="8">
        <f t="shared" ca="1" si="104"/>
        <v>0</v>
      </c>
    </row>
    <row r="955" spans="1:18">
      <c r="A955" s="8">
        <f t="shared" ca="1" si="105"/>
        <v>1.6432233263398506</v>
      </c>
      <c r="B955" s="8">
        <f t="shared" ca="1" si="105"/>
        <v>-1.5848822827970404</v>
      </c>
      <c r="C955" s="8">
        <f ca="1"/>
        <v>0.25625615899293847</v>
      </c>
      <c r="D955" s="8">
        <f ca="1"/>
        <v>-7.8070689288837022E-2</v>
      </c>
      <c r="E955" s="8">
        <f t="shared" ca="1" si="99"/>
        <v>129.20836644019843</v>
      </c>
      <c r="F955" s="8">
        <f t="shared" ca="1" si="100"/>
        <v>92.489904377698522</v>
      </c>
      <c r="G955" s="8">
        <f t="shared" ca="1" si="101"/>
        <v>23.503268388542168</v>
      </c>
      <c r="H955" s="8">
        <f t="shared" ca="1" si="102"/>
        <v>0</v>
      </c>
      <c r="Q955" s="8">
        <f t="shared" ca="1" si="103"/>
        <v>110.84913540894848</v>
      </c>
      <c r="R955" s="8">
        <f t="shared" ca="1" si="104"/>
        <v>0</v>
      </c>
    </row>
    <row r="956" spans="1:18">
      <c r="A956" s="8">
        <f t="shared" ca="1" si="105"/>
        <v>0.75122661186843165</v>
      </c>
      <c r="B956" s="8">
        <f t="shared" ca="1" si="105"/>
        <v>0.77771343484781519</v>
      </c>
      <c r="C956" s="8">
        <f ca="1"/>
        <v>0.12780863210905416</v>
      </c>
      <c r="D956" s="8">
        <f ca="1"/>
        <v>0.1938836796184151</v>
      </c>
      <c r="E956" s="8">
        <f t="shared" ca="1" si="99"/>
        <v>113.63355237558928</v>
      </c>
      <c r="F956" s="8">
        <f t="shared" ca="1" si="100"/>
        <v>121.39550670266235</v>
      </c>
      <c r="G956" s="8">
        <f t="shared" ca="1" si="101"/>
        <v>8.3820896850381317</v>
      </c>
      <c r="H956" s="8">
        <f t="shared" ca="1" si="102"/>
        <v>13.976220099672179</v>
      </c>
      <c r="Q956" s="8">
        <f t="shared" ca="1" si="103"/>
        <v>117.51452953912582</v>
      </c>
      <c r="R956" s="8">
        <f t="shared" ca="1" si="104"/>
        <v>0</v>
      </c>
    </row>
    <row r="957" spans="1:18">
      <c r="A957" s="8">
        <f t="shared" ca="1" si="105"/>
        <v>-2.5748802391549992</v>
      </c>
      <c r="B957" s="8">
        <f t="shared" ca="1" si="105"/>
        <v>-0.256361309772421</v>
      </c>
      <c r="C957" s="8">
        <f ca="1"/>
        <v>-0.35115075443831989</v>
      </c>
      <c r="D957" s="8">
        <f ca="1"/>
        <v>-0.24105120512667533</v>
      </c>
      <c r="E957" s="8">
        <f t="shared" ca="1" si="99"/>
        <v>70.387763317950458</v>
      </c>
      <c r="F957" s="8">
        <f t="shared" ca="1" si="100"/>
        <v>78.580138829852658</v>
      </c>
      <c r="G957" s="8">
        <f t="shared" ca="1" si="101"/>
        <v>0</v>
      </c>
      <c r="H957" s="8">
        <f t="shared" ca="1" si="102"/>
        <v>0</v>
      </c>
      <c r="Q957" s="8">
        <f t="shared" ca="1" si="103"/>
        <v>74.483951073901551</v>
      </c>
      <c r="R957" s="8">
        <f t="shared" ca="1" si="104"/>
        <v>19.918494103008204</v>
      </c>
    </row>
    <row r="958" spans="1:18">
      <c r="A958" s="8">
        <f t="shared" ca="1" si="105"/>
        <v>0.80854726403633514</v>
      </c>
      <c r="B958" s="8">
        <f t="shared" ca="1" si="105"/>
        <v>-0.74696940607492168</v>
      </c>
      <c r="C958" s="8">
        <f ca="1"/>
        <v>0.13606280602123225</v>
      </c>
      <c r="D958" s="8">
        <f ca="1"/>
        <v>-2.5677379131139974E-2</v>
      </c>
      <c r="E958" s="8">
        <f t="shared" ca="1" si="99"/>
        <v>114.57538515758698</v>
      </c>
      <c r="F958" s="8">
        <f t="shared" ca="1" si="100"/>
        <v>97.464948115382953</v>
      </c>
      <c r="G958" s="8">
        <f t="shared" ca="1" si="101"/>
        <v>9.2964904442592022</v>
      </c>
      <c r="H958" s="8">
        <f t="shared" ca="1" si="102"/>
        <v>0</v>
      </c>
      <c r="Q958" s="8">
        <f t="shared" ca="1" si="103"/>
        <v>106.02016663648496</v>
      </c>
      <c r="R958" s="8">
        <f t="shared" ca="1" si="104"/>
        <v>0</v>
      </c>
    </row>
    <row r="959" spans="1:18">
      <c r="A959" s="8">
        <f t="shared" ca="1" si="105"/>
        <v>0.73411136996024307</v>
      </c>
      <c r="B959" s="8">
        <f t="shared" ca="1" si="105"/>
        <v>1.4899939751615698</v>
      </c>
      <c r="C959" s="8">
        <f ca="1"/>
        <v>0.12534403727427501</v>
      </c>
      <c r="D959" s="8">
        <f ca="1"/>
        <v>0.29727657959040377</v>
      </c>
      <c r="E959" s="8">
        <f t="shared" ca="1" si="99"/>
        <v>113.35383654403175</v>
      </c>
      <c r="F959" s="8">
        <f t="shared" ca="1" si="100"/>
        <v>134.61875759720493</v>
      </c>
      <c r="G959" s="8">
        <f t="shared" ca="1" si="101"/>
        <v>8.1105209165356804</v>
      </c>
      <c r="H959" s="8">
        <f t="shared" ca="1" si="102"/>
        <v>26.814327764276634</v>
      </c>
      <c r="Q959" s="8">
        <f t="shared" ca="1" si="103"/>
        <v>123.98629707061835</v>
      </c>
      <c r="R959" s="8">
        <f t="shared" ca="1" si="104"/>
        <v>0</v>
      </c>
    </row>
    <row r="960" spans="1:18">
      <c r="A960" s="8">
        <f t="shared" ca="1" si="105"/>
        <v>2.3580212589852332</v>
      </c>
      <c r="B960" s="8">
        <f t="shared" ca="1" si="105"/>
        <v>0.89602743037325627</v>
      </c>
      <c r="C960" s="8">
        <f ca="1"/>
        <v>0.35918706129387351</v>
      </c>
      <c r="D960" s="8">
        <f ca="1"/>
        <v>0.34787704476468817</v>
      </c>
      <c r="E960" s="8">
        <f t="shared" ca="1" si="99"/>
        <v>143.21646790940306</v>
      </c>
      <c r="F960" s="8">
        <f t="shared" ca="1" si="100"/>
        <v>141.60581272753544</v>
      </c>
      <c r="G960" s="8">
        <f t="shared" ca="1" si="101"/>
        <v>37.103366902333072</v>
      </c>
      <c r="H960" s="8">
        <f t="shared" ca="1" si="102"/>
        <v>33.597876434500421</v>
      </c>
      <c r="Q960" s="8">
        <f t="shared" ca="1" si="103"/>
        <v>142.41114031846925</v>
      </c>
      <c r="R960" s="8">
        <f t="shared" ca="1" si="104"/>
        <v>0</v>
      </c>
    </row>
    <row r="961" spans="1:18">
      <c r="A961" s="8">
        <f t="shared" ca="1" si="105"/>
        <v>0.65503119227458506</v>
      </c>
      <c r="B961" s="8">
        <f t="shared" ca="1" si="105"/>
        <v>0.45928043566185373</v>
      </c>
      <c r="C961" s="8">
        <f ca="1"/>
        <v>0.11395649168754024</v>
      </c>
      <c r="D961" s="8">
        <f ca="1"/>
        <v>0.13883373147276462</v>
      </c>
      <c r="E961" s="8">
        <f t="shared" ca="1" si="99"/>
        <v>112.07033639112751</v>
      </c>
      <c r="F961" s="8">
        <f t="shared" ca="1" si="100"/>
        <v>114.89330527149026</v>
      </c>
      <c r="G961" s="8">
        <f t="shared" ca="1" si="101"/>
        <v>6.8644042632305942</v>
      </c>
      <c r="H961" s="8">
        <f t="shared" ca="1" si="102"/>
        <v>7.663403176204139</v>
      </c>
      <c r="Q961" s="8">
        <f t="shared" ca="1" si="103"/>
        <v>113.48182083130888</v>
      </c>
      <c r="R961" s="8">
        <f t="shared" ca="1" si="104"/>
        <v>0</v>
      </c>
    </row>
    <row r="962" spans="1:18">
      <c r="A962" s="8">
        <f t="shared" ca="1" si="105"/>
        <v>-0.83484023834377408</v>
      </c>
      <c r="B962" s="8">
        <f t="shared" ca="1" si="105"/>
        <v>1.9985742084898321</v>
      </c>
      <c r="C962" s="8">
        <f ca="1"/>
        <v>-0.10058499432150346</v>
      </c>
      <c r="D962" s="8">
        <f ca="1"/>
        <v>0.2387787032304825</v>
      </c>
      <c r="E962" s="8">
        <f t="shared" ca="1" si="99"/>
        <v>90.430824808032526</v>
      </c>
      <c r="F962" s="8">
        <f t="shared" ca="1" si="100"/>
        <v>126.96975255309</v>
      </c>
      <c r="G962" s="8">
        <f t="shared" ca="1" si="101"/>
        <v>0</v>
      </c>
      <c r="H962" s="8">
        <f t="shared" ca="1" si="102"/>
        <v>19.388109274844663</v>
      </c>
      <c r="Q962" s="8">
        <f t="shared" ca="1" si="103"/>
        <v>108.70028868056127</v>
      </c>
      <c r="R962" s="8">
        <f t="shared" ca="1" si="104"/>
        <v>0</v>
      </c>
    </row>
    <row r="963" spans="1:18">
      <c r="A963" s="8">
        <f t="shared" ca="1" si="105"/>
        <v>1.0764343499207896</v>
      </c>
      <c r="B963" s="8">
        <f t="shared" ca="1" si="105"/>
        <v>-0.98262274846944497</v>
      </c>
      <c r="C963" s="8">
        <f ca="1"/>
        <v>0.17463854638859369</v>
      </c>
      <c r="D963" s="8">
        <f ca="1"/>
        <v>-3.7595148831435179E-2</v>
      </c>
      <c r="E963" s="8">
        <f t="shared" ref="E963:E1001" ca="1" si="106">$J$2*EXP(C963)</f>
        <v>119.08157141733071</v>
      </c>
      <c r="F963" s="8">
        <f t="shared" ref="F963:F1001" ca="1" si="107">$J$3*EXP(D963)</f>
        <v>96.310277525743643</v>
      </c>
      <c r="G963" s="8">
        <f t="shared" ref="G963:G1001" ca="1" si="108">MAX(E963-105,0)/1.03</f>
        <v>13.671428560515249</v>
      </c>
      <c r="H963" s="8">
        <f t="shared" ref="H963:H1001" ca="1" si="109">MAX(F963-107,0)/1.03</f>
        <v>0</v>
      </c>
      <c r="Q963" s="8">
        <f t="shared" ref="Q963:Q1001" ca="1" si="110">AVERAGE(E963:F963)</f>
        <v>107.69592447153718</v>
      </c>
      <c r="R963" s="8">
        <f t="shared" ref="R963:R1001" ca="1" si="111">MAX($P$2-Q963,0)/(1.03)</f>
        <v>0</v>
      </c>
    </row>
    <row r="964" spans="1:18">
      <c r="A964" s="8">
        <f t="shared" ca="1" si="105"/>
        <v>0.30842984039889232</v>
      </c>
      <c r="B964" s="8">
        <f t="shared" ca="1" si="105"/>
        <v>-1.2395326358265253</v>
      </c>
      <c r="C964" s="8">
        <f ca="1"/>
        <v>6.4045897017440484E-2</v>
      </c>
      <c r="D964" s="8">
        <f ca="1"/>
        <v>-0.14069266755975868</v>
      </c>
      <c r="E964" s="8">
        <f t="shared" ca="1" si="106"/>
        <v>106.61413303458227</v>
      </c>
      <c r="F964" s="8">
        <f t="shared" ca="1" si="107"/>
        <v>86.875626765716746</v>
      </c>
      <c r="G964" s="8">
        <f t="shared" ca="1" si="108"/>
        <v>1.5671194510507442</v>
      </c>
      <c r="H964" s="8">
        <f t="shared" ca="1" si="109"/>
        <v>0</v>
      </c>
      <c r="Q964" s="8">
        <f t="shared" ca="1" si="110"/>
        <v>96.744879900149499</v>
      </c>
      <c r="R964" s="8">
        <f t="shared" ca="1" si="111"/>
        <v>0</v>
      </c>
    </row>
    <row r="965" spans="1:18">
      <c r="A965" s="8">
        <f t="shared" ca="1" si="105"/>
        <v>-1.4646743921463341</v>
      </c>
      <c r="B965" s="8">
        <f t="shared" ca="1" si="105"/>
        <v>-0.5925304181633384</v>
      </c>
      <c r="C965" s="8">
        <f ca="1"/>
        <v>-0.19128111246907209</v>
      </c>
      <c r="D965" s="8">
        <f ca="1"/>
        <v>-0.19616780088608182</v>
      </c>
      <c r="E965" s="8">
        <f t="shared" ca="1" si="106"/>
        <v>82.590038461874101</v>
      </c>
      <c r="F965" s="8">
        <f t="shared" ca="1" si="107"/>
        <v>82.187431186894585</v>
      </c>
      <c r="G965" s="8">
        <f t="shared" ca="1" si="108"/>
        <v>0</v>
      </c>
      <c r="H965" s="8">
        <f t="shared" ca="1" si="109"/>
        <v>0</v>
      </c>
      <c r="Q965" s="8">
        <f t="shared" ca="1" si="110"/>
        <v>82.388734824384343</v>
      </c>
      <c r="R965" s="8">
        <f t="shared" ca="1" si="111"/>
        <v>12.243946772442385</v>
      </c>
    </row>
    <row r="966" spans="1:18">
      <c r="A966" s="8">
        <f t="shared" ca="1" si="105"/>
        <v>1.1806891006522515E-2</v>
      </c>
      <c r="B966" s="8">
        <f t="shared" ca="1" si="105"/>
        <v>-0.56765482417269242</v>
      </c>
      <c r="C966" s="8">
        <f ca="1"/>
        <v>2.133219230493924E-2</v>
      </c>
      <c r="D966" s="8">
        <f ca="1"/>
        <v>-6.7005204382665912E-2</v>
      </c>
      <c r="E966" s="8">
        <f t="shared" ca="1" si="106"/>
        <v>102.15613500977656</v>
      </c>
      <c r="F966" s="8">
        <f t="shared" ca="1" si="107"/>
        <v>93.519033423574655</v>
      </c>
      <c r="G966" s="8">
        <f t="shared" ca="1" si="108"/>
        <v>0</v>
      </c>
      <c r="H966" s="8">
        <f t="shared" ca="1" si="109"/>
        <v>0</v>
      </c>
      <c r="Q966" s="8">
        <f t="shared" ca="1" si="110"/>
        <v>97.837584216675609</v>
      </c>
      <c r="R966" s="8">
        <f t="shared" ca="1" si="111"/>
        <v>0</v>
      </c>
    </row>
    <row r="967" spans="1:18">
      <c r="A967" s="8">
        <f t="shared" ca="1" si="105"/>
        <v>-1.2628670873129382</v>
      </c>
      <c r="B967" s="8">
        <f t="shared" ca="1" si="105"/>
        <v>-0.96504736100200805</v>
      </c>
      <c r="C967" s="8">
        <f ca="1"/>
        <v>-0.16222086057306306</v>
      </c>
      <c r="D967" s="8">
        <f ca="1"/>
        <v>-0.23384867396109532</v>
      </c>
      <c r="E967" s="8">
        <f t="shared" ca="1" si="106"/>
        <v>85.025339634891765</v>
      </c>
      <c r="F967" s="8">
        <f t="shared" ca="1" si="107"/>
        <v>79.148157860590345</v>
      </c>
      <c r="G967" s="8">
        <f t="shared" ca="1" si="108"/>
        <v>0</v>
      </c>
      <c r="H967" s="8">
        <f t="shared" ca="1" si="109"/>
        <v>0</v>
      </c>
      <c r="Q967" s="8">
        <f t="shared" ca="1" si="110"/>
        <v>82.086748747741055</v>
      </c>
      <c r="R967" s="8">
        <f t="shared" ca="1" si="111"/>
        <v>12.537137138115479</v>
      </c>
    </row>
    <row r="968" spans="1:18">
      <c r="A968" s="8">
        <f t="shared" ca="1" si="105"/>
        <v>0.29836844010643959</v>
      </c>
      <c r="B968" s="8">
        <f t="shared" ca="1" si="105"/>
        <v>8.2485584438899445E-2</v>
      </c>
      <c r="C968" s="8">
        <f ca="1"/>
        <v>6.2597055375327296E-2</v>
      </c>
      <c r="D968" s="8">
        <f ca="1"/>
        <v>5.3053195438453361E-2</v>
      </c>
      <c r="E968" s="8">
        <f t="shared" ca="1" si="106"/>
        <v>106.45977788408993</v>
      </c>
      <c r="F968" s="8">
        <f t="shared" ca="1" si="107"/>
        <v>105.44857374585612</v>
      </c>
      <c r="G968" s="8">
        <f t="shared" ca="1" si="108"/>
        <v>1.4172600816407095</v>
      </c>
      <c r="H968" s="8">
        <f t="shared" ca="1" si="109"/>
        <v>0</v>
      </c>
      <c r="Q968" s="8">
        <f t="shared" ca="1" si="110"/>
        <v>105.95417581497303</v>
      </c>
      <c r="R968" s="8">
        <f t="shared" ca="1" si="111"/>
        <v>0</v>
      </c>
    </row>
    <row r="969" spans="1:18">
      <c r="A969" s="8">
        <f t="shared" ca="1" si="105"/>
        <v>1.9227743760175757</v>
      </c>
      <c r="B969" s="8">
        <f t="shared" ca="1" si="105"/>
        <v>0.59366993119227129</v>
      </c>
      <c r="C969" s="8">
        <f ca="1"/>
        <v>0.29651151014653088</v>
      </c>
      <c r="D969" s="8">
        <f ca="1"/>
        <v>0.26637403583299629</v>
      </c>
      <c r="E969" s="8">
        <f t="shared" ca="1" si="106"/>
        <v>134.5158042874327</v>
      </c>
      <c r="F969" s="8">
        <f t="shared" ca="1" si="107"/>
        <v>130.52231676308702</v>
      </c>
      <c r="G969" s="8">
        <f t="shared" ca="1" si="108"/>
        <v>28.656120667410388</v>
      </c>
      <c r="H969" s="8">
        <f t="shared" ca="1" si="109"/>
        <v>22.837200740861185</v>
      </c>
      <c r="Q969" s="8">
        <f t="shared" ca="1" si="110"/>
        <v>132.51906052525987</v>
      </c>
      <c r="R969" s="8">
        <f t="shared" ca="1" si="111"/>
        <v>0</v>
      </c>
    </row>
    <row r="970" spans="1:18">
      <c r="A970" s="8">
        <f t="shared" ca="1" si="105"/>
        <v>0.16598646592475041</v>
      </c>
      <c r="B970" s="8">
        <f t="shared" ca="1" si="105"/>
        <v>0.2948783407963248</v>
      </c>
      <c r="C970" s="8">
        <f ca="1"/>
        <v>4.3534051093164057E-2</v>
      </c>
      <c r="D970" s="8">
        <f ca="1"/>
        <v>7.3064941368822786E-2</v>
      </c>
      <c r="E970" s="8">
        <f t="shared" ca="1" si="106"/>
        <v>104.44955599221191</v>
      </c>
      <c r="F970" s="8">
        <f t="shared" ca="1" si="107"/>
        <v>107.58003985966873</v>
      </c>
      <c r="G970" s="8">
        <f t="shared" ca="1" si="108"/>
        <v>0</v>
      </c>
      <c r="H970" s="8">
        <f t="shared" ca="1" si="109"/>
        <v>0.56314549482400988</v>
      </c>
      <c r="Q970" s="8">
        <f t="shared" ca="1" si="110"/>
        <v>106.01479792594031</v>
      </c>
      <c r="R970" s="8">
        <f t="shared" ca="1" si="111"/>
        <v>0</v>
      </c>
    </row>
    <row r="971" spans="1:18">
      <c r="A971" s="8">
        <f t="shared" ca="1" si="105"/>
        <v>1.1278817324714505</v>
      </c>
      <c r="B971" s="8">
        <f t="shared" ca="1" si="105"/>
        <v>-1.2922567735221784</v>
      </c>
      <c r="C971" s="8">
        <f ca="1"/>
        <v>0.18204696947588886</v>
      </c>
      <c r="D971" s="8">
        <f ca="1"/>
        <v>-7.8800249802391351E-2</v>
      </c>
      <c r="E971" s="8">
        <f t="shared" ca="1" si="106"/>
        <v>119.96705404530978</v>
      </c>
      <c r="F971" s="8">
        <f t="shared" ca="1" si="107"/>
        <v>92.422452003848235</v>
      </c>
      <c r="G971" s="8">
        <f t="shared" ca="1" si="108"/>
        <v>14.531120432339591</v>
      </c>
      <c r="H971" s="8">
        <f t="shared" ca="1" si="109"/>
        <v>0</v>
      </c>
      <c r="Q971" s="8">
        <f t="shared" ca="1" si="110"/>
        <v>106.194753024579</v>
      </c>
      <c r="R971" s="8">
        <f t="shared" ca="1" si="111"/>
        <v>0</v>
      </c>
    </row>
    <row r="972" spans="1:18">
      <c r="A972" s="8">
        <f t="shared" ca="1" si="105"/>
        <v>-0.82387912337326097</v>
      </c>
      <c r="B972" s="8">
        <f t="shared" ca="1" si="105"/>
        <v>-0.18847241519321684</v>
      </c>
      <c r="C972" s="8">
        <f ca="1"/>
        <v>-9.9006593765749579E-2</v>
      </c>
      <c r="D972" s="8">
        <f ca="1"/>
        <v>-8.2222865003168707E-2</v>
      </c>
      <c r="E972" s="8">
        <f t="shared" ca="1" si="106"/>
        <v>90.573673578799216</v>
      </c>
      <c r="F972" s="8">
        <f t="shared" ca="1" si="107"/>
        <v>92.106666229589578</v>
      </c>
      <c r="G972" s="8">
        <f t="shared" ca="1" si="108"/>
        <v>0</v>
      </c>
      <c r="H972" s="8">
        <f t="shared" ca="1" si="109"/>
        <v>0</v>
      </c>
      <c r="Q972" s="8">
        <f t="shared" ca="1" si="110"/>
        <v>91.340169904194397</v>
      </c>
      <c r="R972" s="8">
        <f t="shared" ca="1" si="111"/>
        <v>3.5532331027238864</v>
      </c>
    </row>
    <row r="973" spans="1:18">
      <c r="A973" s="8">
        <f t="shared" ca="1" si="105"/>
        <v>-0.10640801917873474</v>
      </c>
      <c r="B973" s="8">
        <f t="shared" ca="1" si="105"/>
        <v>-0.31515553372440375</v>
      </c>
      <c r="C973" s="8">
        <f ca="1"/>
        <v>4.3092452382621979E-3</v>
      </c>
      <c r="D973" s="8">
        <f ca="1"/>
        <v>-3.9885576194424691E-2</v>
      </c>
      <c r="E973" s="8">
        <f t="shared" ca="1" si="106"/>
        <v>100.43185433867269</v>
      </c>
      <c r="F973" s="8">
        <f t="shared" ca="1" si="107"/>
        <v>96.089938262626291</v>
      </c>
      <c r="G973" s="8">
        <f t="shared" ca="1" si="108"/>
        <v>0</v>
      </c>
      <c r="H973" s="8">
        <f t="shared" ca="1" si="109"/>
        <v>0</v>
      </c>
      <c r="Q973" s="8">
        <f t="shared" ca="1" si="110"/>
        <v>98.260896300649492</v>
      </c>
      <c r="R973" s="8">
        <f t="shared" ca="1" si="111"/>
        <v>0</v>
      </c>
    </row>
    <row r="974" spans="1:18">
      <c r="A974" s="8">
        <f t="shared" ca="1" si="105"/>
        <v>-1.2397167807545628</v>
      </c>
      <c r="B974" s="8">
        <f t="shared" ca="1" si="105"/>
        <v>0.23340432431535579</v>
      </c>
      <c r="C974" s="8">
        <f ca="1"/>
        <v>-0.15888721642865702</v>
      </c>
      <c r="D974" s="8">
        <f ca="1"/>
        <v>-5.5468809824917489E-2</v>
      </c>
      <c r="E974" s="8">
        <f t="shared" ca="1" si="106"/>
        <v>85.309256837015653</v>
      </c>
      <c r="F974" s="8">
        <f t="shared" ca="1" si="107"/>
        <v>94.604153041124093</v>
      </c>
      <c r="G974" s="8">
        <f t="shared" ca="1" si="108"/>
        <v>0</v>
      </c>
      <c r="H974" s="8">
        <f t="shared" ca="1" si="109"/>
        <v>0</v>
      </c>
      <c r="Q974" s="8">
        <f t="shared" ca="1" si="110"/>
        <v>89.95670493906988</v>
      </c>
      <c r="R974" s="8">
        <f t="shared" ca="1" si="111"/>
        <v>4.8964029717768156</v>
      </c>
    </row>
    <row r="975" spans="1:18">
      <c r="A975" s="8">
        <f t="shared" ca="1" si="105"/>
        <v>0.34729743119557344</v>
      </c>
      <c r="B975" s="8">
        <f t="shared" ca="1" si="105"/>
        <v>0.70168895008471832</v>
      </c>
      <c r="C975" s="8">
        <f ca="1"/>
        <v>6.9642830092162572E-2</v>
      </c>
      <c r="D975" s="8">
        <f ca="1"/>
        <v>0.14835889510409428</v>
      </c>
      <c r="E975" s="8">
        <f t="shared" ca="1" si="106"/>
        <v>107.21251820079374</v>
      </c>
      <c r="F975" s="8">
        <f t="shared" ca="1" si="107"/>
        <v>115.99291145494799</v>
      </c>
      <c r="G975" s="8">
        <f t="shared" ca="1" si="108"/>
        <v>2.1480759231007167</v>
      </c>
      <c r="H975" s="8">
        <f t="shared" ca="1" si="109"/>
        <v>8.7309819950951315</v>
      </c>
      <c r="Q975" s="8">
        <f t="shared" ca="1" si="110"/>
        <v>111.60271482787087</v>
      </c>
      <c r="R975" s="8">
        <f t="shared" ca="1" si="111"/>
        <v>0</v>
      </c>
    </row>
    <row r="976" spans="1:18">
      <c r="A976" s="8">
        <f t="shared" ca="1" si="105"/>
        <v>-1.8544375524473935</v>
      </c>
      <c r="B976" s="8">
        <f t="shared" ca="1" si="105"/>
        <v>-0.58403430066995088</v>
      </c>
      <c r="C976" s="8">
        <f ca="1"/>
        <v>-0.24740700755242465</v>
      </c>
      <c r="D976" s="8">
        <f ca="1"/>
        <v>-0.22804704101664522</v>
      </c>
      <c r="E976" s="8">
        <f t="shared" ca="1" si="106"/>
        <v>78.082282806081466</v>
      </c>
      <c r="F976" s="8">
        <f t="shared" ca="1" si="107"/>
        <v>79.608681022173599</v>
      </c>
      <c r="G976" s="8">
        <f t="shared" ca="1" si="108"/>
        <v>0</v>
      </c>
      <c r="H976" s="8">
        <f t="shared" ca="1" si="109"/>
        <v>0</v>
      </c>
      <c r="Q976" s="8">
        <f t="shared" ca="1" si="110"/>
        <v>78.845481914127532</v>
      </c>
      <c r="R976" s="8">
        <f t="shared" ca="1" si="111"/>
        <v>15.683998141623755</v>
      </c>
    </row>
    <row r="977" spans="1:18">
      <c r="A977" s="8">
        <f t="shared" ca="1" si="105"/>
        <v>-1.1373737934102666</v>
      </c>
      <c r="B977" s="8">
        <f t="shared" ca="1" si="105"/>
        <v>0.8898699657828959</v>
      </c>
      <c r="C977" s="8">
        <f ca="1"/>
        <v>-0.14414982625107836</v>
      </c>
      <c r="D977" s="8">
        <f ca="1"/>
        <v>4.9862086523369611E-2</v>
      </c>
      <c r="E977" s="8">
        <f t="shared" ca="1" si="106"/>
        <v>86.575802506225642</v>
      </c>
      <c r="F977" s="8">
        <f t="shared" ca="1" si="107"/>
        <v>105.11261219214371</v>
      </c>
      <c r="G977" s="8">
        <f t="shared" ca="1" si="108"/>
        <v>0</v>
      </c>
      <c r="H977" s="8">
        <f t="shared" ca="1" si="109"/>
        <v>0</v>
      </c>
      <c r="Q977" s="8">
        <f t="shared" ca="1" si="110"/>
        <v>95.844207349184671</v>
      </c>
      <c r="R977" s="8">
        <f t="shared" ca="1" si="111"/>
        <v>0</v>
      </c>
    </row>
    <row r="978" spans="1:18">
      <c r="A978" s="8">
        <f t="shared" ca="1" si="105"/>
        <v>0.75990297536803064</v>
      </c>
      <c r="B978" s="8">
        <f t="shared" ca="1" si="105"/>
        <v>2.6063826574093865</v>
      </c>
      <c r="C978" s="8">
        <f ca="1"/>
        <v>0.12905802845299641</v>
      </c>
      <c r="D978" s="8">
        <f ca="1"/>
        <v>0.46380128007694432</v>
      </c>
      <c r="E978" s="8">
        <f t="shared" ca="1" si="106"/>
        <v>113.7756144479136</v>
      </c>
      <c r="F978" s="8">
        <f t="shared" ca="1" si="107"/>
        <v>159.01069531102371</v>
      </c>
      <c r="G978" s="8">
        <f t="shared" ca="1" si="108"/>
        <v>8.5200140271005793</v>
      </c>
      <c r="H978" s="8">
        <f t="shared" ca="1" si="109"/>
        <v>50.495820690314282</v>
      </c>
      <c r="Q978" s="8">
        <f t="shared" ca="1" si="110"/>
        <v>136.39315487946865</v>
      </c>
      <c r="R978" s="8">
        <f t="shared" ca="1" si="111"/>
        <v>0</v>
      </c>
    </row>
    <row r="979" spans="1:18">
      <c r="A979" s="8">
        <f t="shared" ca="1" si="105"/>
        <v>0.10844290782452645</v>
      </c>
      <c r="B979" s="8">
        <f t="shared" ca="1" si="105"/>
        <v>-0.8684072525048474</v>
      </c>
      <c r="C979" s="8">
        <f ca="1"/>
        <v>3.5247778726731807E-2</v>
      </c>
      <c r="D979" s="8">
        <f ca="1"/>
        <v>-0.1030619004036288</v>
      </c>
      <c r="E979" s="8">
        <f t="shared" ca="1" si="106"/>
        <v>103.58763451256461</v>
      </c>
      <c r="F979" s="8">
        <f t="shared" ca="1" si="107"/>
        <v>90.207113318601984</v>
      </c>
      <c r="G979" s="8">
        <f t="shared" ca="1" si="108"/>
        <v>0</v>
      </c>
      <c r="H979" s="8">
        <f t="shared" ca="1" si="109"/>
        <v>0</v>
      </c>
      <c r="Q979" s="8">
        <f t="shared" ca="1" si="110"/>
        <v>96.897373915583302</v>
      </c>
      <c r="R979" s="8">
        <f t="shared" ca="1" si="111"/>
        <v>0</v>
      </c>
    </row>
    <row r="980" spans="1:18">
      <c r="A980" s="8">
        <f t="shared" ca="1" si="105"/>
        <v>-0.37390815836103197</v>
      </c>
      <c r="B980" s="8">
        <f t="shared" ca="1" si="105"/>
        <v>1.7049200782244052</v>
      </c>
      <c r="C980" s="8">
        <f ca="1"/>
        <v>-3.4210774803988597E-2</v>
      </c>
      <c r="D980" s="8">
        <f ca="1"/>
        <v>0.23473204205394471</v>
      </c>
      <c r="E980" s="8">
        <f t="shared" ca="1" si="106"/>
        <v>96.636779718702883</v>
      </c>
      <c r="F980" s="8">
        <f t="shared" ca="1" si="107"/>
        <v>126.45698717843676</v>
      </c>
      <c r="G980" s="8">
        <f t="shared" ca="1" si="108"/>
        <v>0</v>
      </c>
      <c r="H980" s="8">
        <f t="shared" ca="1" si="109"/>
        <v>18.890278814016273</v>
      </c>
      <c r="Q980" s="8">
        <f t="shared" ca="1" si="110"/>
        <v>111.54688344856982</v>
      </c>
      <c r="R980" s="8">
        <f t="shared" ca="1" si="111"/>
        <v>0</v>
      </c>
    </row>
    <row r="981" spans="1:18">
      <c r="A981" s="8">
        <f t="shared" ca="1" si="105"/>
        <v>-0.49757067840322555</v>
      </c>
      <c r="B981" s="8">
        <f t="shared" ca="1" si="105"/>
        <v>0.69601530179942506</v>
      </c>
      <c r="C981" s="8">
        <f ca="1"/>
        <v>-5.2018177690064477E-2</v>
      </c>
      <c r="D981" s="8">
        <f ca="1"/>
        <v>7.5709944760601194E-2</v>
      </c>
      <c r="E981" s="8">
        <f t="shared" ca="1" si="106"/>
        <v>94.931161039382047</v>
      </c>
      <c r="F981" s="8">
        <f t="shared" ca="1" si="107"/>
        <v>107.86496607928086</v>
      </c>
      <c r="G981" s="8">
        <f t="shared" ca="1" si="108"/>
        <v>0</v>
      </c>
      <c r="H981" s="8">
        <f t="shared" ca="1" si="109"/>
        <v>0.83977289250569098</v>
      </c>
      <c r="Q981" s="8">
        <f t="shared" ca="1" si="110"/>
        <v>101.39806355933146</v>
      </c>
      <c r="R981" s="8">
        <f t="shared" ca="1" si="111"/>
        <v>0</v>
      </c>
    </row>
    <row r="982" spans="1:18">
      <c r="A982" s="8">
        <f t="shared" ca="1" si="105"/>
        <v>-0.65509556797991175</v>
      </c>
      <c r="B982" s="8">
        <f t="shared" ca="1" si="105"/>
        <v>-0.61185784863496084</v>
      </c>
      <c r="C982" s="8">
        <f ca="1"/>
        <v>-7.4701761789107285E-2</v>
      </c>
      <c r="D982" s="8">
        <f ca="1"/>
        <v>-0.13019859859735872</v>
      </c>
      <c r="E982" s="8">
        <f t="shared" ca="1" si="106"/>
        <v>92.802021614973512</v>
      </c>
      <c r="F982" s="8">
        <f t="shared" ca="1" si="107"/>
        <v>87.792105971514488</v>
      </c>
      <c r="G982" s="8">
        <f t="shared" ca="1" si="108"/>
        <v>0</v>
      </c>
      <c r="H982" s="8">
        <f t="shared" ca="1" si="109"/>
        <v>0</v>
      </c>
      <c r="Q982" s="8">
        <f t="shared" ca="1" si="110"/>
        <v>90.297063793244007</v>
      </c>
      <c r="R982" s="8">
        <f t="shared" ca="1" si="111"/>
        <v>4.5659574822873719</v>
      </c>
    </row>
    <row r="983" spans="1:18">
      <c r="A983" s="8">
        <f t="shared" ca="1" si="105"/>
        <v>-0.78084616209931568</v>
      </c>
      <c r="B983" s="8">
        <f t="shared" ca="1" si="105"/>
        <v>1.4612260416465381</v>
      </c>
      <c r="C983" s="8">
        <f ca="1"/>
        <v>-9.2809847342301452E-2</v>
      </c>
      <c r="D983" s="8">
        <f ca="1"/>
        <v>0.16427054955192857</v>
      </c>
      <c r="E983" s="8">
        <f t="shared" ca="1" si="106"/>
        <v>91.136678263642608</v>
      </c>
      <c r="F983" s="8">
        <f t="shared" ca="1" si="107"/>
        <v>117.85331235725474</v>
      </c>
      <c r="G983" s="8">
        <f t="shared" ca="1" si="108"/>
        <v>0</v>
      </c>
      <c r="H983" s="8">
        <f t="shared" ca="1" si="109"/>
        <v>10.537196463354112</v>
      </c>
      <c r="Q983" s="8">
        <f t="shared" ca="1" si="110"/>
        <v>104.49499531044867</v>
      </c>
      <c r="R983" s="8">
        <f t="shared" ca="1" si="111"/>
        <v>0</v>
      </c>
    </row>
    <row r="984" spans="1:18">
      <c r="A984" s="8">
        <f t="shared" ca="1" si="105"/>
        <v>1.1286925809501533</v>
      </c>
      <c r="B984" s="8">
        <f t="shared" ca="1" si="105"/>
        <v>-0.27305227671029442</v>
      </c>
      <c r="C984" s="8">
        <f ca="1"/>
        <v>0.18216373165682209</v>
      </c>
      <c r="D984" s="8">
        <f ca="1"/>
        <v>7.1295574249007704E-2</v>
      </c>
      <c r="E984" s="8">
        <f t="shared" ca="1" si="106"/>
        <v>119.98106247799191</v>
      </c>
      <c r="F984" s="8">
        <f t="shared" ca="1" si="107"/>
        <v>107.38985957338114</v>
      </c>
      <c r="G984" s="8">
        <f t="shared" ca="1" si="108"/>
        <v>14.544720852419331</v>
      </c>
      <c r="H984" s="8">
        <f t="shared" ca="1" si="109"/>
        <v>0.37850444017586865</v>
      </c>
      <c r="Q984" s="8">
        <f t="shared" ca="1" si="110"/>
        <v>113.68546102568652</v>
      </c>
      <c r="R984" s="8">
        <f t="shared" ca="1" si="111"/>
        <v>0</v>
      </c>
    </row>
    <row r="985" spans="1:18">
      <c r="A985" s="8">
        <f t="shared" ca="1" si="105"/>
        <v>0.43340038158027672</v>
      </c>
      <c r="B985" s="8">
        <f t="shared" ca="1" si="105"/>
        <v>-1.4731556592471664</v>
      </c>
      <c r="C985" s="8">
        <f ca="1"/>
        <v>8.2041654947559842E-2</v>
      </c>
      <c r="D985" s="8">
        <f ca="1"/>
        <v>-0.16445948060685936</v>
      </c>
      <c r="E985" s="8">
        <f t="shared" ca="1" si="106"/>
        <v>108.5501025376105</v>
      </c>
      <c r="F985" s="8">
        <f t="shared" ca="1" si="107"/>
        <v>84.835213096144372</v>
      </c>
      <c r="G985" s="8">
        <f t="shared" ca="1" si="108"/>
        <v>3.4467014928257274</v>
      </c>
      <c r="H985" s="8">
        <f t="shared" ca="1" si="109"/>
        <v>0</v>
      </c>
      <c r="Q985" s="8">
        <f t="shared" ca="1" si="110"/>
        <v>96.692657816877443</v>
      </c>
      <c r="R985" s="8">
        <f t="shared" ca="1" si="111"/>
        <v>0</v>
      </c>
    </row>
    <row r="986" spans="1:18">
      <c r="A986" s="8">
        <f t="shared" ca="1" si="105"/>
        <v>1.8597037133678884</v>
      </c>
      <c r="B986" s="8">
        <f t="shared" ca="1" si="105"/>
        <v>-1.7341277976138447</v>
      </c>
      <c r="C986" s="8">
        <f ca="1"/>
        <v>0.28742933472497589</v>
      </c>
      <c r="D986" s="8">
        <f ca="1"/>
        <v>-8.1638796172487441E-2</v>
      </c>
      <c r="E986" s="8">
        <f t="shared" ca="1" si="106"/>
        <v>133.29963922782451</v>
      </c>
      <c r="F986" s="8">
        <f t="shared" ca="1" si="107"/>
        <v>92.160478575959573</v>
      </c>
      <c r="G986" s="8">
        <f t="shared" ca="1" si="108"/>
        <v>27.47537789109176</v>
      </c>
      <c r="H986" s="8">
        <f t="shared" ca="1" si="109"/>
        <v>0</v>
      </c>
      <c r="Q986" s="8">
        <f t="shared" ca="1" si="110"/>
        <v>112.73005890189205</v>
      </c>
      <c r="R986" s="8">
        <f t="shared" ca="1" si="111"/>
        <v>0</v>
      </c>
    </row>
    <row r="987" spans="1:18">
      <c r="A987" s="8">
        <f t="shared" ca="1" si="105"/>
        <v>-0.57710180456263016</v>
      </c>
      <c r="B987" s="8">
        <f t="shared" ca="1" si="105"/>
        <v>-0.11644389713300005</v>
      </c>
      <c r="C987" s="8">
        <f ca="1"/>
        <v>-6.3470659857018746E-2</v>
      </c>
      <c r="D987" s="8">
        <f ca="1"/>
        <v>-5.0644195045801185E-2</v>
      </c>
      <c r="E987" s="8">
        <f t="shared" ca="1" si="106"/>
        <v>93.850165466945228</v>
      </c>
      <c r="F987" s="8">
        <f t="shared" ca="1" si="107"/>
        <v>95.061684454969949</v>
      </c>
      <c r="G987" s="8">
        <f t="shared" ca="1" si="108"/>
        <v>0</v>
      </c>
      <c r="H987" s="8">
        <f t="shared" ca="1" si="109"/>
        <v>0</v>
      </c>
      <c r="Q987" s="8">
        <f t="shared" ca="1" si="110"/>
        <v>94.455924960957589</v>
      </c>
      <c r="R987" s="8">
        <f t="shared" ca="1" si="111"/>
        <v>0.52822819324505954</v>
      </c>
    </row>
    <row r="988" spans="1:18">
      <c r="A988" s="8">
        <f t="shared" ca="1" si="105"/>
        <v>-0.50140737718148243</v>
      </c>
      <c r="B988" s="8">
        <f t="shared" ca="1" si="105"/>
        <v>0.62102229642173179</v>
      </c>
      <c r="C988" s="8">
        <f ca="1"/>
        <v>-5.2570662314133473E-2</v>
      </c>
      <c r="D988" s="8">
        <f ca="1"/>
        <v>6.4344854972852902E-2</v>
      </c>
      <c r="E988" s="8">
        <f t="shared" ca="1" si="106"/>
        <v>94.878727518253612</v>
      </c>
      <c r="F988" s="8">
        <f t="shared" ca="1" si="107"/>
        <v>106.64601094265205</v>
      </c>
      <c r="G988" s="8">
        <f t="shared" ca="1" si="108"/>
        <v>0</v>
      </c>
      <c r="H988" s="8">
        <f t="shared" ca="1" si="109"/>
        <v>0</v>
      </c>
      <c r="Q988" s="8">
        <f t="shared" ca="1" si="110"/>
        <v>100.76236923045283</v>
      </c>
      <c r="R988" s="8">
        <f t="shared" ca="1" si="111"/>
        <v>0</v>
      </c>
    </row>
    <row r="989" spans="1:18">
      <c r="A989" s="8">
        <f t="shared" ca="1" si="105"/>
        <v>-0.44646626375298271</v>
      </c>
      <c r="B989" s="8">
        <f t="shared" ca="1" si="105"/>
        <v>-0.99132704876187971</v>
      </c>
      <c r="C989" s="8">
        <f ca="1"/>
        <v>-4.4659141980429515E-2</v>
      </c>
      <c r="D989" s="8">
        <f ca="1"/>
        <v>-0.16832297399675222</v>
      </c>
      <c r="E989" s="8">
        <f t="shared" ca="1" si="106"/>
        <v>95.63233967836787</v>
      </c>
      <c r="F989" s="8">
        <f t="shared" ca="1" si="107"/>
        <v>84.508085146361481</v>
      </c>
      <c r="G989" s="8">
        <f t="shared" ca="1" si="108"/>
        <v>0</v>
      </c>
      <c r="H989" s="8">
        <f t="shared" ca="1" si="109"/>
        <v>0</v>
      </c>
      <c r="Q989" s="8">
        <f t="shared" ca="1" si="110"/>
        <v>90.070212412364668</v>
      </c>
      <c r="R989" s="8">
        <f t="shared" ca="1" si="111"/>
        <v>4.7862015413935257</v>
      </c>
    </row>
    <row r="990" spans="1:18">
      <c r="A990" s="8">
        <f t="shared" ca="1" si="105"/>
        <v>-0.17975186398274168</v>
      </c>
      <c r="B990" s="8">
        <f t="shared" ca="1" si="105"/>
        <v>-4.4457357110013043E-2</v>
      </c>
      <c r="C990" s="8">
        <f ca="1"/>
        <v>-6.2522684135148006E-3</v>
      </c>
      <c r="D990" s="8">
        <f ca="1"/>
        <v>-6.2730314051269668E-3</v>
      </c>
      <c r="E990" s="8">
        <f t="shared" ca="1" si="106"/>
        <v>99.376723634580841</v>
      </c>
      <c r="F990" s="8">
        <f t="shared" ca="1" si="107"/>
        <v>99.374660297922162</v>
      </c>
      <c r="G990" s="8">
        <f t="shared" ca="1" si="108"/>
        <v>0</v>
      </c>
      <c r="H990" s="8">
        <f t="shared" ca="1" si="109"/>
        <v>0</v>
      </c>
      <c r="Q990" s="8">
        <f t="shared" ca="1" si="110"/>
        <v>99.375691966251509</v>
      </c>
      <c r="R990" s="8">
        <f t="shared" ca="1" si="111"/>
        <v>0</v>
      </c>
    </row>
    <row r="991" spans="1:18">
      <c r="A991" s="8">
        <f t="shared" ref="A991:B1001" ca="1" si="112">NORMSINV(RAND())</f>
        <v>-0.31852277291410624</v>
      </c>
      <c r="B991" s="8">
        <f t="shared" ca="1" si="112"/>
        <v>-0.74968741675207728</v>
      </c>
      <c r="C991" s="8">
        <f ca="1"/>
        <v>-2.6235279299631296E-2</v>
      </c>
      <c r="D991" s="8">
        <f ca="1"/>
        <v>-0.12187842344360479</v>
      </c>
      <c r="E991" s="8">
        <f t="shared" ca="1" si="106"/>
        <v>97.410587569696176</v>
      </c>
      <c r="F991" s="8">
        <f t="shared" ca="1" si="107"/>
        <v>88.525598833506024</v>
      </c>
      <c r="G991" s="8">
        <f t="shared" ca="1" si="108"/>
        <v>0</v>
      </c>
      <c r="H991" s="8">
        <f t="shared" ca="1" si="109"/>
        <v>0</v>
      </c>
      <c r="Q991" s="8">
        <f t="shared" ca="1" si="110"/>
        <v>92.968093201601107</v>
      </c>
      <c r="R991" s="8">
        <f t="shared" ca="1" si="111"/>
        <v>1.9727250469892164</v>
      </c>
    </row>
    <row r="992" spans="1:18">
      <c r="A992" s="8">
        <f t="shared" ca="1" si="112"/>
        <v>-0.65801526565093171</v>
      </c>
      <c r="B992" s="8">
        <f t="shared" ca="1" si="112"/>
        <v>1.0962691861813694</v>
      </c>
      <c r="C992" s="8">
        <f ca="1"/>
        <v>-7.512219825373416E-2</v>
      </c>
      <c r="D992" s="8">
        <f ca="1"/>
        <v>0.12098952662556837</v>
      </c>
      <c r="E992" s="8">
        <f t="shared" ca="1" si="106"/>
        <v>92.76301246210528</v>
      </c>
      <c r="F992" s="8">
        <f t="shared" ca="1" si="107"/>
        <v>112.8613091917944</v>
      </c>
      <c r="G992" s="8">
        <f t="shared" ca="1" si="108"/>
        <v>0</v>
      </c>
      <c r="H992" s="8">
        <f t="shared" ca="1" si="109"/>
        <v>5.6905914483440823</v>
      </c>
      <c r="Q992" s="8">
        <f t="shared" ca="1" si="110"/>
        <v>102.81216082694985</v>
      </c>
      <c r="R992" s="8">
        <f t="shared" ca="1" si="111"/>
        <v>0</v>
      </c>
    </row>
    <row r="993" spans="1:18">
      <c r="A993" s="8">
        <f t="shared" ca="1" si="112"/>
        <v>-0.2049797285805286</v>
      </c>
      <c r="B993" s="8">
        <f t="shared" ca="1" si="112"/>
        <v>0.11895617110444764</v>
      </c>
      <c r="C993" s="8">
        <f ca="1"/>
        <v>-9.8850809155961172E-3</v>
      </c>
      <c r="D993" s="8">
        <f ca="1"/>
        <v>1.5637071457229756E-2</v>
      </c>
      <c r="E993" s="8">
        <f t="shared" ca="1" si="106"/>
        <v>99.016361590732231</v>
      </c>
      <c r="F993" s="8">
        <f t="shared" ca="1" si="107"/>
        <v>101.57599702157138</v>
      </c>
      <c r="G993" s="8">
        <f t="shared" ca="1" si="108"/>
        <v>0</v>
      </c>
      <c r="H993" s="8">
        <f t="shared" ca="1" si="109"/>
        <v>0</v>
      </c>
      <c r="Q993" s="8">
        <f t="shared" ca="1" si="110"/>
        <v>100.2961793061518</v>
      </c>
      <c r="R993" s="8">
        <f t="shared" ca="1" si="111"/>
        <v>0</v>
      </c>
    </row>
    <row r="994" spans="1:18">
      <c r="A994" s="8">
        <f t="shared" ca="1" si="112"/>
        <v>1.4118483625785792</v>
      </c>
      <c r="B994" s="8">
        <f t="shared" ca="1" si="112"/>
        <v>-1.4474616848531663</v>
      </c>
      <c r="C994" s="8">
        <f ca="1"/>
        <v>0.2229381642113154</v>
      </c>
      <c r="D994" s="8">
        <f ca="1"/>
        <v>-7.750924919120683E-2</v>
      </c>
      <c r="E994" s="8">
        <f t="shared" ca="1" si="106"/>
        <v>124.9743292484491</v>
      </c>
      <c r="F994" s="8">
        <f t="shared" ca="1" si="107"/>
        <v>92.54184649847241</v>
      </c>
      <c r="G994" s="8">
        <f t="shared" ca="1" si="108"/>
        <v>19.39255266839718</v>
      </c>
      <c r="H994" s="8">
        <f t="shared" ca="1" si="109"/>
        <v>0</v>
      </c>
      <c r="Q994" s="8">
        <f t="shared" ca="1" si="110"/>
        <v>108.75808787346075</v>
      </c>
      <c r="R994" s="8">
        <f t="shared" ca="1" si="111"/>
        <v>0</v>
      </c>
    </row>
    <row r="995" spans="1:18">
      <c r="A995" s="8">
        <f t="shared" ca="1" si="112"/>
        <v>0.21841360388821163</v>
      </c>
      <c r="B995" s="8">
        <f t="shared" ca="1" si="112"/>
        <v>0.22485158458608301</v>
      </c>
      <c r="C995" s="8">
        <f ca="1"/>
        <v>5.1083558959902478E-2</v>
      </c>
      <c r="D995" s="8">
        <f ca="1"/>
        <v>6.7213309581569403E-2</v>
      </c>
      <c r="E995" s="8">
        <f t="shared" ca="1" si="106"/>
        <v>105.24108279634623</v>
      </c>
      <c r="F995" s="8">
        <f t="shared" ca="1" si="107"/>
        <v>106.95235934743484</v>
      </c>
      <c r="G995" s="8">
        <f t="shared" ca="1" si="108"/>
        <v>0.23406096732644063</v>
      </c>
      <c r="H995" s="8">
        <f t="shared" ca="1" si="109"/>
        <v>0</v>
      </c>
      <c r="Q995" s="8">
        <f t="shared" ca="1" si="110"/>
        <v>106.09672107189053</v>
      </c>
      <c r="R995" s="8">
        <f t="shared" ca="1" si="111"/>
        <v>0</v>
      </c>
    </row>
    <row r="996" spans="1:18">
      <c r="A996" s="8">
        <f t="shared" ca="1" si="112"/>
        <v>1.4220850310606075</v>
      </c>
      <c r="B996" s="8">
        <f t="shared" ca="1" si="112"/>
        <v>0.93247627237154518</v>
      </c>
      <c r="C996" s="8">
        <f ca="1"/>
        <v>0.22441224447272748</v>
      </c>
      <c r="D996" s="8">
        <f ca="1"/>
        <v>0.27368773493324311</v>
      </c>
      <c r="E996" s="8">
        <f t="shared" ca="1" si="106"/>
        <v>125.15868728626691</v>
      </c>
      <c r="F996" s="8">
        <f t="shared" ca="1" si="107"/>
        <v>131.48041707169801</v>
      </c>
      <c r="G996" s="8">
        <f t="shared" ca="1" si="108"/>
        <v>19.571541054628067</v>
      </c>
      <c r="H996" s="8">
        <f t="shared" ca="1" si="109"/>
        <v>23.767395215240789</v>
      </c>
      <c r="Q996" s="8">
        <f t="shared" ca="1" si="110"/>
        <v>128.31955217898246</v>
      </c>
      <c r="R996" s="8">
        <f t="shared" ca="1" si="111"/>
        <v>0</v>
      </c>
    </row>
    <row r="997" spans="1:18">
      <c r="A997" s="8">
        <f t="shared" ca="1" si="112"/>
        <v>-0.75885983804324231</v>
      </c>
      <c r="B997" s="8">
        <f t="shared" ca="1" si="112"/>
        <v>1.9611523812047102</v>
      </c>
      <c r="C997" s="8">
        <f ca="1"/>
        <v>-8.9643816678226892E-2</v>
      </c>
      <c r="D997" s="8">
        <f ca="1"/>
        <v>0.23972854427965776</v>
      </c>
      <c r="E997" s="8">
        <f t="shared" ca="1" si="106"/>
        <v>91.425677029720603</v>
      </c>
      <c r="F997" s="8">
        <f t="shared" ca="1" si="107"/>
        <v>127.09041093013678</v>
      </c>
      <c r="G997" s="8">
        <f t="shared" ca="1" si="108"/>
        <v>0</v>
      </c>
      <c r="H997" s="8">
        <f t="shared" ca="1" si="109"/>
        <v>19.505253330229888</v>
      </c>
      <c r="Q997" s="8">
        <f t="shared" ca="1" si="110"/>
        <v>109.25804397992869</v>
      </c>
      <c r="R997" s="8">
        <f t="shared" ca="1" si="111"/>
        <v>0</v>
      </c>
    </row>
    <row r="998" spans="1:18">
      <c r="A998" s="8">
        <f t="shared" ca="1" si="112"/>
        <v>-0.39426777644957089</v>
      </c>
      <c r="B998" s="8">
        <f t="shared" ca="1" si="112"/>
        <v>-1.7226163320946251</v>
      </c>
      <c r="C998" s="8">
        <f ca="1"/>
        <v>-3.7142559808738207E-2</v>
      </c>
      <c r="D998" s="8">
        <f ca="1"/>
        <v>-0.27153188508254233</v>
      </c>
      <c r="E998" s="8">
        <f t="shared" ca="1" si="106"/>
        <v>96.353876365558634</v>
      </c>
      <c r="F998" s="8">
        <f t="shared" ca="1" si="107"/>
        <v>76.221097992057139</v>
      </c>
      <c r="G998" s="8">
        <f t="shared" ca="1" si="108"/>
        <v>0</v>
      </c>
      <c r="H998" s="8">
        <f t="shared" ca="1" si="109"/>
        <v>0</v>
      </c>
      <c r="Q998" s="8">
        <f t="shared" ca="1" si="110"/>
        <v>86.287487178807879</v>
      </c>
      <c r="R998" s="8">
        <f t="shared" ca="1" si="111"/>
        <v>8.4587503118370098</v>
      </c>
    </row>
    <row r="999" spans="1:18">
      <c r="A999" s="8">
        <f t="shared" ca="1" si="112"/>
        <v>-0.66758390574904469</v>
      </c>
      <c r="B999" s="8">
        <f t="shared" ca="1" si="112"/>
        <v>-2.0119808710017475</v>
      </c>
      <c r="C999" s="8">
        <f ca="1"/>
        <v>-7.6500082427862437E-2</v>
      </c>
      <c r="D999" s="8">
        <f ca="1"/>
        <v>-0.33735821620012602</v>
      </c>
      <c r="E999" s="8">
        <f t="shared" ca="1" si="106"/>
        <v>92.635283793153462</v>
      </c>
      <c r="F999" s="8">
        <f t="shared" ca="1" si="107"/>
        <v>71.365315198936429</v>
      </c>
      <c r="G999" s="8">
        <f t="shared" ca="1" si="108"/>
        <v>0</v>
      </c>
      <c r="H999" s="8">
        <f t="shared" ca="1" si="109"/>
        <v>0</v>
      </c>
      <c r="Q999" s="8">
        <f t="shared" ca="1" si="110"/>
        <v>82.000299496044946</v>
      </c>
      <c r="R999" s="8">
        <f t="shared" ca="1" si="111"/>
        <v>12.6210684504418</v>
      </c>
    </row>
    <row r="1000" spans="1:18">
      <c r="A1000" s="8">
        <f t="shared" ca="1" si="112"/>
        <v>-0.25036063639738504</v>
      </c>
      <c r="B1000" s="8">
        <f t="shared" ca="1" si="112"/>
        <v>-1.0884633589946469</v>
      </c>
      <c r="C1000" s="8">
        <f ca="1"/>
        <v>-1.6419931641223445E-2</v>
      </c>
      <c r="D1000" s="8">
        <f ca="1"/>
        <v>-0.16595246053778973</v>
      </c>
      <c r="E1000" s="8">
        <f t="shared" ca="1" si="106"/>
        <v>98.371414061423366</v>
      </c>
      <c r="F1000" s="8">
        <f t="shared" ca="1" si="107"/>
        <v>84.70865032690179</v>
      </c>
      <c r="G1000" s="8">
        <f t="shared" ca="1" si="108"/>
        <v>0</v>
      </c>
      <c r="H1000" s="8">
        <f t="shared" ca="1" si="109"/>
        <v>0</v>
      </c>
      <c r="Q1000" s="8">
        <f t="shared" ca="1" si="110"/>
        <v>91.540032194162578</v>
      </c>
      <c r="R1000" s="8">
        <f t="shared" ca="1" si="111"/>
        <v>3.3591920445023518</v>
      </c>
    </row>
    <row r="1001" spans="1:18">
      <c r="A1001" s="8">
        <f t="shared" ca="1" si="112"/>
        <v>0.89786935935351186</v>
      </c>
      <c r="B1001" s="8">
        <f t="shared" ca="1" si="112"/>
        <v>0.14485301786205834</v>
      </c>
      <c r="C1001" s="8">
        <f ca="1"/>
        <v>0.14892518774690572</v>
      </c>
      <c r="D1001" s="8">
        <f ca="1"/>
        <v>0.11319125977434351</v>
      </c>
      <c r="E1001" s="8">
        <f t="shared" ca="1" si="106"/>
        <v>116.0586159895646</v>
      </c>
      <c r="F1001" s="8">
        <f t="shared" ca="1" si="107"/>
        <v>111.98460939789719</v>
      </c>
      <c r="G1001" s="8">
        <f t="shared" ca="1" si="108"/>
        <v>10.736520378218058</v>
      </c>
      <c r="H1001" s="8">
        <f t="shared" ca="1" si="109"/>
        <v>4.8394265999001824</v>
      </c>
      <c r="Q1001" s="8">
        <f t="shared" ca="1" si="110"/>
        <v>114.0216126937309</v>
      </c>
      <c r="R1001" s="8">
        <f t="shared" ca="1" si="111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1"/>
  <sheetViews>
    <sheetView workbookViewId="0">
      <selection activeCell="I44" sqref="I44"/>
    </sheetView>
  </sheetViews>
  <sheetFormatPr defaultRowHeight="12.75"/>
  <cols>
    <col min="1" max="8" width="9.140625" style="8"/>
    <col min="9" max="9" width="10.85546875" bestFit="1" customWidth="1"/>
    <col min="12" max="16384" width="9.140625" style="8"/>
  </cols>
  <sheetData>
    <row r="1" spans="1:11">
      <c r="A1" s="8" t="s">
        <v>13</v>
      </c>
      <c r="B1" s="8" t="s">
        <v>19</v>
      </c>
      <c r="D1" s="8" t="s">
        <v>13</v>
      </c>
      <c r="E1" s="8" t="s">
        <v>14</v>
      </c>
      <c r="F1" s="8" t="s">
        <v>15</v>
      </c>
      <c r="G1" s="9" t="s">
        <v>16</v>
      </c>
      <c r="H1" s="8" t="s">
        <v>18</v>
      </c>
      <c r="I1" s="8" t="s">
        <v>20</v>
      </c>
      <c r="J1" s="8"/>
      <c r="K1" s="8"/>
    </row>
    <row r="2" spans="1:11">
      <c r="A2" s="8">
        <f ca="1">$D$2*EXP(($F$2-0.5*$G$2^2)*SQRT($H$2) + $G$2*NORMSINV(RAND())*SQRT($H$2))</f>
        <v>72.910186978350055</v>
      </c>
      <c r="B2" s="8">
        <f ca="1">MAX(A2-$E$2,0)/(1+$F$2)</f>
        <v>0</v>
      </c>
      <c r="D2" s="8">
        <v>100</v>
      </c>
      <c r="E2" s="8">
        <v>105</v>
      </c>
      <c r="F2" s="8">
        <v>0.03</v>
      </c>
      <c r="G2" s="8">
        <v>0.14399999999999999</v>
      </c>
      <c r="H2" s="8">
        <v>1</v>
      </c>
      <c r="I2" s="10">
        <f ca="1">AVERAGE(B2:B1001)</f>
        <v>5.0460536971115024</v>
      </c>
      <c r="J2" s="8"/>
      <c r="K2" s="8"/>
    </row>
    <row r="3" spans="1:11">
      <c r="A3" s="8">
        <f t="shared" ref="A3:A66" ca="1" si="0">$D$2*EXP(($F$2-0.5*$G$2^2)*SQRT($H$2) + $G$2*NORMSINV(RAND())*SQRT($H$2))</f>
        <v>85.15083719432576</v>
      </c>
      <c r="B3" s="8">
        <f t="shared" ref="B3:B66" ca="1" si="1">MAX(A3-$E$2,0)/(1+$F$2)</f>
        <v>0</v>
      </c>
      <c r="I3" s="8"/>
      <c r="J3" s="8"/>
      <c r="K3" s="8"/>
    </row>
    <row r="4" spans="1:11">
      <c r="A4" s="8">
        <f t="shared" ca="1" si="0"/>
        <v>82.806249084047494</v>
      </c>
      <c r="B4" s="8">
        <f t="shared" ca="1" si="1"/>
        <v>0</v>
      </c>
      <c r="I4" s="8"/>
      <c r="J4" s="8"/>
      <c r="K4" s="8"/>
    </row>
    <row r="5" spans="1:11">
      <c r="A5" s="8">
        <f t="shared" ca="1" si="0"/>
        <v>92.113155875774893</v>
      </c>
      <c r="B5" s="8">
        <f t="shared" ca="1" si="1"/>
        <v>0</v>
      </c>
    </row>
    <row r="6" spans="1:11">
      <c r="A6" s="8">
        <f t="shared" ca="1" si="0"/>
        <v>94.668020518947543</v>
      </c>
      <c r="B6" s="8">
        <f t="shared" ca="1" si="1"/>
        <v>0</v>
      </c>
    </row>
    <row r="7" spans="1:11">
      <c r="A7" s="8">
        <f t="shared" ca="1" si="0"/>
        <v>108.26481065195179</v>
      </c>
      <c r="B7" s="8">
        <f t="shared" ca="1" si="1"/>
        <v>3.1697190795648456</v>
      </c>
    </row>
    <row r="8" spans="1:11">
      <c r="A8" s="8">
        <f t="shared" ca="1" si="0"/>
        <v>99.545599758880641</v>
      </c>
      <c r="B8" s="8">
        <f t="shared" ca="1" si="1"/>
        <v>0</v>
      </c>
    </row>
    <row r="9" spans="1:11">
      <c r="A9" s="8">
        <f t="shared" ca="1" si="0"/>
        <v>118.2349257228974</v>
      </c>
      <c r="B9" s="8">
        <f t="shared" ca="1" si="1"/>
        <v>12.849442449414953</v>
      </c>
    </row>
    <row r="10" spans="1:11">
      <c r="A10" s="8">
        <f t="shared" ca="1" si="0"/>
        <v>92.445356085172961</v>
      </c>
      <c r="B10" s="8">
        <f t="shared" ca="1" si="1"/>
        <v>0</v>
      </c>
    </row>
    <row r="11" spans="1:11">
      <c r="A11" s="8">
        <f t="shared" ca="1" si="0"/>
        <v>128.16584745694897</v>
      </c>
      <c r="B11" s="8">
        <f t="shared" ca="1" si="1"/>
        <v>22.491114035872783</v>
      </c>
    </row>
    <row r="12" spans="1:11">
      <c r="A12" s="8">
        <f t="shared" ca="1" si="0"/>
        <v>91.08594083100472</v>
      </c>
      <c r="B12" s="8">
        <f t="shared" ca="1" si="1"/>
        <v>0</v>
      </c>
    </row>
    <row r="13" spans="1:11">
      <c r="A13" s="8">
        <f t="shared" ca="1" si="0"/>
        <v>109.74824476330679</v>
      </c>
      <c r="B13" s="8">
        <f t="shared" ca="1" si="1"/>
        <v>4.6099463721425105</v>
      </c>
    </row>
    <row r="14" spans="1:11">
      <c r="A14" s="8">
        <f t="shared" ca="1" si="0"/>
        <v>102.89692237327523</v>
      </c>
      <c r="B14" s="8">
        <f t="shared" ca="1" si="1"/>
        <v>0</v>
      </c>
    </row>
    <row r="15" spans="1:11">
      <c r="A15" s="8">
        <f t="shared" ca="1" si="0"/>
        <v>96.972709866273902</v>
      </c>
      <c r="B15" s="8">
        <f t="shared" ca="1" si="1"/>
        <v>0</v>
      </c>
    </row>
    <row r="16" spans="1:11">
      <c r="A16" s="8">
        <f t="shared" ca="1" si="0"/>
        <v>101.4944852008632</v>
      </c>
      <c r="B16" s="8">
        <f t="shared" ca="1" si="1"/>
        <v>0</v>
      </c>
    </row>
    <row r="17" spans="1:2">
      <c r="A17" s="8">
        <f t="shared" ca="1" si="0"/>
        <v>98.941687279708773</v>
      </c>
      <c r="B17" s="8">
        <f t="shared" ca="1" si="1"/>
        <v>0</v>
      </c>
    </row>
    <row r="18" spans="1:2">
      <c r="A18" s="8">
        <f t="shared" ca="1" si="0"/>
        <v>109.33151027528434</v>
      </c>
      <c r="B18" s="8">
        <f t="shared" ca="1" si="1"/>
        <v>4.2053497818294607</v>
      </c>
    </row>
    <row r="19" spans="1:2">
      <c r="A19" s="8">
        <f t="shared" ca="1" si="0"/>
        <v>119.12003712963542</v>
      </c>
      <c r="B19" s="8">
        <f t="shared" ca="1" si="1"/>
        <v>13.708773912267398</v>
      </c>
    </row>
    <row r="20" spans="1:2">
      <c r="A20" s="8">
        <f t="shared" ca="1" si="0"/>
        <v>96.170644904287485</v>
      </c>
      <c r="B20" s="8">
        <f t="shared" ca="1" si="1"/>
        <v>0</v>
      </c>
    </row>
    <row r="21" spans="1:2">
      <c r="A21" s="8">
        <f t="shared" ca="1" si="0"/>
        <v>141.22406294351075</v>
      </c>
      <c r="B21" s="8">
        <f t="shared" ca="1" si="1"/>
        <v>35.168993149039558</v>
      </c>
    </row>
    <row r="22" spans="1:2">
      <c r="A22" s="8">
        <f t="shared" ca="1" si="0"/>
        <v>112.71892862191721</v>
      </c>
      <c r="B22" s="8">
        <f t="shared" ca="1" si="1"/>
        <v>7.4941054581720525</v>
      </c>
    </row>
    <row r="23" spans="1:2">
      <c r="A23" s="8">
        <f t="shared" ca="1" si="0"/>
        <v>73.309834549210535</v>
      </c>
      <c r="B23" s="8">
        <f t="shared" ca="1" si="1"/>
        <v>0</v>
      </c>
    </row>
    <row r="24" spans="1:2">
      <c r="A24" s="8">
        <f t="shared" ca="1" si="0"/>
        <v>89.360106760598867</v>
      </c>
      <c r="B24" s="8">
        <f t="shared" ca="1" si="1"/>
        <v>0</v>
      </c>
    </row>
    <row r="25" spans="1:2">
      <c r="A25" s="8">
        <f t="shared" ca="1" si="0"/>
        <v>99.65389860307296</v>
      </c>
      <c r="B25" s="8">
        <f t="shared" ca="1" si="1"/>
        <v>0</v>
      </c>
    </row>
    <row r="26" spans="1:2">
      <c r="A26" s="8">
        <f t="shared" ca="1" si="0"/>
        <v>89.284412386775529</v>
      </c>
      <c r="B26" s="8">
        <f t="shared" ca="1" si="1"/>
        <v>0</v>
      </c>
    </row>
    <row r="27" spans="1:2">
      <c r="A27" s="8">
        <f t="shared" ca="1" si="0"/>
        <v>115.83769491555418</v>
      </c>
      <c r="B27" s="8">
        <f t="shared" ca="1" si="1"/>
        <v>10.522033898596291</v>
      </c>
    </row>
    <row r="28" spans="1:2">
      <c r="A28" s="8">
        <f t="shared" ca="1" si="0"/>
        <v>98.625454721790391</v>
      </c>
      <c r="B28" s="8">
        <f t="shared" ca="1" si="1"/>
        <v>0</v>
      </c>
    </row>
    <row r="29" spans="1:2">
      <c r="A29" s="8">
        <f t="shared" ca="1" si="0"/>
        <v>109.3649405462084</v>
      </c>
      <c r="B29" s="8">
        <f t="shared" ca="1" si="1"/>
        <v>4.2378063555421379</v>
      </c>
    </row>
    <row r="30" spans="1:2">
      <c r="A30" s="8">
        <f t="shared" ca="1" si="0"/>
        <v>105.68544691530208</v>
      </c>
      <c r="B30" s="8">
        <f t="shared" ca="1" si="1"/>
        <v>0.66548244204085449</v>
      </c>
    </row>
    <row r="31" spans="1:2">
      <c r="A31" s="8">
        <f t="shared" ca="1" si="0"/>
        <v>100.71206158799329</v>
      </c>
      <c r="B31" s="8">
        <f t="shared" ca="1" si="1"/>
        <v>0</v>
      </c>
    </row>
    <row r="32" spans="1:2">
      <c r="A32" s="8">
        <f t="shared" ca="1" si="0"/>
        <v>90.921070952932254</v>
      </c>
      <c r="B32" s="8">
        <f t="shared" ca="1" si="1"/>
        <v>0</v>
      </c>
    </row>
    <row r="33" spans="1:2">
      <c r="A33" s="8">
        <f t="shared" ca="1" si="0"/>
        <v>96.233001586398302</v>
      </c>
      <c r="B33" s="8">
        <f t="shared" ca="1" si="1"/>
        <v>0</v>
      </c>
    </row>
    <row r="34" spans="1:2">
      <c r="A34" s="8">
        <f t="shared" ca="1" si="0"/>
        <v>113.51759584361569</v>
      </c>
      <c r="B34" s="8">
        <f t="shared" ca="1" si="1"/>
        <v>8.2695105277822272</v>
      </c>
    </row>
    <row r="35" spans="1:2">
      <c r="A35" s="8">
        <f t="shared" ca="1" si="0"/>
        <v>105.1022864039607</v>
      </c>
      <c r="B35" s="8">
        <f t="shared" ca="1" si="1"/>
        <v>9.9307188311363412E-2</v>
      </c>
    </row>
    <row r="36" spans="1:2">
      <c r="A36" s="8">
        <f t="shared" ca="1" si="0"/>
        <v>124.92758892317354</v>
      </c>
      <c r="B36" s="8">
        <f t="shared" ca="1" si="1"/>
        <v>19.347173711818975</v>
      </c>
    </row>
    <row r="37" spans="1:2">
      <c r="A37" s="8">
        <f t="shared" ca="1" si="0"/>
        <v>91.595434270429081</v>
      </c>
      <c r="B37" s="8">
        <f t="shared" ca="1" si="1"/>
        <v>0</v>
      </c>
    </row>
    <row r="38" spans="1:2">
      <c r="A38" s="8">
        <f t="shared" ca="1" si="0"/>
        <v>105.5715491631874</v>
      </c>
      <c r="B38" s="8">
        <f t="shared" ca="1" si="1"/>
        <v>0.55490210018194053</v>
      </c>
    </row>
    <row r="39" spans="1:2">
      <c r="A39" s="8">
        <f t="shared" ca="1" si="0"/>
        <v>73.537514169762446</v>
      </c>
      <c r="B39" s="8">
        <f t="shared" ca="1" si="1"/>
        <v>0</v>
      </c>
    </row>
    <row r="40" spans="1:2">
      <c r="A40" s="8">
        <f t="shared" ca="1" si="0"/>
        <v>85.708657960692975</v>
      </c>
      <c r="B40" s="8">
        <f t="shared" ca="1" si="1"/>
        <v>0</v>
      </c>
    </row>
    <row r="41" spans="1:2">
      <c r="A41" s="8">
        <f t="shared" ca="1" si="0"/>
        <v>100.32188483703828</v>
      </c>
      <c r="B41" s="8">
        <f t="shared" ca="1" si="1"/>
        <v>0</v>
      </c>
    </row>
    <row r="42" spans="1:2">
      <c r="A42" s="8">
        <f t="shared" ca="1" si="0"/>
        <v>120.58063634567307</v>
      </c>
      <c r="B42" s="8">
        <f t="shared" ca="1" si="1"/>
        <v>15.126831403566088</v>
      </c>
    </row>
    <row r="43" spans="1:2">
      <c r="A43" s="8">
        <f t="shared" ca="1" si="0"/>
        <v>96.217798381081408</v>
      </c>
      <c r="B43" s="8">
        <f t="shared" ca="1" si="1"/>
        <v>0</v>
      </c>
    </row>
    <row r="44" spans="1:2">
      <c r="A44" s="8">
        <f t="shared" ca="1" si="0"/>
        <v>106.87012334535299</v>
      </c>
      <c r="B44" s="8">
        <f t="shared" ca="1" si="1"/>
        <v>1.815653733352421</v>
      </c>
    </row>
    <row r="45" spans="1:2">
      <c r="A45" s="8">
        <f t="shared" ca="1" si="0"/>
        <v>102.62049299007568</v>
      </c>
      <c r="B45" s="8">
        <f t="shared" ca="1" si="1"/>
        <v>0</v>
      </c>
    </row>
    <row r="46" spans="1:2">
      <c r="A46" s="8">
        <f t="shared" ca="1" si="0"/>
        <v>124.66064832294994</v>
      </c>
      <c r="B46" s="8">
        <f t="shared" ca="1" si="1"/>
        <v>19.088008080533921</v>
      </c>
    </row>
    <row r="47" spans="1:2">
      <c r="A47" s="8">
        <f t="shared" ca="1" si="0"/>
        <v>135.77665232433404</v>
      </c>
      <c r="B47" s="8">
        <f t="shared" ca="1" si="1"/>
        <v>29.880244975081588</v>
      </c>
    </row>
    <row r="48" spans="1:2">
      <c r="A48" s="8">
        <f t="shared" ca="1" si="0"/>
        <v>103.95677713890863</v>
      </c>
      <c r="B48" s="8">
        <f t="shared" ca="1" si="1"/>
        <v>0</v>
      </c>
    </row>
    <row r="49" spans="1:2">
      <c r="A49" s="8">
        <f t="shared" ca="1" si="0"/>
        <v>69.402019570529987</v>
      </c>
      <c r="B49" s="8">
        <f t="shared" ca="1" si="1"/>
        <v>0</v>
      </c>
    </row>
    <row r="50" spans="1:2">
      <c r="A50" s="8">
        <f t="shared" ca="1" si="0"/>
        <v>100.00105752099</v>
      </c>
      <c r="B50" s="8">
        <f t="shared" ca="1" si="1"/>
        <v>0</v>
      </c>
    </row>
    <row r="51" spans="1:2">
      <c r="A51" s="8">
        <f t="shared" ca="1" si="0"/>
        <v>103.16641554380861</v>
      </c>
      <c r="B51" s="8">
        <f t="shared" ca="1" si="1"/>
        <v>0</v>
      </c>
    </row>
    <row r="52" spans="1:2">
      <c r="A52" s="8">
        <f t="shared" ca="1" si="0"/>
        <v>106.25655186877891</v>
      </c>
      <c r="B52" s="8">
        <f t="shared" ca="1" si="1"/>
        <v>1.2199532706591394</v>
      </c>
    </row>
    <row r="53" spans="1:2">
      <c r="A53" s="8">
        <f t="shared" ca="1" si="0"/>
        <v>100.15096911071441</v>
      </c>
      <c r="B53" s="8">
        <f t="shared" ca="1" si="1"/>
        <v>0</v>
      </c>
    </row>
    <row r="54" spans="1:2">
      <c r="A54" s="8">
        <f t="shared" ca="1" si="0"/>
        <v>102.28847070659658</v>
      </c>
      <c r="B54" s="8">
        <f t="shared" ca="1" si="1"/>
        <v>0</v>
      </c>
    </row>
    <row r="55" spans="1:2">
      <c r="A55" s="8">
        <f t="shared" ca="1" si="0"/>
        <v>87.966671642113781</v>
      </c>
      <c r="B55" s="8">
        <f t="shared" ca="1" si="1"/>
        <v>0</v>
      </c>
    </row>
    <row r="56" spans="1:2">
      <c r="A56" s="8">
        <f t="shared" ca="1" si="0"/>
        <v>83.392615740049365</v>
      </c>
      <c r="B56" s="8">
        <f t="shared" ca="1" si="1"/>
        <v>0</v>
      </c>
    </row>
    <row r="57" spans="1:2">
      <c r="A57" s="8">
        <f t="shared" ca="1" si="0"/>
        <v>92.963944294801564</v>
      </c>
      <c r="B57" s="8">
        <f t="shared" ca="1" si="1"/>
        <v>0</v>
      </c>
    </row>
    <row r="58" spans="1:2">
      <c r="A58" s="8">
        <f t="shared" ca="1" si="0"/>
        <v>117.83315307347408</v>
      </c>
      <c r="B58" s="8">
        <f t="shared" ca="1" si="1"/>
        <v>12.459371915994252</v>
      </c>
    </row>
    <row r="59" spans="1:2">
      <c r="A59" s="8">
        <f t="shared" ca="1" si="0"/>
        <v>91.764957225887159</v>
      </c>
      <c r="B59" s="8">
        <f t="shared" ca="1" si="1"/>
        <v>0</v>
      </c>
    </row>
    <row r="60" spans="1:2">
      <c r="A60" s="8">
        <f t="shared" ca="1" si="0"/>
        <v>96.636878681245676</v>
      </c>
      <c r="B60" s="8">
        <f t="shared" ca="1" si="1"/>
        <v>0</v>
      </c>
    </row>
    <row r="61" spans="1:2">
      <c r="A61" s="8">
        <f t="shared" ca="1" si="0"/>
        <v>97.282983486400425</v>
      </c>
      <c r="B61" s="8">
        <f t="shared" ca="1" si="1"/>
        <v>0</v>
      </c>
    </row>
    <row r="62" spans="1:2">
      <c r="A62" s="8">
        <f t="shared" ca="1" si="0"/>
        <v>141.05377317157021</v>
      </c>
      <c r="B62" s="8">
        <f t="shared" ca="1" si="1"/>
        <v>35.003663273369142</v>
      </c>
    </row>
    <row r="63" spans="1:2">
      <c r="A63" s="8">
        <f t="shared" ca="1" si="0"/>
        <v>94.71170520818535</v>
      </c>
      <c r="B63" s="8">
        <f t="shared" ca="1" si="1"/>
        <v>0</v>
      </c>
    </row>
    <row r="64" spans="1:2">
      <c r="A64" s="8">
        <f t="shared" ca="1" si="0"/>
        <v>102.0723023177285</v>
      </c>
      <c r="B64" s="8">
        <f t="shared" ca="1" si="1"/>
        <v>0</v>
      </c>
    </row>
    <row r="65" spans="1:2">
      <c r="A65" s="8">
        <f t="shared" ca="1" si="0"/>
        <v>96.702210777113478</v>
      </c>
      <c r="B65" s="8">
        <f t="shared" ca="1" si="1"/>
        <v>0</v>
      </c>
    </row>
    <row r="66" spans="1:2">
      <c r="A66" s="8">
        <f t="shared" ca="1" si="0"/>
        <v>77.328314362228411</v>
      </c>
      <c r="B66" s="8">
        <f t="shared" ca="1" si="1"/>
        <v>0</v>
      </c>
    </row>
    <row r="67" spans="1:2">
      <c r="A67" s="8">
        <f t="shared" ref="A67:A130" ca="1" si="2">$D$2*EXP(($F$2-0.5*$G$2^2)*SQRT($H$2) + $G$2*NORMSINV(RAND())*SQRT($H$2))</f>
        <v>116.77477685335901</v>
      </c>
      <c r="B67" s="8">
        <f t="shared" ref="B67:B130" ca="1" si="3">MAX(A67-$E$2,0)/(1+$F$2)</f>
        <v>11.431822187727198</v>
      </c>
    </row>
    <row r="68" spans="1:2">
      <c r="A68" s="8">
        <f t="shared" ca="1" si="2"/>
        <v>106.30613381912875</v>
      </c>
      <c r="B68" s="8">
        <f t="shared" ca="1" si="3"/>
        <v>1.2680910865327633</v>
      </c>
    </row>
    <row r="69" spans="1:2">
      <c r="A69" s="8">
        <f t="shared" ca="1" si="2"/>
        <v>79.223127735275511</v>
      </c>
      <c r="B69" s="8">
        <f t="shared" ca="1" si="3"/>
        <v>0</v>
      </c>
    </row>
    <row r="70" spans="1:2">
      <c r="A70" s="8">
        <f t="shared" ca="1" si="2"/>
        <v>114.36469678111456</v>
      </c>
      <c r="B70" s="8">
        <f t="shared" ca="1" si="3"/>
        <v>9.0919386224413206</v>
      </c>
    </row>
    <row r="71" spans="1:2">
      <c r="A71" s="8">
        <f t="shared" ca="1" si="2"/>
        <v>96.887631878325251</v>
      </c>
      <c r="B71" s="8">
        <f t="shared" ca="1" si="3"/>
        <v>0</v>
      </c>
    </row>
    <row r="72" spans="1:2">
      <c r="A72" s="8">
        <f t="shared" ca="1" si="2"/>
        <v>96.714798310438226</v>
      </c>
      <c r="B72" s="8">
        <f t="shared" ca="1" si="3"/>
        <v>0</v>
      </c>
    </row>
    <row r="73" spans="1:2">
      <c r="A73" s="8">
        <f t="shared" ca="1" si="2"/>
        <v>89.474936861998984</v>
      </c>
      <c r="B73" s="8">
        <f t="shared" ca="1" si="3"/>
        <v>0</v>
      </c>
    </row>
    <row r="74" spans="1:2">
      <c r="A74" s="8">
        <f t="shared" ca="1" si="2"/>
        <v>112.04381449028962</v>
      </c>
      <c r="B74" s="8">
        <f t="shared" ca="1" si="3"/>
        <v>6.8386548449413782</v>
      </c>
    </row>
    <row r="75" spans="1:2">
      <c r="A75" s="8">
        <f t="shared" ca="1" si="2"/>
        <v>125.92973849603707</v>
      </c>
      <c r="B75" s="8">
        <f t="shared" ca="1" si="3"/>
        <v>20.320134462171918</v>
      </c>
    </row>
    <row r="76" spans="1:2">
      <c r="A76" s="8">
        <f t="shared" ca="1" si="2"/>
        <v>104.56046706507117</v>
      </c>
      <c r="B76" s="8">
        <f t="shared" ca="1" si="3"/>
        <v>0</v>
      </c>
    </row>
    <row r="77" spans="1:2">
      <c r="A77" s="8">
        <f t="shared" ca="1" si="2"/>
        <v>84.547723585437154</v>
      </c>
      <c r="B77" s="8">
        <f t="shared" ca="1" si="3"/>
        <v>0</v>
      </c>
    </row>
    <row r="78" spans="1:2">
      <c r="A78" s="8">
        <f t="shared" ca="1" si="2"/>
        <v>123.0873899266</v>
      </c>
      <c r="B78" s="8">
        <f t="shared" ca="1" si="3"/>
        <v>17.560572744271841</v>
      </c>
    </row>
    <row r="79" spans="1:2">
      <c r="A79" s="8">
        <f t="shared" ca="1" si="2"/>
        <v>98.887365103184905</v>
      </c>
      <c r="B79" s="8">
        <f t="shared" ca="1" si="3"/>
        <v>0</v>
      </c>
    </row>
    <row r="80" spans="1:2">
      <c r="A80" s="8">
        <f t="shared" ca="1" si="2"/>
        <v>79.342701741561768</v>
      </c>
      <c r="B80" s="8">
        <f t="shared" ca="1" si="3"/>
        <v>0</v>
      </c>
    </row>
    <row r="81" spans="1:2">
      <c r="A81" s="8">
        <f t="shared" ca="1" si="2"/>
        <v>108.28991076301951</v>
      </c>
      <c r="B81" s="8">
        <f t="shared" ca="1" si="3"/>
        <v>3.1940881194364135</v>
      </c>
    </row>
    <row r="82" spans="1:2">
      <c r="A82" s="8">
        <f t="shared" ca="1" si="2"/>
        <v>106.26012743305404</v>
      </c>
      <c r="B82" s="8">
        <f t="shared" ca="1" si="3"/>
        <v>1.2234246922854735</v>
      </c>
    </row>
    <row r="83" spans="1:2">
      <c r="A83" s="8">
        <f t="shared" ca="1" si="2"/>
        <v>99.161533681700817</v>
      </c>
      <c r="B83" s="8">
        <f t="shared" ca="1" si="3"/>
        <v>0</v>
      </c>
    </row>
    <row r="84" spans="1:2">
      <c r="A84" s="8">
        <f t="shared" ca="1" si="2"/>
        <v>77.234252998561047</v>
      </c>
      <c r="B84" s="8">
        <f t="shared" ca="1" si="3"/>
        <v>0</v>
      </c>
    </row>
    <row r="85" spans="1:2">
      <c r="A85" s="8">
        <f t="shared" ca="1" si="2"/>
        <v>96.280676679067042</v>
      </c>
      <c r="B85" s="8">
        <f t="shared" ca="1" si="3"/>
        <v>0</v>
      </c>
    </row>
    <row r="86" spans="1:2">
      <c r="A86" s="8">
        <f t="shared" ca="1" si="2"/>
        <v>132.09515061574317</v>
      </c>
      <c r="B86" s="8">
        <f t="shared" ca="1" si="3"/>
        <v>26.305971471595306</v>
      </c>
    </row>
    <row r="87" spans="1:2">
      <c r="A87" s="8">
        <f t="shared" ca="1" si="2"/>
        <v>113.52965736355594</v>
      </c>
      <c r="B87" s="8">
        <f t="shared" ca="1" si="3"/>
        <v>8.2812207413164476</v>
      </c>
    </row>
    <row r="88" spans="1:2">
      <c r="A88" s="8">
        <f t="shared" ca="1" si="2"/>
        <v>106.69357695066206</v>
      </c>
      <c r="B88" s="8">
        <f t="shared" ca="1" si="3"/>
        <v>1.6442494666621972</v>
      </c>
    </row>
    <row r="89" spans="1:2">
      <c r="A89" s="8">
        <f t="shared" ca="1" si="2"/>
        <v>99.331858911774347</v>
      </c>
      <c r="B89" s="8">
        <f t="shared" ca="1" si="3"/>
        <v>0</v>
      </c>
    </row>
    <row r="90" spans="1:2">
      <c r="A90" s="8">
        <f t="shared" ca="1" si="2"/>
        <v>90.132709918890981</v>
      </c>
      <c r="B90" s="8">
        <f t="shared" ca="1" si="3"/>
        <v>0</v>
      </c>
    </row>
    <row r="91" spans="1:2">
      <c r="A91" s="8">
        <f t="shared" ca="1" si="2"/>
        <v>97.7603927193814</v>
      </c>
      <c r="B91" s="8">
        <f t="shared" ca="1" si="3"/>
        <v>0</v>
      </c>
    </row>
    <row r="92" spans="1:2">
      <c r="A92" s="8">
        <f t="shared" ca="1" si="2"/>
        <v>113.72312549340168</v>
      </c>
      <c r="B92" s="8">
        <f t="shared" ca="1" si="3"/>
        <v>8.4690538770890118</v>
      </c>
    </row>
    <row r="93" spans="1:2">
      <c r="A93" s="8">
        <f t="shared" ca="1" si="2"/>
        <v>107.92760091157064</v>
      </c>
      <c r="B93" s="8">
        <f t="shared" ca="1" si="3"/>
        <v>2.8423309821074132</v>
      </c>
    </row>
    <row r="94" spans="1:2">
      <c r="A94" s="8">
        <f t="shared" ca="1" si="2"/>
        <v>105.14325744606079</v>
      </c>
      <c r="B94" s="8">
        <f t="shared" ca="1" si="3"/>
        <v>0.13908489908814245</v>
      </c>
    </row>
    <row r="95" spans="1:2">
      <c r="A95" s="8">
        <f t="shared" ca="1" si="2"/>
        <v>106.59881659511159</v>
      </c>
      <c r="B95" s="8">
        <f t="shared" ca="1" si="3"/>
        <v>1.5522491214675591</v>
      </c>
    </row>
    <row r="96" spans="1:2">
      <c r="A96" s="8">
        <f t="shared" ca="1" si="2"/>
        <v>102.81353594467166</v>
      </c>
      <c r="B96" s="8">
        <f t="shared" ca="1" si="3"/>
        <v>0</v>
      </c>
    </row>
    <row r="97" spans="1:2">
      <c r="A97" s="8">
        <f t="shared" ca="1" si="2"/>
        <v>91.440147589681857</v>
      </c>
      <c r="B97" s="8">
        <f t="shared" ca="1" si="3"/>
        <v>0</v>
      </c>
    </row>
    <row r="98" spans="1:2">
      <c r="A98" s="8">
        <f t="shared" ca="1" si="2"/>
        <v>128.1573858017621</v>
      </c>
      <c r="B98" s="8">
        <f t="shared" ca="1" si="3"/>
        <v>22.482898836662237</v>
      </c>
    </row>
    <row r="99" spans="1:2">
      <c r="A99" s="8">
        <f t="shared" ca="1" si="2"/>
        <v>65.494786894786955</v>
      </c>
      <c r="B99" s="8">
        <f t="shared" ca="1" si="3"/>
        <v>0</v>
      </c>
    </row>
    <row r="100" spans="1:2">
      <c r="A100" s="8">
        <f t="shared" ca="1" si="2"/>
        <v>106.07571248292965</v>
      </c>
      <c r="B100" s="8">
        <f t="shared" ca="1" si="3"/>
        <v>1.0443810513880056</v>
      </c>
    </row>
    <row r="101" spans="1:2">
      <c r="A101" s="8">
        <f t="shared" ca="1" si="2"/>
        <v>82.867009051834728</v>
      </c>
      <c r="B101" s="8">
        <f t="shared" ca="1" si="3"/>
        <v>0</v>
      </c>
    </row>
    <row r="102" spans="1:2">
      <c r="A102" s="8">
        <f t="shared" ca="1" si="2"/>
        <v>120.17790736021942</v>
      </c>
      <c r="B102" s="8">
        <f t="shared" ca="1" si="3"/>
        <v>14.735832388562544</v>
      </c>
    </row>
    <row r="103" spans="1:2">
      <c r="A103" s="8">
        <f t="shared" ca="1" si="2"/>
        <v>86.233025130569018</v>
      </c>
      <c r="B103" s="8">
        <f t="shared" ca="1" si="3"/>
        <v>0</v>
      </c>
    </row>
    <row r="104" spans="1:2">
      <c r="A104" s="8">
        <f t="shared" ca="1" si="2"/>
        <v>96.06452625251687</v>
      </c>
      <c r="B104" s="8">
        <f t="shared" ca="1" si="3"/>
        <v>0</v>
      </c>
    </row>
    <row r="105" spans="1:2">
      <c r="A105" s="8">
        <f t="shared" ca="1" si="2"/>
        <v>103.00750060121102</v>
      </c>
      <c r="B105" s="8">
        <f t="shared" ca="1" si="3"/>
        <v>0</v>
      </c>
    </row>
    <row r="106" spans="1:2">
      <c r="A106" s="8">
        <f t="shared" ca="1" si="2"/>
        <v>109.08744586061137</v>
      </c>
      <c r="B106" s="8">
        <f t="shared" ca="1" si="3"/>
        <v>3.9683940394285124</v>
      </c>
    </row>
    <row r="107" spans="1:2">
      <c r="A107" s="8">
        <f t="shared" ca="1" si="2"/>
        <v>100.65143139146817</v>
      </c>
      <c r="B107" s="8">
        <f t="shared" ca="1" si="3"/>
        <v>0</v>
      </c>
    </row>
    <row r="108" spans="1:2">
      <c r="A108" s="8">
        <f t="shared" ca="1" si="2"/>
        <v>87.860924992207941</v>
      </c>
      <c r="B108" s="8">
        <f t="shared" ca="1" si="3"/>
        <v>0</v>
      </c>
    </row>
    <row r="109" spans="1:2">
      <c r="A109" s="8">
        <f t="shared" ca="1" si="2"/>
        <v>118.56567945539507</v>
      </c>
      <c r="B109" s="8">
        <f t="shared" ca="1" si="3"/>
        <v>13.170562578053467</v>
      </c>
    </row>
    <row r="110" spans="1:2">
      <c r="A110" s="8">
        <f t="shared" ca="1" si="2"/>
        <v>84.783771989640755</v>
      </c>
      <c r="B110" s="8">
        <f t="shared" ca="1" si="3"/>
        <v>0</v>
      </c>
    </row>
    <row r="111" spans="1:2">
      <c r="A111" s="8">
        <f t="shared" ca="1" si="2"/>
        <v>111.82390293808086</v>
      </c>
      <c r="B111" s="8">
        <f t="shared" ca="1" si="3"/>
        <v>6.6251484835736534</v>
      </c>
    </row>
    <row r="112" spans="1:2">
      <c r="A112" s="8">
        <f t="shared" ca="1" si="2"/>
        <v>115.2106701843876</v>
      </c>
      <c r="B112" s="8">
        <f t="shared" ca="1" si="3"/>
        <v>9.9132720236772762</v>
      </c>
    </row>
    <row r="113" spans="1:2">
      <c r="A113" s="8">
        <f t="shared" ca="1" si="2"/>
        <v>95.770376213650749</v>
      </c>
      <c r="B113" s="8">
        <f t="shared" ca="1" si="3"/>
        <v>0</v>
      </c>
    </row>
    <row r="114" spans="1:2">
      <c r="A114" s="8">
        <f t="shared" ca="1" si="2"/>
        <v>71.614767362914165</v>
      </c>
      <c r="B114" s="8">
        <f t="shared" ca="1" si="3"/>
        <v>0</v>
      </c>
    </row>
    <row r="115" spans="1:2">
      <c r="A115" s="8">
        <f t="shared" ca="1" si="2"/>
        <v>123.06017865011856</v>
      </c>
      <c r="B115" s="8">
        <f t="shared" ca="1" si="3"/>
        <v>17.534154029241318</v>
      </c>
    </row>
    <row r="116" spans="1:2">
      <c r="A116" s="8">
        <f t="shared" ca="1" si="2"/>
        <v>107.92516090824091</v>
      </c>
      <c r="B116" s="8">
        <f t="shared" ca="1" si="3"/>
        <v>2.8399620468358364</v>
      </c>
    </row>
    <row r="117" spans="1:2">
      <c r="A117" s="8">
        <f t="shared" ca="1" si="2"/>
        <v>110.57393874018709</v>
      </c>
      <c r="B117" s="8">
        <f t="shared" ca="1" si="3"/>
        <v>5.411591009890377</v>
      </c>
    </row>
    <row r="118" spans="1:2">
      <c r="A118" s="8">
        <f t="shared" ca="1" si="2"/>
        <v>88.175962105186116</v>
      </c>
      <c r="B118" s="8">
        <f t="shared" ca="1" si="3"/>
        <v>0</v>
      </c>
    </row>
    <row r="119" spans="1:2">
      <c r="A119" s="8">
        <f t="shared" ca="1" si="2"/>
        <v>112.91127919212396</v>
      </c>
      <c r="B119" s="8">
        <f t="shared" ca="1" si="3"/>
        <v>7.680853584586365</v>
      </c>
    </row>
    <row r="120" spans="1:2">
      <c r="A120" s="8">
        <f t="shared" ca="1" si="2"/>
        <v>100.55662474706828</v>
      </c>
      <c r="B120" s="8">
        <f t="shared" ca="1" si="3"/>
        <v>0</v>
      </c>
    </row>
    <row r="121" spans="1:2">
      <c r="A121" s="8">
        <f t="shared" ca="1" si="2"/>
        <v>91.002401047704524</v>
      </c>
      <c r="B121" s="8">
        <f t="shared" ca="1" si="3"/>
        <v>0</v>
      </c>
    </row>
    <row r="122" spans="1:2">
      <c r="A122" s="8">
        <f t="shared" ca="1" si="2"/>
        <v>103.57923254162738</v>
      </c>
      <c r="B122" s="8">
        <f t="shared" ca="1" si="3"/>
        <v>0</v>
      </c>
    </row>
    <row r="123" spans="1:2">
      <c r="A123" s="8">
        <f t="shared" ca="1" si="2"/>
        <v>119.05107804448112</v>
      </c>
      <c r="B123" s="8">
        <f t="shared" ca="1" si="3"/>
        <v>13.641823344156423</v>
      </c>
    </row>
    <row r="124" spans="1:2">
      <c r="A124" s="8">
        <f t="shared" ca="1" si="2"/>
        <v>110.94002551343378</v>
      </c>
      <c r="B124" s="8">
        <f t="shared" ca="1" si="3"/>
        <v>5.7670150615861955</v>
      </c>
    </row>
    <row r="125" spans="1:2">
      <c r="A125" s="8">
        <f t="shared" ca="1" si="2"/>
        <v>108.09299379130985</v>
      </c>
      <c r="B125" s="8">
        <f t="shared" ca="1" si="3"/>
        <v>3.0029065935047101</v>
      </c>
    </row>
    <row r="126" spans="1:2">
      <c r="A126" s="8">
        <f t="shared" ca="1" si="2"/>
        <v>94.809887792484005</v>
      </c>
      <c r="B126" s="8">
        <f t="shared" ca="1" si="3"/>
        <v>0</v>
      </c>
    </row>
    <row r="127" spans="1:2">
      <c r="A127" s="8">
        <f t="shared" ca="1" si="2"/>
        <v>131.40710747259106</v>
      </c>
      <c r="B127" s="8">
        <f t="shared" ca="1" si="3"/>
        <v>25.637968419991324</v>
      </c>
    </row>
    <row r="128" spans="1:2">
      <c r="A128" s="8">
        <f t="shared" ca="1" si="2"/>
        <v>96.790991411145498</v>
      </c>
      <c r="B128" s="8">
        <f t="shared" ca="1" si="3"/>
        <v>0</v>
      </c>
    </row>
    <row r="129" spans="1:2">
      <c r="A129" s="8">
        <f t="shared" ca="1" si="2"/>
        <v>116.2103072300839</v>
      </c>
      <c r="B129" s="8">
        <f t="shared" ca="1" si="3"/>
        <v>10.883793427265921</v>
      </c>
    </row>
    <row r="130" spans="1:2">
      <c r="A130" s="8">
        <f t="shared" ca="1" si="2"/>
        <v>95.664403406492767</v>
      </c>
      <c r="B130" s="8">
        <f t="shared" ca="1" si="3"/>
        <v>0</v>
      </c>
    </row>
    <row r="131" spans="1:2">
      <c r="A131" s="8">
        <f t="shared" ref="A131:A194" ca="1" si="4">$D$2*EXP(($F$2-0.5*$G$2^2)*SQRT($H$2) + $G$2*NORMSINV(RAND())*SQRT($H$2))</f>
        <v>98.18484754408945</v>
      </c>
      <c r="B131" s="8">
        <f t="shared" ref="B131:B194" ca="1" si="5">MAX(A131-$E$2,0)/(1+$F$2)</f>
        <v>0</v>
      </c>
    </row>
    <row r="132" spans="1:2">
      <c r="A132" s="8">
        <f t="shared" ca="1" si="4"/>
        <v>95.826613254871418</v>
      </c>
      <c r="B132" s="8">
        <f t="shared" ca="1" si="5"/>
        <v>0</v>
      </c>
    </row>
    <row r="133" spans="1:2">
      <c r="A133" s="8">
        <f t="shared" ca="1" si="4"/>
        <v>97.9045532041374</v>
      </c>
      <c r="B133" s="8">
        <f t="shared" ca="1" si="5"/>
        <v>0</v>
      </c>
    </row>
    <row r="134" spans="1:2">
      <c r="A134" s="8">
        <f t="shared" ca="1" si="4"/>
        <v>69.396876010777191</v>
      </c>
      <c r="B134" s="8">
        <f t="shared" ca="1" si="5"/>
        <v>0</v>
      </c>
    </row>
    <row r="135" spans="1:2">
      <c r="A135" s="8">
        <f t="shared" ca="1" si="4"/>
        <v>99.23167888296507</v>
      </c>
      <c r="B135" s="8">
        <f t="shared" ca="1" si="5"/>
        <v>0</v>
      </c>
    </row>
    <row r="136" spans="1:2">
      <c r="A136" s="8">
        <f t="shared" ca="1" si="4"/>
        <v>104.68660352234842</v>
      </c>
      <c r="B136" s="8">
        <f t="shared" ca="1" si="5"/>
        <v>0</v>
      </c>
    </row>
    <row r="137" spans="1:2">
      <c r="A137" s="8">
        <f t="shared" ca="1" si="4"/>
        <v>99.34656661551972</v>
      </c>
      <c r="B137" s="8">
        <f t="shared" ca="1" si="5"/>
        <v>0</v>
      </c>
    </row>
    <row r="138" spans="1:2">
      <c r="A138" s="8">
        <f t="shared" ca="1" si="4"/>
        <v>103.38888488167019</v>
      </c>
      <c r="B138" s="8">
        <f t="shared" ca="1" si="5"/>
        <v>0</v>
      </c>
    </row>
    <row r="139" spans="1:2">
      <c r="A139" s="8">
        <f t="shared" ca="1" si="4"/>
        <v>114.98951666492381</v>
      </c>
      <c r="B139" s="8">
        <f t="shared" ca="1" si="5"/>
        <v>9.6985598688580694</v>
      </c>
    </row>
    <row r="140" spans="1:2">
      <c r="A140" s="8">
        <f t="shared" ca="1" si="4"/>
        <v>111.93723479508049</v>
      </c>
      <c r="B140" s="8">
        <f t="shared" ca="1" si="5"/>
        <v>6.7351794126994999</v>
      </c>
    </row>
    <row r="141" spans="1:2">
      <c r="A141" s="8">
        <f t="shared" ca="1" si="4"/>
        <v>88.487281583117365</v>
      </c>
      <c r="B141" s="8">
        <f t="shared" ca="1" si="5"/>
        <v>0</v>
      </c>
    </row>
    <row r="142" spans="1:2">
      <c r="A142" s="8">
        <f t="shared" ca="1" si="4"/>
        <v>91.147690337850719</v>
      </c>
      <c r="B142" s="8">
        <f t="shared" ca="1" si="5"/>
        <v>0</v>
      </c>
    </row>
    <row r="143" spans="1:2">
      <c r="A143" s="8">
        <f t="shared" ca="1" si="4"/>
        <v>102.8131437556286</v>
      </c>
      <c r="B143" s="8">
        <f t="shared" ca="1" si="5"/>
        <v>0</v>
      </c>
    </row>
    <row r="144" spans="1:2">
      <c r="A144" s="8">
        <f t="shared" ca="1" si="4"/>
        <v>96.75416847666682</v>
      </c>
      <c r="B144" s="8">
        <f t="shared" ca="1" si="5"/>
        <v>0</v>
      </c>
    </row>
    <row r="145" spans="1:2">
      <c r="A145" s="8">
        <f t="shared" ca="1" si="4"/>
        <v>114.98872945694352</v>
      </c>
      <c r="B145" s="8">
        <f t="shared" ca="1" si="5"/>
        <v>9.6977955892655494</v>
      </c>
    </row>
    <row r="146" spans="1:2">
      <c r="A146" s="8">
        <f t="shared" ca="1" si="4"/>
        <v>106.52964441378813</v>
      </c>
      <c r="B146" s="8">
        <f t="shared" ca="1" si="5"/>
        <v>1.4850916638719744</v>
      </c>
    </row>
    <row r="147" spans="1:2">
      <c r="A147" s="8">
        <f t="shared" ca="1" si="4"/>
        <v>80.665499901630184</v>
      </c>
      <c r="B147" s="8">
        <f t="shared" ca="1" si="5"/>
        <v>0</v>
      </c>
    </row>
    <row r="148" spans="1:2">
      <c r="A148" s="8">
        <f t="shared" ca="1" si="4"/>
        <v>81.354380854126518</v>
      </c>
      <c r="B148" s="8">
        <f t="shared" ca="1" si="5"/>
        <v>0</v>
      </c>
    </row>
    <row r="149" spans="1:2">
      <c r="A149" s="8">
        <f t="shared" ca="1" si="4"/>
        <v>98.944585889227994</v>
      </c>
      <c r="B149" s="8">
        <f t="shared" ca="1" si="5"/>
        <v>0</v>
      </c>
    </row>
    <row r="150" spans="1:2">
      <c r="A150" s="8">
        <f t="shared" ca="1" si="4"/>
        <v>104.85563323554672</v>
      </c>
      <c r="B150" s="8">
        <f t="shared" ca="1" si="5"/>
        <v>0</v>
      </c>
    </row>
    <row r="151" spans="1:2">
      <c r="A151" s="8">
        <f t="shared" ca="1" si="4"/>
        <v>119.34659226971979</v>
      </c>
      <c r="B151" s="8">
        <f t="shared" ca="1" si="5"/>
        <v>13.928730358951254</v>
      </c>
    </row>
    <row r="152" spans="1:2">
      <c r="A152" s="8">
        <f t="shared" ca="1" si="4"/>
        <v>90.424678576350985</v>
      </c>
      <c r="B152" s="8">
        <f t="shared" ca="1" si="5"/>
        <v>0</v>
      </c>
    </row>
    <row r="153" spans="1:2">
      <c r="A153" s="8">
        <f t="shared" ca="1" si="4"/>
        <v>120.55905828722256</v>
      </c>
      <c r="B153" s="8">
        <f t="shared" ca="1" si="5"/>
        <v>15.105881832254907</v>
      </c>
    </row>
    <row r="154" spans="1:2">
      <c r="A154" s="8">
        <f t="shared" ca="1" si="4"/>
        <v>97.25897412139723</v>
      </c>
      <c r="B154" s="8">
        <f t="shared" ca="1" si="5"/>
        <v>0</v>
      </c>
    </row>
    <row r="155" spans="1:2">
      <c r="A155" s="8">
        <f t="shared" ca="1" si="4"/>
        <v>81.918755479159586</v>
      </c>
      <c r="B155" s="8">
        <f t="shared" ca="1" si="5"/>
        <v>0</v>
      </c>
    </row>
    <row r="156" spans="1:2">
      <c r="A156" s="8">
        <f t="shared" ca="1" si="4"/>
        <v>94.433244749643833</v>
      </c>
      <c r="B156" s="8">
        <f t="shared" ca="1" si="5"/>
        <v>0</v>
      </c>
    </row>
    <row r="157" spans="1:2">
      <c r="A157" s="8">
        <f t="shared" ca="1" si="4"/>
        <v>90.323535046870845</v>
      </c>
      <c r="B157" s="8">
        <f t="shared" ca="1" si="5"/>
        <v>0</v>
      </c>
    </row>
    <row r="158" spans="1:2">
      <c r="A158" s="8">
        <f t="shared" ca="1" si="4"/>
        <v>91.986909227227002</v>
      </c>
      <c r="B158" s="8">
        <f t="shared" ca="1" si="5"/>
        <v>0</v>
      </c>
    </row>
    <row r="159" spans="1:2">
      <c r="A159" s="8">
        <f t="shared" ca="1" si="4"/>
        <v>99.297528286782168</v>
      </c>
      <c r="B159" s="8">
        <f t="shared" ca="1" si="5"/>
        <v>0</v>
      </c>
    </row>
    <row r="160" spans="1:2">
      <c r="A160" s="8">
        <f t="shared" ca="1" si="4"/>
        <v>121.57944806684992</v>
      </c>
      <c r="B160" s="8">
        <f t="shared" ca="1" si="5"/>
        <v>16.096551521213513</v>
      </c>
    </row>
    <row r="161" spans="1:2">
      <c r="A161" s="8">
        <f t="shared" ca="1" si="4"/>
        <v>97.185100459371398</v>
      </c>
      <c r="B161" s="8">
        <f t="shared" ca="1" si="5"/>
        <v>0</v>
      </c>
    </row>
    <row r="162" spans="1:2">
      <c r="A162" s="8">
        <f t="shared" ca="1" si="4"/>
        <v>118.52326395071331</v>
      </c>
      <c r="B162" s="8">
        <f t="shared" ca="1" si="5"/>
        <v>13.129382476420693</v>
      </c>
    </row>
    <row r="163" spans="1:2">
      <c r="A163" s="8">
        <f t="shared" ca="1" si="4"/>
        <v>100.7359466749211</v>
      </c>
      <c r="B163" s="8">
        <f t="shared" ca="1" si="5"/>
        <v>0</v>
      </c>
    </row>
    <row r="164" spans="1:2">
      <c r="A164" s="8">
        <f t="shared" ca="1" si="4"/>
        <v>99.90232996038992</v>
      </c>
      <c r="B164" s="8">
        <f t="shared" ca="1" si="5"/>
        <v>0</v>
      </c>
    </row>
    <row r="165" spans="1:2">
      <c r="A165" s="8">
        <f t="shared" ca="1" si="4"/>
        <v>82.834220912405726</v>
      </c>
      <c r="B165" s="8">
        <f t="shared" ca="1" si="5"/>
        <v>0</v>
      </c>
    </row>
    <row r="166" spans="1:2">
      <c r="A166" s="8">
        <f t="shared" ca="1" si="4"/>
        <v>105.76115437049118</v>
      </c>
      <c r="B166" s="8">
        <f t="shared" ca="1" si="5"/>
        <v>0.73898482571959589</v>
      </c>
    </row>
    <row r="167" spans="1:2">
      <c r="A167" s="8">
        <f t="shared" ca="1" si="4"/>
        <v>85.929425612868144</v>
      </c>
      <c r="B167" s="8">
        <f t="shared" ca="1" si="5"/>
        <v>0</v>
      </c>
    </row>
    <row r="168" spans="1:2">
      <c r="A168" s="8">
        <f t="shared" ca="1" si="4"/>
        <v>111.94944650452298</v>
      </c>
      <c r="B168" s="8">
        <f t="shared" ca="1" si="5"/>
        <v>6.7470354412844484</v>
      </c>
    </row>
    <row r="169" spans="1:2">
      <c r="A169" s="8">
        <f t="shared" ca="1" si="4"/>
        <v>91.327458684970793</v>
      </c>
      <c r="B169" s="8">
        <f t="shared" ca="1" si="5"/>
        <v>0</v>
      </c>
    </row>
    <row r="170" spans="1:2">
      <c r="A170" s="8">
        <f t="shared" ca="1" si="4"/>
        <v>135.74111128750394</v>
      </c>
      <c r="B170" s="8">
        <f t="shared" ca="1" si="5"/>
        <v>29.845739114081496</v>
      </c>
    </row>
    <row r="171" spans="1:2">
      <c r="A171" s="8">
        <f t="shared" ca="1" si="4"/>
        <v>107.9603306301959</v>
      </c>
      <c r="B171" s="8">
        <f t="shared" ca="1" si="5"/>
        <v>2.8741074079571827</v>
      </c>
    </row>
    <row r="172" spans="1:2">
      <c r="A172" s="8">
        <f t="shared" ca="1" si="4"/>
        <v>98.11696923555175</v>
      </c>
      <c r="B172" s="8">
        <f t="shared" ca="1" si="5"/>
        <v>0</v>
      </c>
    </row>
    <row r="173" spans="1:2">
      <c r="A173" s="8">
        <f t="shared" ca="1" si="4"/>
        <v>88.671742864540349</v>
      </c>
      <c r="B173" s="8">
        <f t="shared" ca="1" si="5"/>
        <v>0</v>
      </c>
    </row>
    <row r="174" spans="1:2">
      <c r="A174" s="8">
        <f t="shared" ca="1" si="4"/>
        <v>100.4752358320615</v>
      </c>
      <c r="B174" s="8">
        <f t="shared" ca="1" si="5"/>
        <v>0</v>
      </c>
    </row>
    <row r="175" spans="1:2">
      <c r="A175" s="8">
        <f t="shared" ca="1" si="4"/>
        <v>106.83434025459569</v>
      </c>
      <c r="B175" s="8">
        <f t="shared" ca="1" si="5"/>
        <v>1.7809128685395026</v>
      </c>
    </row>
    <row r="176" spans="1:2">
      <c r="A176" s="8">
        <f t="shared" ca="1" si="4"/>
        <v>113.73315829899941</v>
      </c>
      <c r="B176" s="8">
        <f t="shared" ca="1" si="5"/>
        <v>8.4787944650479741</v>
      </c>
    </row>
    <row r="177" spans="1:2">
      <c r="A177" s="8">
        <f t="shared" ca="1" si="4"/>
        <v>79.147525631259413</v>
      </c>
      <c r="B177" s="8">
        <f t="shared" ca="1" si="5"/>
        <v>0</v>
      </c>
    </row>
    <row r="178" spans="1:2">
      <c r="A178" s="8">
        <f t="shared" ca="1" si="4"/>
        <v>93.527241084045599</v>
      </c>
      <c r="B178" s="8">
        <f t="shared" ca="1" si="5"/>
        <v>0</v>
      </c>
    </row>
    <row r="179" spans="1:2">
      <c r="A179" s="8">
        <f t="shared" ca="1" si="4"/>
        <v>130.05855004587696</v>
      </c>
      <c r="B179" s="8">
        <f t="shared" ca="1" si="5"/>
        <v>24.328689364929083</v>
      </c>
    </row>
    <row r="180" spans="1:2">
      <c r="A180" s="8">
        <f t="shared" ca="1" si="4"/>
        <v>93.900625962372615</v>
      </c>
      <c r="B180" s="8">
        <f t="shared" ca="1" si="5"/>
        <v>0</v>
      </c>
    </row>
    <row r="181" spans="1:2">
      <c r="A181" s="8">
        <f t="shared" ca="1" si="4"/>
        <v>115.94988674759541</v>
      </c>
      <c r="B181" s="8">
        <f t="shared" ca="1" si="5"/>
        <v>10.630958007374188</v>
      </c>
    </row>
    <row r="182" spans="1:2">
      <c r="A182" s="8">
        <f t="shared" ca="1" si="4"/>
        <v>100.89057275837369</v>
      </c>
      <c r="B182" s="8">
        <f t="shared" ca="1" si="5"/>
        <v>0</v>
      </c>
    </row>
    <row r="183" spans="1:2">
      <c r="A183" s="8">
        <f t="shared" ca="1" si="4"/>
        <v>92.300204895820386</v>
      </c>
      <c r="B183" s="8">
        <f t="shared" ca="1" si="5"/>
        <v>0</v>
      </c>
    </row>
    <row r="184" spans="1:2">
      <c r="A184" s="8">
        <f t="shared" ca="1" si="4"/>
        <v>105.30649466318729</v>
      </c>
      <c r="B184" s="8">
        <f t="shared" ca="1" si="5"/>
        <v>0.2975676341624216</v>
      </c>
    </row>
    <row r="185" spans="1:2">
      <c r="A185" s="8">
        <f t="shared" ca="1" si="4"/>
        <v>102.35529160648451</v>
      </c>
      <c r="B185" s="8">
        <f t="shared" ca="1" si="5"/>
        <v>0</v>
      </c>
    </row>
    <row r="186" spans="1:2">
      <c r="A186" s="8">
        <f t="shared" ca="1" si="4"/>
        <v>75.141886776186638</v>
      </c>
      <c r="B186" s="8">
        <f t="shared" ca="1" si="5"/>
        <v>0</v>
      </c>
    </row>
    <row r="187" spans="1:2">
      <c r="A187" s="8">
        <f t="shared" ca="1" si="4"/>
        <v>99.685203252983769</v>
      </c>
      <c r="B187" s="8">
        <f t="shared" ca="1" si="5"/>
        <v>0</v>
      </c>
    </row>
    <row r="188" spans="1:2">
      <c r="A188" s="8">
        <f t="shared" ca="1" si="4"/>
        <v>116.42193496022071</v>
      </c>
      <c r="B188" s="8">
        <f t="shared" ca="1" si="5"/>
        <v>11.089257242932728</v>
      </c>
    </row>
    <row r="189" spans="1:2">
      <c r="A189" s="8">
        <f t="shared" ca="1" si="4"/>
        <v>96.279446961397582</v>
      </c>
      <c r="B189" s="8">
        <f t="shared" ca="1" si="5"/>
        <v>0</v>
      </c>
    </row>
    <row r="190" spans="1:2">
      <c r="A190" s="8">
        <f t="shared" ca="1" si="4"/>
        <v>111.14684383420943</v>
      </c>
      <c r="B190" s="8">
        <f t="shared" ca="1" si="5"/>
        <v>5.9678095477761497</v>
      </c>
    </row>
    <row r="191" spans="1:2">
      <c r="A191" s="8">
        <f t="shared" ca="1" si="4"/>
        <v>104.74493950841115</v>
      </c>
      <c r="B191" s="8">
        <f t="shared" ca="1" si="5"/>
        <v>0</v>
      </c>
    </row>
    <row r="192" spans="1:2">
      <c r="A192" s="8">
        <f t="shared" ca="1" si="4"/>
        <v>99.86960937880248</v>
      </c>
      <c r="B192" s="8">
        <f t="shared" ca="1" si="5"/>
        <v>0</v>
      </c>
    </row>
    <row r="193" spans="1:2">
      <c r="A193" s="8">
        <f t="shared" ca="1" si="4"/>
        <v>85.296156327672151</v>
      </c>
      <c r="B193" s="8">
        <f t="shared" ca="1" si="5"/>
        <v>0</v>
      </c>
    </row>
    <row r="194" spans="1:2">
      <c r="A194" s="8">
        <f t="shared" ca="1" si="4"/>
        <v>89.457389459641306</v>
      </c>
      <c r="B194" s="8">
        <f t="shared" ca="1" si="5"/>
        <v>0</v>
      </c>
    </row>
    <row r="195" spans="1:2">
      <c r="A195" s="8">
        <f t="shared" ref="A195:A258" ca="1" si="6">$D$2*EXP(($F$2-0.5*$G$2^2)*SQRT($H$2) + $G$2*NORMSINV(RAND())*SQRT($H$2))</f>
        <v>104.16794138141337</v>
      </c>
      <c r="B195" s="8">
        <f t="shared" ref="B195:B258" ca="1" si="7">MAX(A195-$E$2,0)/(1+$F$2)</f>
        <v>0</v>
      </c>
    </row>
    <row r="196" spans="1:2">
      <c r="A196" s="8">
        <f t="shared" ca="1" si="6"/>
        <v>137.45755282509066</v>
      </c>
      <c r="B196" s="8">
        <f t="shared" ca="1" si="7"/>
        <v>31.512187208825882</v>
      </c>
    </row>
    <row r="197" spans="1:2">
      <c r="A197" s="8">
        <f t="shared" ca="1" si="6"/>
        <v>82.505988031763096</v>
      </c>
      <c r="B197" s="8">
        <f t="shared" ca="1" si="7"/>
        <v>0</v>
      </c>
    </row>
    <row r="198" spans="1:2">
      <c r="A198" s="8">
        <f t="shared" ca="1" si="6"/>
        <v>96.102949494197603</v>
      </c>
      <c r="B198" s="8">
        <f t="shared" ca="1" si="7"/>
        <v>0</v>
      </c>
    </row>
    <row r="199" spans="1:2">
      <c r="A199" s="8">
        <f t="shared" ca="1" si="6"/>
        <v>103.03752759604173</v>
      </c>
      <c r="B199" s="8">
        <f t="shared" ca="1" si="7"/>
        <v>0</v>
      </c>
    </row>
    <row r="200" spans="1:2">
      <c r="A200" s="8">
        <f t="shared" ca="1" si="6"/>
        <v>98.809377709339543</v>
      </c>
      <c r="B200" s="8">
        <f t="shared" ca="1" si="7"/>
        <v>0</v>
      </c>
    </row>
    <row r="201" spans="1:2">
      <c r="A201" s="8">
        <f t="shared" ca="1" si="6"/>
        <v>110.61987940206049</v>
      </c>
      <c r="B201" s="8">
        <f t="shared" ca="1" si="7"/>
        <v>5.4561935942334863</v>
      </c>
    </row>
    <row r="202" spans="1:2">
      <c r="A202" s="8">
        <f t="shared" ca="1" si="6"/>
        <v>98.712721836370449</v>
      </c>
      <c r="B202" s="8">
        <f t="shared" ca="1" si="7"/>
        <v>0</v>
      </c>
    </row>
    <row r="203" spans="1:2">
      <c r="A203" s="8">
        <f t="shared" ca="1" si="6"/>
        <v>109.14755457584717</v>
      </c>
      <c r="B203" s="8">
        <f t="shared" ca="1" si="7"/>
        <v>4.0267520153855987</v>
      </c>
    </row>
    <row r="204" spans="1:2">
      <c r="A204" s="8">
        <f t="shared" ca="1" si="6"/>
        <v>96.79415880044445</v>
      </c>
      <c r="B204" s="8">
        <f t="shared" ca="1" si="7"/>
        <v>0</v>
      </c>
    </row>
    <row r="205" spans="1:2">
      <c r="A205" s="8">
        <f t="shared" ca="1" si="6"/>
        <v>89.501286060375492</v>
      </c>
      <c r="B205" s="8">
        <f t="shared" ca="1" si="7"/>
        <v>0</v>
      </c>
    </row>
    <row r="206" spans="1:2">
      <c r="A206" s="8">
        <f t="shared" ca="1" si="6"/>
        <v>123.76132218925211</v>
      </c>
      <c r="B206" s="8">
        <f t="shared" ca="1" si="7"/>
        <v>18.214875911895255</v>
      </c>
    </row>
    <row r="207" spans="1:2">
      <c r="A207" s="8">
        <f t="shared" ca="1" si="6"/>
        <v>88.526718178469736</v>
      </c>
      <c r="B207" s="8">
        <f t="shared" ca="1" si="7"/>
        <v>0</v>
      </c>
    </row>
    <row r="208" spans="1:2">
      <c r="A208" s="8">
        <f t="shared" ca="1" si="6"/>
        <v>113.9514761136341</v>
      </c>
      <c r="B208" s="8">
        <f t="shared" ca="1" si="7"/>
        <v>8.6907535083826222</v>
      </c>
    </row>
    <row r="209" spans="1:2">
      <c r="A209" s="8">
        <f t="shared" ca="1" si="6"/>
        <v>101.44391672107595</v>
      </c>
      <c r="B209" s="8">
        <f t="shared" ca="1" si="7"/>
        <v>0</v>
      </c>
    </row>
    <row r="210" spans="1:2">
      <c r="A210" s="8">
        <f t="shared" ca="1" si="6"/>
        <v>110.5075658302933</v>
      </c>
      <c r="B210" s="8">
        <f t="shared" ca="1" si="7"/>
        <v>5.3471512915468953</v>
      </c>
    </row>
    <row r="211" spans="1:2">
      <c r="A211" s="8">
        <f t="shared" ca="1" si="6"/>
        <v>98.409952271119096</v>
      </c>
      <c r="B211" s="8">
        <f t="shared" ca="1" si="7"/>
        <v>0</v>
      </c>
    </row>
    <row r="212" spans="1:2">
      <c r="A212" s="8">
        <f t="shared" ca="1" si="6"/>
        <v>91.835613279127415</v>
      </c>
      <c r="B212" s="8">
        <f t="shared" ca="1" si="7"/>
        <v>0</v>
      </c>
    </row>
    <row r="213" spans="1:2">
      <c r="A213" s="8">
        <f t="shared" ca="1" si="6"/>
        <v>123.77754849225595</v>
      </c>
      <c r="B213" s="8">
        <f t="shared" ca="1" si="7"/>
        <v>18.230629604131984</v>
      </c>
    </row>
    <row r="214" spans="1:2">
      <c r="A214" s="8">
        <f t="shared" ca="1" si="6"/>
        <v>128.13887146766197</v>
      </c>
      <c r="B214" s="8">
        <f t="shared" ca="1" si="7"/>
        <v>22.464923755011622</v>
      </c>
    </row>
    <row r="215" spans="1:2">
      <c r="A215" s="8">
        <f t="shared" ca="1" si="6"/>
        <v>81.886024143507782</v>
      </c>
      <c r="B215" s="8">
        <f t="shared" ca="1" si="7"/>
        <v>0</v>
      </c>
    </row>
    <row r="216" spans="1:2">
      <c r="A216" s="8">
        <f t="shared" ca="1" si="6"/>
        <v>93.749466969402732</v>
      </c>
      <c r="B216" s="8">
        <f t="shared" ca="1" si="7"/>
        <v>0</v>
      </c>
    </row>
    <row r="217" spans="1:2">
      <c r="A217" s="8">
        <f t="shared" ca="1" si="6"/>
        <v>124.34990507484289</v>
      </c>
      <c r="B217" s="8">
        <f t="shared" ca="1" si="7"/>
        <v>18.786315606643587</v>
      </c>
    </row>
    <row r="218" spans="1:2">
      <c r="A218" s="8">
        <f t="shared" ca="1" si="6"/>
        <v>81.778711761220208</v>
      </c>
      <c r="B218" s="8">
        <f t="shared" ca="1" si="7"/>
        <v>0</v>
      </c>
    </row>
    <row r="219" spans="1:2">
      <c r="A219" s="8">
        <f t="shared" ca="1" si="6"/>
        <v>113.68459197584309</v>
      </c>
      <c r="B219" s="8">
        <f t="shared" ca="1" si="7"/>
        <v>8.4316426949932914</v>
      </c>
    </row>
    <row r="220" spans="1:2">
      <c r="A220" s="8">
        <f t="shared" ca="1" si="6"/>
        <v>79.233427807098295</v>
      </c>
      <c r="B220" s="8">
        <f t="shared" ca="1" si="7"/>
        <v>0</v>
      </c>
    </row>
    <row r="221" spans="1:2">
      <c r="A221" s="8">
        <f t="shared" ca="1" si="6"/>
        <v>127.20824804728059</v>
      </c>
      <c r="B221" s="8">
        <f t="shared" ca="1" si="7"/>
        <v>21.561405871146203</v>
      </c>
    </row>
    <row r="222" spans="1:2">
      <c r="A222" s="8">
        <f t="shared" ca="1" si="6"/>
        <v>141.96190178664369</v>
      </c>
      <c r="B222" s="8">
        <f t="shared" ca="1" si="7"/>
        <v>35.885341540430773</v>
      </c>
    </row>
    <row r="223" spans="1:2">
      <c r="A223" s="8">
        <f t="shared" ca="1" si="6"/>
        <v>102.36051717771576</v>
      </c>
      <c r="B223" s="8">
        <f t="shared" ca="1" si="7"/>
        <v>0</v>
      </c>
    </row>
    <row r="224" spans="1:2">
      <c r="A224" s="8">
        <f t="shared" ca="1" si="6"/>
        <v>91.692379303934203</v>
      </c>
      <c r="B224" s="8">
        <f t="shared" ca="1" si="7"/>
        <v>0</v>
      </c>
    </row>
    <row r="225" spans="1:2">
      <c r="A225" s="8">
        <f t="shared" ca="1" si="6"/>
        <v>93.233531748710035</v>
      </c>
      <c r="B225" s="8">
        <f t="shared" ca="1" si="7"/>
        <v>0</v>
      </c>
    </row>
    <row r="226" spans="1:2">
      <c r="A226" s="8">
        <f t="shared" ca="1" si="6"/>
        <v>115.98395270522155</v>
      </c>
      <c r="B226" s="8">
        <f t="shared" ca="1" si="7"/>
        <v>10.664031752642286</v>
      </c>
    </row>
    <row r="227" spans="1:2">
      <c r="A227" s="8">
        <f t="shared" ca="1" si="6"/>
        <v>86.544650347553556</v>
      </c>
      <c r="B227" s="8">
        <f t="shared" ca="1" si="7"/>
        <v>0</v>
      </c>
    </row>
    <row r="228" spans="1:2">
      <c r="A228" s="8">
        <f t="shared" ca="1" si="6"/>
        <v>105.13169984267496</v>
      </c>
      <c r="B228" s="8">
        <f t="shared" ca="1" si="7"/>
        <v>0.1278639249271476</v>
      </c>
    </row>
    <row r="229" spans="1:2">
      <c r="A229" s="8">
        <f t="shared" ca="1" si="6"/>
        <v>111.2374739756257</v>
      </c>
      <c r="B229" s="8">
        <f t="shared" ca="1" si="7"/>
        <v>6.0557999763356349</v>
      </c>
    </row>
    <row r="230" spans="1:2">
      <c r="A230" s="8">
        <f t="shared" ca="1" si="6"/>
        <v>70.009555227438199</v>
      </c>
      <c r="B230" s="8">
        <f t="shared" ca="1" si="7"/>
        <v>0</v>
      </c>
    </row>
    <row r="231" spans="1:2">
      <c r="A231" s="8">
        <f t="shared" ca="1" si="6"/>
        <v>73.950294030377478</v>
      </c>
      <c r="B231" s="8">
        <f t="shared" ca="1" si="7"/>
        <v>0</v>
      </c>
    </row>
    <row r="232" spans="1:2">
      <c r="A232" s="8">
        <f t="shared" ca="1" si="6"/>
        <v>94.940431075678788</v>
      </c>
      <c r="B232" s="8">
        <f t="shared" ca="1" si="7"/>
        <v>0</v>
      </c>
    </row>
    <row r="233" spans="1:2">
      <c r="A233" s="8">
        <f t="shared" ca="1" si="6"/>
        <v>108.31510767572587</v>
      </c>
      <c r="B233" s="8">
        <f t="shared" ca="1" si="7"/>
        <v>3.2185511414814263</v>
      </c>
    </row>
    <row r="234" spans="1:2">
      <c r="A234" s="8">
        <f t="shared" ca="1" si="6"/>
        <v>113.89833092564933</v>
      </c>
      <c r="B234" s="8">
        <f t="shared" ca="1" si="7"/>
        <v>8.6391562384944969</v>
      </c>
    </row>
    <row r="235" spans="1:2">
      <c r="A235" s="8">
        <f t="shared" ca="1" si="6"/>
        <v>88.127296698372831</v>
      </c>
      <c r="B235" s="8">
        <f t="shared" ca="1" si="7"/>
        <v>0</v>
      </c>
    </row>
    <row r="236" spans="1:2">
      <c r="A236" s="8">
        <f t="shared" ca="1" si="6"/>
        <v>122.8435643023019</v>
      </c>
      <c r="B236" s="8">
        <f t="shared" ca="1" si="7"/>
        <v>17.323848837186311</v>
      </c>
    </row>
    <row r="237" spans="1:2">
      <c r="A237" s="8">
        <f t="shared" ca="1" si="6"/>
        <v>113.59641158929752</v>
      </c>
      <c r="B237" s="8">
        <f t="shared" ca="1" si="7"/>
        <v>8.346030669220891</v>
      </c>
    </row>
    <row r="238" spans="1:2">
      <c r="A238" s="8">
        <f t="shared" ca="1" si="6"/>
        <v>93.356507069758948</v>
      </c>
      <c r="B238" s="8">
        <f t="shared" ca="1" si="7"/>
        <v>0</v>
      </c>
    </row>
    <row r="239" spans="1:2">
      <c r="A239" s="8">
        <f t="shared" ca="1" si="6"/>
        <v>114.93519853183926</v>
      </c>
      <c r="B239" s="8">
        <f t="shared" ca="1" si="7"/>
        <v>9.6458238173196715</v>
      </c>
    </row>
    <row r="240" spans="1:2">
      <c r="A240" s="8">
        <f t="shared" ca="1" si="6"/>
        <v>90.540523720219554</v>
      </c>
      <c r="B240" s="8">
        <f t="shared" ca="1" si="7"/>
        <v>0</v>
      </c>
    </row>
    <row r="241" spans="1:2">
      <c r="A241" s="8">
        <f t="shared" ca="1" si="6"/>
        <v>95.001893662257984</v>
      </c>
      <c r="B241" s="8">
        <f t="shared" ca="1" si="7"/>
        <v>0</v>
      </c>
    </row>
    <row r="242" spans="1:2">
      <c r="A242" s="8">
        <f t="shared" ca="1" si="6"/>
        <v>87.778911767980247</v>
      </c>
      <c r="B242" s="8">
        <f t="shared" ca="1" si="7"/>
        <v>0</v>
      </c>
    </row>
    <row r="243" spans="1:2">
      <c r="A243" s="8">
        <f t="shared" ca="1" si="6"/>
        <v>108.55919074190594</v>
      </c>
      <c r="B243" s="8">
        <f t="shared" ca="1" si="7"/>
        <v>3.4555249921416862</v>
      </c>
    </row>
    <row r="244" spans="1:2">
      <c r="A244" s="8">
        <f t="shared" ca="1" si="6"/>
        <v>110.08365232384763</v>
      </c>
      <c r="B244" s="8">
        <f t="shared" ca="1" si="7"/>
        <v>4.935584780434592</v>
      </c>
    </row>
    <row r="245" spans="1:2">
      <c r="A245" s="8">
        <f t="shared" ca="1" si="6"/>
        <v>110.87212807309467</v>
      </c>
      <c r="B245" s="8">
        <f t="shared" ca="1" si="7"/>
        <v>5.7010952165967685</v>
      </c>
    </row>
    <row r="246" spans="1:2">
      <c r="A246" s="8">
        <f t="shared" ca="1" si="6"/>
        <v>81.41645457849333</v>
      </c>
      <c r="B246" s="8">
        <f t="shared" ca="1" si="7"/>
        <v>0</v>
      </c>
    </row>
    <row r="247" spans="1:2">
      <c r="A247" s="8">
        <f t="shared" ca="1" si="6"/>
        <v>92.256069252288029</v>
      </c>
      <c r="B247" s="8">
        <f t="shared" ca="1" si="7"/>
        <v>0</v>
      </c>
    </row>
    <row r="248" spans="1:2">
      <c r="A248" s="8">
        <f t="shared" ca="1" si="6"/>
        <v>110.16504304829229</v>
      </c>
      <c r="B248" s="8">
        <f t="shared" ca="1" si="7"/>
        <v>5.0146049012546507</v>
      </c>
    </row>
    <row r="249" spans="1:2">
      <c r="A249" s="8">
        <f t="shared" ca="1" si="6"/>
        <v>102.86223237915925</v>
      </c>
      <c r="B249" s="8">
        <f t="shared" ca="1" si="7"/>
        <v>0</v>
      </c>
    </row>
    <row r="250" spans="1:2">
      <c r="A250" s="8">
        <f t="shared" ca="1" si="6"/>
        <v>118.13939653565957</v>
      </c>
      <c r="B250" s="8">
        <f t="shared" ca="1" si="7"/>
        <v>12.756695665688904</v>
      </c>
    </row>
    <row r="251" spans="1:2">
      <c r="A251" s="8">
        <f t="shared" ca="1" si="6"/>
        <v>106.93442931107036</v>
      </c>
      <c r="B251" s="8">
        <f t="shared" ca="1" si="7"/>
        <v>1.8780867097770488</v>
      </c>
    </row>
    <row r="252" spans="1:2">
      <c r="A252" s="8">
        <f t="shared" ca="1" si="6"/>
        <v>94.038730309777861</v>
      </c>
      <c r="B252" s="8">
        <f t="shared" ca="1" si="7"/>
        <v>0</v>
      </c>
    </row>
    <row r="253" spans="1:2">
      <c r="A253" s="8">
        <f t="shared" ca="1" si="6"/>
        <v>105.44013403086552</v>
      </c>
      <c r="B253" s="8">
        <f t="shared" ca="1" si="7"/>
        <v>0.42731459307332248</v>
      </c>
    </row>
    <row r="254" spans="1:2">
      <c r="A254" s="8">
        <f t="shared" ca="1" si="6"/>
        <v>93.849843966897822</v>
      </c>
      <c r="B254" s="8">
        <f t="shared" ca="1" si="7"/>
        <v>0</v>
      </c>
    </row>
    <row r="255" spans="1:2">
      <c r="A255" s="8">
        <f t="shared" ca="1" si="6"/>
        <v>110.47111256133164</v>
      </c>
      <c r="B255" s="8">
        <f t="shared" ca="1" si="7"/>
        <v>5.3117597682831423</v>
      </c>
    </row>
    <row r="256" spans="1:2">
      <c r="A256" s="8">
        <f t="shared" ca="1" si="6"/>
        <v>100.81276917368112</v>
      </c>
      <c r="B256" s="8">
        <f t="shared" ca="1" si="7"/>
        <v>0</v>
      </c>
    </row>
    <row r="257" spans="1:2">
      <c r="A257" s="8">
        <f t="shared" ca="1" si="6"/>
        <v>93.720022547282099</v>
      </c>
      <c r="B257" s="8">
        <f t="shared" ca="1" si="7"/>
        <v>0</v>
      </c>
    </row>
    <row r="258" spans="1:2">
      <c r="A258" s="8">
        <f t="shared" ca="1" si="6"/>
        <v>110.72762038560107</v>
      </c>
      <c r="B258" s="8">
        <f t="shared" ca="1" si="7"/>
        <v>5.560796490874826</v>
      </c>
    </row>
    <row r="259" spans="1:2">
      <c r="A259" s="8">
        <f t="shared" ref="A259:A322" ca="1" si="8">$D$2*EXP(($F$2-0.5*$G$2^2)*SQRT($H$2) + $G$2*NORMSINV(RAND())*SQRT($H$2))</f>
        <v>138.26069505843375</v>
      </c>
      <c r="B259" s="8">
        <f t="shared" ref="B259:B322" ca="1" si="9">MAX(A259-$E$2,0)/(1+$F$2)</f>
        <v>32.291936949935682</v>
      </c>
    </row>
    <row r="260" spans="1:2">
      <c r="A260" s="8">
        <f t="shared" ca="1" si="8"/>
        <v>83.255117323392753</v>
      </c>
      <c r="B260" s="8">
        <f t="shared" ca="1" si="9"/>
        <v>0</v>
      </c>
    </row>
    <row r="261" spans="1:2">
      <c r="A261" s="8">
        <f t="shared" ca="1" si="8"/>
        <v>140.67500897147832</v>
      </c>
      <c r="B261" s="8">
        <f t="shared" ca="1" si="9"/>
        <v>34.635931040270215</v>
      </c>
    </row>
    <row r="262" spans="1:2">
      <c r="A262" s="8">
        <f t="shared" ca="1" si="8"/>
        <v>109.81541168308068</v>
      </c>
      <c r="B262" s="8">
        <f t="shared" ca="1" si="9"/>
        <v>4.6751569738647403</v>
      </c>
    </row>
    <row r="263" spans="1:2">
      <c r="A263" s="8">
        <f t="shared" ca="1" si="8"/>
        <v>102.89932590016232</v>
      </c>
      <c r="B263" s="8">
        <f t="shared" ca="1" si="9"/>
        <v>0</v>
      </c>
    </row>
    <row r="264" spans="1:2">
      <c r="A264" s="8">
        <f t="shared" ca="1" si="8"/>
        <v>82.855719889559126</v>
      </c>
      <c r="B264" s="8">
        <f t="shared" ca="1" si="9"/>
        <v>0</v>
      </c>
    </row>
    <row r="265" spans="1:2">
      <c r="A265" s="8">
        <f t="shared" ca="1" si="8"/>
        <v>87.607991997038255</v>
      </c>
      <c r="B265" s="8">
        <f t="shared" ca="1" si="9"/>
        <v>0</v>
      </c>
    </row>
    <row r="266" spans="1:2">
      <c r="A266" s="8">
        <f t="shared" ca="1" si="8"/>
        <v>100.74311933905342</v>
      </c>
      <c r="B266" s="8">
        <f t="shared" ca="1" si="9"/>
        <v>0</v>
      </c>
    </row>
    <row r="267" spans="1:2">
      <c r="A267" s="8">
        <f t="shared" ca="1" si="8"/>
        <v>82.384397955914807</v>
      </c>
      <c r="B267" s="8">
        <f t="shared" ca="1" si="9"/>
        <v>0</v>
      </c>
    </row>
    <row r="268" spans="1:2">
      <c r="A268" s="8">
        <f t="shared" ca="1" si="8"/>
        <v>110.7856518116257</v>
      </c>
      <c r="B268" s="8">
        <f t="shared" ca="1" si="9"/>
        <v>5.6171376811899973</v>
      </c>
    </row>
    <row r="269" spans="1:2">
      <c r="A269" s="8">
        <f t="shared" ca="1" si="8"/>
        <v>106.29975065299386</v>
      </c>
      <c r="B269" s="8">
        <f t="shared" ca="1" si="9"/>
        <v>1.261893837858121</v>
      </c>
    </row>
    <row r="270" spans="1:2">
      <c r="A270" s="8">
        <f t="shared" ca="1" si="8"/>
        <v>129.58840699627814</v>
      </c>
      <c r="B270" s="8">
        <f t="shared" ca="1" si="9"/>
        <v>23.872239802211784</v>
      </c>
    </row>
    <row r="271" spans="1:2">
      <c r="A271" s="8">
        <f t="shared" ca="1" si="8"/>
        <v>120.16256140596046</v>
      </c>
      <c r="B271" s="8">
        <f t="shared" ca="1" si="9"/>
        <v>14.720933403845107</v>
      </c>
    </row>
    <row r="272" spans="1:2">
      <c r="A272" s="8">
        <f t="shared" ca="1" si="8"/>
        <v>98.100045242773874</v>
      </c>
      <c r="B272" s="8">
        <f t="shared" ca="1" si="9"/>
        <v>0</v>
      </c>
    </row>
    <row r="273" spans="1:2">
      <c r="A273" s="8">
        <f t="shared" ca="1" si="8"/>
        <v>104.09443799659653</v>
      </c>
      <c r="B273" s="8">
        <f t="shared" ca="1" si="9"/>
        <v>0</v>
      </c>
    </row>
    <row r="274" spans="1:2">
      <c r="A274" s="8">
        <f t="shared" ca="1" si="8"/>
        <v>111.13293217356934</v>
      </c>
      <c r="B274" s="8">
        <f t="shared" ca="1" si="9"/>
        <v>5.9543030811352855</v>
      </c>
    </row>
    <row r="275" spans="1:2">
      <c r="A275" s="8">
        <f t="shared" ca="1" si="8"/>
        <v>100.18393607923122</v>
      </c>
      <c r="B275" s="8">
        <f t="shared" ca="1" si="9"/>
        <v>0</v>
      </c>
    </row>
    <row r="276" spans="1:2">
      <c r="A276" s="8">
        <f t="shared" ca="1" si="8"/>
        <v>81.881792730762299</v>
      </c>
      <c r="B276" s="8">
        <f t="shared" ca="1" si="9"/>
        <v>0</v>
      </c>
    </row>
    <row r="277" spans="1:2">
      <c r="A277" s="8">
        <f t="shared" ca="1" si="8"/>
        <v>123.11504952296895</v>
      </c>
      <c r="B277" s="8">
        <f t="shared" ca="1" si="9"/>
        <v>17.587426721329074</v>
      </c>
    </row>
    <row r="278" spans="1:2">
      <c r="A278" s="8">
        <f t="shared" ca="1" si="8"/>
        <v>106.27869524309324</v>
      </c>
      <c r="B278" s="8">
        <f t="shared" ca="1" si="9"/>
        <v>1.2414516923235328</v>
      </c>
    </row>
    <row r="279" spans="1:2">
      <c r="A279" s="8">
        <f t="shared" ca="1" si="8"/>
        <v>94.836124933581829</v>
      </c>
      <c r="B279" s="8">
        <f t="shared" ca="1" si="9"/>
        <v>0</v>
      </c>
    </row>
    <row r="280" spans="1:2">
      <c r="A280" s="8">
        <f t="shared" ca="1" si="8"/>
        <v>133.80514093120294</v>
      </c>
      <c r="B280" s="8">
        <f t="shared" ca="1" si="9"/>
        <v>27.966156243886349</v>
      </c>
    </row>
    <row r="281" spans="1:2">
      <c r="A281" s="8">
        <f t="shared" ca="1" si="8"/>
        <v>100.36689838956632</v>
      </c>
      <c r="B281" s="8">
        <f t="shared" ca="1" si="9"/>
        <v>0</v>
      </c>
    </row>
    <row r="282" spans="1:2">
      <c r="A282" s="8">
        <f t="shared" ca="1" si="8"/>
        <v>93.275825272545717</v>
      </c>
      <c r="B282" s="8">
        <f t="shared" ca="1" si="9"/>
        <v>0</v>
      </c>
    </row>
    <row r="283" spans="1:2">
      <c r="A283" s="8">
        <f t="shared" ca="1" si="8"/>
        <v>98.912965575760367</v>
      </c>
      <c r="B283" s="8">
        <f t="shared" ca="1" si="9"/>
        <v>0</v>
      </c>
    </row>
    <row r="284" spans="1:2">
      <c r="A284" s="8">
        <f t="shared" ca="1" si="8"/>
        <v>103.96629399775897</v>
      </c>
      <c r="B284" s="8">
        <f t="shared" ca="1" si="9"/>
        <v>0</v>
      </c>
    </row>
    <row r="285" spans="1:2">
      <c r="A285" s="8">
        <f t="shared" ca="1" si="8"/>
        <v>111.28273794010993</v>
      </c>
      <c r="B285" s="8">
        <f t="shared" ca="1" si="9"/>
        <v>6.0997455729222567</v>
      </c>
    </row>
    <row r="286" spans="1:2">
      <c r="A286" s="8">
        <f t="shared" ca="1" si="8"/>
        <v>106.98162064171642</v>
      </c>
      <c r="B286" s="8">
        <f t="shared" ca="1" si="9"/>
        <v>1.9239035356470078</v>
      </c>
    </row>
    <row r="287" spans="1:2">
      <c r="A287" s="8">
        <f t="shared" ca="1" si="8"/>
        <v>105.86367186994102</v>
      </c>
      <c r="B287" s="8">
        <f t="shared" ca="1" si="9"/>
        <v>0.83851637858351002</v>
      </c>
    </row>
    <row r="288" spans="1:2">
      <c r="A288" s="8">
        <f t="shared" ca="1" si="8"/>
        <v>107.90983924686704</v>
      </c>
      <c r="B288" s="8">
        <f t="shared" ca="1" si="9"/>
        <v>2.8250866474437251</v>
      </c>
    </row>
    <row r="289" spans="1:2">
      <c r="A289" s="8">
        <f t="shared" ca="1" si="8"/>
        <v>91.781961568231083</v>
      </c>
      <c r="B289" s="8">
        <f t="shared" ca="1" si="9"/>
        <v>0</v>
      </c>
    </row>
    <row r="290" spans="1:2">
      <c r="A290" s="8">
        <f t="shared" ca="1" si="8"/>
        <v>61.755354643739281</v>
      </c>
      <c r="B290" s="8">
        <f t="shared" ca="1" si="9"/>
        <v>0</v>
      </c>
    </row>
    <row r="291" spans="1:2">
      <c r="A291" s="8">
        <f t="shared" ca="1" si="8"/>
        <v>99.551797148166784</v>
      </c>
      <c r="B291" s="8">
        <f t="shared" ca="1" si="9"/>
        <v>0</v>
      </c>
    </row>
    <row r="292" spans="1:2">
      <c r="A292" s="8">
        <f t="shared" ca="1" si="8"/>
        <v>113.76218325550008</v>
      </c>
      <c r="B292" s="8">
        <f t="shared" ca="1" si="9"/>
        <v>8.5069740344660936</v>
      </c>
    </row>
    <row r="293" spans="1:2">
      <c r="A293" s="8">
        <f t="shared" ca="1" si="8"/>
        <v>124.82183326128077</v>
      </c>
      <c r="B293" s="8">
        <f t="shared" ca="1" si="9"/>
        <v>19.244498311923081</v>
      </c>
    </row>
    <row r="294" spans="1:2">
      <c r="A294" s="8">
        <f t="shared" ca="1" si="8"/>
        <v>117.55316653781369</v>
      </c>
      <c r="B294" s="8">
        <f t="shared" ca="1" si="9"/>
        <v>12.18754032797446</v>
      </c>
    </row>
    <row r="295" spans="1:2">
      <c r="A295" s="8">
        <f t="shared" ca="1" si="8"/>
        <v>88.298998613247832</v>
      </c>
      <c r="B295" s="8">
        <f t="shared" ca="1" si="9"/>
        <v>0</v>
      </c>
    </row>
    <row r="296" spans="1:2">
      <c r="A296" s="8">
        <f t="shared" ca="1" si="8"/>
        <v>89.477424437117662</v>
      </c>
      <c r="B296" s="8">
        <f t="shared" ca="1" si="9"/>
        <v>0</v>
      </c>
    </row>
    <row r="297" spans="1:2">
      <c r="A297" s="8">
        <f t="shared" ca="1" si="8"/>
        <v>94.844707341509036</v>
      </c>
      <c r="B297" s="8">
        <f t="shared" ca="1" si="9"/>
        <v>0</v>
      </c>
    </row>
    <row r="298" spans="1:2">
      <c r="A298" s="8">
        <f t="shared" ca="1" si="8"/>
        <v>102.42186650888105</v>
      </c>
      <c r="B298" s="8">
        <f t="shared" ca="1" si="9"/>
        <v>0</v>
      </c>
    </row>
    <row r="299" spans="1:2">
      <c r="A299" s="8">
        <f t="shared" ca="1" si="8"/>
        <v>99.203616552219188</v>
      </c>
      <c r="B299" s="8">
        <f t="shared" ca="1" si="9"/>
        <v>0</v>
      </c>
    </row>
    <row r="300" spans="1:2">
      <c r="A300" s="8">
        <f t="shared" ca="1" si="8"/>
        <v>129.55685598277319</v>
      </c>
      <c r="B300" s="8">
        <f t="shared" ca="1" si="9"/>
        <v>23.841607750265229</v>
      </c>
    </row>
    <row r="301" spans="1:2">
      <c r="A301" s="8">
        <f t="shared" ca="1" si="8"/>
        <v>116.47361495862845</v>
      </c>
      <c r="B301" s="8">
        <f t="shared" ca="1" si="9"/>
        <v>11.139431998668393</v>
      </c>
    </row>
    <row r="302" spans="1:2">
      <c r="A302" s="8">
        <f t="shared" ca="1" si="8"/>
        <v>85.289980006803745</v>
      </c>
      <c r="B302" s="8">
        <f t="shared" ca="1" si="9"/>
        <v>0</v>
      </c>
    </row>
    <row r="303" spans="1:2">
      <c r="A303" s="8">
        <f t="shared" ca="1" si="8"/>
        <v>100.38275111142146</v>
      </c>
      <c r="B303" s="8">
        <f t="shared" ca="1" si="9"/>
        <v>0</v>
      </c>
    </row>
    <row r="304" spans="1:2">
      <c r="A304" s="8">
        <f t="shared" ca="1" si="8"/>
        <v>95.853680222573544</v>
      </c>
      <c r="B304" s="8">
        <f t="shared" ca="1" si="9"/>
        <v>0</v>
      </c>
    </row>
    <row r="305" spans="1:2">
      <c r="A305" s="8">
        <f t="shared" ca="1" si="8"/>
        <v>106.79211936067394</v>
      </c>
      <c r="B305" s="8">
        <f t="shared" ca="1" si="9"/>
        <v>1.7399217093921713</v>
      </c>
    </row>
    <row r="306" spans="1:2">
      <c r="A306" s="8">
        <f t="shared" ca="1" si="8"/>
        <v>95.944909253358489</v>
      </c>
      <c r="B306" s="8">
        <f t="shared" ca="1" si="9"/>
        <v>0</v>
      </c>
    </row>
    <row r="307" spans="1:2">
      <c r="A307" s="8">
        <f t="shared" ca="1" si="8"/>
        <v>90.54919009071412</v>
      </c>
      <c r="B307" s="8">
        <f t="shared" ca="1" si="9"/>
        <v>0</v>
      </c>
    </row>
    <row r="308" spans="1:2">
      <c r="A308" s="8">
        <f t="shared" ca="1" si="8"/>
        <v>106.66549074910483</v>
      </c>
      <c r="B308" s="8">
        <f t="shared" ca="1" si="9"/>
        <v>1.6169813098105179</v>
      </c>
    </row>
    <row r="309" spans="1:2">
      <c r="A309" s="8">
        <f t="shared" ca="1" si="8"/>
        <v>103.01278325101961</v>
      </c>
      <c r="B309" s="8">
        <f t="shared" ca="1" si="9"/>
        <v>0</v>
      </c>
    </row>
    <row r="310" spans="1:2">
      <c r="A310" s="8">
        <f t="shared" ca="1" si="8"/>
        <v>122.29317957860313</v>
      </c>
      <c r="B310" s="8">
        <f t="shared" ca="1" si="9"/>
        <v>16.789494736507894</v>
      </c>
    </row>
    <row r="311" spans="1:2">
      <c r="A311" s="8">
        <f t="shared" ca="1" si="8"/>
        <v>110.66652391030851</v>
      </c>
      <c r="B311" s="8">
        <f t="shared" ca="1" si="9"/>
        <v>5.5014795245713719</v>
      </c>
    </row>
    <row r="312" spans="1:2">
      <c r="A312" s="8">
        <f t="shared" ca="1" si="8"/>
        <v>80.647037422169888</v>
      </c>
      <c r="B312" s="8">
        <f t="shared" ca="1" si="9"/>
        <v>0</v>
      </c>
    </row>
    <row r="313" spans="1:2">
      <c r="A313" s="8">
        <f t="shared" ca="1" si="8"/>
        <v>111.07035652185078</v>
      </c>
      <c r="B313" s="8">
        <f t="shared" ca="1" si="9"/>
        <v>5.8935500212143523</v>
      </c>
    </row>
    <row r="314" spans="1:2">
      <c r="A314" s="8">
        <f t="shared" ca="1" si="8"/>
        <v>105.84789621846289</v>
      </c>
      <c r="B314" s="8">
        <f t="shared" ca="1" si="9"/>
        <v>0.8232002120998958</v>
      </c>
    </row>
    <row r="315" spans="1:2">
      <c r="A315" s="8">
        <f t="shared" ca="1" si="8"/>
        <v>95.90566279733666</v>
      </c>
      <c r="B315" s="8">
        <f t="shared" ca="1" si="9"/>
        <v>0</v>
      </c>
    </row>
    <row r="316" spans="1:2">
      <c r="A316" s="8">
        <f t="shared" ca="1" si="8"/>
        <v>97.018720215392165</v>
      </c>
      <c r="B316" s="8">
        <f t="shared" ca="1" si="9"/>
        <v>0</v>
      </c>
    </row>
    <row r="317" spans="1:2">
      <c r="A317" s="8">
        <f t="shared" ca="1" si="8"/>
        <v>105.05938475978991</v>
      </c>
      <c r="B317" s="8">
        <f t="shared" ca="1" si="9"/>
        <v>5.7655106592142805E-2</v>
      </c>
    </row>
    <row r="318" spans="1:2">
      <c r="A318" s="8">
        <f t="shared" ca="1" si="8"/>
        <v>103.4747544314415</v>
      </c>
      <c r="B318" s="8">
        <f t="shared" ca="1" si="9"/>
        <v>0</v>
      </c>
    </row>
    <row r="319" spans="1:2">
      <c r="A319" s="8">
        <f t="shared" ca="1" si="8"/>
        <v>103.24832948004644</v>
      </c>
      <c r="B319" s="8">
        <f t="shared" ca="1" si="9"/>
        <v>0</v>
      </c>
    </row>
    <row r="320" spans="1:2">
      <c r="A320" s="8">
        <f t="shared" ca="1" si="8"/>
        <v>111.43337181746614</v>
      </c>
      <c r="B320" s="8">
        <f t="shared" ca="1" si="9"/>
        <v>6.2459920557923674</v>
      </c>
    </row>
    <row r="321" spans="1:2">
      <c r="A321" s="8">
        <f t="shared" ca="1" si="8"/>
        <v>91.974141179518313</v>
      </c>
      <c r="B321" s="8">
        <f t="shared" ca="1" si="9"/>
        <v>0</v>
      </c>
    </row>
    <row r="322" spans="1:2">
      <c r="A322" s="8">
        <f t="shared" ca="1" si="8"/>
        <v>106.56663180470917</v>
      </c>
      <c r="B322" s="8">
        <f t="shared" ca="1" si="9"/>
        <v>1.52100175214483</v>
      </c>
    </row>
    <row r="323" spans="1:2">
      <c r="A323" s="8">
        <f t="shared" ref="A323:A386" ca="1" si="10">$D$2*EXP(($F$2-0.5*$G$2^2)*SQRT($H$2) + $G$2*NORMSINV(RAND())*SQRT($H$2))</f>
        <v>101.87697845249555</v>
      </c>
      <c r="B323" s="8">
        <f t="shared" ref="B323:B386" ca="1" si="11">MAX(A323-$E$2,0)/(1+$F$2)</f>
        <v>0</v>
      </c>
    </row>
    <row r="324" spans="1:2">
      <c r="A324" s="8">
        <f t="shared" ca="1" si="10"/>
        <v>101.41846721195762</v>
      </c>
      <c r="B324" s="8">
        <f t="shared" ca="1" si="11"/>
        <v>0</v>
      </c>
    </row>
    <row r="325" spans="1:2">
      <c r="A325" s="8">
        <f t="shared" ca="1" si="10"/>
        <v>125.75097394669166</v>
      </c>
      <c r="B325" s="8">
        <f t="shared" ca="1" si="11"/>
        <v>20.146576647273456</v>
      </c>
    </row>
    <row r="326" spans="1:2">
      <c r="A326" s="8">
        <f t="shared" ca="1" si="10"/>
        <v>125.20109374120314</v>
      </c>
      <c r="B326" s="8">
        <f t="shared" ca="1" si="11"/>
        <v>19.612712370100134</v>
      </c>
    </row>
    <row r="327" spans="1:2">
      <c r="A327" s="8">
        <f t="shared" ca="1" si="10"/>
        <v>120.59535946358378</v>
      </c>
      <c r="B327" s="8">
        <f t="shared" ca="1" si="11"/>
        <v>15.141125692799783</v>
      </c>
    </row>
    <row r="328" spans="1:2">
      <c r="A328" s="8">
        <f t="shared" ca="1" si="10"/>
        <v>103.96250105554485</v>
      </c>
      <c r="B328" s="8">
        <f t="shared" ca="1" si="11"/>
        <v>0</v>
      </c>
    </row>
    <row r="329" spans="1:2">
      <c r="A329" s="8">
        <f t="shared" ca="1" si="10"/>
        <v>116.42814460070592</v>
      </c>
      <c r="B329" s="8">
        <f t="shared" ca="1" si="11"/>
        <v>11.095286020102835</v>
      </c>
    </row>
    <row r="330" spans="1:2">
      <c r="A330" s="8">
        <f t="shared" ca="1" si="10"/>
        <v>110.47725472900436</v>
      </c>
      <c r="B330" s="8">
        <f t="shared" ca="1" si="11"/>
        <v>5.3177230378683085</v>
      </c>
    </row>
    <row r="331" spans="1:2">
      <c r="A331" s="8">
        <f t="shared" ca="1" si="10"/>
        <v>146.1082018917312</v>
      </c>
      <c r="B331" s="8">
        <f t="shared" ca="1" si="11"/>
        <v>39.910875623039999</v>
      </c>
    </row>
    <row r="332" spans="1:2">
      <c r="A332" s="8">
        <f t="shared" ca="1" si="10"/>
        <v>128.89172182270136</v>
      </c>
      <c r="B332" s="8">
        <f t="shared" ca="1" si="11"/>
        <v>23.195846429807141</v>
      </c>
    </row>
    <row r="333" spans="1:2">
      <c r="A333" s="8">
        <f t="shared" ca="1" si="10"/>
        <v>101.22315007185901</v>
      </c>
      <c r="B333" s="8">
        <f t="shared" ca="1" si="11"/>
        <v>0</v>
      </c>
    </row>
    <row r="334" spans="1:2">
      <c r="A334" s="8">
        <f t="shared" ca="1" si="10"/>
        <v>95.338923738152175</v>
      </c>
      <c r="B334" s="8">
        <f t="shared" ca="1" si="11"/>
        <v>0</v>
      </c>
    </row>
    <row r="335" spans="1:2">
      <c r="A335" s="8">
        <f t="shared" ca="1" si="10"/>
        <v>123.42673054955068</v>
      </c>
      <c r="B335" s="8">
        <f t="shared" ca="1" si="11"/>
        <v>17.890029659757943</v>
      </c>
    </row>
    <row r="336" spans="1:2">
      <c r="A336" s="8">
        <f t="shared" ca="1" si="10"/>
        <v>101.90146751061113</v>
      </c>
      <c r="B336" s="8">
        <f t="shared" ca="1" si="11"/>
        <v>0</v>
      </c>
    </row>
    <row r="337" spans="1:2">
      <c r="A337" s="8">
        <f t="shared" ca="1" si="10"/>
        <v>122.39120560525818</v>
      </c>
      <c r="B337" s="8">
        <f t="shared" ca="1" si="11"/>
        <v>16.88466563617299</v>
      </c>
    </row>
    <row r="338" spans="1:2">
      <c r="A338" s="8">
        <f t="shared" ca="1" si="10"/>
        <v>127.33253911730664</v>
      </c>
      <c r="B338" s="8">
        <f t="shared" ca="1" si="11"/>
        <v>21.682076812919064</v>
      </c>
    </row>
    <row r="339" spans="1:2">
      <c r="A339" s="8">
        <f t="shared" ca="1" si="10"/>
        <v>111.84913491096604</v>
      </c>
      <c r="B339" s="8">
        <f t="shared" ca="1" si="11"/>
        <v>6.6496455446272265</v>
      </c>
    </row>
    <row r="340" spans="1:2">
      <c r="A340" s="8">
        <f t="shared" ca="1" si="10"/>
        <v>101.89214323776427</v>
      </c>
      <c r="B340" s="8">
        <f t="shared" ca="1" si="11"/>
        <v>0</v>
      </c>
    </row>
    <row r="341" spans="1:2">
      <c r="A341" s="8">
        <f t="shared" ca="1" si="10"/>
        <v>99.91762615058559</v>
      </c>
      <c r="B341" s="8">
        <f t="shared" ca="1" si="11"/>
        <v>0</v>
      </c>
    </row>
    <row r="342" spans="1:2">
      <c r="A342" s="8">
        <f t="shared" ca="1" si="10"/>
        <v>126.31521245245658</v>
      </c>
      <c r="B342" s="8">
        <f t="shared" ca="1" si="11"/>
        <v>20.694381021802503</v>
      </c>
    </row>
    <row r="343" spans="1:2">
      <c r="A343" s="8">
        <f t="shared" ca="1" si="10"/>
        <v>90.388735163809315</v>
      </c>
      <c r="B343" s="8">
        <f t="shared" ca="1" si="11"/>
        <v>0</v>
      </c>
    </row>
    <row r="344" spans="1:2">
      <c r="A344" s="8">
        <f t="shared" ca="1" si="10"/>
        <v>98.378886606370102</v>
      </c>
      <c r="B344" s="8">
        <f t="shared" ca="1" si="11"/>
        <v>0</v>
      </c>
    </row>
    <row r="345" spans="1:2">
      <c r="A345" s="8">
        <f t="shared" ca="1" si="10"/>
        <v>123.50268634961552</v>
      </c>
      <c r="B345" s="8">
        <f t="shared" ca="1" si="11"/>
        <v>17.963773154966521</v>
      </c>
    </row>
    <row r="346" spans="1:2">
      <c r="A346" s="8">
        <f t="shared" ca="1" si="10"/>
        <v>129.1689650016985</v>
      </c>
      <c r="B346" s="8">
        <f t="shared" ca="1" si="11"/>
        <v>23.465014564755819</v>
      </c>
    </row>
    <row r="347" spans="1:2">
      <c r="A347" s="8">
        <f t="shared" ca="1" si="10"/>
        <v>77.779553347100858</v>
      </c>
      <c r="B347" s="8">
        <f t="shared" ca="1" si="11"/>
        <v>0</v>
      </c>
    </row>
    <row r="348" spans="1:2">
      <c r="A348" s="8">
        <f t="shared" ca="1" si="10"/>
        <v>95.169114832991298</v>
      </c>
      <c r="B348" s="8">
        <f t="shared" ca="1" si="11"/>
        <v>0</v>
      </c>
    </row>
    <row r="349" spans="1:2">
      <c r="A349" s="8">
        <f t="shared" ca="1" si="10"/>
        <v>90.724826067641871</v>
      </c>
      <c r="B349" s="8">
        <f t="shared" ca="1" si="11"/>
        <v>0</v>
      </c>
    </row>
    <row r="350" spans="1:2">
      <c r="A350" s="8">
        <f t="shared" ca="1" si="10"/>
        <v>100.18558942508233</v>
      </c>
      <c r="B350" s="8">
        <f t="shared" ca="1" si="11"/>
        <v>0</v>
      </c>
    </row>
    <row r="351" spans="1:2">
      <c r="A351" s="8">
        <f t="shared" ca="1" si="10"/>
        <v>102.08876299523058</v>
      </c>
      <c r="B351" s="8">
        <f t="shared" ca="1" si="11"/>
        <v>0</v>
      </c>
    </row>
    <row r="352" spans="1:2">
      <c r="A352" s="8">
        <f t="shared" ca="1" si="10"/>
        <v>125.10656859132314</v>
      </c>
      <c r="B352" s="8">
        <f t="shared" ca="1" si="11"/>
        <v>19.520940379925378</v>
      </c>
    </row>
    <row r="353" spans="1:2">
      <c r="A353" s="8">
        <f t="shared" ca="1" si="10"/>
        <v>119.36663300908073</v>
      </c>
      <c r="B353" s="8">
        <f t="shared" ca="1" si="11"/>
        <v>13.948187387457018</v>
      </c>
    </row>
    <row r="354" spans="1:2">
      <c r="A354" s="8">
        <f t="shared" ca="1" si="10"/>
        <v>98.980869325575313</v>
      </c>
      <c r="B354" s="8">
        <f t="shared" ca="1" si="11"/>
        <v>0</v>
      </c>
    </row>
    <row r="355" spans="1:2">
      <c r="A355" s="8">
        <f t="shared" ca="1" si="10"/>
        <v>109.4439809805164</v>
      </c>
      <c r="B355" s="8">
        <f t="shared" ca="1" si="11"/>
        <v>4.3145446412780588</v>
      </c>
    </row>
    <row r="356" spans="1:2">
      <c r="A356" s="8">
        <f t="shared" ca="1" si="10"/>
        <v>105.89176168671004</v>
      </c>
      <c r="B356" s="8">
        <f t="shared" ca="1" si="11"/>
        <v>0.865788045349554</v>
      </c>
    </row>
    <row r="357" spans="1:2">
      <c r="A357" s="8">
        <f t="shared" ca="1" si="10"/>
        <v>123.45058772068001</v>
      </c>
      <c r="B357" s="8">
        <f t="shared" ca="1" si="11"/>
        <v>17.913191961825248</v>
      </c>
    </row>
    <row r="358" spans="1:2">
      <c r="A358" s="8">
        <f t="shared" ca="1" si="10"/>
        <v>102.84287340953662</v>
      </c>
      <c r="B358" s="8">
        <f t="shared" ca="1" si="11"/>
        <v>0</v>
      </c>
    </row>
    <row r="359" spans="1:2">
      <c r="A359" s="8">
        <f t="shared" ca="1" si="10"/>
        <v>98.41853913993252</v>
      </c>
      <c r="B359" s="8">
        <f t="shared" ca="1" si="11"/>
        <v>0</v>
      </c>
    </row>
    <row r="360" spans="1:2">
      <c r="A360" s="8">
        <f t="shared" ca="1" si="10"/>
        <v>102.59958441176839</v>
      </c>
      <c r="B360" s="8">
        <f t="shared" ca="1" si="11"/>
        <v>0</v>
      </c>
    </row>
    <row r="361" spans="1:2">
      <c r="A361" s="8">
        <f t="shared" ca="1" si="10"/>
        <v>98.505424200198561</v>
      </c>
      <c r="B361" s="8">
        <f t="shared" ca="1" si="11"/>
        <v>0</v>
      </c>
    </row>
    <row r="362" spans="1:2">
      <c r="A362" s="8">
        <f t="shared" ca="1" si="10"/>
        <v>108.86720186929597</v>
      </c>
      <c r="B362" s="8">
        <f t="shared" ca="1" si="11"/>
        <v>3.7545649216465709</v>
      </c>
    </row>
    <row r="363" spans="1:2">
      <c r="A363" s="8">
        <f t="shared" ca="1" si="10"/>
        <v>125.52593857182084</v>
      </c>
      <c r="B363" s="8">
        <f t="shared" ca="1" si="11"/>
        <v>19.928095700796938</v>
      </c>
    </row>
    <row r="364" spans="1:2">
      <c r="A364" s="8">
        <f t="shared" ca="1" si="10"/>
        <v>103.48897641179175</v>
      </c>
      <c r="B364" s="8">
        <f t="shared" ca="1" si="11"/>
        <v>0</v>
      </c>
    </row>
    <row r="365" spans="1:2">
      <c r="A365" s="8">
        <f t="shared" ca="1" si="10"/>
        <v>101.63485747038297</v>
      </c>
      <c r="B365" s="8">
        <f t="shared" ca="1" si="11"/>
        <v>0</v>
      </c>
    </row>
    <row r="366" spans="1:2">
      <c r="A366" s="8">
        <f t="shared" ca="1" si="10"/>
        <v>125.54956465175904</v>
      </c>
      <c r="B366" s="8">
        <f t="shared" ca="1" si="11"/>
        <v>19.951033642484507</v>
      </c>
    </row>
    <row r="367" spans="1:2">
      <c r="A367" s="8">
        <f t="shared" ca="1" si="10"/>
        <v>98.932187410786199</v>
      </c>
      <c r="B367" s="8">
        <f t="shared" ca="1" si="11"/>
        <v>0</v>
      </c>
    </row>
    <row r="368" spans="1:2">
      <c r="A368" s="8">
        <f t="shared" ca="1" si="10"/>
        <v>118.33542812768442</v>
      </c>
      <c r="B368" s="8">
        <f t="shared" ca="1" si="11"/>
        <v>12.947017599693615</v>
      </c>
    </row>
    <row r="369" spans="1:2">
      <c r="A369" s="8">
        <f t="shared" ca="1" si="10"/>
        <v>123.16819181135597</v>
      </c>
      <c r="B369" s="8">
        <f t="shared" ca="1" si="11"/>
        <v>17.639021176073754</v>
      </c>
    </row>
    <row r="370" spans="1:2">
      <c r="A370" s="8">
        <f t="shared" ca="1" si="10"/>
        <v>109.27848393023008</v>
      </c>
      <c r="B370" s="8">
        <f t="shared" ca="1" si="11"/>
        <v>4.1538678934272628</v>
      </c>
    </row>
    <row r="371" spans="1:2">
      <c r="A371" s="8">
        <f t="shared" ca="1" si="10"/>
        <v>102.31034097407972</v>
      </c>
      <c r="B371" s="8">
        <f t="shared" ca="1" si="11"/>
        <v>0</v>
      </c>
    </row>
    <row r="372" spans="1:2">
      <c r="A372" s="8">
        <f t="shared" ca="1" si="10"/>
        <v>98.741556391062232</v>
      </c>
      <c r="B372" s="8">
        <f t="shared" ca="1" si="11"/>
        <v>0</v>
      </c>
    </row>
    <row r="373" spans="1:2">
      <c r="A373" s="8">
        <f t="shared" ca="1" si="10"/>
        <v>103.70639931430567</v>
      </c>
      <c r="B373" s="8">
        <f t="shared" ca="1" si="11"/>
        <v>0</v>
      </c>
    </row>
    <row r="374" spans="1:2">
      <c r="A374" s="8">
        <f t="shared" ca="1" si="10"/>
        <v>100.24415990228923</v>
      </c>
      <c r="B374" s="8">
        <f t="shared" ca="1" si="11"/>
        <v>0</v>
      </c>
    </row>
    <row r="375" spans="1:2">
      <c r="A375" s="8">
        <f t="shared" ca="1" si="10"/>
        <v>95.290999615753506</v>
      </c>
      <c r="B375" s="8">
        <f t="shared" ca="1" si="11"/>
        <v>0</v>
      </c>
    </row>
    <row r="376" spans="1:2">
      <c r="A376" s="8">
        <f t="shared" ca="1" si="10"/>
        <v>111.95250477107801</v>
      </c>
      <c r="B376" s="8">
        <f t="shared" ca="1" si="11"/>
        <v>6.7500046321145737</v>
      </c>
    </row>
    <row r="377" spans="1:2">
      <c r="A377" s="8">
        <f t="shared" ca="1" si="10"/>
        <v>100.78010270218422</v>
      </c>
      <c r="B377" s="8">
        <f t="shared" ca="1" si="11"/>
        <v>0</v>
      </c>
    </row>
    <row r="378" spans="1:2">
      <c r="A378" s="8">
        <f t="shared" ca="1" si="10"/>
        <v>98.630993729466411</v>
      </c>
      <c r="B378" s="8">
        <f t="shared" ca="1" si="11"/>
        <v>0</v>
      </c>
    </row>
    <row r="379" spans="1:2">
      <c r="A379" s="8">
        <f t="shared" ca="1" si="10"/>
        <v>96.345897504234756</v>
      </c>
      <c r="B379" s="8">
        <f t="shared" ca="1" si="11"/>
        <v>0</v>
      </c>
    </row>
    <row r="380" spans="1:2">
      <c r="A380" s="8">
        <f t="shared" ca="1" si="10"/>
        <v>112.4589213010826</v>
      </c>
      <c r="B380" s="8">
        <f t="shared" ca="1" si="11"/>
        <v>7.2416711660996089</v>
      </c>
    </row>
    <row r="381" spans="1:2">
      <c r="A381" s="8">
        <f t="shared" ca="1" si="10"/>
        <v>89.867653639208285</v>
      </c>
      <c r="B381" s="8">
        <f t="shared" ca="1" si="11"/>
        <v>0</v>
      </c>
    </row>
    <row r="382" spans="1:2">
      <c r="A382" s="8">
        <f t="shared" ca="1" si="10"/>
        <v>122.34955843541179</v>
      </c>
      <c r="B382" s="8">
        <f t="shared" ca="1" si="11"/>
        <v>16.844231490691062</v>
      </c>
    </row>
    <row r="383" spans="1:2">
      <c r="A383" s="8">
        <f t="shared" ca="1" si="10"/>
        <v>96.519959458721075</v>
      </c>
      <c r="B383" s="8">
        <f t="shared" ca="1" si="11"/>
        <v>0</v>
      </c>
    </row>
    <row r="384" spans="1:2">
      <c r="A384" s="8">
        <f t="shared" ca="1" si="10"/>
        <v>116.7097144515882</v>
      </c>
      <c r="B384" s="8">
        <f t="shared" ca="1" si="11"/>
        <v>11.368654807367182</v>
      </c>
    </row>
    <row r="385" spans="1:2">
      <c r="A385" s="8">
        <f t="shared" ca="1" si="10"/>
        <v>116.68775066601145</v>
      </c>
      <c r="B385" s="8">
        <f t="shared" ca="1" si="11"/>
        <v>11.347330743700439</v>
      </c>
    </row>
    <row r="386" spans="1:2">
      <c r="A386" s="8">
        <f t="shared" ca="1" si="10"/>
        <v>101.47546016949191</v>
      </c>
      <c r="B386" s="8">
        <f t="shared" ca="1" si="11"/>
        <v>0</v>
      </c>
    </row>
    <row r="387" spans="1:2">
      <c r="A387" s="8">
        <f t="shared" ref="A387:A450" ca="1" si="12">$D$2*EXP(($F$2-0.5*$G$2^2)*SQRT($H$2) + $G$2*NORMSINV(RAND())*SQRT($H$2))</f>
        <v>93.890789074769259</v>
      </c>
      <c r="B387" s="8">
        <f t="shared" ref="B387:B450" ca="1" si="13">MAX(A387-$E$2,0)/(1+$F$2)</f>
        <v>0</v>
      </c>
    </row>
    <row r="388" spans="1:2">
      <c r="A388" s="8">
        <f t="shared" ca="1" si="12"/>
        <v>83.097956106859868</v>
      </c>
      <c r="B388" s="8">
        <f t="shared" ca="1" si="13"/>
        <v>0</v>
      </c>
    </row>
    <row r="389" spans="1:2">
      <c r="A389" s="8">
        <f t="shared" ca="1" si="12"/>
        <v>118.70530407806858</v>
      </c>
      <c r="B389" s="8">
        <f t="shared" ca="1" si="13"/>
        <v>13.306120464144252</v>
      </c>
    </row>
    <row r="390" spans="1:2">
      <c r="A390" s="8">
        <f t="shared" ca="1" si="12"/>
        <v>74.315671180251869</v>
      </c>
      <c r="B390" s="8">
        <f t="shared" ca="1" si="13"/>
        <v>0</v>
      </c>
    </row>
    <row r="391" spans="1:2">
      <c r="A391" s="8">
        <f t="shared" ca="1" si="12"/>
        <v>95.570312498138748</v>
      </c>
      <c r="B391" s="8">
        <f t="shared" ca="1" si="13"/>
        <v>0</v>
      </c>
    </row>
    <row r="392" spans="1:2">
      <c r="A392" s="8">
        <f t="shared" ca="1" si="12"/>
        <v>116.29576379432893</v>
      </c>
      <c r="B392" s="8">
        <f t="shared" ca="1" si="13"/>
        <v>10.966760965367897</v>
      </c>
    </row>
    <row r="393" spans="1:2">
      <c r="A393" s="8">
        <f t="shared" ca="1" si="12"/>
        <v>100.6668999500377</v>
      </c>
      <c r="B393" s="8">
        <f t="shared" ca="1" si="13"/>
        <v>0</v>
      </c>
    </row>
    <row r="394" spans="1:2">
      <c r="A394" s="8">
        <f t="shared" ca="1" si="12"/>
        <v>92.668732686504569</v>
      </c>
      <c r="B394" s="8">
        <f t="shared" ca="1" si="13"/>
        <v>0</v>
      </c>
    </row>
    <row r="395" spans="1:2">
      <c r="A395" s="8">
        <f t="shared" ca="1" si="12"/>
        <v>77.455435770345247</v>
      </c>
      <c r="B395" s="8">
        <f t="shared" ca="1" si="13"/>
        <v>0</v>
      </c>
    </row>
    <row r="396" spans="1:2">
      <c r="A396" s="8">
        <f t="shared" ca="1" si="12"/>
        <v>87.171778560270624</v>
      </c>
      <c r="B396" s="8">
        <f t="shared" ca="1" si="13"/>
        <v>0</v>
      </c>
    </row>
    <row r="397" spans="1:2">
      <c r="A397" s="8">
        <f t="shared" ca="1" si="12"/>
        <v>90.579342739930496</v>
      </c>
      <c r="B397" s="8">
        <f t="shared" ca="1" si="13"/>
        <v>0</v>
      </c>
    </row>
    <row r="398" spans="1:2">
      <c r="A398" s="8">
        <f t="shared" ca="1" si="12"/>
        <v>100.21234466275588</v>
      </c>
      <c r="B398" s="8">
        <f t="shared" ca="1" si="13"/>
        <v>0</v>
      </c>
    </row>
    <row r="399" spans="1:2">
      <c r="A399" s="8">
        <f t="shared" ca="1" si="12"/>
        <v>93.341663543869529</v>
      </c>
      <c r="B399" s="8">
        <f t="shared" ca="1" si="13"/>
        <v>0</v>
      </c>
    </row>
    <row r="400" spans="1:2">
      <c r="A400" s="8">
        <f t="shared" ca="1" si="12"/>
        <v>111.28161909746161</v>
      </c>
      <c r="B400" s="8">
        <f t="shared" ca="1" si="13"/>
        <v>6.0986593179238975</v>
      </c>
    </row>
    <row r="401" spans="1:2">
      <c r="A401" s="8">
        <f t="shared" ca="1" si="12"/>
        <v>114.24978984116854</v>
      </c>
      <c r="B401" s="8">
        <f t="shared" ca="1" si="13"/>
        <v>8.9803784865713929</v>
      </c>
    </row>
    <row r="402" spans="1:2">
      <c r="A402" s="8">
        <f t="shared" ca="1" si="12"/>
        <v>90.015975574588424</v>
      </c>
      <c r="B402" s="8">
        <f t="shared" ca="1" si="13"/>
        <v>0</v>
      </c>
    </row>
    <row r="403" spans="1:2">
      <c r="A403" s="8">
        <f t="shared" ca="1" si="12"/>
        <v>134.07196246263968</v>
      </c>
      <c r="B403" s="8">
        <f t="shared" ca="1" si="13"/>
        <v>28.225206274407451</v>
      </c>
    </row>
    <row r="404" spans="1:2">
      <c r="A404" s="8">
        <f t="shared" ca="1" si="12"/>
        <v>93.722253980846077</v>
      </c>
      <c r="B404" s="8">
        <f t="shared" ca="1" si="13"/>
        <v>0</v>
      </c>
    </row>
    <row r="405" spans="1:2">
      <c r="A405" s="8">
        <f t="shared" ca="1" si="12"/>
        <v>107.73479744377607</v>
      </c>
      <c r="B405" s="8">
        <f t="shared" ca="1" si="13"/>
        <v>2.6551431492971593</v>
      </c>
    </row>
    <row r="406" spans="1:2">
      <c r="A406" s="8">
        <f t="shared" ca="1" si="12"/>
        <v>97.152410926827287</v>
      </c>
      <c r="B406" s="8">
        <f t="shared" ca="1" si="13"/>
        <v>0</v>
      </c>
    </row>
    <row r="407" spans="1:2">
      <c r="A407" s="8">
        <f t="shared" ca="1" si="12"/>
        <v>101.05091461294613</v>
      </c>
      <c r="B407" s="8">
        <f t="shared" ca="1" si="13"/>
        <v>0</v>
      </c>
    </row>
    <row r="408" spans="1:2">
      <c r="A408" s="8">
        <f t="shared" ca="1" si="12"/>
        <v>104.8716829564229</v>
      </c>
      <c r="B408" s="8">
        <f t="shared" ca="1" si="13"/>
        <v>0</v>
      </c>
    </row>
    <row r="409" spans="1:2">
      <c r="A409" s="8">
        <f t="shared" ca="1" si="12"/>
        <v>86.873642668085324</v>
      </c>
      <c r="B409" s="8">
        <f t="shared" ca="1" si="13"/>
        <v>0</v>
      </c>
    </row>
    <row r="410" spans="1:2">
      <c r="A410" s="8">
        <f t="shared" ca="1" si="12"/>
        <v>95.825954583302035</v>
      </c>
      <c r="B410" s="8">
        <f t="shared" ca="1" si="13"/>
        <v>0</v>
      </c>
    </row>
    <row r="411" spans="1:2">
      <c r="A411" s="8">
        <f t="shared" ca="1" si="12"/>
        <v>91.866265889862987</v>
      </c>
      <c r="B411" s="8">
        <f t="shared" ca="1" si="13"/>
        <v>0</v>
      </c>
    </row>
    <row r="412" spans="1:2">
      <c r="A412" s="8">
        <f t="shared" ca="1" si="12"/>
        <v>125.40386385211819</v>
      </c>
      <c r="B412" s="8">
        <f t="shared" ca="1" si="13"/>
        <v>19.809576555454555</v>
      </c>
    </row>
    <row r="413" spans="1:2">
      <c r="A413" s="8">
        <f t="shared" ca="1" si="12"/>
        <v>94.64561728587995</v>
      </c>
      <c r="B413" s="8">
        <f t="shared" ca="1" si="13"/>
        <v>0</v>
      </c>
    </row>
    <row r="414" spans="1:2">
      <c r="A414" s="8">
        <f t="shared" ca="1" si="12"/>
        <v>127.7953099395486</v>
      </c>
      <c r="B414" s="8">
        <f t="shared" ca="1" si="13"/>
        <v>22.131368873348158</v>
      </c>
    </row>
    <row r="415" spans="1:2">
      <c r="A415" s="8">
        <f t="shared" ca="1" si="12"/>
        <v>120.36214753067844</v>
      </c>
      <c r="B415" s="8">
        <f t="shared" ca="1" si="13"/>
        <v>14.914706340464507</v>
      </c>
    </row>
    <row r="416" spans="1:2">
      <c r="A416" s="8">
        <f t="shared" ca="1" si="12"/>
        <v>112.91775593366886</v>
      </c>
      <c r="B416" s="8">
        <f t="shared" ca="1" si="13"/>
        <v>7.6871416831736479</v>
      </c>
    </row>
    <row r="417" spans="1:2">
      <c r="A417" s="8">
        <f t="shared" ca="1" si="12"/>
        <v>116.12615405300295</v>
      </c>
      <c r="B417" s="8">
        <f t="shared" ca="1" si="13"/>
        <v>10.802091313595096</v>
      </c>
    </row>
    <row r="418" spans="1:2">
      <c r="A418" s="8">
        <f t="shared" ca="1" si="12"/>
        <v>110.8378538836828</v>
      </c>
      <c r="B418" s="8">
        <f t="shared" ca="1" si="13"/>
        <v>5.6678193045464047</v>
      </c>
    </row>
    <row r="419" spans="1:2">
      <c r="A419" s="8">
        <f t="shared" ca="1" si="12"/>
        <v>104.45886433039998</v>
      </c>
      <c r="B419" s="8">
        <f t="shared" ca="1" si="13"/>
        <v>0</v>
      </c>
    </row>
    <row r="420" spans="1:2">
      <c r="A420" s="8">
        <f t="shared" ca="1" si="12"/>
        <v>107.89254624859062</v>
      </c>
      <c r="B420" s="8">
        <f t="shared" ca="1" si="13"/>
        <v>2.8082973287287567</v>
      </c>
    </row>
    <row r="421" spans="1:2">
      <c r="A421" s="8">
        <f t="shared" ca="1" si="12"/>
        <v>122.54053109042995</v>
      </c>
      <c r="B421" s="8">
        <f t="shared" ca="1" si="13"/>
        <v>17.029641835368885</v>
      </c>
    </row>
    <row r="422" spans="1:2">
      <c r="A422" s="8">
        <f t="shared" ca="1" si="12"/>
        <v>110.51673801099979</v>
      </c>
      <c r="B422" s="8">
        <f t="shared" ca="1" si="13"/>
        <v>5.3560563213590173</v>
      </c>
    </row>
    <row r="423" spans="1:2">
      <c r="A423" s="8">
        <f t="shared" ca="1" si="12"/>
        <v>119.51779000046825</v>
      </c>
      <c r="B423" s="8">
        <f t="shared" ca="1" si="13"/>
        <v>14.094941748027429</v>
      </c>
    </row>
    <row r="424" spans="1:2">
      <c r="A424" s="8">
        <f t="shared" ca="1" si="12"/>
        <v>125.13833961920982</v>
      </c>
      <c r="B424" s="8">
        <f t="shared" ca="1" si="13"/>
        <v>19.551786038067782</v>
      </c>
    </row>
    <row r="425" spans="1:2">
      <c r="A425" s="8">
        <f t="shared" ca="1" si="12"/>
        <v>124.58085900435702</v>
      </c>
      <c r="B425" s="8">
        <f t="shared" ca="1" si="13"/>
        <v>19.010542722676721</v>
      </c>
    </row>
    <row r="426" spans="1:2">
      <c r="A426" s="8">
        <f t="shared" ca="1" si="12"/>
        <v>98.34868677153284</v>
      </c>
      <c r="B426" s="8">
        <f t="shared" ca="1" si="13"/>
        <v>0</v>
      </c>
    </row>
    <row r="427" spans="1:2">
      <c r="A427" s="8">
        <f t="shared" ca="1" si="12"/>
        <v>84.177079972443124</v>
      </c>
      <c r="B427" s="8">
        <f t="shared" ca="1" si="13"/>
        <v>0</v>
      </c>
    </row>
    <row r="428" spans="1:2">
      <c r="A428" s="8">
        <f t="shared" ca="1" si="12"/>
        <v>101.95324508134624</v>
      </c>
      <c r="B428" s="8">
        <f t="shared" ca="1" si="13"/>
        <v>0</v>
      </c>
    </row>
    <row r="429" spans="1:2">
      <c r="A429" s="8">
        <f t="shared" ca="1" si="12"/>
        <v>108.86331300995815</v>
      </c>
      <c r="B429" s="8">
        <f t="shared" ca="1" si="13"/>
        <v>3.7507893300564543</v>
      </c>
    </row>
    <row r="430" spans="1:2">
      <c r="A430" s="8">
        <f t="shared" ca="1" si="12"/>
        <v>93.872747435330425</v>
      </c>
      <c r="B430" s="8">
        <f t="shared" ca="1" si="13"/>
        <v>0</v>
      </c>
    </row>
    <row r="431" spans="1:2">
      <c r="A431" s="8">
        <f t="shared" ca="1" si="12"/>
        <v>107.5801885768865</v>
      </c>
      <c r="B431" s="8">
        <f t="shared" ca="1" si="13"/>
        <v>2.505037453287863</v>
      </c>
    </row>
    <row r="432" spans="1:2">
      <c r="A432" s="8">
        <f t="shared" ca="1" si="12"/>
        <v>110.31519918429058</v>
      </c>
      <c r="B432" s="8">
        <f t="shared" ca="1" si="13"/>
        <v>5.1603875575636673</v>
      </c>
    </row>
    <row r="433" spans="1:2">
      <c r="A433" s="8">
        <f t="shared" ca="1" si="12"/>
        <v>125.65059611930684</v>
      </c>
      <c r="B433" s="8">
        <f t="shared" ca="1" si="13"/>
        <v>20.049122445928969</v>
      </c>
    </row>
    <row r="434" spans="1:2">
      <c r="A434" s="8">
        <f t="shared" ca="1" si="12"/>
        <v>112.73913476901467</v>
      </c>
      <c r="B434" s="8">
        <f t="shared" ca="1" si="13"/>
        <v>7.5137230767132701</v>
      </c>
    </row>
    <row r="435" spans="1:2">
      <c r="A435" s="8">
        <f t="shared" ca="1" si="12"/>
        <v>81.791035123972094</v>
      </c>
      <c r="B435" s="8">
        <f t="shared" ca="1" si="13"/>
        <v>0</v>
      </c>
    </row>
    <row r="436" spans="1:2">
      <c r="A436" s="8">
        <f t="shared" ca="1" si="12"/>
        <v>82.549038662928851</v>
      </c>
      <c r="B436" s="8">
        <f t="shared" ca="1" si="13"/>
        <v>0</v>
      </c>
    </row>
    <row r="437" spans="1:2">
      <c r="A437" s="8">
        <f t="shared" ca="1" si="12"/>
        <v>104.01839957444787</v>
      </c>
      <c r="B437" s="8">
        <f t="shared" ca="1" si="13"/>
        <v>0</v>
      </c>
    </row>
    <row r="438" spans="1:2">
      <c r="A438" s="8">
        <f t="shared" ca="1" si="12"/>
        <v>122.95908471539411</v>
      </c>
      <c r="B438" s="8">
        <f t="shared" ca="1" si="13"/>
        <v>17.436004578052536</v>
      </c>
    </row>
    <row r="439" spans="1:2">
      <c r="A439" s="8">
        <f t="shared" ca="1" si="12"/>
        <v>98.82667072661549</v>
      </c>
      <c r="B439" s="8">
        <f t="shared" ca="1" si="13"/>
        <v>0</v>
      </c>
    </row>
    <row r="440" spans="1:2">
      <c r="A440" s="8">
        <f t="shared" ca="1" si="12"/>
        <v>129.44916480150891</v>
      </c>
      <c r="B440" s="8">
        <f t="shared" ca="1" si="13"/>
        <v>23.73705320534846</v>
      </c>
    </row>
    <row r="441" spans="1:2">
      <c r="A441" s="8">
        <f t="shared" ca="1" si="12"/>
        <v>92.764925895883991</v>
      </c>
      <c r="B441" s="8">
        <f t="shared" ca="1" si="13"/>
        <v>0</v>
      </c>
    </row>
    <row r="442" spans="1:2">
      <c r="A442" s="8">
        <f t="shared" ca="1" si="12"/>
        <v>124.08095420717574</v>
      </c>
      <c r="B442" s="8">
        <f t="shared" ca="1" si="13"/>
        <v>18.525198259393918</v>
      </c>
    </row>
    <row r="443" spans="1:2">
      <c r="A443" s="8">
        <f t="shared" ca="1" si="12"/>
        <v>100.81058456655867</v>
      </c>
      <c r="B443" s="8">
        <f t="shared" ca="1" si="13"/>
        <v>0</v>
      </c>
    </row>
    <row r="444" spans="1:2">
      <c r="A444" s="8">
        <f t="shared" ca="1" si="12"/>
        <v>95.234775745904244</v>
      </c>
      <c r="B444" s="8">
        <f t="shared" ca="1" si="13"/>
        <v>0</v>
      </c>
    </row>
    <row r="445" spans="1:2">
      <c r="A445" s="8">
        <f t="shared" ca="1" si="12"/>
        <v>96.524747767495995</v>
      </c>
      <c r="B445" s="8">
        <f t="shared" ca="1" si="13"/>
        <v>0</v>
      </c>
    </row>
    <row r="446" spans="1:2">
      <c r="A446" s="8">
        <f t="shared" ca="1" si="12"/>
        <v>96.516886722240727</v>
      </c>
      <c r="B446" s="8">
        <f t="shared" ca="1" si="13"/>
        <v>0</v>
      </c>
    </row>
    <row r="447" spans="1:2">
      <c r="A447" s="8">
        <f t="shared" ca="1" si="12"/>
        <v>85.529714628462045</v>
      </c>
      <c r="B447" s="8">
        <f t="shared" ca="1" si="13"/>
        <v>0</v>
      </c>
    </row>
    <row r="448" spans="1:2">
      <c r="A448" s="8">
        <f t="shared" ca="1" si="12"/>
        <v>80.206597059814726</v>
      </c>
      <c r="B448" s="8">
        <f t="shared" ca="1" si="13"/>
        <v>0</v>
      </c>
    </row>
    <row r="449" spans="1:2">
      <c r="A449" s="8">
        <f t="shared" ca="1" si="12"/>
        <v>102.78419916136399</v>
      </c>
      <c r="B449" s="8">
        <f t="shared" ca="1" si="13"/>
        <v>0</v>
      </c>
    </row>
    <row r="450" spans="1:2">
      <c r="A450" s="8">
        <f t="shared" ca="1" si="12"/>
        <v>125.77258695677473</v>
      </c>
      <c r="B450" s="8">
        <f t="shared" ca="1" si="13"/>
        <v>20.167560152208477</v>
      </c>
    </row>
    <row r="451" spans="1:2">
      <c r="A451" s="8">
        <f t="shared" ref="A451:A514" ca="1" si="14">$D$2*EXP(($F$2-0.5*$G$2^2)*SQRT($H$2) + $G$2*NORMSINV(RAND())*SQRT($H$2))</f>
        <v>118.28793514506353</v>
      </c>
      <c r="B451" s="8">
        <f t="shared" ref="B451:B514" ca="1" si="15">MAX(A451-$E$2,0)/(1+$F$2)</f>
        <v>12.900907907828667</v>
      </c>
    </row>
    <row r="452" spans="1:2">
      <c r="A452" s="8">
        <f t="shared" ca="1" si="14"/>
        <v>108.06331408747805</v>
      </c>
      <c r="B452" s="8">
        <f t="shared" ca="1" si="15"/>
        <v>2.9740913470660661</v>
      </c>
    </row>
    <row r="453" spans="1:2">
      <c r="A453" s="8">
        <f t="shared" ca="1" si="14"/>
        <v>79.863306904096959</v>
      </c>
      <c r="B453" s="8">
        <f t="shared" ca="1" si="15"/>
        <v>0</v>
      </c>
    </row>
    <row r="454" spans="1:2">
      <c r="A454" s="8">
        <f t="shared" ca="1" si="14"/>
        <v>107.4347814476706</v>
      </c>
      <c r="B454" s="8">
        <f t="shared" ca="1" si="15"/>
        <v>2.3638654831753416</v>
      </c>
    </row>
    <row r="455" spans="1:2">
      <c r="A455" s="8">
        <f t="shared" ca="1" si="14"/>
        <v>106.89276628617108</v>
      </c>
      <c r="B455" s="8">
        <f t="shared" ca="1" si="15"/>
        <v>1.8376371710398849</v>
      </c>
    </row>
    <row r="456" spans="1:2">
      <c r="A456" s="8">
        <f t="shared" ca="1" si="14"/>
        <v>101.33895944648646</v>
      </c>
      <c r="B456" s="8">
        <f t="shared" ca="1" si="15"/>
        <v>0</v>
      </c>
    </row>
    <row r="457" spans="1:2">
      <c r="A457" s="8">
        <f t="shared" ca="1" si="14"/>
        <v>103.67670128890533</v>
      </c>
      <c r="B457" s="8">
        <f t="shared" ca="1" si="15"/>
        <v>0</v>
      </c>
    </row>
    <row r="458" spans="1:2">
      <c r="A458" s="8">
        <f t="shared" ca="1" si="14"/>
        <v>89.958539766136994</v>
      </c>
      <c r="B458" s="8">
        <f t="shared" ca="1" si="15"/>
        <v>0</v>
      </c>
    </row>
    <row r="459" spans="1:2">
      <c r="A459" s="8">
        <f t="shared" ca="1" si="14"/>
        <v>121.59661489068596</v>
      </c>
      <c r="B459" s="8">
        <f t="shared" ca="1" si="15"/>
        <v>16.1132183404718</v>
      </c>
    </row>
    <row r="460" spans="1:2">
      <c r="A460" s="8">
        <f t="shared" ca="1" si="14"/>
        <v>140.89223029383683</v>
      </c>
      <c r="B460" s="8">
        <f t="shared" ca="1" si="15"/>
        <v>34.84682552799692</v>
      </c>
    </row>
    <row r="461" spans="1:2">
      <c r="A461" s="8">
        <f t="shared" ca="1" si="14"/>
        <v>92.234791291067737</v>
      </c>
      <c r="B461" s="8">
        <f t="shared" ca="1" si="15"/>
        <v>0</v>
      </c>
    </row>
    <row r="462" spans="1:2">
      <c r="A462" s="8">
        <f t="shared" ca="1" si="14"/>
        <v>109.1200470020249</v>
      </c>
      <c r="B462" s="8">
        <f t="shared" ca="1" si="15"/>
        <v>4.0000456330338876</v>
      </c>
    </row>
    <row r="463" spans="1:2">
      <c r="A463" s="8">
        <f t="shared" ca="1" si="14"/>
        <v>102.15937816329949</v>
      </c>
      <c r="B463" s="8">
        <f t="shared" ca="1" si="15"/>
        <v>0</v>
      </c>
    </row>
    <row r="464" spans="1:2">
      <c r="A464" s="8">
        <f t="shared" ca="1" si="14"/>
        <v>86.027419657695489</v>
      </c>
      <c r="B464" s="8">
        <f t="shared" ca="1" si="15"/>
        <v>0</v>
      </c>
    </row>
    <row r="465" spans="1:2">
      <c r="A465" s="8">
        <f t="shared" ca="1" si="14"/>
        <v>83.600098394426439</v>
      </c>
      <c r="B465" s="8">
        <f t="shared" ca="1" si="15"/>
        <v>0</v>
      </c>
    </row>
    <row r="466" spans="1:2">
      <c r="A466" s="8">
        <f t="shared" ca="1" si="14"/>
        <v>112.56904055639522</v>
      </c>
      <c r="B466" s="8">
        <f t="shared" ca="1" si="15"/>
        <v>7.3485830644613808</v>
      </c>
    </row>
    <row r="467" spans="1:2">
      <c r="A467" s="8">
        <f t="shared" ca="1" si="14"/>
        <v>96.465588347203877</v>
      </c>
      <c r="B467" s="8">
        <f t="shared" ca="1" si="15"/>
        <v>0</v>
      </c>
    </row>
    <row r="468" spans="1:2">
      <c r="A468" s="8">
        <f t="shared" ca="1" si="14"/>
        <v>119.80312988963651</v>
      </c>
      <c r="B468" s="8">
        <f t="shared" ca="1" si="15"/>
        <v>14.371970766637387</v>
      </c>
    </row>
    <row r="469" spans="1:2">
      <c r="A469" s="8">
        <f t="shared" ca="1" si="14"/>
        <v>109.74598366235699</v>
      </c>
      <c r="B469" s="8">
        <f t="shared" ca="1" si="15"/>
        <v>4.607751128501933</v>
      </c>
    </row>
    <row r="470" spans="1:2">
      <c r="A470" s="8">
        <f t="shared" ca="1" si="14"/>
        <v>99.050651390602127</v>
      </c>
      <c r="B470" s="8">
        <f t="shared" ca="1" si="15"/>
        <v>0</v>
      </c>
    </row>
    <row r="471" spans="1:2">
      <c r="A471" s="8">
        <f t="shared" ca="1" si="14"/>
        <v>84.491392059647964</v>
      </c>
      <c r="B471" s="8">
        <f t="shared" ca="1" si="15"/>
        <v>0</v>
      </c>
    </row>
    <row r="472" spans="1:2">
      <c r="A472" s="8">
        <f t="shared" ca="1" si="14"/>
        <v>105.6236997708411</v>
      </c>
      <c r="B472" s="8">
        <f t="shared" ca="1" si="15"/>
        <v>0.60553375809815491</v>
      </c>
    </row>
    <row r="473" spans="1:2">
      <c r="A473" s="8">
        <f t="shared" ca="1" si="14"/>
        <v>65.909441381487838</v>
      </c>
      <c r="B473" s="8">
        <f t="shared" ca="1" si="15"/>
        <v>0</v>
      </c>
    </row>
    <row r="474" spans="1:2">
      <c r="A474" s="8">
        <f t="shared" ca="1" si="14"/>
        <v>101.49947079171102</v>
      </c>
      <c r="B474" s="8">
        <f t="shared" ca="1" si="15"/>
        <v>0</v>
      </c>
    </row>
    <row r="475" spans="1:2">
      <c r="A475" s="8">
        <f t="shared" ca="1" si="14"/>
        <v>109.42745811863477</v>
      </c>
      <c r="B475" s="8">
        <f t="shared" ca="1" si="15"/>
        <v>4.2985030278007521</v>
      </c>
    </row>
    <row r="476" spans="1:2">
      <c r="A476" s="8">
        <f t="shared" ca="1" si="14"/>
        <v>121.6426453391676</v>
      </c>
      <c r="B476" s="8">
        <f t="shared" ca="1" si="15"/>
        <v>16.157908096279222</v>
      </c>
    </row>
    <row r="477" spans="1:2">
      <c r="A477" s="8">
        <f t="shared" ca="1" si="14"/>
        <v>117.13002420215876</v>
      </c>
      <c r="B477" s="8">
        <f t="shared" ca="1" si="15"/>
        <v>11.776722526367733</v>
      </c>
    </row>
    <row r="478" spans="1:2">
      <c r="A478" s="8">
        <f t="shared" ca="1" si="14"/>
        <v>101.6690894602968</v>
      </c>
      <c r="B478" s="8">
        <f t="shared" ca="1" si="15"/>
        <v>0</v>
      </c>
    </row>
    <row r="479" spans="1:2">
      <c r="A479" s="8">
        <f t="shared" ca="1" si="14"/>
        <v>117.87714824974802</v>
      </c>
      <c r="B479" s="8">
        <f t="shared" ca="1" si="15"/>
        <v>12.502085679367008</v>
      </c>
    </row>
    <row r="480" spans="1:2">
      <c r="A480" s="8">
        <f t="shared" ca="1" si="14"/>
        <v>93.620279796311664</v>
      </c>
      <c r="B480" s="8">
        <f t="shared" ca="1" si="15"/>
        <v>0</v>
      </c>
    </row>
    <row r="481" spans="1:2">
      <c r="A481" s="8">
        <f t="shared" ca="1" si="14"/>
        <v>105.05464542202829</v>
      </c>
      <c r="B481" s="8">
        <f t="shared" ca="1" si="15"/>
        <v>5.305380779445322E-2</v>
      </c>
    </row>
    <row r="482" spans="1:2">
      <c r="A482" s="8">
        <f t="shared" ca="1" si="14"/>
        <v>100.86338828034138</v>
      </c>
      <c r="B482" s="8">
        <f t="shared" ca="1" si="15"/>
        <v>0</v>
      </c>
    </row>
    <row r="483" spans="1:2">
      <c r="A483" s="8">
        <f t="shared" ca="1" si="14"/>
        <v>118.07748375055489</v>
      </c>
      <c r="B483" s="8">
        <f t="shared" ca="1" si="15"/>
        <v>12.696586165587272</v>
      </c>
    </row>
    <row r="484" spans="1:2">
      <c r="A484" s="8">
        <f t="shared" ca="1" si="14"/>
        <v>101.94653662418231</v>
      </c>
      <c r="B484" s="8">
        <f t="shared" ca="1" si="15"/>
        <v>0</v>
      </c>
    </row>
    <row r="485" spans="1:2">
      <c r="A485" s="8">
        <f t="shared" ca="1" si="14"/>
        <v>89.224216254945148</v>
      </c>
      <c r="B485" s="8">
        <f t="shared" ca="1" si="15"/>
        <v>0</v>
      </c>
    </row>
    <row r="486" spans="1:2">
      <c r="A486" s="8">
        <f t="shared" ca="1" si="14"/>
        <v>94.161235519803483</v>
      </c>
      <c r="B486" s="8">
        <f t="shared" ca="1" si="15"/>
        <v>0</v>
      </c>
    </row>
    <row r="487" spans="1:2">
      <c r="A487" s="8">
        <f t="shared" ca="1" si="14"/>
        <v>93.052806151459478</v>
      </c>
      <c r="B487" s="8">
        <f t="shared" ca="1" si="15"/>
        <v>0</v>
      </c>
    </row>
    <row r="488" spans="1:2">
      <c r="A488" s="8">
        <f t="shared" ca="1" si="14"/>
        <v>105.84696625081132</v>
      </c>
      <c r="B488" s="8">
        <f t="shared" ca="1" si="15"/>
        <v>0.82229733088477697</v>
      </c>
    </row>
    <row r="489" spans="1:2">
      <c r="A489" s="8">
        <f t="shared" ca="1" si="14"/>
        <v>118.26269351991401</v>
      </c>
      <c r="B489" s="8">
        <f t="shared" ca="1" si="15"/>
        <v>12.876401475644668</v>
      </c>
    </row>
    <row r="490" spans="1:2">
      <c r="A490" s="8">
        <f t="shared" ca="1" si="14"/>
        <v>105.81249275633253</v>
      </c>
      <c r="B490" s="8">
        <f t="shared" ca="1" si="15"/>
        <v>0.78882791876944802</v>
      </c>
    </row>
    <row r="491" spans="1:2">
      <c r="A491" s="8">
        <f t="shared" ca="1" si="14"/>
        <v>112.29782652951891</v>
      </c>
      <c r="B491" s="8">
        <f t="shared" ca="1" si="15"/>
        <v>7.0852684752610822</v>
      </c>
    </row>
    <row r="492" spans="1:2">
      <c r="A492" s="8">
        <f t="shared" ca="1" si="14"/>
        <v>81.135458748917159</v>
      </c>
      <c r="B492" s="8">
        <f t="shared" ca="1" si="15"/>
        <v>0</v>
      </c>
    </row>
    <row r="493" spans="1:2">
      <c r="A493" s="8">
        <f t="shared" ca="1" si="14"/>
        <v>96.827955315982493</v>
      </c>
      <c r="B493" s="8">
        <f t="shared" ca="1" si="15"/>
        <v>0</v>
      </c>
    </row>
    <row r="494" spans="1:2">
      <c r="A494" s="8">
        <f t="shared" ca="1" si="14"/>
        <v>112.37527808927983</v>
      </c>
      <c r="B494" s="8">
        <f t="shared" ca="1" si="15"/>
        <v>7.1604641643493503</v>
      </c>
    </row>
    <row r="495" spans="1:2">
      <c r="A495" s="8">
        <f t="shared" ca="1" si="14"/>
        <v>95.449097859455279</v>
      </c>
      <c r="B495" s="8">
        <f t="shared" ca="1" si="15"/>
        <v>0</v>
      </c>
    </row>
    <row r="496" spans="1:2">
      <c r="A496" s="8">
        <f t="shared" ca="1" si="14"/>
        <v>108.1944279443172</v>
      </c>
      <c r="B496" s="8">
        <f t="shared" ca="1" si="15"/>
        <v>3.1013863537060171</v>
      </c>
    </row>
    <row r="497" spans="1:2">
      <c r="A497" s="8">
        <f t="shared" ca="1" si="14"/>
        <v>100.98835297419053</v>
      </c>
      <c r="B497" s="8">
        <f t="shared" ca="1" si="15"/>
        <v>0</v>
      </c>
    </row>
    <row r="498" spans="1:2">
      <c r="A498" s="8">
        <f t="shared" ca="1" si="14"/>
        <v>95.642320253505147</v>
      </c>
      <c r="B498" s="8">
        <f t="shared" ca="1" si="15"/>
        <v>0</v>
      </c>
    </row>
    <row r="499" spans="1:2">
      <c r="A499" s="8">
        <f t="shared" ca="1" si="14"/>
        <v>84.3548095956358</v>
      </c>
      <c r="B499" s="8">
        <f t="shared" ca="1" si="15"/>
        <v>0</v>
      </c>
    </row>
    <row r="500" spans="1:2">
      <c r="A500" s="8">
        <f t="shared" ca="1" si="14"/>
        <v>91.41259378015522</v>
      </c>
      <c r="B500" s="8">
        <f t="shared" ca="1" si="15"/>
        <v>0</v>
      </c>
    </row>
    <row r="501" spans="1:2">
      <c r="A501" s="8">
        <f t="shared" ca="1" si="14"/>
        <v>166.16957672603615</v>
      </c>
      <c r="B501" s="8">
        <f t="shared" ca="1" si="15"/>
        <v>59.387938568967137</v>
      </c>
    </row>
    <row r="502" spans="1:2">
      <c r="A502" s="8">
        <f t="shared" ca="1" si="14"/>
        <v>105.74316045215009</v>
      </c>
      <c r="B502" s="8">
        <f t="shared" ca="1" si="15"/>
        <v>0.72151500208746888</v>
      </c>
    </row>
    <row r="503" spans="1:2">
      <c r="A503" s="8">
        <f t="shared" ca="1" si="14"/>
        <v>101.1563312994693</v>
      </c>
      <c r="B503" s="8">
        <f t="shared" ca="1" si="15"/>
        <v>0</v>
      </c>
    </row>
    <row r="504" spans="1:2">
      <c r="A504" s="8">
        <f t="shared" ca="1" si="14"/>
        <v>104.46093886211389</v>
      </c>
      <c r="B504" s="8">
        <f t="shared" ca="1" si="15"/>
        <v>0</v>
      </c>
    </row>
    <row r="505" spans="1:2">
      <c r="A505" s="8">
        <f t="shared" ca="1" si="14"/>
        <v>116.29559876716178</v>
      </c>
      <c r="B505" s="8">
        <f t="shared" ca="1" si="15"/>
        <v>10.96660074481726</v>
      </c>
    </row>
    <row r="506" spans="1:2">
      <c r="A506" s="8">
        <f t="shared" ca="1" si="14"/>
        <v>102.71287187333851</v>
      </c>
      <c r="B506" s="8">
        <f t="shared" ca="1" si="15"/>
        <v>0</v>
      </c>
    </row>
    <row r="507" spans="1:2">
      <c r="A507" s="8">
        <f t="shared" ca="1" si="14"/>
        <v>102.67904672852247</v>
      </c>
      <c r="B507" s="8">
        <f t="shared" ca="1" si="15"/>
        <v>0</v>
      </c>
    </row>
    <row r="508" spans="1:2">
      <c r="A508" s="8">
        <f t="shared" ca="1" si="14"/>
        <v>105.18082582658748</v>
      </c>
      <c r="B508" s="8">
        <f t="shared" ca="1" si="15"/>
        <v>0.17555905493930077</v>
      </c>
    </row>
    <row r="509" spans="1:2">
      <c r="A509" s="8">
        <f t="shared" ca="1" si="14"/>
        <v>94.616919077308879</v>
      </c>
      <c r="B509" s="8">
        <f t="shared" ca="1" si="15"/>
        <v>0</v>
      </c>
    </row>
    <row r="510" spans="1:2">
      <c r="A510" s="8">
        <f t="shared" ca="1" si="14"/>
        <v>86.501690140653636</v>
      </c>
      <c r="B510" s="8">
        <f t="shared" ca="1" si="15"/>
        <v>0</v>
      </c>
    </row>
    <row r="511" spans="1:2">
      <c r="A511" s="8">
        <f t="shared" ca="1" si="14"/>
        <v>117.73125875072019</v>
      </c>
      <c r="B511" s="8">
        <f t="shared" ca="1" si="15"/>
        <v>12.360445389048724</v>
      </c>
    </row>
    <row r="512" spans="1:2">
      <c r="A512" s="8">
        <f t="shared" ca="1" si="14"/>
        <v>106.47230070405824</v>
      </c>
      <c r="B512" s="8">
        <f t="shared" ca="1" si="15"/>
        <v>1.4294181592798463</v>
      </c>
    </row>
    <row r="513" spans="1:2">
      <c r="A513" s="8">
        <f t="shared" ca="1" si="14"/>
        <v>91.947728969399066</v>
      </c>
      <c r="B513" s="8">
        <f t="shared" ca="1" si="15"/>
        <v>0</v>
      </c>
    </row>
    <row r="514" spans="1:2">
      <c r="A514" s="8">
        <f t="shared" ca="1" si="14"/>
        <v>114.64967848893957</v>
      </c>
      <c r="B514" s="8">
        <f t="shared" ca="1" si="15"/>
        <v>9.3686198921743404</v>
      </c>
    </row>
    <row r="515" spans="1:2">
      <c r="A515" s="8">
        <f t="shared" ref="A515:A578" ca="1" si="16">$D$2*EXP(($F$2-0.5*$G$2^2)*SQRT($H$2) + $G$2*NORMSINV(RAND())*SQRT($H$2))</f>
        <v>105.89476742852808</v>
      </c>
      <c r="B515" s="8">
        <f t="shared" ref="B515:B578" ca="1" si="17">MAX(A515-$E$2,0)/(1+$F$2)</f>
        <v>0.86870624128940188</v>
      </c>
    </row>
    <row r="516" spans="1:2">
      <c r="A516" s="8">
        <f t="shared" ca="1" si="16"/>
        <v>91.286481216251133</v>
      </c>
      <c r="B516" s="8">
        <f t="shared" ca="1" si="17"/>
        <v>0</v>
      </c>
    </row>
    <row r="517" spans="1:2">
      <c r="A517" s="8">
        <f t="shared" ca="1" si="16"/>
        <v>95.034550815504133</v>
      </c>
      <c r="B517" s="8">
        <f t="shared" ca="1" si="17"/>
        <v>0</v>
      </c>
    </row>
    <row r="518" spans="1:2">
      <c r="A518" s="8">
        <f t="shared" ca="1" si="16"/>
        <v>103.19835470193293</v>
      </c>
      <c r="B518" s="8">
        <f t="shared" ca="1" si="17"/>
        <v>0</v>
      </c>
    </row>
    <row r="519" spans="1:2">
      <c r="A519" s="8">
        <f t="shared" ca="1" si="16"/>
        <v>113.57193196188771</v>
      </c>
      <c r="B519" s="8">
        <f t="shared" ca="1" si="17"/>
        <v>8.3222640406676831</v>
      </c>
    </row>
    <row r="520" spans="1:2">
      <c r="A520" s="8">
        <f t="shared" ca="1" si="16"/>
        <v>80.194327412378527</v>
      </c>
      <c r="B520" s="8">
        <f t="shared" ca="1" si="17"/>
        <v>0</v>
      </c>
    </row>
    <row r="521" spans="1:2">
      <c r="A521" s="8">
        <f t="shared" ca="1" si="16"/>
        <v>95.997329560470646</v>
      </c>
      <c r="B521" s="8">
        <f t="shared" ca="1" si="17"/>
        <v>0</v>
      </c>
    </row>
    <row r="522" spans="1:2">
      <c r="A522" s="8">
        <f t="shared" ca="1" si="16"/>
        <v>97.84438851698819</v>
      </c>
      <c r="B522" s="8">
        <f t="shared" ca="1" si="17"/>
        <v>0</v>
      </c>
    </row>
    <row r="523" spans="1:2">
      <c r="A523" s="8">
        <f t="shared" ca="1" si="16"/>
        <v>87.702673708060914</v>
      </c>
      <c r="B523" s="8">
        <f t="shared" ca="1" si="17"/>
        <v>0</v>
      </c>
    </row>
    <row r="524" spans="1:2">
      <c r="A524" s="8">
        <f t="shared" ca="1" si="16"/>
        <v>99.253192652086639</v>
      </c>
      <c r="B524" s="8">
        <f t="shared" ca="1" si="17"/>
        <v>0</v>
      </c>
    </row>
    <row r="525" spans="1:2">
      <c r="A525" s="8">
        <f t="shared" ca="1" si="16"/>
        <v>96.12509605073565</v>
      </c>
      <c r="B525" s="8">
        <f t="shared" ca="1" si="17"/>
        <v>0</v>
      </c>
    </row>
    <row r="526" spans="1:2">
      <c r="A526" s="8">
        <f t="shared" ca="1" si="16"/>
        <v>86.861501077029232</v>
      </c>
      <c r="B526" s="8">
        <f t="shared" ca="1" si="17"/>
        <v>0</v>
      </c>
    </row>
    <row r="527" spans="1:2">
      <c r="A527" s="8">
        <f t="shared" ca="1" si="16"/>
        <v>93.203661239541944</v>
      </c>
      <c r="B527" s="8">
        <f t="shared" ca="1" si="17"/>
        <v>0</v>
      </c>
    </row>
    <row r="528" spans="1:2">
      <c r="A528" s="8">
        <f t="shared" ca="1" si="16"/>
        <v>109.05086146005509</v>
      </c>
      <c r="B528" s="8">
        <f t="shared" ca="1" si="17"/>
        <v>3.932875203936979</v>
      </c>
    </row>
    <row r="529" spans="1:2">
      <c r="A529" s="8">
        <f t="shared" ca="1" si="16"/>
        <v>101.50003728408015</v>
      </c>
      <c r="B529" s="8">
        <f t="shared" ca="1" si="17"/>
        <v>0</v>
      </c>
    </row>
    <row r="530" spans="1:2">
      <c r="A530" s="8">
        <f t="shared" ca="1" si="16"/>
        <v>117.64578511669121</v>
      </c>
      <c r="B530" s="8">
        <f t="shared" ca="1" si="17"/>
        <v>12.277461278340985</v>
      </c>
    </row>
    <row r="531" spans="1:2">
      <c r="A531" s="8">
        <f t="shared" ca="1" si="16"/>
        <v>110.84069155508499</v>
      </c>
      <c r="B531" s="8">
        <f t="shared" ca="1" si="17"/>
        <v>5.6705743253252301</v>
      </c>
    </row>
    <row r="532" spans="1:2">
      <c r="A532" s="8">
        <f t="shared" ca="1" si="16"/>
        <v>128.41063890545132</v>
      </c>
      <c r="B532" s="8">
        <f t="shared" ca="1" si="17"/>
        <v>22.728775636360506</v>
      </c>
    </row>
    <row r="533" spans="1:2">
      <c r="A533" s="8">
        <f t="shared" ca="1" si="16"/>
        <v>109.35341752337744</v>
      </c>
      <c r="B533" s="8">
        <f t="shared" ca="1" si="17"/>
        <v>4.2266189547353834</v>
      </c>
    </row>
    <row r="534" spans="1:2">
      <c r="A534" s="8">
        <f t="shared" ca="1" si="16"/>
        <v>80.663466626805075</v>
      </c>
      <c r="B534" s="8">
        <f t="shared" ca="1" si="17"/>
        <v>0</v>
      </c>
    </row>
    <row r="535" spans="1:2">
      <c r="A535" s="8">
        <f t="shared" ca="1" si="16"/>
        <v>134.48602229091279</v>
      </c>
      <c r="B535" s="8">
        <f t="shared" ca="1" si="17"/>
        <v>28.627206107682316</v>
      </c>
    </row>
    <row r="536" spans="1:2">
      <c r="A536" s="8">
        <f t="shared" ca="1" si="16"/>
        <v>94.400837927165625</v>
      </c>
      <c r="B536" s="8">
        <f t="shared" ca="1" si="17"/>
        <v>0</v>
      </c>
    </row>
    <row r="537" spans="1:2">
      <c r="A537" s="8">
        <f t="shared" ca="1" si="16"/>
        <v>96.944080793404893</v>
      </c>
      <c r="B537" s="8">
        <f t="shared" ca="1" si="17"/>
        <v>0</v>
      </c>
    </row>
    <row r="538" spans="1:2">
      <c r="A538" s="8">
        <f t="shared" ca="1" si="16"/>
        <v>93.608477296430038</v>
      </c>
      <c r="B538" s="8">
        <f t="shared" ca="1" si="17"/>
        <v>0</v>
      </c>
    </row>
    <row r="539" spans="1:2">
      <c r="A539" s="8">
        <f t="shared" ca="1" si="16"/>
        <v>109.52294542167971</v>
      </c>
      <c r="B539" s="8">
        <f t="shared" ca="1" si="17"/>
        <v>4.3912091472618524</v>
      </c>
    </row>
    <row r="540" spans="1:2">
      <c r="A540" s="8">
        <f t="shared" ca="1" si="16"/>
        <v>96.466073367218158</v>
      </c>
      <c r="B540" s="8">
        <f t="shared" ca="1" si="17"/>
        <v>0</v>
      </c>
    </row>
    <row r="541" spans="1:2">
      <c r="A541" s="8">
        <f t="shared" ca="1" si="16"/>
        <v>93.708344483128045</v>
      </c>
      <c r="B541" s="8">
        <f t="shared" ca="1" si="17"/>
        <v>0</v>
      </c>
    </row>
    <row r="542" spans="1:2">
      <c r="A542" s="8">
        <f t="shared" ca="1" si="16"/>
        <v>141.41673288807027</v>
      </c>
      <c r="B542" s="8">
        <f t="shared" ca="1" si="17"/>
        <v>35.356051347641042</v>
      </c>
    </row>
    <row r="543" spans="1:2">
      <c r="A543" s="8">
        <f t="shared" ca="1" si="16"/>
        <v>89.885152274378399</v>
      </c>
      <c r="B543" s="8">
        <f t="shared" ca="1" si="17"/>
        <v>0</v>
      </c>
    </row>
    <row r="544" spans="1:2">
      <c r="A544" s="8">
        <f t="shared" ca="1" si="16"/>
        <v>118.17007061725182</v>
      </c>
      <c r="B544" s="8">
        <f t="shared" ca="1" si="17"/>
        <v>12.786476327428955</v>
      </c>
    </row>
    <row r="545" spans="1:2">
      <c r="A545" s="8">
        <f t="shared" ca="1" si="16"/>
        <v>117.51914931482443</v>
      </c>
      <c r="B545" s="8">
        <f t="shared" ca="1" si="17"/>
        <v>12.154513897887798</v>
      </c>
    </row>
    <row r="546" spans="1:2">
      <c r="A546" s="8">
        <f t="shared" ca="1" si="16"/>
        <v>103.74755140296273</v>
      </c>
      <c r="B546" s="8">
        <f t="shared" ca="1" si="17"/>
        <v>0</v>
      </c>
    </row>
    <row r="547" spans="1:2">
      <c r="A547" s="8">
        <f t="shared" ca="1" si="16"/>
        <v>109.45334753967664</v>
      </c>
      <c r="B547" s="8">
        <f t="shared" ca="1" si="17"/>
        <v>4.3236383880355742</v>
      </c>
    </row>
    <row r="548" spans="1:2">
      <c r="A548" s="8">
        <f t="shared" ca="1" si="16"/>
        <v>118.15233972179186</v>
      </c>
      <c r="B548" s="8">
        <f t="shared" ca="1" si="17"/>
        <v>12.769261865817342</v>
      </c>
    </row>
    <row r="549" spans="1:2">
      <c r="A549" s="8">
        <f t="shared" ca="1" si="16"/>
        <v>109.27816825878251</v>
      </c>
      <c r="B549" s="8">
        <f t="shared" ca="1" si="17"/>
        <v>4.1535614162937033</v>
      </c>
    </row>
    <row r="550" spans="1:2">
      <c r="A550" s="8">
        <f t="shared" ca="1" si="16"/>
        <v>109.09340468068808</v>
      </c>
      <c r="B550" s="8">
        <f t="shared" ca="1" si="17"/>
        <v>3.9741793016389138</v>
      </c>
    </row>
    <row r="551" spans="1:2">
      <c r="A551" s="8">
        <f t="shared" ca="1" si="16"/>
        <v>96.738540017607676</v>
      </c>
      <c r="B551" s="8">
        <f t="shared" ca="1" si="17"/>
        <v>0</v>
      </c>
    </row>
    <row r="552" spans="1:2">
      <c r="A552" s="8">
        <f t="shared" ca="1" si="16"/>
        <v>87.771941087092642</v>
      </c>
      <c r="B552" s="8">
        <f t="shared" ca="1" si="17"/>
        <v>0</v>
      </c>
    </row>
    <row r="553" spans="1:2">
      <c r="A553" s="8">
        <f t="shared" ca="1" si="16"/>
        <v>115.55929513403677</v>
      </c>
      <c r="B553" s="8">
        <f t="shared" ca="1" si="17"/>
        <v>10.251742848579392</v>
      </c>
    </row>
    <row r="554" spans="1:2">
      <c r="A554" s="8">
        <f t="shared" ca="1" si="16"/>
        <v>100.56752091812795</v>
      </c>
      <c r="B554" s="8">
        <f t="shared" ca="1" si="17"/>
        <v>0</v>
      </c>
    </row>
    <row r="555" spans="1:2">
      <c r="A555" s="8">
        <f t="shared" ca="1" si="16"/>
        <v>63.490052515362649</v>
      </c>
      <c r="B555" s="8">
        <f t="shared" ca="1" si="17"/>
        <v>0</v>
      </c>
    </row>
    <row r="556" spans="1:2">
      <c r="A556" s="8">
        <f t="shared" ca="1" si="16"/>
        <v>102.46852838256768</v>
      </c>
      <c r="B556" s="8">
        <f t="shared" ca="1" si="17"/>
        <v>0</v>
      </c>
    </row>
    <row r="557" spans="1:2">
      <c r="A557" s="8">
        <f t="shared" ca="1" si="16"/>
        <v>107.17788946555314</v>
      </c>
      <c r="B557" s="8">
        <f t="shared" ca="1" si="17"/>
        <v>2.1144557917991613</v>
      </c>
    </row>
    <row r="558" spans="1:2">
      <c r="A558" s="8">
        <f t="shared" ca="1" si="16"/>
        <v>98.563796195068704</v>
      </c>
      <c r="B558" s="8">
        <f t="shared" ca="1" si="17"/>
        <v>0</v>
      </c>
    </row>
    <row r="559" spans="1:2">
      <c r="A559" s="8">
        <f t="shared" ca="1" si="16"/>
        <v>120.30194534600793</v>
      </c>
      <c r="B559" s="8">
        <f t="shared" ca="1" si="17"/>
        <v>14.856257617483424</v>
      </c>
    </row>
    <row r="560" spans="1:2">
      <c r="A560" s="8">
        <f t="shared" ca="1" si="16"/>
        <v>111.18312706875302</v>
      </c>
      <c r="B560" s="8">
        <f t="shared" ca="1" si="17"/>
        <v>6.0030359890806055</v>
      </c>
    </row>
    <row r="561" spans="1:2">
      <c r="A561" s="8">
        <f t="shared" ca="1" si="16"/>
        <v>82.234937208353031</v>
      </c>
      <c r="B561" s="8">
        <f t="shared" ca="1" si="17"/>
        <v>0</v>
      </c>
    </row>
    <row r="562" spans="1:2">
      <c r="A562" s="8">
        <f t="shared" ca="1" si="16"/>
        <v>128.45536118372635</v>
      </c>
      <c r="B562" s="8">
        <f t="shared" ca="1" si="17"/>
        <v>22.772195324006166</v>
      </c>
    </row>
    <row r="563" spans="1:2">
      <c r="A563" s="8">
        <f t="shared" ca="1" si="16"/>
        <v>85.800066179460856</v>
      </c>
      <c r="B563" s="8">
        <f t="shared" ca="1" si="17"/>
        <v>0</v>
      </c>
    </row>
    <row r="564" spans="1:2">
      <c r="A564" s="8">
        <f t="shared" ca="1" si="16"/>
        <v>94.394394639796047</v>
      </c>
      <c r="B564" s="8">
        <f t="shared" ca="1" si="17"/>
        <v>0</v>
      </c>
    </row>
    <row r="565" spans="1:2">
      <c r="A565" s="8">
        <f t="shared" ca="1" si="16"/>
        <v>94.523365910714276</v>
      </c>
      <c r="B565" s="8">
        <f t="shared" ca="1" si="17"/>
        <v>0</v>
      </c>
    </row>
    <row r="566" spans="1:2">
      <c r="A566" s="8">
        <f t="shared" ca="1" si="16"/>
        <v>76.646019120100974</v>
      </c>
      <c r="B566" s="8">
        <f t="shared" ca="1" si="17"/>
        <v>0</v>
      </c>
    </row>
    <row r="567" spans="1:2">
      <c r="A567" s="8">
        <f t="shared" ca="1" si="16"/>
        <v>123.14911979962034</v>
      </c>
      <c r="B567" s="8">
        <f t="shared" ca="1" si="17"/>
        <v>17.620504659825571</v>
      </c>
    </row>
    <row r="568" spans="1:2">
      <c r="A568" s="8">
        <f t="shared" ca="1" si="16"/>
        <v>96.809776548175307</v>
      </c>
      <c r="B568" s="8">
        <f t="shared" ca="1" si="17"/>
        <v>0</v>
      </c>
    </row>
    <row r="569" spans="1:2">
      <c r="A569" s="8">
        <f t="shared" ca="1" si="16"/>
        <v>105.10680705819073</v>
      </c>
      <c r="B569" s="8">
        <f t="shared" ca="1" si="17"/>
        <v>0.10369617300070388</v>
      </c>
    </row>
    <row r="570" spans="1:2">
      <c r="A570" s="8">
        <f t="shared" ca="1" si="16"/>
        <v>93.564350871378394</v>
      </c>
      <c r="B570" s="8">
        <f t="shared" ca="1" si="17"/>
        <v>0</v>
      </c>
    </row>
    <row r="571" spans="1:2">
      <c r="A571" s="8">
        <f t="shared" ca="1" si="16"/>
        <v>113.72380645864438</v>
      </c>
      <c r="B571" s="8">
        <f t="shared" ca="1" si="17"/>
        <v>8.4697150083925976</v>
      </c>
    </row>
    <row r="572" spans="1:2">
      <c r="A572" s="8">
        <f t="shared" ca="1" si="16"/>
        <v>97.154209466020731</v>
      </c>
      <c r="B572" s="8">
        <f t="shared" ca="1" si="17"/>
        <v>0</v>
      </c>
    </row>
    <row r="573" spans="1:2">
      <c r="A573" s="8">
        <f t="shared" ca="1" si="16"/>
        <v>111.49393106367309</v>
      </c>
      <c r="B573" s="8">
        <f t="shared" ca="1" si="17"/>
        <v>6.3047874404593083</v>
      </c>
    </row>
    <row r="574" spans="1:2">
      <c r="A574" s="8">
        <f t="shared" ca="1" si="16"/>
        <v>89.687348401237799</v>
      </c>
      <c r="B574" s="8">
        <f t="shared" ca="1" si="17"/>
        <v>0</v>
      </c>
    </row>
    <row r="575" spans="1:2">
      <c r="A575" s="8">
        <f t="shared" ca="1" si="16"/>
        <v>94.281404004044063</v>
      </c>
      <c r="B575" s="8">
        <f t="shared" ca="1" si="17"/>
        <v>0</v>
      </c>
    </row>
    <row r="576" spans="1:2">
      <c r="A576" s="8">
        <f t="shared" ca="1" si="16"/>
        <v>89.951865101109036</v>
      </c>
      <c r="B576" s="8">
        <f t="shared" ca="1" si="17"/>
        <v>0</v>
      </c>
    </row>
    <row r="577" spans="1:2">
      <c r="A577" s="8">
        <f t="shared" ca="1" si="16"/>
        <v>77.520366018074768</v>
      </c>
      <c r="B577" s="8">
        <f t="shared" ca="1" si="17"/>
        <v>0</v>
      </c>
    </row>
    <row r="578" spans="1:2">
      <c r="A578" s="8">
        <f t="shared" ca="1" si="16"/>
        <v>91.904193631504299</v>
      </c>
      <c r="B578" s="8">
        <f t="shared" ca="1" si="17"/>
        <v>0</v>
      </c>
    </row>
    <row r="579" spans="1:2">
      <c r="A579" s="8">
        <f t="shared" ref="A579:A642" ca="1" si="18">$D$2*EXP(($F$2-0.5*$G$2^2)*SQRT($H$2) + $G$2*NORMSINV(RAND())*SQRT($H$2))</f>
        <v>122.3229857652998</v>
      </c>
      <c r="B579" s="8">
        <f t="shared" ref="B579:B642" ca="1" si="19">MAX(A579-$E$2,0)/(1+$F$2)</f>
        <v>16.818432781844471</v>
      </c>
    </row>
    <row r="580" spans="1:2">
      <c r="A580" s="8">
        <f t="shared" ca="1" si="18"/>
        <v>81.328388452285367</v>
      </c>
      <c r="B580" s="8">
        <f t="shared" ca="1" si="19"/>
        <v>0</v>
      </c>
    </row>
    <row r="581" spans="1:2">
      <c r="A581" s="8">
        <f t="shared" ca="1" si="18"/>
        <v>109.58816363061928</v>
      </c>
      <c r="B581" s="8">
        <f t="shared" ca="1" si="19"/>
        <v>4.4545277967177448</v>
      </c>
    </row>
    <row r="582" spans="1:2">
      <c r="A582" s="8">
        <f t="shared" ca="1" si="18"/>
        <v>129.54663441649569</v>
      </c>
      <c r="B582" s="8">
        <f t="shared" ca="1" si="19"/>
        <v>23.831683899510381</v>
      </c>
    </row>
    <row r="583" spans="1:2">
      <c r="A583" s="8">
        <f t="shared" ca="1" si="18"/>
        <v>89.955665377493673</v>
      </c>
      <c r="B583" s="8">
        <f t="shared" ca="1" si="19"/>
        <v>0</v>
      </c>
    </row>
    <row r="584" spans="1:2">
      <c r="A584" s="8">
        <f t="shared" ca="1" si="18"/>
        <v>111.95569655471485</v>
      </c>
      <c r="B584" s="8">
        <f t="shared" ca="1" si="19"/>
        <v>6.7531034511794639</v>
      </c>
    </row>
    <row r="585" spans="1:2">
      <c r="A585" s="8">
        <f t="shared" ca="1" si="18"/>
        <v>97.951418718557548</v>
      </c>
      <c r="B585" s="8">
        <f t="shared" ca="1" si="19"/>
        <v>0</v>
      </c>
    </row>
    <row r="586" spans="1:2">
      <c r="A586" s="8">
        <f t="shared" ca="1" si="18"/>
        <v>93.920254043572939</v>
      </c>
      <c r="B586" s="8">
        <f t="shared" ca="1" si="19"/>
        <v>0</v>
      </c>
    </row>
    <row r="587" spans="1:2">
      <c r="A587" s="8">
        <f t="shared" ca="1" si="18"/>
        <v>131.18678550104605</v>
      </c>
      <c r="B587" s="8">
        <f t="shared" ca="1" si="19"/>
        <v>25.424063593248587</v>
      </c>
    </row>
    <row r="588" spans="1:2">
      <c r="A588" s="8">
        <f t="shared" ca="1" si="18"/>
        <v>109.91788919205754</v>
      </c>
      <c r="B588" s="8">
        <f t="shared" ca="1" si="19"/>
        <v>4.7746497010267417</v>
      </c>
    </row>
    <row r="589" spans="1:2">
      <c r="A589" s="8">
        <f t="shared" ca="1" si="18"/>
        <v>113.55390278149171</v>
      </c>
      <c r="B589" s="8">
        <f t="shared" ca="1" si="19"/>
        <v>8.3047599820307916</v>
      </c>
    </row>
    <row r="590" spans="1:2">
      <c r="A590" s="8">
        <f t="shared" ca="1" si="18"/>
        <v>118.70688107603769</v>
      </c>
      <c r="B590" s="8">
        <f t="shared" ca="1" si="19"/>
        <v>13.307651530133679</v>
      </c>
    </row>
    <row r="591" spans="1:2">
      <c r="A591" s="8">
        <f t="shared" ca="1" si="18"/>
        <v>93.433485241118902</v>
      </c>
      <c r="B591" s="8">
        <f t="shared" ca="1" si="19"/>
        <v>0</v>
      </c>
    </row>
    <row r="592" spans="1:2">
      <c r="A592" s="8">
        <f t="shared" ca="1" si="18"/>
        <v>93.017020933148757</v>
      </c>
      <c r="B592" s="8">
        <f t="shared" ca="1" si="19"/>
        <v>0</v>
      </c>
    </row>
    <row r="593" spans="1:2">
      <c r="A593" s="8">
        <f t="shared" ca="1" si="18"/>
        <v>99.646694995699917</v>
      </c>
      <c r="B593" s="8">
        <f t="shared" ca="1" si="19"/>
        <v>0</v>
      </c>
    </row>
    <row r="594" spans="1:2">
      <c r="A594" s="8">
        <f t="shared" ca="1" si="18"/>
        <v>89.493731674092999</v>
      </c>
      <c r="B594" s="8">
        <f t="shared" ca="1" si="19"/>
        <v>0</v>
      </c>
    </row>
    <row r="595" spans="1:2">
      <c r="A595" s="8">
        <f t="shared" ca="1" si="18"/>
        <v>107.91763493511282</v>
      </c>
      <c r="B595" s="8">
        <f t="shared" ca="1" si="19"/>
        <v>2.8326552768085582</v>
      </c>
    </row>
    <row r="596" spans="1:2">
      <c r="A596" s="8">
        <f t="shared" ca="1" si="18"/>
        <v>105.85589946877225</v>
      </c>
      <c r="B596" s="8">
        <f t="shared" ca="1" si="19"/>
        <v>0.83097035803131092</v>
      </c>
    </row>
    <row r="597" spans="1:2">
      <c r="A597" s="8">
        <f t="shared" ca="1" si="18"/>
        <v>104.65061740567927</v>
      </c>
      <c r="B597" s="8">
        <f t="shared" ca="1" si="19"/>
        <v>0</v>
      </c>
    </row>
    <row r="598" spans="1:2">
      <c r="A598" s="8">
        <f t="shared" ca="1" si="18"/>
        <v>129.51883247612145</v>
      </c>
      <c r="B598" s="8">
        <f t="shared" ca="1" si="19"/>
        <v>23.804691724389752</v>
      </c>
    </row>
    <row r="599" spans="1:2">
      <c r="A599" s="8">
        <f t="shared" ca="1" si="18"/>
        <v>98.862420491573218</v>
      </c>
      <c r="B599" s="8">
        <f t="shared" ca="1" si="19"/>
        <v>0</v>
      </c>
    </row>
    <row r="600" spans="1:2">
      <c r="A600" s="8">
        <f t="shared" ca="1" si="18"/>
        <v>120.66877319318496</v>
      </c>
      <c r="B600" s="8">
        <f t="shared" ca="1" si="19"/>
        <v>15.212401158432002</v>
      </c>
    </row>
    <row r="601" spans="1:2">
      <c r="A601" s="8">
        <f t="shared" ca="1" si="18"/>
        <v>124.01069084197968</v>
      </c>
      <c r="B601" s="8">
        <f t="shared" ca="1" si="19"/>
        <v>18.456981399980272</v>
      </c>
    </row>
    <row r="602" spans="1:2">
      <c r="A602" s="8">
        <f t="shared" ca="1" si="18"/>
        <v>102.17862557900199</v>
      </c>
      <c r="B602" s="8">
        <f t="shared" ca="1" si="19"/>
        <v>0</v>
      </c>
    </row>
    <row r="603" spans="1:2">
      <c r="A603" s="8">
        <f t="shared" ca="1" si="18"/>
        <v>104.31875800642938</v>
      </c>
      <c r="B603" s="8">
        <f t="shared" ca="1" si="19"/>
        <v>0</v>
      </c>
    </row>
    <row r="604" spans="1:2">
      <c r="A604" s="8">
        <f t="shared" ca="1" si="18"/>
        <v>113.0489157129349</v>
      </c>
      <c r="B604" s="8">
        <f t="shared" ca="1" si="19"/>
        <v>7.8144812746940771</v>
      </c>
    </row>
    <row r="605" spans="1:2">
      <c r="A605" s="8">
        <f t="shared" ca="1" si="18"/>
        <v>119.07297530032599</v>
      </c>
      <c r="B605" s="8">
        <f t="shared" ca="1" si="19"/>
        <v>13.663082815850478</v>
      </c>
    </row>
    <row r="606" spans="1:2">
      <c r="A606" s="8">
        <f t="shared" ca="1" si="18"/>
        <v>81.881399173298789</v>
      </c>
      <c r="B606" s="8">
        <f t="shared" ca="1" si="19"/>
        <v>0</v>
      </c>
    </row>
    <row r="607" spans="1:2">
      <c r="A607" s="8">
        <f t="shared" ca="1" si="18"/>
        <v>131.28511549544501</v>
      </c>
      <c r="B607" s="8">
        <f t="shared" ca="1" si="19"/>
        <v>25.519529607228165</v>
      </c>
    </row>
    <row r="608" spans="1:2">
      <c r="A608" s="8">
        <f t="shared" ca="1" si="18"/>
        <v>96.057603383777717</v>
      </c>
      <c r="B608" s="8">
        <f t="shared" ca="1" si="19"/>
        <v>0</v>
      </c>
    </row>
    <row r="609" spans="1:2">
      <c r="A609" s="8">
        <f t="shared" ca="1" si="18"/>
        <v>99.528589508511672</v>
      </c>
      <c r="B609" s="8">
        <f t="shared" ca="1" si="19"/>
        <v>0</v>
      </c>
    </row>
    <row r="610" spans="1:2">
      <c r="A610" s="8">
        <f t="shared" ca="1" si="18"/>
        <v>165.42238530766568</v>
      </c>
      <c r="B610" s="8">
        <f t="shared" ca="1" si="19"/>
        <v>58.662510007442407</v>
      </c>
    </row>
    <row r="611" spans="1:2">
      <c r="A611" s="8">
        <f t="shared" ca="1" si="18"/>
        <v>98.688714243180158</v>
      </c>
      <c r="B611" s="8">
        <f t="shared" ca="1" si="19"/>
        <v>0</v>
      </c>
    </row>
    <row r="612" spans="1:2">
      <c r="A612" s="8">
        <f t="shared" ca="1" si="18"/>
        <v>83.04522211053154</v>
      </c>
      <c r="B612" s="8">
        <f t="shared" ca="1" si="19"/>
        <v>0</v>
      </c>
    </row>
    <row r="613" spans="1:2">
      <c r="A613" s="8">
        <f t="shared" ca="1" si="18"/>
        <v>113.84295224566905</v>
      </c>
      <c r="B613" s="8">
        <f t="shared" ca="1" si="19"/>
        <v>8.5853905297757791</v>
      </c>
    </row>
    <row r="614" spans="1:2">
      <c r="A614" s="8">
        <f t="shared" ca="1" si="18"/>
        <v>88.735932929635879</v>
      </c>
      <c r="B614" s="8">
        <f t="shared" ca="1" si="19"/>
        <v>0</v>
      </c>
    </row>
    <row r="615" spans="1:2">
      <c r="A615" s="8">
        <f t="shared" ca="1" si="18"/>
        <v>89.708069438677256</v>
      </c>
      <c r="B615" s="8">
        <f t="shared" ca="1" si="19"/>
        <v>0</v>
      </c>
    </row>
    <row r="616" spans="1:2">
      <c r="A616" s="8">
        <f t="shared" ca="1" si="18"/>
        <v>90.506726034214836</v>
      </c>
      <c r="B616" s="8">
        <f t="shared" ca="1" si="19"/>
        <v>0</v>
      </c>
    </row>
    <row r="617" spans="1:2">
      <c r="A617" s="8">
        <f t="shared" ca="1" si="18"/>
        <v>110.73711557258292</v>
      </c>
      <c r="B617" s="8">
        <f t="shared" ca="1" si="19"/>
        <v>5.5700151190125462</v>
      </c>
    </row>
    <row r="618" spans="1:2">
      <c r="A618" s="8">
        <f t="shared" ca="1" si="18"/>
        <v>102.36994993620941</v>
      </c>
      <c r="B618" s="8">
        <f t="shared" ca="1" si="19"/>
        <v>0</v>
      </c>
    </row>
    <row r="619" spans="1:2">
      <c r="A619" s="8">
        <f t="shared" ca="1" si="18"/>
        <v>119.63425309856315</v>
      </c>
      <c r="B619" s="8">
        <f t="shared" ca="1" si="19"/>
        <v>14.208012717051602</v>
      </c>
    </row>
    <row r="620" spans="1:2">
      <c r="A620" s="8">
        <f t="shared" ca="1" si="18"/>
        <v>133.93676033442438</v>
      </c>
      <c r="B620" s="8">
        <f t="shared" ca="1" si="19"/>
        <v>28.093942072256677</v>
      </c>
    </row>
    <row r="621" spans="1:2">
      <c r="A621" s="8">
        <f t="shared" ca="1" si="18"/>
        <v>88.712228465911934</v>
      </c>
      <c r="B621" s="8">
        <f t="shared" ca="1" si="19"/>
        <v>0</v>
      </c>
    </row>
    <row r="622" spans="1:2">
      <c r="A622" s="8">
        <f t="shared" ca="1" si="18"/>
        <v>77.213396429694569</v>
      </c>
      <c r="B622" s="8">
        <f t="shared" ca="1" si="19"/>
        <v>0</v>
      </c>
    </row>
    <row r="623" spans="1:2">
      <c r="A623" s="8">
        <f t="shared" ca="1" si="18"/>
        <v>129.45311116559981</v>
      </c>
      <c r="B623" s="8">
        <f t="shared" ca="1" si="19"/>
        <v>23.740884626795928</v>
      </c>
    </row>
    <row r="624" spans="1:2">
      <c r="A624" s="8">
        <f t="shared" ca="1" si="18"/>
        <v>127.81877013691161</v>
      </c>
      <c r="B624" s="8">
        <f t="shared" ca="1" si="19"/>
        <v>22.154145763991853</v>
      </c>
    </row>
    <row r="625" spans="1:2">
      <c r="A625" s="8">
        <f t="shared" ca="1" si="18"/>
        <v>117.62195352386402</v>
      </c>
      <c r="B625" s="8">
        <f t="shared" ca="1" si="19"/>
        <v>12.25432380957672</v>
      </c>
    </row>
    <row r="626" spans="1:2">
      <c r="A626" s="8">
        <f t="shared" ca="1" si="18"/>
        <v>123.70961206606275</v>
      </c>
      <c r="B626" s="8">
        <f t="shared" ca="1" si="19"/>
        <v>18.164671908798784</v>
      </c>
    </row>
    <row r="627" spans="1:2">
      <c r="A627" s="8">
        <f t="shared" ca="1" si="18"/>
        <v>94.84279919469094</v>
      </c>
      <c r="B627" s="8">
        <f t="shared" ca="1" si="19"/>
        <v>0</v>
      </c>
    </row>
    <row r="628" spans="1:2">
      <c r="A628" s="8">
        <f t="shared" ca="1" si="18"/>
        <v>118.47451026992995</v>
      </c>
      <c r="B628" s="8">
        <f t="shared" ca="1" si="19"/>
        <v>13.082048805757234</v>
      </c>
    </row>
    <row r="629" spans="1:2">
      <c r="A629" s="8">
        <f t="shared" ca="1" si="18"/>
        <v>87.094732962433753</v>
      </c>
      <c r="B629" s="8">
        <f t="shared" ca="1" si="19"/>
        <v>0</v>
      </c>
    </row>
    <row r="630" spans="1:2">
      <c r="A630" s="8">
        <f t="shared" ca="1" si="18"/>
        <v>97.885281156438637</v>
      </c>
      <c r="B630" s="8">
        <f t="shared" ca="1" si="19"/>
        <v>0</v>
      </c>
    </row>
    <row r="631" spans="1:2">
      <c r="A631" s="8">
        <f t="shared" ca="1" si="18"/>
        <v>85.5123971379317</v>
      </c>
      <c r="B631" s="8">
        <f t="shared" ca="1" si="19"/>
        <v>0</v>
      </c>
    </row>
    <row r="632" spans="1:2">
      <c r="A632" s="8">
        <f t="shared" ca="1" si="18"/>
        <v>114.50585587488307</v>
      </c>
      <c r="B632" s="8">
        <f t="shared" ca="1" si="19"/>
        <v>9.2289862862942407</v>
      </c>
    </row>
    <row r="633" spans="1:2">
      <c r="A633" s="8">
        <f t="shared" ca="1" si="18"/>
        <v>83.047559451715074</v>
      </c>
      <c r="B633" s="8">
        <f t="shared" ca="1" si="19"/>
        <v>0</v>
      </c>
    </row>
    <row r="634" spans="1:2">
      <c r="A634" s="8">
        <f t="shared" ca="1" si="18"/>
        <v>102.9782599042129</v>
      </c>
      <c r="B634" s="8">
        <f t="shared" ca="1" si="19"/>
        <v>0</v>
      </c>
    </row>
    <row r="635" spans="1:2">
      <c r="A635" s="8">
        <f t="shared" ca="1" si="18"/>
        <v>106.47847512274402</v>
      </c>
      <c r="B635" s="8">
        <f t="shared" ca="1" si="19"/>
        <v>1.4354127405281703</v>
      </c>
    </row>
    <row r="636" spans="1:2">
      <c r="A636" s="8">
        <f t="shared" ca="1" si="18"/>
        <v>109.06644304786126</v>
      </c>
      <c r="B636" s="8">
        <f t="shared" ca="1" si="19"/>
        <v>3.9480029590885977</v>
      </c>
    </row>
    <row r="637" spans="1:2">
      <c r="A637" s="8">
        <f t="shared" ca="1" si="18"/>
        <v>100.4749314161953</v>
      </c>
      <c r="B637" s="8">
        <f t="shared" ca="1" si="19"/>
        <v>0</v>
      </c>
    </row>
    <row r="638" spans="1:2">
      <c r="A638" s="8">
        <f t="shared" ca="1" si="18"/>
        <v>119.94821567204124</v>
      </c>
      <c r="B638" s="8">
        <f t="shared" ca="1" si="19"/>
        <v>14.512830749554604</v>
      </c>
    </row>
    <row r="639" spans="1:2">
      <c r="A639" s="8">
        <f t="shared" ca="1" si="18"/>
        <v>92.048779701799319</v>
      </c>
      <c r="B639" s="8">
        <f t="shared" ca="1" si="19"/>
        <v>0</v>
      </c>
    </row>
    <row r="640" spans="1:2">
      <c r="A640" s="8">
        <f t="shared" ca="1" si="18"/>
        <v>91.729177283151373</v>
      </c>
      <c r="B640" s="8">
        <f t="shared" ca="1" si="19"/>
        <v>0</v>
      </c>
    </row>
    <row r="641" spans="1:2">
      <c r="A641" s="8">
        <f t="shared" ca="1" si="18"/>
        <v>92.684825366994744</v>
      </c>
      <c r="B641" s="8">
        <f t="shared" ca="1" si="19"/>
        <v>0</v>
      </c>
    </row>
    <row r="642" spans="1:2">
      <c r="A642" s="8">
        <f t="shared" ca="1" si="18"/>
        <v>89.677001645540201</v>
      </c>
      <c r="B642" s="8">
        <f t="shared" ca="1" si="19"/>
        <v>0</v>
      </c>
    </row>
    <row r="643" spans="1:2">
      <c r="A643" s="8">
        <f t="shared" ref="A643:A706" ca="1" si="20">$D$2*EXP(($F$2-0.5*$G$2^2)*SQRT($H$2) + $G$2*NORMSINV(RAND())*SQRT($H$2))</f>
        <v>102.12382581340714</v>
      </c>
      <c r="B643" s="8">
        <f t="shared" ref="B643:B706" ca="1" si="21">MAX(A643-$E$2,0)/(1+$F$2)</f>
        <v>0</v>
      </c>
    </row>
    <row r="644" spans="1:2">
      <c r="A644" s="8">
        <f t="shared" ca="1" si="20"/>
        <v>130.636846760352</v>
      </c>
      <c r="B644" s="8">
        <f t="shared" ca="1" si="21"/>
        <v>24.89014248577864</v>
      </c>
    </row>
    <row r="645" spans="1:2">
      <c r="A645" s="8">
        <f t="shared" ca="1" si="20"/>
        <v>87.660260224015531</v>
      </c>
      <c r="B645" s="8">
        <f t="shared" ca="1" si="21"/>
        <v>0</v>
      </c>
    </row>
    <row r="646" spans="1:2">
      <c r="A646" s="8">
        <f t="shared" ca="1" si="20"/>
        <v>117.16833013691908</v>
      </c>
      <c r="B646" s="8">
        <f t="shared" ca="1" si="21"/>
        <v>11.813912754290371</v>
      </c>
    </row>
    <row r="647" spans="1:2">
      <c r="A647" s="8">
        <f t="shared" ca="1" si="20"/>
        <v>100.32446236694258</v>
      </c>
      <c r="B647" s="8">
        <f t="shared" ca="1" si="21"/>
        <v>0</v>
      </c>
    </row>
    <row r="648" spans="1:2">
      <c r="A648" s="8">
        <f t="shared" ca="1" si="20"/>
        <v>85.204373915786405</v>
      </c>
      <c r="B648" s="8">
        <f t="shared" ca="1" si="21"/>
        <v>0</v>
      </c>
    </row>
    <row r="649" spans="1:2">
      <c r="A649" s="8">
        <f t="shared" ca="1" si="20"/>
        <v>93.556935459157586</v>
      </c>
      <c r="B649" s="8">
        <f t="shared" ca="1" si="21"/>
        <v>0</v>
      </c>
    </row>
    <row r="650" spans="1:2">
      <c r="A650" s="8">
        <f t="shared" ca="1" si="20"/>
        <v>95.410627931854691</v>
      </c>
      <c r="B650" s="8">
        <f t="shared" ca="1" si="21"/>
        <v>0</v>
      </c>
    </row>
    <row r="651" spans="1:2">
      <c r="A651" s="8">
        <f t="shared" ca="1" si="20"/>
        <v>113.24705063412593</v>
      </c>
      <c r="B651" s="8">
        <f t="shared" ca="1" si="21"/>
        <v>8.0068452758504147</v>
      </c>
    </row>
    <row r="652" spans="1:2">
      <c r="A652" s="8">
        <f t="shared" ca="1" si="20"/>
        <v>110.18016389781704</v>
      </c>
      <c r="B652" s="8">
        <f t="shared" ca="1" si="21"/>
        <v>5.0292853376864457</v>
      </c>
    </row>
    <row r="653" spans="1:2">
      <c r="A653" s="8">
        <f t="shared" ca="1" si="20"/>
        <v>91.602167517010869</v>
      </c>
      <c r="B653" s="8">
        <f t="shared" ca="1" si="21"/>
        <v>0</v>
      </c>
    </row>
    <row r="654" spans="1:2">
      <c r="A654" s="8">
        <f t="shared" ca="1" si="20"/>
        <v>97.305481163459291</v>
      </c>
      <c r="B654" s="8">
        <f t="shared" ca="1" si="21"/>
        <v>0</v>
      </c>
    </row>
    <row r="655" spans="1:2">
      <c r="A655" s="8">
        <f t="shared" ca="1" si="20"/>
        <v>78.486401966609563</v>
      </c>
      <c r="B655" s="8">
        <f t="shared" ca="1" si="21"/>
        <v>0</v>
      </c>
    </row>
    <row r="656" spans="1:2">
      <c r="A656" s="8">
        <f t="shared" ca="1" si="20"/>
        <v>97.792210983310895</v>
      </c>
      <c r="B656" s="8">
        <f t="shared" ca="1" si="21"/>
        <v>0</v>
      </c>
    </row>
    <row r="657" spans="1:2">
      <c r="A657" s="8">
        <f t="shared" ca="1" si="20"/>
        <v>109.87603266625344</v>
      </c>
      <c r="B657" s="8">
        <f t="shared" ca="1" si="21"/>
        <v>4.7340122973334333</v>
      </c>
    </row>
    <row r="658" spans="1:2">
      <c r="A658" s="8">
        <f t="shared" ca="1" si="20"/>
        <v>120.37650318875357</v>
      </c>
      <c r="B658" s="8">
        <f t="shared" ca="1" si="21"/>
        <v>14.928643872576286</v>
      </c>
    </row>
    <row r="659" spans="1:2">
      <c r="A659" s="8">
        <f t="shared" ca="1" si="20"/>
        <v>84.332211492496327</v>
      </c>
      <c r="B659" s="8">
        <f t="shared" ca="1" si="21"/>
        <v>0</v>
      </c>
    </row>
    <row r="660" spans="1:2">
      <c r="A660" s="8">
        <f t="shared" ca="1" si="20"/>
        <v>114.89424444998122</v>
      </c>
      <c r="B660" s="8">
        <f t="shared" ca="1" si="21"/>
        <v>9.6060625727972955</v>
      </c>
    </row>
    <row r="661" spans="1:2">
      <c r="A661" s="8">
        <f t="shared" ca="1" si="20"/>
        <v>120.29627333568997</v>
      </c>
      <c r="B661" s="8">
        <f t="shared" ca="1" si="21"/>
        <v>14.85075081134949</v>
      </c>
    </row>
    <row r="662" spans="1:2">
      <c r="A662" s="8">
        <f t="shared" ca="1" si="20"/>
        <v>98.33986090424554</v>
      </c>
      <c r="B662" s="8">
        <f t="shared" ca="1" si="21"/>
        <v>0</v>
      </c>
    </row>
    <row r="663" spans="1:2">
      <c r="A663" s="8">
        <f t="shared" ca="1" si="20"/>
        <v>97.104441273955914</v>
      </c>
      <c r="B663" s="8">
        <f t="shared" ca="1" si="21"/>
        <v>0</v>
      </c>
    </row>
    <row r="664" spans="1:2">
      <c r="A664" s="8">
        <f t="shared" ca="1" si="20"/>
        <v>86.025313578207658</v>
      </c>
      <c r="B664" s="8">
        <f t="shared" ca="1" si="21"/>
        <v>0</v>
      </c>
    </row>
    <row r="665" spans="1:2">
      <c r="A665" s="8">
        <f t="shared" ca="1" si="20"/>
        <v>120.5418002394434</v>
      </c>
      <c r="B665" s="8">
        <f t="shared" ca="1" si="21"/>
        <v>15.089126446061558</v>
      </c>
    </row>
    <row r="666" spans="1:2">
      <c r="A666" s="8">
        <f t="shared" ca="1" si="20"/>
        <v>105.1711317571521</v>
      </c>
      <c r="B666" s="8">
        <f t="shared" ca="1" si="21"/>
        <v>0.16614733704087037</v>
      </c>
    </row>
    <row r="667" spans="1:2">
      <c r="A667" s="8">
        <f t="shared" ca="1" si="20"/>
        <v>101.98260032160663</v>
      </c>
      <c r="B667" s="8">
        <f t="shared" ca="1" si="21"/>
        <v>0</v>
      </c>
    </row>
    <row r="668" spans="1:2">
      <c r="A668" s="8">
        <f t="shared" ca="1" si="20"/>
        <v>105.25391093967286</v>
      </c>
      <c r="B668" s="8">
        <f t="shared" ca="1" si="21"/>
        <v>0.24651547541054697</v>
      </c>
    </row>
    <row r="669" spans="1:2">
      <c r="A669" s="8">
        <f t="shared" ca="1" si="20"/>
        <v>119.00837446198258</v>
      </c>
      <c r="B669" s="8">
        <f t="shared" ca="1" si="21"/>
        <v>13.600363555322897</v>
      </c>
    </row>
    <row r="670" spans="1:2">
      <c r="A670" s="8">
        <f t="shared" ca="1" si="20"/>
        <v>100.58573886867865</v>
      </c>
      <c r="B670" s="8">
        <f t="shared" ca="1" si="21"/>
        <v>0</v>
      </c>
    </row>
    <row r="671" spans="1:2">
      <c r="A671" s="8">
        <f t="shared" ca="1" si="20"/>
        <v>104.40337253526404</v>
      </c>
      <c r="B671" s="8">
        <f t="shared" ca="1" si="21"/>
        <v>0</v>
      </c>
    </row>
    <row r="672" spans="1:2">
      <c r="A672" s="8">
        <f t="shared" ca="1" si="20"/>
        <v>89.980126892534145</v>
      </c>
      <c r="B672" s="8">
        <f t="shared" ca="1" si="21"/>
        <v>0</v>
      </c>
    </row>
    <row r="673" spans="1:2">
      <c r="A673" s="8">
        <f t="shared" ca="1" si="20"/>
        <v>80.900824422891631</v>
      </c>
      <c r="B673" s="8">
        <f t="shared" ca="1" si="21"/>
        <v>0</v>
      </c>
    </row>
    <row r="674" spans="1:2">
      <c r="A674" s="8">
        <f t="shared" ca="1" si="20"/>
        <v>96.215160458281218</v>
      </c>
      <c r="B674" s="8">
        <f t="shared" ca="1" si="21"/>
        <v>0</v>
      </c>
    </row>
    <row r="675" spans="1:2">
      <c r="A675" s="8">
        <f t="shared" ca="1" si="20"/>
        <v>96.753982338898908</v>
      </c>
      <c r="B675" s="8">
        <f t="shared" ca="1" si="21"/>
        <v>0</v>
      </c>
    </row>
    <row r="676" spans="1:2">
      <c r="A676" s="8">
        <f t="shared" ca="1" si="20"/>
        <v>91.399065191834666</v>
      </c>
      <c r="B676" s="8">
        <f t="shared" ca="1" si="21"/>
        <v>0</v>
      </c>
    </row>
    <row r="677" spans="1:2">
      <c r="A677" s="8">
        <f t="shared" ca="1" si="20"/>
        <v>106.66811616329643</v>
      </c>
      <c r="B677" s="8">
        <f t="shared" ca="1" si="21"/>
        <v>1.6195302556276037</v>
      </c>
    </row>
    <row r="678" spans="1:2">
      <c r="A678" s="8">
        <f t="shared" ca="1" si="20"/>
        <v>97.821565299019824</v>
      </c>
      <c r="B678" s="8">
        <f t="shared" ca="1" si="21"/>
        <v>0</v>
      </c>
    </row>
    <row r="679" spans="1:2">
      <c r="A679" s="8">
        <f t="shared" ca="1" si="20"/>
        <v>105.77245458760896</v>
      </c>
      <c r="B679" s="8">
        <f t="shared" ca="1" si="21"/>
        <v>0.74995591029996322</v>
      </c>
    </row>
    <row r="680" spans="1:2">
      <c r="A680" s="8">
        <f t="shared" ca="1" si="20"/>
        <v>76.574719601974422</v>
      </c>
      <c r="B680" s="8">
        <f t="shared" ca="1" si="21"/>
        <v>0</v>
      </c>
    </row>
    <row r="681" spans="1:2">
      <c r="A681" s="8">
        <f t="shared" ca="1" si="20"/>
        <v>124.70679109911644</v>
      </c>
      <c r="B681" s="8">
        <f t="shared" ca="1" si="21"/>
        <v>19.132806892346061</v>
      </c>
    </row>
    <row r="682" spans="1:2">
      <c r="A682" s="8">
        <f t="shared" ca="1" si="20"/>
        <v>110.46061699690519</v>
      </c>
      <c r="B682" s="8">
        <f t="shared" ca="1" si="21"/>
        <v>5.3015698999079488</v>
      </c>
    </row>
    <row r="683" spans="1:2">
      <c r="A683" s="8">
        <f t="shared" ca="1" si="20"/>
        <v>83.373090346412155</v>
      </c>
      <c r="B683" s="8">
        <f t="shared" ca="1" si="21"/>
        <v>0</v>
      </c>
    </row>
    <row r="684" spans="1:2">
      <c r="A684" s="8">
        <f t="shared" ca="1" si="20"/>
        <v>121.19433627006893</v>
      </c>
      <c r="B684" s="8">
        <f t="shared" ca="1" si="21"/>
        <v>15.722656572882457</v>
      </c>
    </row>
    <row r="685" spans="1:2">
      <c r="A685" s="8">
        <f t="shared" ca="1" si="20"/>
        <v>99.604001350007081</v>
      </c>
      <c r="B685" s="8">
        <f t="shared" ca="1" si="21"/>
        <v>0</v>
      </c>
    </row>
    <row r="686" spans="1:2">
      <c r="A686" s="8">
        <f t="shared" ca="1" si="20"/>
        <v>82.138293473600243</v>
      </c>
      <c r="B686" s="8">
        <f t="shared" ca="1" si="21"/>
        <v>0</v>
      </c>
    </row>
    <row r="687" spans="1:2">
      <c r="A687" s="8">
        <f t="shared" ca="1" si="20"/>
        <v>113.67674682884086</v>
      </c>
      <c r="B687" s="8">
        <f t="shared" ca="1" si="21"/>
        <v>8.4240260474183124</v>
      </c>
    </row>
    <row r="688" spans="1:2">
      <c r="A688" s="8">
        <f t="shared" ca="1" si="20"/>
        <v>114.30660955035844</v>
      </c>
      <c r="B688" s="8">
        <f t="shared" ca="1" si="21"/>
        <v>9.0355432527751898</v>
      </c>
    </row>
    <row r="689" spans="1:2">
      <c r="A689" s="8">
        <f t="shared" ca="1" si="20"/>
        <v>98.927050216759554</v>
      </c>
      <c r="B689" s="8">
        <f t="shared" ca="1" si="21"/>
        <v>0</v>
      </c>
    </row>
    <row r="690" spans="1:2">
      <c r="A690" s="8">
        <f t="shared" ca="1" si="20"/>
        <v>108.91251385841659</v>
      </c>
      <c r="B690" s="8">
        <f t="shared" ca="1" si="21"/>
        <v>3.7985571440937749</v>
      </c>
    </row>
    <row r="691" spans="1:2">
      <c r="A691" s="8">
        <f t="shared" ca="1" si="20"/>
        <v>137.30827373698489</v>
      </c>
      <c r="B691" s="8">
        <f t="shared" ca="1" si="21"/>
        <v>31.367256055325132</v>
      </c>
    </row>
    <row r="692" spans="1:2">
      <c r="A692" s="8">
        <f t="shared" ca="1" si="20"/>
        <v>118.04238083763359</v>
      </c>
      <c r="B692" s="8">
        <f t="shared" ca="1" si="21"/>
        <v>12.662505667605425</v>
      </c>
    </row>
    <row r="693" spans="1:2">
      <c r="A693" s="8">
        <f t="shared" ca="1" si="20"/>
        <v>107.21109807681637</v>
      </c>
      <c r="B693" s="8">
        <f t="shared" ca="1" si="21"/>
        <v>2.1466971619576407</v>
      </c>
    </row>
    <row r="694" spans="1:2">
      <c r="A694" s="8">
        <f t="shared" ca="1" si="20"/>
        <v>145.41712203155586</v>
      </c>
      <c r="B694" s="8">
        <f t="shared" ca="1" si="21"/>
        <v>39.23992430248142</v>
      </c>
    </row>
    <row r="695" spans="1:2">
      <c r="A695" s="8">
        <f t="shared" ca="1" si="20"/>
        <v>89.098762580323452</v>
      </c>
      <c r="B695" s="8">
        <f t="shared" ca="1" si="21"/>
        <v>0</v>
      </c>
    </row>
    <row r="696" spans="1:2">
      <c r="A696" s="8">
        <f t="shared" ca="1" si="20"/>
        <v>93.685354888545618</v>
      </c>
      <c r="B696" s="8">
        <f t="shared" ca="1" si="21"/>
        <v>0</v>
      </c>
    </row>
    <row r="697" spans="1:2">
      <c r="A697" s="8">
        <f t="shared" ca="1" si="20"/>
        <v>110.67504517294695</v>
      </c>
      <c r="B697" s="8">
        <f t="shared" ca="1" si="21"/>
        <v>5.5097525950941275</v>
      </c>
    </row>
    <row r="698" spans="1:2">
      <c r="A698" s="8">
        <f t="shared" ca="1" si="20"/>
        <v>123.7071256220555</v>
      </c>
      <c r="B698" s="8">
        <f t="shared" ca="1" si="21"/>
        <v>18.162257885490778</v>
      </c>
    </row>
    <row r="699" spans="1:2">
      <c r="A699" s="8">
        <f t="shared" ca="1" si="20"/>
        <v>104.95884199075417</v>
      </c>
      <c r="B699" s="8">
        <f t="shared" ca="1" si="21"/>
        <v>0</v>
      </c>
    </row>
    <row r="700" spans="1:2">
      <c r="A700" s="8">
        <f t="shared" ca="1" si="20"/>
        <v>90.44487435946634</v>
      </c>
      <c r="B700" s="8">
        <f t="shared" ca="1" si="21"/>
        <v>0</v>
      </c>
    </row>
    <row r="701" spans="1:2">
      <c r="A701" s="8">
        <f t="shared" ca="1" si="20"/>
        <v>79.155878997946672</v>
      </c>
      <c r="B701" s="8">
        <f t="shared" ca="1" si="21"/>
        <v>0</v>
      </c>
    </row>
    <row r="702" spans="1:2">
      <c r="A702" s="8">
        <f t="shared" ca="1" si="20"/>
        <v>114.90767079281925</v>
      </c>
      <c r="B702" s="8">
        <f t="shared" ca="1" si="21"/>
        <v>9.6190978571060644</v>
      </c>
    </row>
    <row r="703" spans="1:2">
      <c r="A703" s="8">
        <f t="shared" ca="1" si="20"/>
        <v>104.95023072696858</v>
      </c>
      <c r="B703" s="8">
        <f t="shared" ca="1" si="21"/>
        <v>0</v>
      </c>
    </row>
    <row r="704" spans="1:2">
      <c r="A704" s="8">
        <f t="shared" ca="1" si="20"/>
        <v>116.66712546776748</v>
      </c>
      <c r="B704" s="8">
        <f t="shared" ca="1" si="21"/>
        <v>11.327306279385899</v>
      </c>
    </row>
    <row r="705" spans="1:2">
      <c r="A705" s="8">
        <f t="shared" ca="1" si="20"/>
        <v>133.09768909092142</v>
      </c>
      <c r="B705" s="8">
        <f t="shared" ca="1" si="21"/>
        <v>27.279309797011088</v>
      </c>
    </row>
    <row r="706" spans="1:2">
      <c r="A706" s="8">
        <f t="shared" ca="1" si="20"/>
        <v>91.040335709717652</v>
      </c>
      <c r="B706" s="8">
        <f t="shared" ca="1" si="21"/>
        <v>0</v>
      </c>
    </row>
    <row r="707" spans="1:2">
      <c r="A707" s="8">
        <f t="shared" ref="A707:A770" ca="1" si="22">$D$2*EXP(($F$2-0.5*$G$2^2)*SQRT($H$2) + $G$2*NORMSINV(RAND())*SQRT($H$2))</f>
        <v>95.025106333423963</v>
      </c>
      <c r="B707" s="8">
        <f t="shared" ref="B707:B770" ca="1" si="23">MAX(A707-$E$2,0)/(1+$F$2)</f>
        <v>0</v>
      </c>
    </row>
    <row r="708" spans="1:2">
      <c r="A708" s="8">
        <f t="shared" ca="1" si="22"/>
        <v>90.962072043009272</v>
      </c>
      <c r="B708" s="8">
        <f t="shared" ca="1" si="23"/>
        <v>0</v>
      </c>
    </row>
    <row r="709" spans="1:2">
      <c r="A709" s="8">
        <f t="shared" ca="1" si="22"/>
        <v>128.99326454358439</v>
      </c>
      <c r="B709" s="8">
        <f t="shared" ca="1" si="23"/>
        <v>23.294431595712997</v>
      </c>
    </row>
    <row r="710" spans="1:2">
      <c r="A710" s="8">
        <f t="shared" ca="1" si="22"/>
        <v>95.382122377560393</v>
      </c>
      <c r="B710" s="8">
        <f t="shared" ca="1" si="23"/>
        <v>0</v>
      </c>
    </row>
    <row r="711" spans="1:2">
      <c r="A711" s="8">
        <f t="shared" ca="1" si="22"/>
        <v>107.32035608848925</v>
      </c>
      <c r="B711" s="8">
        <f t="shared" ca="1" si="23"/>
        <v>2.2527729014458719</v>
      </c>
    </row>
    <row r="712" spans="1:2">
      <c r="A712" s="8">
        <f t="shared" ca="1" si="22"/>
        <v>72.877280116767423</v>
      </c>
      <c r="B712" s="8">
        <f t="shared" ca="1" si="23"/>
        <v>0</v>
      </c>
    </row>
    <row r="713" spans="1:2">
      <c r="A713" s="8">
        <f t="shared" ca="1" si="22"/>
        <v>90.38451388043805</v>
      </c>
      <c r="B713" s="8">
        <f t="shared" ca="1" si="23"/>
        <v>0</v>
      </c>
    </row>
    <row r="714" spans="1:2">
      <c r="A714" s="8">
        <f t="shared" ca="1" si="22"/>
        <v>83.428919594833474</v>
      </c>
      <c r="B714" s="8">
        <f t="shared" ca="1" si="23"/>
        <v>0</v>
      </c>
    </row>
    <row r="715" spans="1:2">
      <c r="A715" s="8">
        <f t="shared" ca="1" si="22"/>
        <v>86.08372267975416</v>
      </c>
      <c r="B715" s="8">
        <f t="shared" ca="1" si="23"/>
        <v>0</v>
      </c>
    </row>
    <row r="716" spans="1:2">
      <c r="A716" s="8">
        <f t="shared" ca="1" si="22"/>
        <v>107.55692871535756</v>
      </c>
      <c r="B716" s="8">
        <f t="shared" ca="1" si="23"/>
        <v>2.4824550634539388</v>
      </c>
    </row>
    <row r="717" spans="1:2">
      <c r="A717" s="8">
        <f t="shared" ca="1" si="22"/>
        <v>128.29816853423608</v>
      </c>
      <c r="B717" s="8">
        <f t="shared" ca="1" si="23"/>
        <v>22.61958110120008</v>
      </c>
    </row>
    <row r="718" spans="1:2">
      <c r="A718" s="8">
        <f t="shared" ca="1" si="22"/>
        <v>87.531043331712283</v>
      </c>
      <c r="B718" s="8">
        <f t="shared" ca="1" si="23"/>
        <v>0</v>
      </c>
    </row>
    <row r="719" spans="1:2">
      <c r="A719" s="8">
        <f t="shared" ca="1" si="22"/>
        <v>82.872737787644041</v>
      </c>
      <c r="B719" s="8">
        <f t="shared" ca="1" si="23"/>
        <v>0</v>
      </c>
    </row>
    <row r="720" spans="1:2">
      <c r="A720" s="8">
        <f t="shared" ca="1" si="22"/>
        <v>113.09210012535571</v>
      </c>
      <c r="B720" s="8">
        <f t="shared" ca="1" si="23"/>
        <v>7.8564078886948678</v>
      </c>
    </row>
    <row r="721" spans="1:2">
      <c r="A721" s="8">
        <f t="shared" ca="1" si="22"/>
        <v>111.54178526383139</v>
      </c>
      <c r="B721" s="8">
        <f t="shared" ca="1" si="23"/>
        <v>6.3512478289625109</v>
      </c>
    </row>
    <row r="722" spans="1:2">
      <c r="A722" s="8">
        <f t="shared" ca="1" si="22"/>
        <v>88.160646841966724</v>
      </c>
      <c r="B722" s="8">
        <f t="shared" ca="1" si="23"/>
        <v>0</v>
      </c>
    </row>
    <row r="723" spans="1:2">
      <c r="A723" s="8">
        <f t="shared" ca="1" si="22"/>
        <v>131.54508033510956</v>
      </c>
      <c r="B723" s="8">
        <f t="shared" ca="1" si="23"/>
        <v>25.771922655446176</v>
      </c>
    </row>
    <row r="724" spans="1:2">
      <c r="A724" s="8">
        <f t="shared" ca="1" si="22"/>
        <v>87.966666174954753</v>
      </c>
      <c r="B724" s="8">
        <f t="shared" ca="1" si="23"/>
        <v>0</v>
      </c>
    </row>
    <row r="725" spans="1:2">
      <c r="A725" s="8">
        <f t="shared" ca="1" si="22"/>
        <v>90.719293217266653</v>
      </c>
      <c r="B725" s="8">
        <f t="shared" ca="1" si="23"/>
        <v>0</v>
      </c>
    </row>
    <row r="726" spans="1:2">
      <c r="A726" s="8">
        <f t="shared" ca="1" si="22"/>
        <v>117.82857486643618</v>
      </c>
      <c r="B726" s="8">
        <f t="shared" ca="1" si="23"/>
        <v>12.454927054792412</v>
      </c>
    </row>
    <row r="727" spans="1:2">
      <c r="A727" s="8">
        <f t="shared" ca="1" si="22"/>
        <v>132.51362733038937</v>
      </c>
      <c r="B727" s="8">
        <f t="shared" ca="1" si="23"/>
        <v>26.712259544067347</v>
      </c>
    </row>
    <row r="728" spans="1:2">
      <c r="A728" s="8">
        <f t="shared" ca="1" si="22"/>
        <v>104.68364843479279</v>
      </c>
      <c r="B728" s="8">
        <f t="shared" ca="1" si="23"/>
        <v>0</v>
      </c>
    </row>
    <row r="729" spans="1:2">
      <c r="A729" s="8">
        <f t="shared" ca="1" si="22"/>
        <v>115.18465686340006</v>
      </c>
      <c r="B729" s="8">
        <f t="shared" ca="1" si="23"/>
        <v>9.8880163722330714</v>
      </c>
    </row>
    <row r="730" spans="1:2">
      <c r="A730" s="8">
        <f t="shared" ca="1" si="22"/>
        <v>112.86544422852116</v>
      </c>
      <c r="B730" s="8">
        <f t="shared" ca="1" si="23"/>
        <v>7.6363536199234519</v>
      </c>
    </row>
    <row r="731" spans="1:2">
      <c r="A731" s="8">
        <f t="shared" ca="1" si="22"/>
        <v>141.90959793048194</v>
      </c>
      <c r="B731" s="8">
        <f t="shared" ca="1" si="23"/>
        <v>35.83456109755528</v>
      </c>
    </row>
    <row r="732" spans="1:2">
      <c r="A732" s="8">
        <f t="shared" ca="1" si="22"/>
        <v>103.55881537426302</v>
      </c>
      <c r="B732" s="8">
        <f t="shared" ca="1" si="23"/>
        <v>0</v>
      </c>
    </row>
    <row r="733" spans="1:2">
      <c r="A733" s="8">
        <f t="shared" ca="1" si="22"/>
        <v>112.05261830730653</v>
      </c>
      <c r="B733" s="8">
        <f t="shared" ca="1" si="23"/>
        <v>6.847202240103428</v>
      </c>
    </row>
    <row r="734" spans="1:2">
      <c r="A734" s="8">
        <f t="shared" ca="1" si="22"/>
        <v>107.24215305720848</v>
      </c>
      <c r="B734" s="8">
        <f t="shared" ca="1" si="23"/>
        <v>2.1768476283577507</v>
      </c>
    </row>
    <row r="735" spans="1:2">
      <c r="A735" s="8">
        <f t="shared" ca="1" si="22"/>
        <v>98.632716753341256</v>
      </c>
      <c r="B735" s="8">
        <f t="shared" ca="1" si="23"/>
        <v>0</v>
      </c>
    </row>
    <row r="736" spans="1:2">
      <c r="A736" s="8">
        <f t="shared" ca="1" si="22"/>
        <v>96.080734761116304</v>
      </c>
      <c r="B736" s="8">
        <f t="shared" ca="1" si="23"/>
        <v>0</v>
      </c>
    </row>
    <row r="737" spans="1:2">
      <c r="A737" s="8">
        <f t="shared" ca="1" si="22"/>
        <v>105.04801558240773</v>
      </c>
      <c r="B737" s="8">
        <f t="shared" ca="1" si="23"/>
        <v>4.6617070298765662E-2</v>
      </c>
    </row>
    <row r="738" spans="1:2">
      <c r="A738" s="8">
        <f t="shared" ca="1" si="22"/>
        <v>98.678410557454939</v>
      </c>
      <c r="B738" s="8">
        <f t="shared" ca="1" si="23"/>
        <v>0</v>
      </c>
    </row>
    <row r="739" spans="1:2">
      <c r="A739" s="8">
        <f t="shared" ca="1" si="22"/>
        <v>96.333907436889646</v>
      </c>
      <c r="B739" s="8">
        <f t="shared" ca="1" si="23"/>
        <v>0</v>
      </c>
    </row>
    <row r="740" spans="1:2">
      <c r="A740" s="8">
        <f t="shared" ca="1" si="22"/>
        <v>117.75014465970892</v>
      </c>
      <c r="B740" s="8">
        <f t="shared" ca="1" si="23"/>
        <v>12.378781223018372</v>
      </c>
    </row>
    <row r="741" spans="1:2">
      <c r="A741" s="8">
        <f t="shared" ca="1" si="22"/>
        <v>135.36221226879837</v>
      </c>
      <c r="B741" s="8">
        <f t="shared" ca="1" si="23"/>
        <v>29.477875989124634</v>
      </c>
    </row>
    <row r="742" spans="1:2">
      <c r="A742" s="8">
        <f t="shared" ca="1" si="22"/>
        <v>96.626173545600878</v>
      </c>
      <c r="B742" s="8">
        <f t="shared" ca="1" si="23"/>
        <v>0</v>
      </c>
    </row>
    <row r="743" spans="1:2">
      <c r="A743" s="8">
        <f t="shared" ca="1" si="22"/>
        <v>112.88033739851271</v>
      </c>
      <c r="B743" s="8">
        <f t="shared" ca="1" si="23"/>
        <v>7.6508130082647652</v>
      </c>
    </row>
    <row r="744" spans="1:2">
      <c r="A744" s="8">
        <f t="shared" ca="1" si="22"/>
        <v>87.339718491478564</v>
      </c>
      <c r="B744" s="8">
        <f t="shared" ca="1" si="23"/>
        <v>0</v>
      </c>
    </row>
    <row r="745" spans="1:2">
      <c r="A745" s="8">
        <f t="shared" ca="1" si="22"/>
        <v>101.32919172395862</v>
      </c>
      <c r="B745" s="8">
        <f t="shared" ca="1" si="23"/>
        <v>0</v>
      </c>
    </row>
    <row r="746" spans="1:2">
      <c r="A746" s="8">
        <f t="shared" ca="1" si="22"/>
        <v>110.6453180974023</v>
      </c>
      <c r="B746" s="8">
        <f t="shared" ca="1" si="23"/>
        <v>5.4808913567012576</v>
      </c>
    </row>
    <row r="747" spans="1:2">
      <c r="A747" s="8">
        <f t="shared" ca="1" si="22"/>
        <v>81.719279374326618</v>
      </c>
      <c r="B747" s="8">
        <f t="shared" ca="1" si="23"/>
        <v>0</v>
      </c>
    </row>
    <row r="748" spans="1:2">
      <c r="A748" s="8">
        <f t="shared" ca="1" si="22"/>
        <v>76.089910265053788</v>
      </c>
      <c r="B748" s="8">
        <f t="shared" ca="1" si="23"/>
        <v>0</v>
      </c>
    </row>
    <row r="749" spans="1:2">
      <c r="A749" s="8">
        <f t="shared" ca="1" si="22"/>
        <v>79.77590791619545</v>
      </c>
      <c r="B749" s="8">
        <f t="shared" ca="1" si="23"/>
        <v>0</v>
      </c>
    </row>
    <row r="750" spans="1:2">
      <c r="A750" s="8">
        <f t="shared" ca="1" si="22"/>
        <v>94.523016750236621</v>
      </c>
      <c r="B750" s="8">
        <f t="shared" ca="1" si="23"/>
        <v>0</v>
      </c>
    </row>
    <row r="751" spans="1:2">
      <c r="A751" s="8">
        <f t="shared" ca="1" si="22"/>
        <v>111.14889047526719</v>
      </c>
      <c r="B751" s="8">
        <f t="shared" ca="1" si="23"/>
        <v>5.9697965779293147</v>
      </c>
    </row>
    <row r="752" spans="1:2">
      <c r="A752" s="8">
        <f t="shared" ca="1" si="22"/>
        <v>120.47990337456451</v>
      </c>
      <c r="B752" s="8">
        <f t="shared" ca="1" si="23"/>
        <v>15.02903240248982</v>
      </c>
    </row>
    <row r="753" spans="1:2">
      <c r="A753" s="8">
        <f t="shared" ca="1" si="22"/>
        <v>102.84106928985237</v>
      </c>
      <c r="B753" s="8">
        <f t="shared" ca="1" si="23"/>
        <v>0</v>
      </c>
    </row>
    <row r="754" spans="1:2">
      <c r="A754" s="8">
        <f t="shared" ca="1" si="22"/>
        <v>109.27153452044665</v>
      </c>
      <c r="B754" s="8">
        <f t="shared" ca="1" si="23"/>
        <v>4.1471208936375241</v>
      </c>
    </row>
    <row r="755" spans="1:2">
      <c r="A755" s="8">
        <f t="shared" ca="1" si="22"/>
        <v>96.227048308810126</v>
      </c>
      <c r="B755" s="8">
        <f t="shared" ca="1" si="23"/>
        <v>0</v>
      </c>
    </row>
    <row r="756" spans="1:2">
      <c r="A756" s="8">
        <f t="shared" ca="1" si="22"/>
        <v>125.70637654209781</v>
      </c>
      <c r="B756" s="8">
        <f t="shared" ca="1" si="23"/>
        <v>20.10327819621147</v>
      </c>
    </row>
    <row r="757" spans="1:2">
      <c r="A757" s="8">
        <f t="shared" ca="1" si="22"/>
        <v>72.234418107567464</v>
      </c>
      <c r="B757" s="8">
        <f t="shared" ca="1" si="23"/>
        <v>0</v>
      </c>
    </row>
    <row r="758" spans="1:2">
      <c r="A758" s="8">
        <f t="shared" ca="1" si="22"/>
        <v>111.2531675379804</v>
      </c>
      <c r="B758" s="8">
        <f t="shared" ca="1" si="23"/>
        <v>6.0710364446411678</v>
      </c>
    </row>
    <row r="759" spans="1:2">
      <c r="A759" s="8">
        <f t="shared" ca="1" si="22"/>
        <v>156.13739067828251</v>
      </c>
      <c r="B759" s="8">
        <f t="shared" ca="1" si="23"/>
        <v>49.647952114837395</v>
      </c>
    </row>
    <row r="760" spans="1:2">
      <c r="A760" s="8">
        <f t="shared" ca="1" si="22"/>
        <v>83.746077459991184</v>
      </c>
      <c r="B760" s="8">
        <f t="shared" ca="1" si="23"/>
        <v>0</v>
      </c>
    </row>
    <row r="761" spans="1:2">
      <c r="A761" s="8">
        <f t="shared" ca="1" si="22"/>
        <v>119.46392253033966</v>
      </c>
      <c r="B761" s="8">
        <f t="shared" ca="1" si="23"/>
        <v>14.042643233339474</v>
      </c>
    </row>
    <row r="762" spans="1:2">
      <c r="A762" s="8">
        <f t="shared" ca="1" si="22"/>
        <v>108.95814520854519</v>
      </c>
      <c r="B762" s="8">
        <f t="shared" ca="1" si="23"/>
        <v>3.842859425772029</v>
      </c>
    </row>
    <row r="763" spans="1:2">
      <c r="A763" s="8">
        <f t="shared" ca="1" si="22"/>
        <v>78.215690918697973</v>
      </c>
      <c r="B763" s="8">
        <f t="shared" ca="1" si="23"/>
        <v>0</v>
      </c>
    </row>
    <row r="764" spans="1:2">
      <c r="A764" s="8">
        <f t="shared" ca="1" si="22"/>
        <v>110.25797632697861</v>
      </c>
      <c r="B764" s="8">
        <f t="shared" ca="1" si="23"/>
        <v>5.1048313854161229</v>
      </c>
    </row>
    <row r="765" spans="1:2">
      <c r="A765" s="8">
        <f t="shared" ca="1" si="22"/>
        <v>107.78418068140454</v>
      </c>
      <c r="B765" s="8">
        <f t="shared" ca="1" si="23"/>
        <v>2.703088040198578</v>
      </c>
    </row>
    <row r="766" spans="1:2">
      <c r="A766" s="8">
        <f t="shared" ca="1" si="22"/>
        <v>107.89716482578442</v>
      </c>
      <c r="B766" s="8">
        <f t="shared" ca="1" si="23"/>
        <v>2.8127813842567138</v>
      </c>
    </row>
    <row r="767" spans="1:2">
      <c r="A767" s="8">
        <f t="shared" ca="1" si="22"/>
        <v>93.368078716008327</v>
      </c>
      <c r="B767" s="8">
        <f t="shared" ca="1" si="23"/>
        <v>0</v>
      </c>
    </row>
    <row r="768" spans="1:2">
      <c r="A768" s="8">
        <f t="shared" ca="1" si="22"/>
        <v>83.301857770597707</v>
      </c>
      <c r="B768" s="8">
        <f t="shared" ca="1" si="23"/>
        <v>0</v>
      </c>
    </row>
    <row r="769" spans="1:2">
      <c r="A769" s="8">
        <f t="shared" ca="1" si="22"/>
        <v>95.345344713114173</v>
      </c>
      <c r="B769" s="8">
        <f t="shared" ca="1" si="23"/>
        <v>0</v>
      </c>
    </row>
    <row r="770" spans="1:2">
      <c r="A770" s="8">
        <f t="shared" ca="1" si="22"/>
        <v>108.59264815102394</v>
      </c>
      <c r="B770" s="8">
        <f t="shared" ca="1" si="23"/>
        <v>3.4880079136154727</v>
      </c>
    </row>
    <row r="771" spans="1:2">
      <c r="A771" s="8">
        <f t="shared" ref="A771:A834" ca="1" si="24">$D$2*EXP(($F$2-0.5*$G$2^2)*SQRT($H$2) + $G$2*NORMSINV(RAND())*SQRT($H$2))</f>
        <v>76.324083685091367</v>
      </c>
      <c r="B771" s="8">
        <f t="shared" ref="B771:B834" ca="1" si="25">MAX(A771-$E$2,0)/(1+$F$2)</f>
        <v>0</v>
      </c>
    </row>
    <row r="772" spans="1:2">
      <c r="A772" s="8">
        <f t="shared" ca="1" si="24"/>
        <v>122.71161768802992</v>
      </c>
      <c r="B772" s="8">
        <f t="shared" ca="1" si="25"/>
        <v>17.195745328184387</v>
      </c>
    </row>
    <row r="773" spans="1:2">
      <c r="A773" s="8">
        <f t="shared" ca="1" si="24"/>
        <v>126.9171699395236</v>
      </c>
      <c r="B773" s="8">
        <f t="shared" ca="1" si="25"/>
        <v>21.278805766527771</v>
      </c>
    </row>
    <row r="774" spans="1:2">
      <c r="A774" s="8">
        <f t="shared" ca="1" si="24"/>
        <v>141.79720951522609</v>
      </c>
      <c r="B774" s="8">
        <f t="shared" ca="1" si="25"/>
        <v>35.725446131287462</v>
      </c>
    </row>
    <row r="775" spans="1:2">
      <c r="A775" s="8">
        <f t="shared" ca="1" si="24"/>
        <v>86.530137453839757</v>
      </c>
      <c r="B775" s="8">
        <f t="shared" ca="1" si="25"/>
        <v>0</v>
      </c>
    </row>
    <row r="776" spans="1:2">
      <c r="A776" s="8">
        <f t="shared" ca="1" si="24"/>
        <v>102.48348821591719</v>
      </c>
      <c r="B776" s="8">
        <f t="shared" ca="1" si="25"/>
        <v>0</v>
      </c>
    </row>
    <row r="777" spans="1:2">
      <c r="A777" s="8">
        <f t="shared" ca="1" si="24"/>
        <v>103.03401189055764</v>
      </c>
      <c r="B777" s="8">
        <f t="shared" ca="1" si="25"/>
        <v>0</v>
      </c>
    </row>
    <row r="778" spans="1:2">
      <c r="A778" s="8">
        <f t="shared" ca="1" si="24"/>
        <v>78.32202860595801</v>
      </c>
      <c r="B778" s="8">
        <f t="shared" ca="1" si="25"/>
        <v>0</v>
      </c>
    </row>
    <row r="779" spans="1:2">
      <c r="A779" s="8">
        <f t="shared" ca="1" si="24"/>
        <v>144.00218004478191</v>
      </c>
      <c r="B779" s="8">
        <f t="shared" ca="1" si="25"/>
        <v>37.86619421823486</v>
      </c>
    </row>
    <row r="780" spans="1:2">
      <c r="A780" s="8">
        <f t="shared" ca="1" si="24"/>
        <v>120.95180933806584</v>
      </c>
      <c r="B780" s="8">
        <f t="shared" ca="1" si="25"/>
        <v>15.48719353210276</v>
      </c>
    </row>
    <row r="781" spans="1:2">
      <c r="A781" s="8">
        <f t="shared" ca="1" si="24"/>
        <v>96.282292926167585</v>
      </c>
      <c r="B781" s="8">
        <f t="shared" ca="1" si="25"/>
        <v>0</v>
      </c>
    </row>
    <row r="782" spans="1:2">
      <c r="A782" s="8">
        <f t="shared" ca="1" si="24"/>
        <v>91.488001507418915</v>
      </c>
      <c r="B782" s="8">
        <f t="shared" ca="1" si="25"/>
        <v>0</v>
      </c>
    </row>
    <row r="783" spans="1:2">
      <c r="A783" s="8">
        <f t="shared" ca="1" si="24"/>
        <v>88.71710279771284</v>
      </c>
      <c r="B783" s="8">
        <f t="shared" ca="1" si="25"/>
        <v>0</v>
      </c>
    </row>
    <row r="784" spans="1:2">
      <c r="A784" s="8">
        <f t="shared" ca="1" si="24"/>
        <v>91.336011636001658</v>
      </c>
      <c r="B784" s="8">
        <f t="shared" ca="1" si="25"/>
        <v>0</v>
      </c>
    </row>
    <row r="785" spans="1:2">
      <c r="A785" s="8">
        <f t="shared" ca="1" si="24"/>
        <v>115.75258134236446</v>
      </c>
      <c r="B785" s="8">
        <f t="shared" ca="1" si="25"/>
        <v>10.439399361518898</v>
      </c>
    </row>
    <row r="786" spans="1:2">
      <c r="A786" s="8">
        <f t="shared" ca="1" si="24"/>
        <v>122.89782086128808</v>
      </c>
      <c r="B786" s="8">
        <f t="shared" ca="1" si="25"/>
        <v>17.376525108046682</v>
      </c>
    </row>
    <row r="787" spans="1:2">
      <c r="A787" s="8">
        <f t="shared" ca="1" si="24"/>
        <v>85.070254564579997</v>
      </c>
      <c r="B787" s="8">
        <f t="shared" ca="1" si="25"/>
        <v>0</v>
      </c>
    </row>
    <row r="788" spans="1:2">
      <c r="A788" s="8">
        <f t="shared" ca="1" si="24"/>
        <v>100.09780285211826</v>
      </c>
      <c r="B788" s="8">
        <f t="shared" ca="1" si="25"/>
        <v>0</v>
      </c>
    </row>
    <row r="789" spans="1:2">
      <c r="A789" s="8">
        <f t="shared" ca="1" si="24"/>
        <v>123.11717099643175</v>
      </c>
      <c r="B789" s="8">
        <f t="shared" ca="1" si="25"/>
        <v>17.589486404302672</v>
      </c>
    </row>
    <row r="790" spans="1:2">
      <c r="A790" s="8">
        <f t="shared" ca="1" si="24"/>
        <v>106.67118897959658</v>
      </c>
      <c r="B790" s="8">
        <f t="shared" ca="1" si="25"/>
        <v>1.6225135724238628</v>
      </c>
    </row>
    <row r="791" spans="1:2">
      <c r="A791" s="8">
        <f t="shared" ca="1" si="24"/>
        <v>93.708369885143355</v>
      </c>
      <c r="B791" s="8">
        <f t="shared" ca="1" si="25"/>
        <v>0</v>
      </c>
    </row>
    <row r="792" spans="1:2">
      <c r="A792" s="8">
        <f t="shared" ca="1" si="24"/>
        <v>99.512675399551327</v>
      </c>
      <c r="B792" s="8">
        <f t="shared" ca="1" si="25"/>
        <v>0</v>
      </c>
    </row>
    <row r="793" spans="1:2">
      <c r="A793" s="8">
        <f t="shared" ca="1" si="24"/>
        <v>104.37346695239657</v>
      </c>
      <c r="B793" s="8">
        <f t="shared" ca="1" si="25"/>
        <v>0</v>
      </c>
    </row>
    <row r="794" spans="1:2">
      <c r="A794" s="8">
        <f t="shared" ca="1" si="24"/>
        <v>109.60942480157654</v>
      </c>
      <c r="B794" s="8">
        <f t="shared" ca="1" si="25"/>
        <v>4.4751697102684824</v>
      </c>
    </row>
    <row r="795" spans="1:2">
      <c r="A795" s="8">
        <f t="shared" ca="1" si="24"/>
        <v>91.06429436680915</v>
      </c>
      <c r="B795" s="8">
        <f t="shared" ca="1" si="25"/>
        <v>0</v>
      </c>
    </row>
    <row r="796" spans="1:2">
      <c r="A796" s="8">
        <f t="shared" ca="1" si="24"/>
        <v>95.504054722692089</v>
      </c>
      <c r="B796" s="8">
        <f t="shared" ca="1" si="25"/>
        <v>0</v>
      </c>
    </row>
    <row r="797" spans="1:2">
      <c r="A797" s="8">
        <f t="shared" ca="1" si="24"/>
        <v>107.84074329199231</v>
      </c>
      <c r="B797" s="8">
        <f t="shared" ca="1" si="25"/>
        <v>2.7580031961090397</v>
      </c>
    </row>
    <row r="798" spans="1:2">
      <c r="A798" s="8">
        <f t="shared" ca="1" si="24"/>
        <v>104.42482140257393</v>
      </c>
      <c r="B798" s="8">
        <f t="shared" ca="1" si="25"/>
        <v>0</v>
      </c>
    </row>
    <row r="799" spans="1:2">
      <c r="A799" s="8">
        <f t="shared" ca="1" si="24"/>
        <v>102.62992470434263</v>
      </c>
      <c r="B799" s="8">
        <f t="shared" ca="1" si="25"/>
        <v>0</v>
      </c>
    </row>
    <row r="800" spans="1:2">
      <c r="A800" s="8">
        <f t="shared" ca="1" si="24"/>
        <v>95.215655754974236</v>
      </c>
      <c r="B800" s="8">
        <f t="shared" ca="1" si="25"/>
        <v>0</v>
      </c>
    </row>
    <row r="801" spans="1:2">
      <c r="A801" s="8">
        <f t="shared" ca="1" si="24"/>
        <v>95.768212341422085</v>
      </c>
      <c r="B801" s="8">
        <f t="shared" ca="1" si="25"/>
        <v>0</v>
      </c>
    </row>
    <row r="802" spans="1:2">
      <c r="A802" s="8">
        <f t="shared" ca="1" si="24"/>
        <v>102.09334183191059</v>
      </c>
      <c r="B802" s="8">
        <f t="shared" ca="1" si="25"/>
        <v>0</v>
      </c>
    </row>
    <row r="803" spans="1:2">
      <c r="A803" s="8">
        <f t="shared" ca="1" si="24"/>
        <v>99.850255862748369</v>
      </c>
      <c r="B803" s="8">
        <f t="shared" ca="1" si="25"/>
        <v>0</v>
      </c>
    </row>
    <row r="804" spans="1:2">
      <c r="A804" s="8">
        <f t="shared" ca="1" si="24"/>
        <v>65.322605611008527</v>
      </c>
      <c r="B804" s="8">
        <f t="shared" ca="1" si="25"/>
        <v>0</v>
      </c>
    </row>
    <row r="805" spans="1:2">
      <c r="A805" s="8">
        <f t="shared" ca="1" si="24"/>
        <v>83.503265251383681</v>
      </c>
      <c r="B805" s="8">
        <f t="shared" ca="1" si="25"/>
        <v>0</v>
      </c>
    </row>
    <row r="806" spans="1:2">
      <c r="A806" s="8">
        <f t="shared" ca="1" si="24"/>
        <v>136.70201820031863</v>
      </c>
      <c r="B806" s="8">
        <f t="shared" ca="1" si="25"/>
        <v>30.778658446911294</v>
      </c>
    </row>
    <row r="807" spans="1:2">
      <c r="A807" s="8">
        <f t="shared" ca="1" si="24"/>
        <v>98.010968421073628</v>
      </c>
      <c r="B807" s="8">
        <f t="shared" ca="1" si="25"/>
        <v>0</v>
      </c>
    </row>
    <row r="808" spans="1:2">
      <c r="A808" s="8">
        <f t="shared" ca="1" si="24"/>
        <v>128.50464705070374</v>
      </c>
      <c r="B808" s="8">
        <f t="shared" ca="1" si="25"/>
        <v>22.820045680294893</v>
      </c>
    </row>
    <row r="809" spans="1:2">
      <c r="A809" s="8">
        <f t="shared" ca="1" si="24"/>
        <v>86.908780475934407</v>
      </c>
      <c r="B809" s="8">
        <f t="shared" ca="1" si="25"/>
        <v>0</v>
      </c>
    </row>
    <row r="810" spans="1:2">
      <c r="A810" s="8">
        <f t="shared" ca="1" si="24"/>
        <v>103.18106616556322</v>
      </c>
      <c r="B810" s="8">
        <f t="shared" ca="1" si="25"/>
        <v>0</v>
      </c>
    </row>
    <row r="811" spans="1:2">
      <c r="A811" s="8">
        <f t="shared" ca="1" si="24"/>
        <v>92.015033809216703</v>
      </c>
      <c r="B811" s="8">
        <f t="shared" ca="1" si="25"/>
        <v>0</v>
      </c>
    </row>
    <row r="812" spans="1:2">
      <c r="A812" s="8">
        <f t="shared" ca="1" si="24"/>
        <v>95.34331483684295</v>
      </c>
      <c r="B812" s="8">
        <f t="shared" ca="1" si="25"/>
        <v>0</v>
      </c>
    </row>
    <row r="813" spans="1:2">
      <c r="A813" s="8">
        <f t="shared" ca="1" si="24"/>
        <v>97.211806369053093</v>
      </c>
      <c r="B813" s="8">
        <f t="shared" ca="1" si="25"/>
        <v>0</v>
      </c>
    </row>
    <row r="814" spans="1:2">
      <c r="A814" s="8">
        <f t="shared" ca="1" si="24"/>
        <v>103.77343975874906</v>
      </c>
      <c r="B814" s="8">
        <f t="shared" ca="1" si="25"/>
        <v>0</v>
      </c>
    </row>
    <row r="815" spans="1:2">
      <c r="A815" s="8">
        <f t="shared" ca="1" si="24"/>
        <v>90.742700357698922</v>
      </c>
      <c r="B815" s="8">
        <f t="shared" ca="1" si="25"/>
        <v>0</v>
      </c>
    </row>
    <row r="816" spans="1:2">
      <c r="A816" s="8">
        <f t="shared" ca="1" si="24"/>
        <v>107.08127335482168</v>
      </c>
      <c r="B816" s="8">
        <f t="shared" ca="1" si="25"/>
        <v>2.0206537425453162</v>
      </c>
    </row>
    <row r="817" spans="1:2">
      <c r="A817" s="8">
        <f t="shared" ca="1" si="24"/>
        <v>95.584242448179324</v>
      </c>
      <c r="B817" s="8">
        <f t="shared" ca="1" si="25"/>
        <v>0</v>
      </c>
    </row>
    <row r="818" spans="1:2">
      <c r="A818" s="8">
        <f t="shared" ca="1" si="24"/>
        <v>97.792945630696806</v>
      </c>
      <c r="B818" s="8">
        <f t="shared" ca="1" si="25"/>
        <v>0</v>
      </c>
    </row>
    <row r="819" spans="1:2">
      <c r="A819" s="8">
        <f t="shared" ca="1" si="24"/>
        <v>88.799034981600855</v>
      </c>
      <c r="B819" s="8">
        <f t="shared" ca="1" si="25"/>
        <v>0</v>
      </c>
    </row>
    <row r="820" spans="1:2">
      <c r="A820" s="8">
        <f t="shared" ca="1" si="24"/>
        <v>103.59511687484431</v>
      </c>
      <c r="B820" s="8">
        <f t="shared" ca="1" si="25"/>
        <v>0</v>
      </c>
    </row>
    <row r="821" spans="1:2">
      <c r="A821" s="8">
        <f t="shared" ca="1" si="24"/>
        <v>104.7776370421475</v>
      </c>
      <c r="B821" s="8">
        <f t="shared" ca="1" si="25"/>
        <v>0</v>
      </c>
    </row>
    <row r="822" spans="1:2">
      <c r="A822" s="8">
        <f t="shared" ca="1" si="24"/>
        <v>102.43698931291887</v>
      </c>
      <c r="B822" s="8">
        <f t="shared" ca="1" si="25"/>
        <v>0</v>
      </c>
    </row>
    <row r="823" spans="1:2">
      <c r="A823" s="8">
        <f t="shared" ca="1" si="24"/>
        <v>94.058144152646477</v>
      </c>
      <c r="B823" s="8">
        <f t="shared" ca="1" si="25"/>
        <v>0</v>
      </c>
    </row>
    <row r="824" spans="1:2">
      <c r="A824" s="8">
        <f t="shared" ca="1" si="24"/>
        <v>109.08371435512218</v>
      </c>
      <c r="B824" s="8">
        <f t="shared" ca="1" si="25"/>
        <v>3.9647712185652257</v>
      </c>
    </row>
    <row r="825" spans="1:2">
      <c r="A825" s="8">
        <f t="shared" ca="1" si="24"/>
        <v>100.24981907424748</v>
      </c>
      <c r="B825" s="8">
        <f t="shared" ca="1" si="25"/>
        <v>0</v>
      </c>
    </row>
    <row r="826" spans="1:2">
      <c r="A826" s="8">
        <f t="shared" ca="1" si="24"/>
        <v>95.626976172916116</v>
      </c>
      <c r="B826" s="8">
        <f t="shared" ca="1" si="25"/>
        <v>0</v>
      </c>
    </row>
    <row r="827" spans="1:2">
      <c r="A827" s="8">
        <f t="shared" ca="1" si="24"/>
        <v>117.60695876245077</v>
      </c>
      <c r="B827" s="8">
        <f t="shared" ca="1" si="25"/>
        <v>12.239765788787158</v>
      </c>
    </row>
    <row r="828" spans="1:2">
      <c r="A828" s="8">
        <f t="shared" ca="1" si="24"/>
        <v>134.56764930360899</v>
      </c>
      <c r="B828" s="8">
        <f t="shared" ca="1" si="25"/>
        <v>28.706455634571832</v>
      </c>
    </row>
    <row r="829" spans="1:2">
      <c r="A829" s="8">
        <f t="shared" ca="1" si="24"/>
        <v>128.7593274789098</v>
      </c>
      <c r="B829" s="8">
        <f t="shared" ca="1" si="25"/>
        <v>23.067308231951259</v>
      </c>
    </row>
    <row r="830" spans="1:2">
      <c r="A830" s="8">
        <f t="shared" ca="1" si="24"/>
        <v>99.713713129514346</v>
      </c>
      <c r="B830" s="8">
        <f t="shared" ca="1" si="25"/>
        <v>0</v>
      </c>
    </row>
    <row r="831" spans="1:2">
      <c r="A831" s="8">
        <f t="shared" ca="1" si="24"/>
        <v>121.08599264365742</v>
      </c>
      <c r="B831" s="8">
        <f t="shared" ca="1" si="25"/>
        <v>15.617468586075164</v>
      </c>
    </row>
    <row r="832" spans="1:2">
      <c r="A832" s="8">
        <f t="shared" ca="1" si="24"/>
        <v>86.445858705723893</v>
      </c>
      <c r="B832" s="8">
        <f t="shared" ca="1" si="25"/>
        <v>0</v>
      </c>
    </row>
    <row r="833" spans="1:2">
      <c r="A833" s="8">
        <f t="shared" ca="1" si="24"/>
        <v>109.65909701151332</v>
      </c>
      <c r="B833" s="8">
        <f t="shared" ca="1" si="25"/>
        <v>4.5233951568090527</v>
      </c>
    </row>
    <row r="834" spans="1:2">
      <c r="A834" s="8">
        <f t="shared" ca="1" si="24"/>
        <v>88.672804100479198</v>
      </c>
      <c r="B834" s="8">
        <f t="shared" ca="1" si="25"/>
        <v>0</v>
      </c>
    </row>
    <row r="835" spans="1:2">
      <c r="A835" s="8">
        <f t="shared" ref="A835:A898" ca="1" si="26">$D$2*EXP(($F$2-0.5*$G$2^2)*SQRT($H$2) + $G$2*NORMSINV(RAND())*SQRT($H$2))</f>
        <v>103.56396682949341</v>
      </c>
      <c r="B835" s="8">
        <f t="shared" ref="B835:B898" ca="1" si="27">MAX(A835-$E$2,0)/(1+$F$2)</f>
        <v>0</v>
      </c>
    </row>
    <row r="836" spans="1:2">
      <c r="A836" s="8">
        <f t="shared" ca="1" si="26"/>
        <v>119.51595201713039</v>
      </c>
      <c r="B836" s="8">
        <f t="shared" ca="1" si="27"/>
        <v>14.093157298184842</v>
      </c>
    </row>
    <row r="837" spans="1:2">
      <c r="A837" s="8">
        <f t="shared" ca="1" si="26"/>
        <v>91.144091926469912</v>
      </c>
      <c r="B837" s="8">
        <f t="shared" ca="1" si="27"/>
        <v>0</v>
      </c>
    </row>
    <row r="838" spans="1:2">
      <c r="A838" s="8">
        <f t="shared" ca="1" si="26"/>
        <v>96.668410719422894</v>
      </c>
      <c r="B838" s="8">
        <f t="shared" ca="1" si="27"/>
        <v>0</v>
      </c>
    </row>
    <row r="839" spans="1:2">
      <c r="A839" s="8">
        <f t="shared" ca="1" si="26"/>
        <v>103.0109711023143</v>
      </c>
      <c r="B839" s="8">
        <f t="shared" ca="1" si="27"/>
        <v>0</v>
      </c>
    </row>
    <row r="840" spans="1:2">
      <c r="A840" s="8">
        <f t="shared" ca="1" si="26"/>
        <v>114.09523552935266</v>
      </c>
      <c r="B840" s="8">
        <f t="shared" ca="1" si="27"/>
        <v>8.8303257566530711</v>
      </c>
    </row>
    <row r="841" spans="1:2">
      <c r="A841" s="8">
        <f t="shared" ca="1" si="26"/>
        <v>96.10319405549717</v>
      </c>
      <c r="B841" s="8">
        <f t="shared" ca="1" si="27"/>
        <v>0</v>
      </c>
    </row>
    <row r="842" spans="1:2">
      <c r="A842" s="8">
        <f t="shared" ca="1" si="26"/>
        <v>102.56134625200622</v>
      </c>
      <c r="B842" s="8">
        <f t="shared" ca="1" si="27"/>
        <v>0</v>
      </c>
    </row>
    <row r="843" spans="1:2">
      <c r="A843" s="8">
        <f t="shared" ca="1" si="26"/>
        <v>91.379173111004832</v>
      </c>
      <c r="B843" s="8">
        <f t="shared" ca="1" si="27"/>
        <v>0</v>
      </c>
    </row>
    <row r="844" spans="1:2">
      <c r="A844" s="8">
        <f t="shared" ca="1" si="26"/>
        <v>119.54699938944222</v>
      </c>
      <c r="B844" s="8">
        <f t="shared" ca="1" si="27"/>
        <v>14.123300378099243</v>
      </c>
    </row>
    <row r="845" spans="1:2">
      <c r="A845" s="8">
        <f t="shared" ca="1" si="26"/>
        <v>81.981176130408187</v>
      </c>
      <c r="B845" s="8">
        <f t="shared" ca="1" si="27"/>
        <v>0</v>
      </c>
    </row>
    <row r="846" spans="1:2">
      <c r="A846" s="8">
        <f t="shared" ca="1" si="26"/>
        <v>117.31311145657398</v>
      </c>
      <c r="B846" s="8">
        <f t="shared" ca="1" si="27"/>
        <v>11.954477142304832</v>
      </c>
    </row>
    <row r="847" spans="1:2">
      <c r="A847" s="8">
        <f t="shared" ca="1" si="26"/>
        <v>94.281819663552113</v>
      </c>
      <c r="B847" s="8">
        <f t="shared" ca="1" si="27"/>
        <v>0</v>
      </c>
    </row>
    <row r="848" spans="1:2">
      <c r="A848" s="8">
        <f t="shared" ca="1" si="26"/>
        <v>83.765222828772295</v>
      </c>
      <c r="B848" s="8">
        <f t="shared" ca="1" si="27"/>
        <v>0</v>
      </c>
    </row>
    <row r="849" spans="1:2">
      <c r="A849" s="8">
        <f t="shared" ca="1" si="26"/>
        <v>118.43100492288615</v>
      </c>
      <c r="B849" s="8">
        <f t="shared" ca="1" si="27"/>
        <v>13.039810604743831</v>
      </c>
    </row>
    <row r="850" spans="1:2">
      <c r="A850" s="8">
        <f t="shared" ca="1" si="26"/>
        <v>108.11871313986462</v>
      </c>
      <c r="B850" s="8">
        <f t="shared" ca="1" si="27"/>
        <v>3.0278768348200238</v>
      </c>
    </row>
    <row r="851" spans="1:2">
      <c r="A851" s="8">
        <f t="shared" ca="1" si="26"/>
        <v>92.804530899780701</v>
      </c>
      <c r="B851" s="8">
        <f t="shared" ca="1" si="27"/>
        <v>0</v>
      </c>
    </row>
    <row r="852" spans="1:2">
      <c r="A852" s="8">
        <f t="shared" ca="1" si="26"/>
        <v>145.27348269081668</v>
      </c>
      <c r="B852" s="8">
        <f t="shared" ca="1" si="27"/>
        <v>39.100468631860849</v>
      </c>
    </row>
    <row r="853" spans="1:2">
      <c r="A853" s="8">
        <f t="shared" ca="1" si="26"/>
        <v>112.9389185957201</v>
      </c>
      <c r="B853" s="8">
        <f t="shared" ca="1" si="27"/>
        <v>7.707687957009802</v>
      </c>
    </row>
    <row r="854" spans="1:2">
      <c r="A854" s="8">
        <f t="shared" ca="1" si="26"/>
        <v>91.935302738238079</v>
      </c>
      <c r="B854" s="8">
        <f t="shared" ca="1" si="27"/>
        <v>0</v>
      </c>
    </row>
    <row r="855" spans="1:2">
      <c r="A855" s="8">
        <f t="shared" ca="1" si="26"/>
        <v>112.40378573381469</v>
      </c>
      <c r="B855" s="8">
        <f t="shared" ca="1" si="27"/>
        <v>7.188141489140472</v>
      </c>
    </row>
    <row r="856" spans="1:2">
      <c r="A856" s="8">
        <f t="shared" ca="1" si="26"/>
        <v>118.7919708985423</v>
      </c>
      <c r="B856" s="8">
        <f t="shared" ca="1" si="27"/>
        <v>13.390263008293498</v>
      </c>
    </row>
    <row r="857" spans="1:2">
      <c r="A857" s="8">
        <f t="shared" ca="1" si="26"/>
        <v>103.86820199919417</v>
      </c>
      <c r="B857" s="8">
        <f t="shared" ca="1" si="27"/>
        <v>0</v>
      </c>
    </row>
    <row r="858" spans="1:2">
      <c r="A858" s="8">
        <f t="shared" ca="1" si="26"/>
        <v>119.68009473174807</v>
      </c>
      <c r="B858" s="8">
        <f t="shared" ca="1" si="27"/>
        <v>14.252519157036961</v>
      </c>
    </row>
    <row r="859" spans="1:2">
      <c r="A859" s="8">
        <f t="shared" ca="1" si="26"/>
        <v>100.84686263402041</v>
      </c>
      <c r="B859" s="8">
        <f t="shared" ca="1" si="27"/>
        <v>0</v>
      </c>
    </row>
    <row r="860" spans="1:2">
      <c r="A860" s="8">
        <f t="shared" ca="1" si="26"/>
        <v>108.39517600377305</v>
      </c>
      <c r="B860" s="8">
        <f t="shared" ca="1" si="27"/>
        <v>3.2962873823039271</v>
      </c>
    </row>
    <row r="861" spans="1:2">
      <c r="A861" s="8">
        <f t="shared" ca="1" si="26"/>
        <v>117.57814853670033</v>
      </c>
      <c r="B861" s="8">
        <f t="shared" ca="1" si="27"/>
        <v>12.211794695825558</v>
      </c>
    </row>
    <row r="862" spans="1:2">
      <c r="A862" s="8">
        <f t="shared" ca="1" si="26"/>
        <v>93.495851584523038</v>
      </c>
      <c r="B862" s="8">
        <f t="shared" ca="1" si="27"/>
        <v>0</v>
      </c>
    </row>
    <row r="863" spans="1:2">
      <c r="A863" s="8">
        <f t="shared" ca="1" si="26"/>
        <v>98.933238201616149</v>
      </c>
      <c r="B863" s="8">
        <f t="shared" ca="1" si="27"/>
        <v>0</v>
      </c>
    </row>
    <row r="864" spans="1:2">
      <c r="A864" s="8">
        <f t="shared" ca="1" si="26"/>
        <v>98.520855469254727</v>
      </c>
      <c r="B864" s="8">
        <f t="shared" ca="1" si="27"/>
        <v>0</v>
      </c>
    </row>
    <row r="865" spans="1:2">
      <c r="A865" s="8">
        <f t="shared" ca="1" si="26"/>
        <v>77.452511149708243</v>
      </c>
      <c r="B865" s="8">
        <f t="shared" ca="1" si="27"/>
        <v>0</v>
      </c>
    </row>
    <row r="866" spans="1:2">
      <c r="A866" s="8">
        <f t="shared" ca="1" si="26"/>
        <v>89.48584842659389</v>
      </c>
      <c r="B866" s="8">
        <f t="shared" ca="1" si="27"/>
        <v>0</v>
      </c>
    </row>
    <row r="867" spans="1:2">
      <c r="A867" s="8">
        <f t="shared" ca="1" si="26"/>
        <v>120.81357840512112</v>
      </c>
      <c r="B867" s="8">
        <f t="shared" ca="1" si="27"/>
        <v>15.35298874283604</v>
      </c>
    </row>
    <row r="868" spans="1:2">
      <c r="A868" s="8">
        <f t="shared" ca="1" si="26"/>
        <v>121.34406205556796</v>
      </c>
      <c r="B868" s="8">
        <f t="shared" ca="1" si="27"/>
        <v>15.868021413172777</v>
      </c>
    </row>
    <row r="869" spans="1:2">
      <c r="A869" s="8">
        <f t="shared" ca="1" si="26"/>
        <v>96.098236146823609</v>
      </c>
      <c r="B869" s="8">
        <f t="shared" ca="1" si="27"/>
        <v>0</v>
      </c>
    </row>
    <row r="870" spans="1:2">
      <c r="A870" s="8">
        <f t="shared" ca="1" si="26"/>
        <v>129.64219219995684</v>
      </c>
      <c r="B870" s="8">
        <f t="shared" ca="1" si="27"/>
        <v>23.924458446560038</v>
      </c>
    </row>
    <row r="871" spans="1:2">
      <c r="A871" s="8">
        <f t="shared" ca="1" si="26"/>
        <v>78.399192838138859</v>
      </c>
      <c r="B871" s="8">
        <f t="shared" ca="1" si="27"/>
        <v>0</v>
      </c>
    </row>
    <row r="872" spans="1:2">
      <c r="A872" s="8">
        <f t="shared" ca="1" si="26"/>
        <v>105.07634982765184</v>
      </c>
      <c r="B872" s="8">
        <f t="shared" ca="1" si="27"/>
        <v>7.4126046263921413E-2</v>
      </c>
    </row>
    <row r="873" spans="1:2">
      <c r="A873" s="8">
        <f t="shared" ca="1" si="26"/>
        <v>73.909774718855786</v>
      </c>
      <c r="B873" s="8">
        <f t="shared" ca="1" si="27"/>
        <v>0</v>
      </c>
    </row>
    <row r="874" spans="1:2">
      <c r="A874" s="8">
        <f t="shared" ca="1" si="26"/>
        <v>122.86195069588437</v>
      </c>
      <c r="B874" s="8">
        <f t="shared" ca="1" si="27"/>
        <v>17.341699704742112</v>
      </c>
    </row>
    <row r="875" spans="1:2">
      <c r="A875" s="8">
        <f t="shared" ca="1" si="26"/>
        <v>74.323766869926956</v>
      </c>
      <c r="B875" s="8">
        <f t="shared" ca="1" si="27"/>
        <v>0</v>
      </c>
    </row>
    <row r="876" spans="1:2">
      <c r="A876" s="8">
        <f t="shared" ca="1" si="26"/>
        <v>96.3081730095316</v>
      </c>
      <c r="B876" s="8">
        <f t="shared" ca="1" si="27"/>
        <v>0</v>
      </c>
    </row>
    <row r="877" spans="1:2">
      <c r="A877" s="8">
        <f t="shared" ca="1" si="26"/>
        <v>97.422939979522809</v>
      </c>
      <c r="B877" s="8">
        <f t="shared" ca="1" si="27"/>
        <v>0</v>
      </c>
    </row>
    <row r="878" spans="1:2">
      <c r="A878" s="8">
        <f t="shared" ca="1" si="26"/>
        <v>96.989933636331926</v>
      </c>
      <c r="B878" s="8">
        <f t="shared" ca="1" si="27"/>
        <v>0</v>
      </c>
    </row>
    <row r="879" spans="1:2">
      <c r="A879" s="8">
        <f t="shared" ca="1" si="26"/>
        <v>111.70262303182126</v>
      </c>
      <c r="B879" s="8">
        <f t="shared" ca="1" si="27"/>
        <v>6.5074010017682147</v>
      </c>
    </row>
    <row r="880" spans="1:2">
      <c r="A880" s="8">
        <f t="shared" ca="1" si="26"/>
        <v>113.83033027332945</v>
      </c>
      <c r="B880" s="8">
        <f t="shared" ca="1" si="27"/>
        <v>8.5731361876984966</v>
      </c>
    </row>
    <row r="881" spans="1:2">
      <c r="A881" s="8">
        <f t="shared" ca="1" si="26"/>
        <v>109.89460135402204</v>
      </c>
      <c r="B881" s="8">
        <f t="shared" ca="1" si="27"/>
        <v>4.7520401495359641</v>
      </c>
    </row>
    <row r="882" spans="1:2">
      <c r="A882" s="8">
        <f t="shared" ca="1" si="26"/>
        <v>105.02480479653971</v>
      </c>
      <c r="B882" s="8">
        <f t="shared" ca="1" si="27"/>
        <v>2.4082326737584481E-2</v>
      </c>
    </row>
    <row r="883" spans="1:2">
      <c r="A883" s="8">
        <f t="shared" ca="1" si="26"/>
        <v>88.67259322267293</v>
      </c>
      <c r="B883" s="8">
        <f t="shared" ca="1" si="27"/>
        <v>0</v>
      </c>
    </row>
    <row r="884" spans="1:2">
      <c r="A884" s="8">
        <f t="shared" ca="1" si="26"/>
        <v>125.93121266079382</v>
      </c>
      <c r="B884" s="8">
        <f t="shared" ca="1" si="27"/>
        <v>20.321565690091084</v>
      </c>
    </row>
    <row r="885" spans="1:2">
      <c r="A885" s="8">
        <f t="shared" ca="1" si="26"/>
        <v>84.780169261536059</v>
      </c>
      <c r="B885" s="8">
        <f t="shared" ca="1" si="27"/>
        <v>0</v>
      </c>
    </row>
    <row r="886" spans="1:2">
      <c r="A886" s="8">
        <f t="shared" ca="1" si="26"/>
        <v>110.77212722506063</v>
      </c>
      <c r="B886" s="8">
        <f t="shared" ca="1" si="27"/>
        <v>5.6040070146219696</v>
      </c>
    </row>
    <row r="887" spans="1:2">
      <c r="A887" s="8">
        <f t="shared" ca="1" si="26"/>
        <v>89.974075497531572</v>
      </c>
      <c r="B887" s="8">
        <f t="shared" ca="1" si="27"/>
        <v>0</v>
      </c>
    </row>
    <row r="888" spans="1:2">
      <c r="A888" s="8">
        <f t="shared" ca="1" si="26"/>
        <v>120.54354468484543</v>
      </c>
      <c r="B888" s="8">
        <f t="shared" ca="1" si="27"/>
        <v>15.090820082374202</v>
      </c>
    </row>
    <row r="889" spans="1:2">
      <c r="A889" s="8">
        <f t="shared" ca="1" si="26"/>
        <v>111.06553175928451</v>
      </c>
      <c r="B889" s="8">
        <f t="shared" ca="1" si="27"/>
        <v>5.8888657857131168</v>
      </c>
    </row>
    <row r="890" spans="1:2">
      <c r="A890" s="8">
        <f t="shared" ca="1" si="26"/>
        <v>102.27976501132198</v>
      </c>
      <c r="B890" s="8">
        <f t="shared" ca="1" si="27"/>
        <v>0</v>
      </c>
    </row>
    <row r="891" spans="1:2">
      <c r="A891" s="8">
        <f t="shared" ca="1" si="26"/>
        <v>95.185671337506136</v>
      </c>
      <c r="B891" s="8">
        <f t="shared" ca="1" si="27"/>
        <v>0</v>
      </c>
    </row>
    <row r="892" spans="1:2">
      <c r="A892" s="8">
        <f t="shared" ca="1" si="26"/>
        <v>96.393528741838949</v>
      </c>
      <c r="B892" s="8">
        <f t="shared" ca="1" si="27"/>
        <v>0</v>
      </c>
    </row>
    <row r="893" spans="1:2">
      <c r="A893" s="8">
        <f t="shared" ca="1" si="26"/>
        <v>105.82336610493988</v>
      </c>
      <c r="B893" s="8">
        <f t="shared" ca="1" si="27"/>
        <v>0.79938456790279522</v>
      </c>
    </row>
    <row r="894" spans="1:2">
      <c r="A894" s="8">
        <f t="shared" ca="1" si="26"/>
        <v>103.82541484661805</v>
      </c>
      <c r="B894" s="8">
        <f t="shared" ca="1" si="27"/>
        <v>0</v>
      </c>
    </row>
    <row r="895" spans="1:2">
      <c r="A895" s="8">
        <f t="shared" ca="1" si="26"/>
        <v>99.687646634700144</v>
      </c>
      <c r="B895" s="8">
        <f t="shared" ca="1" si="27"/>
        <v>0</v>
      </c>
    </row>
    <row r="896" spans="1:2">
      <c r="A896" s="8">
        <f t="shared" ca="1" si="26"/>
        <v>124.68677741633401</v>
      </c>
      <c r="B896" s="8">
        <f t="shared" ca="1" si="27"/>
        <v>19.113376132363115</v>
      </c>
    </row>
    <row r="897" spans="1:2">
      <c r="A897" s="8">
        <f t="shared" ca="1" si="26"/>
        <v>87.895481558435293</v>
      </c>
      <c r="B897" s="8">
        <f t="shared" ca="1" si="27"/>
        <v>0</v>
      </c>
    </row>
    <row r="898" spans="1:2">
      <c r="A898" s="8">
        <f t="shared" ca="1" si="26"/>
        <v>113.28549621607296</v>
      </c>
      <c r="B898" s="8">
        <f t="shared" ca="1" si="27"/>
        <v>8.0441710835659777</v>
      </c>
    </row>
    <row r="899" spans="1:2">
      <c r="A899" s="8">
        <f t="shared" ref="A899:A962" ca="1" si="28">$D$2*EXP(($F$2-0.5*$G$2^2)*SQRT($H$2) + $G$2*NORMSINV(RAND())*SQRT($H$2))</f>
        <v>98.75846494828248</v>
      </c>
      <c r="B899" s="8">
        <f t="shared" ref="B899:B962" ca="1" si="29">MAX(A899-$E$2,0)/(1+$F$2)</f>
        <v>0</v>
      </c>
    </row>
    <row r="900" spans="1:2">
      <c r="A900" s="8">
        <f t="shared" ca="1" si="28"/>
        <v>115.42693539143269</v>
      </c>
      <c r="B900" s="8">
        <f t="shared" ca="1" si="29"/>
        <v>10.123238244109411</v>
      </c>
    </row>
    <row r="901" spans="1:2">
      <c r="A901" s="8">
        <f t="shared" ca="1" si="28"/>
        <v>91.930235636772352</v>
      </c>
      <c r="B901" s="8">
        <f t="shared" ca="1" si="29"/>
        <v>0</v>
      </c>
    </row>
    <row r="902" spans="1:2">
      <c r="A902" s="8">
        <f t="shared" ca="1" si="28"/>
        <v>114.62188553493904</v>
      </c>
      <c r="B902" s="8">
        <f t="shared" ca="1" si="29"/>
        <v>9.3416364416883884</v>
      </c>
    </row>
    <row r="903" spans="1:2">
      <c r="A903" s="8">
        <f t="shared" ca="1" si="28"/>
        <v>87.77036859650778</v>
      </c>
      <c r="B903" s="8">
        <f t="shared" ca="1" si="29"/>
        <v>0</v>
      </c>
    </row>
    <row r="904" spans="1:2">
      <c r="A904" s="8">
        <f t="shared" ca="1" si="28"/>
        <v>90.3805418172348</v>
      </c>
      <c r="B904" s="8">
        <f t="shared" ca="1" si="29"/>
        <v>0</v>
      </c>
    </row>
    <row r="905" spans="1:2">
      <c r="A905" s="8">
        <f t="shared" ca="1" si="28"/>
        <v>107.94804950873558</v>
      </c>
      <c r="B905" s="8">
        <f t="shared" ca="1" si="29"/>
        <v>2.8621839890636691</v>
      </c>
    </row>
    <row r="906" spans="1:2">
      <c r="A906" s="8">
        <f t="shared" ca="1" si="28"/>
        <v>107.37388184520584</v>
      </c>
      <c r="B906" s="8">
        <f t="shared" ca="1" si="29"/>
        <v>2.3047396555396542</v>
      </c>
    </row>
    <row r="907" spans="1:2">
      <c r="A907" s="8">
        <f t="shared" ca="1" si="28"/>
        <v>106.32258051937733</v>
      </c>
      <c r="B907" s="8">
        <f t="shared" ca="1" si="29"/>
        <v>1.284058756677015</v>
      </c>
    </row>
    <row r="908" spans="1:2">
      <c r="A908" s="8">
        <f t="shared" ca="1" si="28"/>
        <v>81.242220682539539</v>
      </c>
      <c r="B908" s="8">
        <f t="shared" ca="1" si="29"/>
        <v>0</v>
      </c>
    </row>
    <row r="909" spans="1:2">
      <c r="A909" s="8">
        <f t="shared" ca="1" si="28"/>
        <v>130.12217641791565</v>
      </c>
      <c r="B909" s="8">
        <f t="shared" ca="1" si="29"/>
        <v>24.390462541665684</v>
      </c>
    </row>
    <row r="910" spans="1:2">
      <c r="A910" s="8">
        <f t="shared" ca="1" si="28"/>
        <v>127.33361481033083</v>
      </c>
      <c r="B910" s="8">
        <f t="shared" ca="1" si="29"/>
        <v>21.683121175078472</v>
      </c>
    </row>
    <row r="911" spans="1:2">
      <c r="A911" s="8">
        <f t="shared" ca="1" si="28"/>
        <v>98.222727138815102</v>
      </c>
      <c r="B911" s="8">
        <f t="shared" ca="1" si="29"/>
        <v>0</v>
      </c>
    </row>
    <row r="912" spans="1:2">
      <c r="A912" s="8">
        <f t="shared" ca="1" si="28"/>
        <v>99.68801364565833</v>
      </c>
      <c r="B912" s="8">
        <f t="shared" ca="1" si="29"/>
        <v>0</v>
      </c>
    </row>
    <row r="913" spans="1:2">
      <c r="A913" s="8">
        <f t="shared" ca="1" si="28"/>
        <v>81.178481485005975</v>
      </c>
      <c r="B913" s="8">
        <f t="shared" ca="1" si="29"/>
        <v>0</v>
      </c>
    </row>
    <row r="914" spans="1:2">
      <c r="A914" s="8">
        <f t="shared" ca="1" si="28"/>
        <v>106.66862458815361</v>
      </c>
      <c r="B914" s="8">
        <f t="shared" ca="1" si="29"/>
        <v>1.6200238719937914</v>
      </c>
    </row>
    <row r="915" spans="1:2">
      <c r="A915" s="8">
        <f t="shared" ca="1" si="28"/>
        <v>130.8892568580836</v>
      </c>
      <c r="B915" s="8">
        <f t="shared" ca="1" si="29"/>
        <v>25.13520083309087</v>
      </c>
    </row>
    <row r="916" spans="1:2">
      <c r="A916" s="8">
        <f t="shared" ca="1" si="28"/>
        <v>97.595281380767688</v>
      </c>
      <c r="B916" s="8">
        <f t="shared" ca="1" si="29"/>
        <v>0</v>
      </c>
    </row>
    <row r="917" spans="1:2">
      <c r="A917" s="8">
        <f t="shared" ca="1" si="28"/>
        <v>79.821775016854161</v>
      </c>
      <c r="B917" s="8">
        <f t="shared" ca="1" si="29"/>
        <v>0</v>
      </c>
    </row>
    <row r="918" spans="1:2">
      <c r="A918" s="8">
        <f t="shared" ca="1" si="28"/>
        <v>105.61873188322006</v>
      </c>
      <c r="B918" s="8">
        <f t="shared" ca="1" si="29"/>
        <v>0.6007105662330724</v>
      </c>
    </row>
    <row r="919" spans="1:2">
      <c r="A919" s="8">
        <f t="shared" ca="1" si="28"/>
        <v>130.3727006245893</v>
      </c>
      <c r="B919" s="8">
        <f t="shared" ca="1" si="29"/>
        <v>24.633689926785728</v>
      </c>
    </row>
    <row r="920" spans="1:2">
      <c r="A920" s="8">
        <f t="shared" ca="1" si="28"/>
        <v>121.78605660921566</v>
      </c>
      <c r="B920" s="8">
        <f t="shared" ca="1" si="29"/>
        <v>16.297142339044331</v>
      </c>
    </row>
    <row r="921" spans="1:2">
      <c r="A921" s="8">
        <f t="shared" ca="1" si="28"/>
        <v>103.00554918455829</v>
      </c>
      <c r="B921" s="8">
        <f t="shared" ca="1" si="29"/>
        <v>0</v>
      </c>
    </row>
    <row r="922" spans="1:2">
      <c r="A922" s="8">
        <f t="shared" ca="1" si="28"/>
        <v>105.82294761966939</v>
      </c>
      <c r="B922" s="8">
        <f t="shared" ca="1" si="29"/>
        <v>0.79897827152368184</v>
      </c>
    </row>
    <row r="923" spans="1:2">
      <c r="A923" s="8">
        <f t="shared" ca="1" si="28"/>
        <v>102.55733845529387</v>
      </c>
      <c r="B923" s="8">
        <f t="shared" ca="1" si="29"/>
        <v>0</v>
      </c>
    </row>
    <row r="924" spans="1:2">
      <c r="A924" s="8">
        <f t="shared" ca="1" si="28"/>
        <v>109.38001126218744</v>
      </c>
      <c r="B924" s="8">
        <f t="shared" ca="1" si="29"/>
        <v>4.2524381186285805</v>
      </c>
    </row>
    <row r="925" spans="1:2">
      <c r="A925" s="8">
        <f t="shared" ca="1" si="28"/>
        <v>113.65720594734651</v>
      </c>
      <c r="B925" s="8">
        <f t="shared" ca="1" si="29"/>
        <v>8.405054317812148</v>
      </c>
    </row>
    <row r="926" spans="1:2">
      <c r="A926" s="8">
        <f t="shared" ca="1" si="28"/>
        <v>88.255251913206607</v>
      </c>
      <c r="B926" s="8">
        <f t="shared" ca="1" si="29"/>
        <v>0</v>
      </c>
    </row>
    <row r="927" spans="1:2">
      <c r="A927" s="8">
        <f t="shared" ca="1" si="28"/>
        <v>111.77226295510316</v>
      </c>
      <c r="B927" s="8">
        <f t="shared" ca="1" si="29"/>
        <v>6.5750125777700568</v>
      </c>
    </row>
    <row r="928" spans="1:2">
      <c r="A928" s="8">
        <f t="shared" ca="1" si="28"/>
        <v>95.773789836499944</v>
      </c>
      <c r="B928" s="8">
        <f t="shared" ca="1" si="29"/>
        <v>0</v>
      </c>
    </row>
    <row r="929" spans="1:2">
      <c r="A929" s="8">
        <f t="shared" ca="1" si="28"/>
        <v>103.04108076866831</v>
      </c>
      <c r="B929" s="8">
        <f t="shared" ca="1" si="29"/>
        <v>0</v>
      </c>
    </row>
    <row r="930" spans="1:2">
      <c r="A930" s="8">
        <f t="shared" ca="1" si="28"/>
        <v>92.641937876644192</v>
      </c>
      <c r="B930" s="8">
        <f t="shared" ca="1" si="29"/>
        <v>0</v>
      </c>
    </row>
    <row r="931" spans="1:2">
      <c r="A931" s="8">
        <f t="shared" ca="1" si="28"/>
        <v>102.31015849425178</v>
      </c>
      <c r="B931" s="8">
        <f t="shared" ca="1" si="29"/>
        <v>0</v>
      </c>
    </row>
    <row r="932" spans="1:2">
      <c r="A932" s="8">
        <f t="shared" ca="1" si="28"/>
        <v>86.983006361489373</v>
      </c>
      <c r="B932" s="8">
        <f t="shared" ca="1" si="29"/>
        <v>0</v>
      </c>
    </row>
    <row r="933" spans="1:2">
      <c r="A933" s="8">
        <f t="shared" ca="1" si="28"/>
        <v>93.16547468439947</v>
      </c>
      <c r="B933" s="8">
        <f t="shared" ca="1" si="29"/>
        <v>0</v>
      </c>
    </row>
    <row r="934" spans="1:2">
      <c r="A934" s="8">
        <f t="shared" ca="1" si="28"/>
        <v>130.92204019219827</v>
      </c>
      <c r="B934" s="8">
        <f t="shared" ca="1" si="29"/>
        <v>25.167029312813852</v>
      </c>
    </row>
    <row r="935" spans="1:2">
      <c r="A935" s="8">
        <f t="shared" ca="1" si="28"/>
        <v>99.195341616538883</v>
      </c>
      <c r="B935" s="8">
        <f t="shared" ca="1" si="29"/>
        <v>0</v>
      </c>
    </row>
    <row r="936" spans="1:2">
      <c r="A936" s="8">
        <f t="shared" ca="1" si="28"/>
        <v>95.4551521790397</v>
      </c>
      <c r="B936" s="8">
        <f t="shared" ca="1" si="29"/>
        <v>0</v>
      </c>
    </row>
    <row r="937" spans="1:2">
      <c r="A937" s="8">
        <f t="shared" ca="1" si="28"/>
        <v>110.86713423800956</v>
      </c>
      <c r="B937" s="8">
        <f t="shared" ca="1" si="29"/>
        <v>5.6962468330189857</v>
      </c>
    </row>
    <row r="938" spans="1:2">
      <c r="A938" s="8">
        <f t="shared" ca="1" si="28"/>
        <v>122.15981745612419</v>
      </c>
      <c r="B938" s="8">
        <f t="shared" ca="1" si="29"/>
        <v>16.660016947693386</v>
      </c>
    </row>
    <row r="939" spans="1:2">
      <c r="A939" s="8">
        <f t="shared" ca="1" si="28"/>
        <v>105.32070922264734</v>
      </c>
      <c r="B939" s="8">
        <f t="shared" ca="1" si="29"/>
        <v>0.31136817732751243</v>
      </c>
    </row>
    <row r="940" spans="1:2">
      <c r="A940" s="8">
        <f t="shared" ca="1" si="28"/>
        <v>87.584716360318012</v>
      </c>
      <c r="B940" s="8">
        <f t="shared" ca="1" si="29"/>
        <v>0</v>
      </c>
    </row>
    <row r="941" spans="1:2">
      <c r="A941" s="8">
        <f t="shared" ca="1" si="28"/>
        <v>104.09084200879735</v>
      </c>
      <c r="B941" s="8">
        <f t="shared" ca="1" si="29"/>
        <v>0</v>
      </c>
    </row>
    <row r="942" spans="1:2">
      <c r="A942" s="8">
        <f t="shared" ca="1" si="28"/>
        <v>101.3730197091277</v>
      </c>
      <c r="B942" s="8">
        <f t="shared" ca="1" si="29"/>
        <v>0</v>
      </c>
    </row>
    <row r="943" spans="1:2">
      <c r="A943" s="8">
        <f t="shared" ca="1" si="28"/>
        <v>107.37112570444272</v>
      </c>
      <c r="B943" s="8">
        <f t="shared" ca="1" si="29"/>
        <v>2.3020637907210859</v>
      </c>
    </row>
    <row r="944" spans="1:2">
      <c r="A944" s="8">
        <f t="shared" ca="1" si="28"/>
        <v>109.55461768800757</v>
      </c>
      <c r="B944" s="8">
        <f t="shared" ca="1" si="29"/>
        <v>4.4219589203956966</v>
      </c>
    </row>
    <row r="945" spans="1:2">
      <c r="A945" s="8">
        <f t="shared" ca="1" si="28"/>
        <v>105.38285739584397</v>
      </c>
      <c r="B945" s="8">
        <f t="shared" ca="1" si="29"/>
        <v>0.37170620955725292</v>
      </c>
    </row>
    <row r="946" spans="1:2">
      <c r="A946" s="8">
        <f t="shared" ca="1" si="28"/>
        <v>114.99004013375742</v>
      </c>
      <c r="B946" s="8">
        <f t="shared" ca="1" si="29"/>
        <v>9.6990680910266196</v>
      </c>
    </row>
    <row r="947" spans="1:2">
      <c r="A947" s="8">
        <f t="shared" ca="1" si="28"/>
        <v>91.97905661375006</v>
      </c>
      <c r="B947" s="8">
        <f t="shared" ca="1" si="29"/>
        <v>0</v>
      </c>
    </row>
    <row r="948" spans="1:2">
      <c r="A948" s="8">
        <f t="shared" ca="1" si="28"/>
        <v>99.542709958592155</v>
      </c>
      <c r="B948" s="8">
        <f t="shared" ca="1" si="29"/>
        <v>0</v>
      </c>
    </row>
    <row r="949" spans="1:2">
      <c r="A949" s="8">
        <f t="shared" ca="1" si="28"/>
        <v>117.0037775170241</v>
      </c>
      <c r="B949" s="8">
        <f t="shared" ca="1" si="29"/>
        <v>11.654152929149616</v>
      </c>
    </row>
    <row r="950" spans="1:2">
      <c r="A950" s="8">
        <f t="shared" ca="1" si="28"/>
        <v>90.365434080813259</v>
      </c>
      <c r="B950" s="8">
        <f t="shared" ca="1" si="29"/>
        <v>0</v>
      </c>
    </row>
    <row r="951" spans="1:2">
      <c r="A951" s="8">
        <f t="shared" ca="1" si="28"/>
        <v>84.169978843319498</v>
      </c>
      <c r="B951" s="8">
        <f t="shared" ca="1" si="29"/>
        <v>0</v>
      </c>
    </row>
    <row r="952" spans="1:2">
      <c r="A952" s="8">
        <f t="shared" ca="1" si="28"/>
        <v>145.50413157003624</v>
      </c>
      <c r="B952" s="8">
        <f t="shared" ca="1" si="29"/>
        <v>39.324399582559451</v>
      </c>
    </row>
    <row r="953" spans="1:2">
      <c r="A953" s="8">
        <f t="shared" ca="1" si="28"/>
        <v>103.65654380079121</v>
      </c>
      <c r="B953" s="8">
        <f t="shared" ca="1" si="29"/>
        <v>0</v>
      </c>
    </row>
    <row r="954" spans="1:2">
      <c r="A954" s="8">
        <f t="shared" ca="1" si="28"/>
        <v>126.98730254880665</v>
      </c>
      <c r="B954" s="8">
        <f t="shared" ca="1" si="29"/>
        <v>21.346895678453059</v>
      </c>
    </row>
    <row r="955" spans="1:2">
      <c r="A955" s="8">
        <f t="shared" ca="1" si="28"/>
        <v>86.856404357007008</v>
      </c>
      <c r="B955" s="8">
        <f t="shared" ca="1" si="29"/>
        <v>0</v>
      </c>
    </row>
    <row r="956" spans="1:2">
      <c r="A956" s="8">
        <f t="shared" ca="1" si="28"/>
        <v>113.12762985122174</v>
      </c>
      <c r="B956" s="8">
        <f t="shared" ca="1" si="29"/>
        <v>7.8909027681764474</v>
      </c>
    </row>
    <row r="957" spans="1:2">
      <c r="A957" s="8">
        <f t="shared" ca="1" si="28"/>
        <v>121.19816713776352</v>
      </c>
      <c r="B957" s="8">
        <f t="shared" ca="1" si="29"/>
        <v>15.726375861906329</v>
      </c>
    </row>
    <row r="958" spans="1:2">
      <c r="A958" s="8">
        <f t="shared" ca="1" si="28"/>
        <v>103.39968295415022</v>
      </c>
      <c r="B958" s="8">
        <f t="shared" ca="1" si="29"/>
        <v>0</v>
      </c>
    </row>
    <row r="959" spans="1:2">
      <c r="A959" s="8">
        <f t="shared" ca="1" si="28"/>
        <v>116.5336506392423</v>
      </c>
      <c r="B959" s="8">
        <f t="shared" ca="1" si="29"/>
        <v>11.197719067225529</v>
      </c>
    </row>
    <row r="960" spans="1:2">
      <c r="A960" s="8">
        <f t="shared" ca="1" si="28"/>
        <v>95.175988817902123</v>
      </c>
      <c r="B960" s="8">
        <f t="shared" ca="1" si="29"/>
        <v>0</v>
      </c>
    </row>
    <row r="961" spans="1:2">
      <c r="A961" s="8">
        <f t="shared" ca="1" si="28"/>
        <v>104.34381015372713</v>
      </c>
      <c r="B961" s="8">
        <f t="shared" ca="1" si="29"/>
        <v>0</v>
      </c>
    </row>
    <row r="962" spans="1:2">
      <c r="A962" s="8">
        <f t="shared" ca="1" si="28"/>
        <v>113.75786793726499</v>
      </c>
      <c r="B962" s="8">
        <f t="shared" ca="1" si="29"/>
        <v>8.5027844051116404</v>
      </c>
    </row>
    <row r="963" spans="1:2">
      <c r="A963" s="8">
        <f t="shared" ref="A963:A1001" ca="1" si="30">$D$2*EXP(($F$2-0.5*$G$2^2)*SQRT($H$2) + $G$2*NORMSINV(RAND())*SQRT($H$2))</f>
        <v>87.607959016777002</v>
      </c>
      <c r="B963" s="8">
        <f t="shared" ref="B963:B1001" ca="1" si="31">MAX(A963-$E$2,0)/(1+$F$2)</f>
        <v>0</v>
      </c>
    </row>
    <row r="964" spans="1:2">
      <c r="A964" s="8">
        <f t="shared" ca="1" si="30"/>
        <v>102.82252839123922</v>
      </c>
      <c r="B964" s="8">
        <f t="shared" ca="1" si="31"/>
        <v>0</v>
      </c>
    </row>
    <row r="965" spans="1:2">
      <c r="A965" s="8">
        <f t="shared" ca="1" si="30"/>
        <v>115.28056693677757</v>
      </c>
      <c r="B965" s="8">
        <f t="shared" ca="1" si="31"/>
        <v>9.9811329483277422</v>
      </c>
    </row>
    <row r="966" spans="1:2">
      <c r="A966" s="8">
        <f t="shared" ca="1" si="30"/>
        <v>103.34412165994856</v>
      </c>
      <c r="B966" s="8">
        <f t="shared" ca="1" si="31"/>
        <v>0</v>
      </c>
    </row>
    <row r="967" spans="1:2">
      <c r="A967" s="8">
        <f t="shared" ca="1" si="30"/>
        <v>100.40829022988544</v>
      </c>
      <c r="B967" s="8">
        <f t="shared" ca="1" si="31"/>
        <v>0</v>
      </c>
    </row>
    <row r="968" spans="1:2">
      <c r="A968" s="8">
        <f t="shared" ca="1" si="30"/>
        <v>119.65224586209204</v>
      </c>
      <c r="B968" s="8">
        <f t="shared" ca="1" si="31"/>
        <v>14.225481419506838</v>
      </c>
    </row>
    <row r="969" spans="1:2">
      <c r="A969" s="8">
        <f t="shared" ca="1" si="30"/>
        <v>107.71159395805824</v>
      </c>
      <c r="B969" s="8">
        <f t="shared" ca="1" si="31"/>
        <v>2.632615493260432</v>
      </c>
    </row>
    <row r="970" spans="1:2">
      <c r="A970" s="8">
        <f t="shared" ca="1" si="30"/>
        <v>85.181441048545395</v>
      </c>
      <c r="B970" s="8">
        <f t="shared" ca="1" si="31"/>
        <v>0</v>
      </c>
    </row>
    <row r="971" spans="1:2">
      <c r="A971" s="8">
        <f t="shared" ca="1" si="30"/>
        <v>97.713576652372026</v>
      </c>
      <c r="B971" s="8">
        <f t="shared" ca="1" si="31"/>
        <v>0</v>
      </c>
    </row>
    <row r="972" spans="1:2">
      <c r="A972" s="8">
        <f t="shared" ca="1" si="30"/>
        <v>103.51246070982066</v>
      </c>
      <c r="B972" s="8">
        <f t="shared" ca="1" si="31"/>
        <v>0</v>
      </c>
    </row>
    <row r="973" spans="1:2">
      <c r="A973" s="8">
        <f t="shared" ca="1" si="30"/>
        <v>96.720231018670432</v>
      </c>
      <c r="B973" s="8">
        <f t="shared" ca="1" si="31"/>
        <v>0</v>
      </c>
    </row>
    <row r="974" spans="1:2">
      <c r="A974" s="8">
        <f t="shared" ca="1" si="30"/>
        <v>71.495572557030556</v>
      </c>
      <c r="B974" s="8">
        <f t="shared" ca="1" si="31"/>
        <v>0</v>
      </c>
    </row>
    <row r="975" spans="1:2">
      <c r="A975" s="8">
        <f t="shared" ca="1" si="30"/>
        <v>101.96647533233529</v>
      </c>
      <c r="B975" s="8">
        <f t="shared" ca="1" si="31"/>
        <v>0</v>
      </c>
    </row>
    <row r="976" spans="1:2">
      <c r="A976" s="8">
        <f t="shared" ca="1" si="30"/>
        <v>109.82502768509903</v>
      </c>
      <c r="B976" s="8">
        <f t="shared" ca="1" si="31"/>
        <v>4.6844928981543985</v>
      </c>
    </row>
    <row r="977" spans="1:2">
      <c r="A977" s="8">
        <f t="shared" ca="1" si="30"/>
        <v>143.36595300122795</v>
      </c>
      <c r="B977" s="8">
        <f t="shared" ca="1" si="31"/>
        <v>37.248498059444614</v>
      </c>
    </row>
    <row r="978" spans="1:2">
      <c r="A978" s="8">
        <f t="shared" ca="1" si="30"/>
        <v>97.28504299543566</v>
      </c>
      <c r="B978" s="8">
        <f t="shared" ca="1" si="31"/>
        <v>0</v>
      </c>
    </row>
    <row r="979" spans="1:2">
      <c r="A979" s="8">
        <f t="shared" ca="1" si="30"/>
        <v>72.211210565979925</v>
      </c>
      <c r="B979" s="8">
        <f t="shared" ca="1" si="31"/>
        <v>0</v>
      </c>
    </row>
    <row r="980" spans="1:2">
      <c r="A980" s="8">
        <f t="shared" ca="1" si="30"/>
        <v>108.54679549800601</v>
      </c>
      <c r="B980" s="8">
        <f t="shared" ca="1" si="31"/>
        <v>3.4434907747631121</v>
      </c>
    </row>
    <row r="981" spans="1:2">
      <c r="A981" s="8">
        <f t="shared" ca="1" si="30"/>
        <v>91.844648537261662</v>
      </c>
      <c r="B981" s="8">
        <f t="shared" ca="1" si="31"/>
        <v>0</v>
      </c>
    </row>
    <row r="982" spans="1:2">
      <c r="A982" s="8">
        <f t="shared" ca="1" si="30"/>
        <v>121.91141776823957</v>
      </c>
      <c r="B982" s="8">
        <f t="shared" ca="1" si="31"/>
        <v>16.418852202174342</v>
      </c>
    </row>
    <row r="983" spans="1:2">
      <c r="A983" s="8">
        <f t="shared" ca="1" si="30"/>
        <v>85.30639481024528</v>
      </c>
      <c r="B983" s="8">
        <f t="shared" ca="1" si="31"/>
        <v>0</v>
      </c>
    </row>
    <row r="984" spans="1:2">
      <c r="A984" s="8">
        <f t="shared" ca="1" si="30"/>
        <v>107.82895973356143</v>
      </c>
      <c r="B984" s="8">
        <f t="shared" ca="1" si="31"/>
        <v>2.7465628481178963</v>
      </c>
    </row>
    <row r="985" spans="1:2">
      <c r="A985" s="8">
        <f t="shared" ca="1" si="30"/>
        <v>99.997455948364916</v>
      </c>
      <c r="B985" s="8">
        <f t="shared" ca="1" si="31"/>
        <v>0</v>
      </c>
    </row>
    <row r="986" spans="1:2">
      <c r="A986" s="8">
        <f t="shared" ca="1" si="30"/>
        <v>128.33026557583798</v>
      </c>
      <c r="B986" s="8">
        <f t="shared" ca="1" si="31"/>
        <v>22.650743277512607</v>
      </c>
    </row>
    <row r="987" spans="1:2">
      <c r="A987" s="8">
        <f t="shared" ca="1" si="30"/>
        <v>98.776172027889416</v>
      </c>
      <c r="B987" s="8">
        <f t="shared" ca="1" si="31"/>
        <v>0</v>
      </c>
    </row>
    <row r="988" spans="1:2">
      <c r="A988" s="8">
        <f t="shared" ca="1" si="30"/>
        <v>87.512593662229122</v>
      </c>
      <c r="B988" s="8">
        <f t="shared" ca="1" si="31"/>
        <v>0</v>
      </c>
    </row>
    <row r="989" spans="1:2">
      <c r="A989" s="8">
        <f t="shared" ca="1" si="30"/>
        <v>107.13704690416247</v>
      </c>
      <c r="B989" s="8">
        <f t="shared" ca="1" si="31"/>
        <v>2.0748028195752179</v>
      </c>
    </row>
    <row r="990" spans="1:2">
      <c r="A990" s="8">
        <f t="shared" ca="1" si="30"/>
        <v>96.399521302122594</v>
      </c>
      <c r="B990" s="8">
        <f t="shared" ca="1" si="31"/>
        <v>0</v>
      </c>
    </row>
    <row r="991" spans="1:2">
      <c r="A991" s="8">
        <f t="shared" ca="1" si="30"/>
        <v>125.33487826259211</v>
      </c>
      <c r="B991" s="8">
        <f t="shared" ca="1" si="31"/>
        <v>19.742600254943799</v>
      </c>
    </row>
    <row r="992" spans="1:2">
      <c r="A992" s="8">
        <f t="shared" ca="1" si="30"/>
        <v>94.757148818933914</v>
      </c>
      <c r="B992" s="8">
        <f t="shared" ca="1" si="31"/>
        <v>0</v>
      </c>
    </row>
    <row r="993" spans="1:2">
      <c r="A993" s="8">
        <f t="shared" ca="1" si="30"/>
        <v>97.620187234508919</v>
      </c>
      <c r="B993" s="8">
        <f t="shared" ca="1" si="31"/>
        <v>0</v>
      </c>
    </row>
    <row r="994" spans="1:2">
      <c r="A994" s="8">
        <f t="shared" ca="1" si="30"/>
        <v>115.59342708853306</v>
      </c>
      <c r="B994" s="8">
        <f t="shared" ca="1" si="31"/>
        <v>10.284880668478701</v>
      </c>
    </row>
    <row r="995" spans="1:2">
      <c r="A995" s="8">
        <f t="shared" ca="1" si="30"/>
        <v>85.639046269209501</v>
      </c>
      <c r="B995" s="8">
        <f t="shared" ca="1" si="31"/>
        <v>0</v>
      </c>
    </row>
    <row r="996" spans="1:2">
      <c r="A996" s="8">
        <f t="shared" ca="1" si="30"/>
        <v>123.02959392848538</v>
      </c>
      <c r="B996" s="8">
        <f t="shared" ca="1" si="31"/>
        <v>17.50446012474309</v>
      </c>
    </row>
    <row r="997" spans="1:2">
      <c r="A997" s="8">
        <f t="shared" ca="1" si="30"/>
        <v>123.63316370145321</v>
      </c>
      <c r="B997" s="8">
        <f t="shared" ca="1" si="31"/>
        <v>18.090450195585642</v>
      </c>
    </row>
    <row r="998" spans="1:2">
      <c r="A998" s="8">
        <f t="shared" ca="1" si="30"/>
        <v>98.668483101206462</v>
      </c>
      <c r="B998" s="8">
        <f t="shared" ca="1" si="31"/>
        <v>0</v>
      </c>
    </row>
    <row r="999" spans="1:2">
      <c r="A999" s="8">
        <f t="shared" ca="1" si="30"/>
        <v>118.11669354856069</v>
      </c>
      <c r="B999" s="8">
        <f t="shared" ca="1" si="31"/>
        <v>12.734653930641446</v>
      </c>
    </row>
    <row r="1000" spans="1:2">
      <c r="A1000" s="8">
        <f t="shared" ca="1" si="30"/>
        <v>96.253007913336745</v>
      </c>
      <c r="B1000" s="8">
        <f t="shared" ca="1" si="31"/>
        <v>0</v>
      </c>
    </row>
    <row r="1001" spans="1:2">
      <c r="A1001" s="8">
        <f t="shared" ca="1" si="30"/>
        <v>58.319158461326083</v>
      </c>
      <c r="B1001" s="8">
        <f t="shared" ca="1" si="3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G34" sqref="G34"/>
    </sheetView>
  </sheetViews>
  <sheetFormatPr defaultRowHeight="12.75"/>
  <cols>
    <col min="1" max="1" width="9.5703125" bestFit="1" customWidth="1"/>
  </cols>
  <sheetData>
    <row r="1" spans="1:2">
      <c r="A1" s="5" t="s">
        <v>11</v>
      </c>
      <c r="B1" s="5" t="s">
        <v>12</v>
      </c>
    </row>
    <row r="2" spans="1:2">
      <c r="A2" s="6">
        <v>92.414795739804873</v>
      </c>
      <c r="B2" s="3">
        <v>3</v>
      </c>
    </row>
    <row r="3" spans="1:2">
      <c r="A3" s="6">
        <v>94.644238063597385</v>
      </c>
      <c r="B3" s="3">
        <v>1</v>
      </c>
    </row>
    <row r="4" spans="1:2">
      <c r="A4" s="6">
        <v>96.873680387389896</v>
      </c>
      <c r="B4" s="3">
        <v>5</v>
      </c>
    </row>
    <row r="5" spans="1:2">
      <c r="A5" s="6">
        <v>99.103122711182422</v>
      </c>
      <c r="B5" s="3">
        <v>2</v>
      </c>
    </row>
    <row r="6" spans="1:2">
      <c r="A6" s="6">
        <v>101.33256503497493</v>
      </c>
      <c r="B6" s="3">
        <v>8</v>
      </c>
    </row>
    <row r="7" spans="1:2">
      <c r="A7" s="6">
        <v>103.56200735876745</v>
      </c>
      <c r="B7" s="3">
        <v>13</v>
      </c>
    </row>
    <row r="8" spans="1:2">
      <c r="A8" s="6">
        <v>105.79144968255996</v>
      </c>
      <c r="B8" s="3">
        <v>26</v>
      </c>
    </row>
    <row r="9" spans="1:2">
      <c r="A9" s="6">
        <v>108.02089200635247</v>
      </c>
      <c r="B9" s="3">
        <v>34</v>
      </c>
    </row>
    <row r="10" spans="1:2">
      <c r="A10" s="6">
        <v>110.25033433014499</v>
      </c>
      <c r="B10" s="3">
        <v>46</v>
      </c>
    </row>
    <row r="11" spans="1:2">
      <c r="A11" s="6">
        <v>112.47977665393751</v>
      </c>
      <c r="B11" s="3">
        <v>63</v>
      </c>
    </row>
    <row r="12" spans="1:2">
      <c r="A12" s="6">
        <v>114.70921897773002</v>
      </c>
      <c r="B12" s="3">
        <v>61</v>
      </c>
    </row>
    <row r="13" spans="1:2">
      <c r="A13" s="6">
        <v>116.93866130152253</v>
      </c>
      <c r="B13" s="3">
        <v>72</v>
      </c>
    </row>
    <row r="14" spans="1:2">
      <c r="A14" s="6">
        <v>119.16810362531504</v>
      </c>
      <c r="B14" s="3">
        <v>73</v>
      </c>
    </row>
    <row r="15" spans="1:2">
      <c r="A15" s="6">
        <v>121.39754594910755</v>
      </c>
      <c r="B15" s="3">
        <v>87</v>
      </c>
    </row>
    <row r="16" spans="1:2">
      <c r="A16" s="6">
        <v>123.62698827290006</v>
      </c>
      <c r="B16" s="3">
        <v>62</v>
      </c>
    </row>
    <row r="17" spans="1:2">
      <c r="A17" s="6">
        <v>125.85643059669259</v>
      </c>
      <c r="B17" s="3">
        <v>76</v>
      </c>
    </row>
    <row r="18" spans="1:2">
      <c r="A18" s="6">
        <v>128.08587292048509</v>
      </c>
      <c r="B18" s="3">
        <v>75</v>
      </c>
    </row>
    <row r="19" spans="1:2">
      <c r="A19" s="6">
        <v>130.3153152442776</v>
      </c>
      <c r="B19" s="3">
        <v>62</v>
      </c>
    </row>
    <row r="20" spans="1:2">
      <c r="A20" s="6">
        <v>132.54475756807014</v>
      </c>
      <c r="B20" s="3">
        <v>61</v>
      </c>
    </row>
    <row r="21" spans="1:2">
      <c r="A21" s="6">
        <v>134.77419989186265</v>
      </c>
      <c r="B21" s="3">
        <v>49</v>
      </c>
    </row>
    <row r="22" spans="1:2">
      <c r="A22" s="6">
        <v>137.00364221565516</v>
      </c>
      <c r="B22" s="3">
        <v>30</v>
      </c>
    </row>
    <row r="23" spans="1:2">
      <c r="A23" s="6">
        <v>139.23308453944767</v>
      </c>
      <c r="B23" s="3">
        <v>21</v>
      </c>
    </row>
    <row r="24" spans="1:2">
      <c r="A24" s="6">
        <v>141.46252686324019</v>
      </c>
      <c r="B24" s="3">
        <v>19</v>
      </c>
    </row>
    <row r="25" spans="1:2">
      <c r="A25" s="6">
        <v>143.6919691870327</v>
      </c>
      <c r="B25" s="3">
        <v>11</v>
      </c>
    </row>
    <row r="26" spans="1:2">
      <c r="A26" s="6">
        <v>145.92141151082521</v>
      </c>
      <c r="B26" s="3">
        <v>13</v>
      </c>
    </row>
    <row r="27" spans="1:2">
      <c r="A27" s="6">
        <v>148.15085383461772</v>
      </c>
      <c r="B27" s="3">
        <v>10</v>
      </c>
    </row>
    <row r="28" spans="1:2">
      <c r="A28" s="6">
        <v>150.38029615841026</v>
      </c>
      <c r="B28" s="3">
        <v>5</v>
      </c>
    </row>
    <row r="29" spans="1:2">
      <c r="A29" s="6">
        <v>152.60973848220277</v>
      </c>
      <c r="B29" s="3">
        <v>3</v>
      </c>
    </row>
    <row r="30" spans="1:2">
      <c r="A30" s="6">
        <v>154.83918080599528</v>
      </c>
      <c r="B30" s="3">
        <v>5</v>
      </c>
    </row>
    <row r="31" spans="1:2">
      <c r="A31" s="6">
        <v>157.0686231297878</v>
      </c>
      <c r="B31" s="3">
        <v>1</v>
      </c>
    </row>
    <row r="32" spans="1:2">
      <c r="A32" s="6">
        <v>159.29806545358031</v>
      </c>
      <c r="B32" s="3">
        <v>2</v>
      </c>
    </row>
    <row r="33" spans="1:2" ht="13.5" thickBot="1">
      <c r="A33" s="4"/>
      <c r="B33" s="4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00"/>
  <sheetViews>
    <sheetView workbookViewId="0">
      <selection activeCell="C5" sqref="C5"/>
    </sheetView>
  </sheetViews>
  <sheetFormatPr defaultRowHeight="12.75"/>
  <sheetData>
    <row r="1" spans="1:4">
      <c r="A1">
        <f ca="1">LOGINV(RAND(),$C$1, $D$1)</f>
        <v>1.0949734414444221</v>
      </c>
      <c r="B1">
        <f ca="1">100*A1</f>
        <v>109.49734414444221</v>
      </c>
      <c r="C1">
        <f>0.15+0.5*0.3^2</f>
        <v>0.19500000000000001</v>
      </c>
      <c r="D1" s="2">
        <f>0.3^2</f>
        <v>0.09</v>
      </c>
    </row>
    <row r="2" spans="1:4">
      <c r="A2">
        <f t="shared" ref="A2:A65" ca="1" si="0">LOGINV(RAND(),$C$1, $D$1)</f>
        <v>1.1758176482452727</v>
      </c>
      <c r="B2">
        <f t="shared" ref="B2:B65" ca="1" si="1">100*A2</f>
        <v>117.58176482452727</v>
      </c>
    </row>
    <row r="3" spans="1:4">
      <c r="A3">
        <f t="shared" ca="1" si="0"/>
        <v>1.2194215237563089</v>
      </c>
      <c r="B3">
        <f t="shared" ca="1" si="1"/>
        <v>121.94215237563088</v>
      </c>
    </row>
    <row r="4" spans="1:4">
      <c r="A4">
        <f t="shared" ca="1" si="0"/>
        <v>1.1303428905088408</v>
      </c>
      <c r="B4">
        <f t="shared" ca="1" si="1"/>
        <v>113.03428905088408</v>
      </c>
    </row>
    <row r="5" spans="1:4">
      <c r="A5">
        <f t="shared" ca="1" si="0"/>
        <v>1.1468993285900575</v>
      </c>
      <c r="B5">
        <f t="shared" ca="1" si="1"/>
        <v>114.68993285900575</v>
      </c>
    </row>
    <row r="6" spans="1:4">
      <c r="A6">
        <f t="shared" ca="1" si="0"/>
        <v>1.1586864075486067</v>
      </c>
      <c r="B6">
        <f t="shared" ca="1" si="1"/>
        <v>115.86864075486068</v>
      </c>
    </row>
    <row r="7" spans="1:4">
      <c r="A7">
        <f t="shared" ca="1" si="0"/>
        <v>1.3766363458364697</v>
      </c>
      <c r="B7">
        <f t="shared" ca="1" si="1"/>
        <v>137.66363458364697</v>
      </c>
    </row>
    <row r="8" spans="1:4">
      <c r="A8">
        <f t="shared" ca="1" si="0"/>
        <v>1.2281299017103233</v>
      </c>
      <c r="B8">
        <f t="shared" ca="1" si="1"/>
        <v>122.81299017103234</v>
      </c>
    </row>
    <row r="9" spans="1:4">
      <c r="A9">
        <f t="shared" ca="1" si="0"/>
        <v>1.237895712863011</v>
      </c>
      <c r="B9">
        <f t="shared" ca="1" si="1"/>
        <v>123.7895712863011</v>
      </c>
    </row>
    <row r="10" spans="1:4">
      <c r="A10">
        <f t="shared" ca="1" si="0"/>
        <v>1.1893018680975085</v>
      </c>
      <c r="B10">
        <f t="shared" ca="1" si="1"/>
        <v>118.93018680975085</v>
      </c>
    </row>
    <row r="11" spans="1:4">
      <c r="A11">
        <f t="shared" ca="1" si="0"/>
        <v>1.265767907640156</v>
      </c>
      <c r="B11">
        <f t="shared" ca="1" si="1"/>
        <v>126.5767907640156</v>
      </c>
    </row>
    <row r="12" spans="1:4">
      <c r="A12">
        <f t="shared" ca="1" si="0"/>
        <v>1.2764594277017096</v>
      </c>
      <c r="B12">
        <f t="shared" ca="1" si="1"/>
        <v>127.64594277017096</v>
      </c>
    </row>
    <row r="13" spans="1:4">
      <c r="A13">
        <f t="shared" ca="1" si="0"/>
        <v>1.2627117126582084</v>
      </c>
      <c r="B13">
        <f t="shared" ca="1" si="1"/>
        <v>126.27117126582084</v>
      </c>
    </row>
    <row r="14" spans="1:4">
      <c r="A14">
        <f t="shared" ca="1" si="0"/>
        <v>1.2369605022281966</v>
      </c>
      <c r="B14">
        <f t="shared" ca="1" si="1"/>
        <v>123.69605022281966</v>
      </c>
    </row>
    <row r="15" spans="1:4">
      <c r="A15">
        <f t="shared" ca="1" si="0"/>
        <v>1.2223862578239084</v>
      </c>
      <c r="B15">
        <f t="shared" ca="1" si="1"/>
        <v>122.23862578239084</v>
      </c>
    </row>
    <row r="16" spans="1:4">
      <c r="A16">
        <f t="shared" ca="1" si="0"/>
        <v>1.3552323558118906</v>
      </c>
      <c r="B16">
        <f t="shared" ca="1" si="1"/>
        <v>135.52323558118906</v>
      </c>
    </row>
    <row r="17" spans="1:2">
      <c r="A17">
        <f t="shared" ca="1" si="0"/>
        <v>1.1345562009116352</v>
      </c>
      <c r="B17">
        <f t="shared" ca="1" si="1"/>
        <v>113.45562009116352</v>
      </c>
    </row>
    <row r="18" spans="1:2">
      <c r="A18">
        <f t="shared" ca="1" si="0"/>
        <v>1.2250318699788385</v>
      </c>
      <c r="B18">
        <f t="shared" ca="1" si="1"/>
        <v>122.50318699788384</v>
      </c>
    </row>
    <row r="19" spans="1:2">
      <c r="A19">
        <f t="shared" ca="1" si="0"/>
        <v>1.0726111726288328</v>
      </c>
      <c r="B19">
        <f t="shared" ca="1" si="1"/>
        <v>107.26111726288327</v>
      </c>
    </row>
    <row r="20" spans="1:2">
      <c r="A20">
        <f t="shared" ca="1" si="0"/>
        <v>1.1150114309565966</v>
      </c>
      <c r="B20">
        <f t="shared" ca="1" si="1"/>
        <v>111.50114309565966</v>
      </c>
    </row>
    <row r="21" spans="1:2">
      <c r="A21">
        <f t="shared" ca="1" si="0"/>
        <v>1.3120858504140123</v>
      </c>
      <c r="B21">
        <f t="shared" ca="1" si="1"/>
        <v>131.20858504140122</v>
      </c>
    </row>
    <row r="22" spans="1:2">
      <c r="A22">
        <f t="shared" ca="1" si="0"/>
        <v>1.0897609422248058</v>
      </c>
      <c r="B22">
        <f t="shared" ca="1" si="1"/>
        <v>108.97609422248058</v>
      </c>
    </row>
    <row r="23" spans="1:2">
      <c r="A23">
        <f t="shared" ca="1" si="0"/>
        <v>1.0220567697917791</v>
      </c>
      <c r="B23">
        <f t="shared" ca="1" si="1"/>
        <v>102.20567697917791</v>
      </c>
    </row>
    <row r="24" spans="1:2">
      <c r="A24">
        <f t="shared" ca="1" si="0"/>
        <v>1.3414404778139157</v>
      </c>
      <c r="B24">
        <f t="shared" ca="1" si="1"/>
        <v>134.14404778139158</v>
      </c>
    </row>
    <row r="25" spans="1:2">
      <c r="A25">
        <f t="shared" ca="1" si="0"/>
        <v>1.1083334034448606</v>
      </c>
      <c r="B25">
        <f t="shared" ca="1" si="1"/>
        <v>110.83334034448606</v>
      </c>
    </row>
    <row r="26" spans="1:2">
      <c r="A26">
        <f t="shared" ca="1" si="0"/>
        <v>1.3722752694518079</v>
      </c>
      <c r="B26">
        <f t="shared" ca="1" si="1"/>
        <v>137.22752694518078</v>
      </c>
    </row>
    <row r="27" spans="1:2">
      <c r="A27">
        <f t="shared" ca="1" si="0"/>
        <v>1.2518756734987526</v>
      </c>
      <c r="B27">
        <f t="shared" ca="1" si="1"/>
        <v>125.18756734987527</v>
      </c>
    </row>
    <row r="28" spans="1:2">
      <c r="A28">
        <f t="shared" ca="1" si="0"/>
        <v>1.106241708428082</v>
      </c>
      <c r="B28">
        <f t="shared" ca="1" si="1"/>
        <v>110.6241708428082</v>
      </c>
    </row>
    <row r="29" spans="1:2">
      <c r="A29">
        <f t="shared" ca="1" si="0"/>
        <v>1.2453586930533482</v>
      </c>
      <c r="B29">
        <f t="shared" ca="1" si="1"/>
        <v>124.53586930533483</v>
      </c>
    </row>
    <row r="30" spans="1:2">
      <c r="A30">
        <f t="shared" ca="1" si="0"/>
        <v>1.4609429689526963</v>
      </c>
      <c r="B30">
        <f t="shared" ca="1" si="1"/>
        <v>146.09429689526962</v>
      </c>
    </row>
    <row r="31" spans="1:2">
      <c r="A31">
        <f t="shared" ca="1" si="0"/>
        <v>1.0246434668102646</v>
      </c>
      <c r="B31">
        <f t="shared" ca="1" si="1"/>
        <v>102.46434668102647</v>
      </c>
    </row>
    <row r="32" spans="1:2">
      <c r="A32">
        <f t="shared" ca="1" si="0"/>
        <v>1.265021428701073</v>
      </c>
      <c r="B32">
        <f t="shared" ca="1" si="1"/>
        <v>126.50214287010731</v>
      </c>
    </row>
    <row r="33" spans="1:2">
      <c r="A33">
        <f t="shared" ca="1" si="0"/>
        <v>1.3910852747287481</v>
      </c>
      <c r="B33">
        <f t="shared" ca="1" si="1"/>
        <v>139.10852747287481</v>
      </c>
    </row>
    <row r="34" spans="1:2">
      <c r="A34">
        <f t="shared" ca="1" si="0"/>
        <v>1.1798199197931134</v>
      </c>
      <c r="B34">
        <f t="shared" ca="1" si="1"/>
        <v>117.98199197931135</v>
      </c>
    </row>
    <row r="35" spans="1:2">
      <c r="A35">
        <f t="shared" ca="1" si="0"/>
        <v>1.4115225017983661</v>
      </c>
      <c r="B35">
        <f t="shared" ca="1" si="1"/>
        <v>141.15225017983661</v>
      </c>
    </row>
    <row r="36" spans="1:2">
      <c r="A36">
        <f t="shared" ca="1" si="0"/>
        <v>1.2082442477715818</v>
      </c>
      <c r="B36">
        <f t="shared" ca="1" si="1"/>
        <v>120.82442477715819</v>
      </c>
    </row>
    <row r="37" spans="1:2">
      <c r="A37">
        <f t="shared" ca="1" si="0"/>
        <v>1.1999478164564101</v>
      </c>
      <c r="B37">
        <f t="shared" ca="1" si="1"/>
        <v>119.99478164564101</v>
      </c>
    </row>
    <row r="38" spans="1:2">
      <c r="A38">
        <f t="shared" ca="1" si="0"/>
        <v>1.4817507351565986</v>
      </c>
      <c r="B38">
        <f t="shared" ca="1" si="1"/>
        <v>148.17507351565985</v>
      </c>
    </row>
    <row r="39" spans="1:2">
      <c r="A39">
        <f t="shared" ca="1" si="0"/>
        <v>1.1498166184602752</v>
      </c>
      <c r="B39">
        <f t="shared" ca="1" si="1"/>
        <v>114.98166184602752</v>
      </c>
    </row>
    <row r="40" spans="1:2">
      <c r="A40">
        <f t="shared" ca="1" si="0"/>
        <v>1.1285336274060409</v>
      </c>
      <c r="B40">
        <f t="shared" ca="1" si="1"/>
        <v>112.8533627406041</v>
      </c>
    </row>
    <row r="41" spans="1:2">
      <c r="A41">
        <f t="shared" ca="1" si="0"/>
        <v>1.2932385877121779</v>
      </c>
      <c r="B41">
        <f t="shared" ca="1" si="1"/>
        <v>129.3238587712178</v>
      </c>
    </row>
    <row r="42" spans="1:2">
      <c r="A42">
        <f t="shared" ca="1" si="0"/>
        <v>1.1519978384134959</v>
      </c>
      <c r="B42">
        <f t="shared" ca="1" si="1"/>
        <v>115.19978384134959</v>
      </c>
    </row>
    <row r="43" spans="1:2">
      <c r="A43">
        <f t="shared" ca="1" si="0"/>
        <v>1.2849432956394267</v>
      </c>
      <c r="B43">
        <f t="shared" ca="1" si="1"/>
        <v>128.49432956394267</v>
      </c>
    </row>
    <row r="44" spans="1:2">
      <c r="A44">
        <f t="shared" ca="1" si="0"/>
        <v>0.99197055157587433</v>
      </c>
      <c r="B44">
        <f t="shared" ca="1" si="1"/>
        <v>99.197055157587428</v>
      </c>
    </row>
    <row r="45" spans="1:2">
      <c r="A45">
        <f t="shared" ca="1" si="0"/>
        <v>1.2337977992862608</v>
      </c>
      <c r="B45">
        <f t="shared" ca="1" si="1"/>
        <v>123.37977992862608</v>
      </c>
    </row>
    <row r="46" spans="1:2">
      <c r="A46">
        <f t="shared" ca="1" si="0"/>
        <v>1.1762800257151438</v>
      </c>
      <c r="B46">
        <f t="shared" ca="1" si="1"/>
        <v>117.62800257151437</v>
      </c>
    </row>
    <row r="47" spans="1:2">
      <c r="A47">
        <f t="shared" ca="1" si="0"/>
        <v>1.1939330541063464</v>
      </c>
      <c r="B47">
        <f t="shared" ca="1" si="1"/>
        <v>119.39330541063464</v>
      </c>
    </row>
    <row r="48" spans="1:2">
      <c r="A48">
        <f t="shared" ca="1" si="0"/>
        <v>1.1782362432211999</v>
      </c>
      <c r="B48">
        <f t="shared" ca="1" si="1"/>
        <v>117.82362432212</v>
      </c>
    </row>
    <row r="49" spans="1:2">
      <c r="A49">
        <f t="shared" ca="1" si="0"/>
        <v>1.0485257161019672</v>
      </c>
      <c r="B49">
        <f t="shared" ca="1" si="1"/>
        <v>104.85257161019672</v>
      </c>
    </row>
    <row r="50" spans="1:2">
      <c r="A50">
        <f t="shared" ca="1" si="0"/>
        <v>1.2768509453239079</v>
      </c>
      <c r="B50">
        <f t="shared" ca="1" si="1"/>
        <v>127.68509453239079</v>
      </c>
    </row>
    <row r="51" spans="1:2">
      <c r="A51">
        <f t="shared" ca="1" si="0"/>
        <v>1.2596779206022062</v>
      </c>
      <c r="B51">
        <f t="shared" ca="1" si="1"/>
        <v>125.96779206022062</v>
      </c>
    </row>
    <row r="52" spans="1:2">
      <c r="A52">
        <f t="shared" ca="1" si="0"/>
        <v>1.3860486511667827</v>
      </c>
      <c r="B52">
        <f t="shared" ca="1" si="1"/>
        <v>138.60486511667827</v>
      </c>
    </row>
    <row r="53" spans="1:2">
      <c r="A53">
        <f t="shared" ca="1" si="0"/>
        <v>1.2071229775154066</v>
      </c>
      <c r="B53">
        <f t="shared" ca="1" si="1"/>
        <v>120.71229775154066</v>
      </c>
    </row>
    <row r="54" spans="1:2">
      <c r="A54">
        <f t="shared" ca="1" si="0"/>
        <v>1.0595048263979749</v>
      </c>
      <c r="B54">
        <f t="shared" ca="1" si="1"/>
        <v>105.9504826397975</v>
      </c>
    </row>
    <row r="55" spans="1:2">
      <c r="A55">
        <f t="shared" ca="1" si="0"/>
        <v>1.1252047104535641</v>
      </c>
      <c r="B55">
        <f t="shared" ca="1" si="1"/>
        <v>112.5204710453564</v>
      </c>
    </row>
    <row r="56" spans="1:2">
      <c r="A56">
        <f t="shared" ca="1" si="0"/>
        <v>1.1615307623794424</v>
      </c>
      <c r="B56">
        <f t="shared" ca="1" si="1"/>
        <v>116.15307623794425</v>
      </c>
    </row>
    <row r="57" spans="1:2">
      <c r="A57">
        <f t="shared" ca="1" si="0"/>
        <v>1.130367633733804</v>
      </c>
      <c r="B57">
        <f t="shared" ca="1" si="1"/>
        <v>113.0367633733804</v>
      </c>
    </row>
    <row r="58" spans="1:2">
      <c r="A58">
        <f t="shared" ca="1" si="0"/>
        <v>1.1801313173217232</v>
      </c>
      <c r="B58">
        <f t="shared" ca="1" si="1"/>
        <v>118.01313173217231</v>
      </c>
    </row>
    <row r="59" spans="1:2">
      <c r="A59">
        <f t="shared" ca="1" si="0"/>
        <v>1.0998983055182667</v>
      </c>
      <c r="B59">
        <f t="shared" ca="1" si="1"/>
        <v>109.98983055182667</v>
      </c>
    </row>
    <row r="60" spans="1:2">
      <c r="A60">
        <f t="shared" ca="1" si="0"/>
        <v>1.2567941938127056</v>
      </c>
      <c r="B60">
        <f t="shared" ca="1" si="1"/>
        <v>125.67941938127056</v>
      </c>
    </row>
    <row r="61" spans="1:2">
      <c r="A61">
        <f t="shared" ca="1" si="0"/>
        <v>1.4413589911278524</v>
      </c>
      <c r="B61">
        <f t="shared" ca="1" si="1"/>
        <v>144.13589911278524</v>
      </c>
    </row>
    <row r="62" spans="1:2">
      <c r="A62">
        <f t="shared" ca="1" si="0"/>
        <v>1.1321033484182825</v>
      </c>
      <c r="B62">
        <f t="shared" ca="1" si="1"/>
        <v>113.21033484182826</v>
      </c>
    </row>
    <row r="63" spans="1:2">
      <c r="A63">
        <f t="shared" ca="1" si="0"/>
        <v>1.0759780527444689</v>
      </c>
      <c r="B63">
        <f t="shared" ca="1" si="1"/>
        <v>107.59780527444688</v>
      </c>
    </row>
    <row r="64" spans="1:2">
      <c r="A64">
        <f t="shared" ca="1" si="0"/>
        <v>1.08230552043202</v>
      </c>
      <c r="B64">
        <f t="shared" ca="1" si="1"/>
        <v>108.230552043202</v>
      </c>
    </row>
    <row r="65" spans="1:2">
      <c r="A65">
        <f t="shared" ca="1" si="0"/>
        <v>1.2087737684503022</v>
      </c>
      <c r="B65">
        <f t="shared" ca="1" si="1"/>
        <v>120.87737684503021</v>
      </c>
    </row>
    <row r="66" spans="1:2">
      <c r="A66">
        <f t="shared" ref="A66:A129" ca="1" si="2">LOGINV(RAND(),$C$1, $D$1)</f>
        <v>1.2001639942291777</v>
      </c>
      <c r="B66">
        <f t="shared" ref="B66:B129" ca="1" si="3">100*A66</f>
        <v>120.01639942291777</v>
      </c>
    </row>
    <row r="67" spans="1:2">
      <c r="A67">
        <f t="shared" ca="1" si="2"/>
        <v>1.2486464709924159</v>
      </c>
      <c r="B67">
        <f t="shared" ca="1" si="3"/>
        <v>124.86464709924159</v>
      </c>
    </row>
    <row r="68" spans="1:2">
      <c r="A68">
        <f t="shared" ca="1" si="2"/>
        <v>1.121891308895691</v>
      </c>
      <c r="B68">
        <f t="shared" ca="1" si="3"/>
        <v>112.1891308895691</v>
      </c>
    </row>
    <row r="69" spans="1:2">
      <c r="A69">
        <f t="shared" ca="1" si="2"/>
        <v>1.2134276211717263</v>
      </c>
      <c r="B69">
        <f t="shared" ca="1" si="3"/>
        <v>121.34276211717263</v>
      </c>
    </row>
    <row r="70" spans="1:2">
      <c r="A70">
        <f t="shared" ca="1" si="2"/>
        <v>1.2518230152170944</v>
      </c>
      <c r="B70">
        <f t="shared" ca="1" si="3"/>
        <v>125.18230152170943</v>
      </c>
    </row>
    <row r="71" spans="1:2">
      <c r="A71">
        <f t="shared" ca="1" si="2"/>
        <v>1.4420507528462643</v>
      </c>
      <c r="B71">
        <f t="shared" ca="1" si="3"/>
        <v>144.20507528462642</v>
      </c>
    </row>
    <row r="72" spans="1:2">
      <c r="A72">
        <f t="shared" ca="1" si="2"/>
        <v>1.2085196106732674</v>
      </c>
      <c r="B72">
        <f t="shared" ca="1" si="3"/>
        <v>120.85196106732674</v>
      </c>
    </row>
    <row r="73" spans="1:2">
      <c r="A73">
        <f t="shared" ca="1" si="2"/>
        <v>1.156869078202386</v>
      </c>
      <c r="B73">
        <f t="shared" ca="1" si="3"/>
        <v>115.6869078202386</v>
      </c>
    </row>
    <row r="74" spans="1:2">
      <c r="A74">
        <f t="shared" ca="1" si="2"/>
        <v>1.1457891310788357</v>
      </c>
      <c r="B74">
        <f t="shared" ca="1" si="3"/>
        <v>114.57891310788358</v>
      </c>
    </row>
    <row r="75" spans="1:2">
      <c r="A75">
        <f t="shared" ca="1" si="2"/>
        <v>1.3114311754377637</v>
      </c>
      <c r="B75">
        <f t="shared" ca="1" si="3"/>
        <v>131.14311754377636</v>
      </c>
    </row>
    <row r="76" spans="1:2">
      <c r="A76">
        <f t="shared" ca="1" si="2"/>
        <v>1.2616747747202364</v>
      </c>
      <c r="B76">
        <f t="shared" ca="1" si="3"/>
        <v>126.16747747202363</v>
      </c>
    </row>
    <row r="77" spans="1:2">
      <c r="A77">
        <f t="shared" ca="1" si="2"/>
        <v>1.1548239864289962</v>
      </c>
      <c r="B77">
        <f t="shared" ca="1" si="3"/>
        <v>115.48239864289962</v>
      </c>
    </row>
    <row r="78" spans="1:2">
      <c r="A78">
        <f t="shared" ca="1" si="2"/>
        <v>1.1499755156320035</v>
      </c>
      <c r="B78">
        <f t="shared" ca="1" si="3"/>
        <v>114.99755156320035</v>
      </c>
    </row>
    <row r="79" spans="1:2">
      <c r="A79">
        <f t="shared" ca="1" si="2"/>
        <v>1.2999953242733893</v>
      </c>
      <c r="B79">
        <f t="shared" ca="1" si="3"/>
        <v>129.99953242733892</v>
      </c>
    </row>
    <row r="80" spans="1:2">
      <c r="A80">
        <f t="shared" ca="1" si="2"/>
        <v>1.2687637045645523</v>
      </c>
      <c r="B80">
        <f t="shared" ca="1" si="3"/>
        <v>126.87637045645523</v>
      </c>
    </row>
    <row r="81" spans="1:2">
      <c r="A81">
        <f t="shared" ca="1" si="2"/>
        <v>1.4632333652923946</v>
      </c>
      <c r="B81">
        <f t="shared" ca="1" si="3"/>
        <v>146.32333652923947</v>
      </c>
    </row>
    <row r="82" spans="1:2">
      <c r="A82">
        <f t="shared" ca="1" si="2"/>
        <v>1.0783748190796982</v>
      </c>
      <c r="B82">
        <f t="shared" ca="1" si="3"/>
        <v>107.83748190796982</v>
      </c>
    </row>
    <row r="83" spans="1:2">
      <c r="A83">
        <f t="shared" ca="1" si="2"/>
        <v>1.2981282483481102</v>
      </c>
      <c r="B83">
        <f t="shared" ca="1" si="3"/>
        <v>129.81282483481101</v>
      </c>
    </row>
    <row r="84" spans="1:2">
      <c r="A84">
        <f t="shared" ca="1" si="2"/>
        <v>1.0090512540329208</v>
      </c>
      <c r="B84">
        <f t="shared" ca="1" si="3"/>
        <v>100.90512540329209</v>
      </c>
    </row>
    <row r="85" spans="1:2">
      <c r="A85">
        <f t="shared" ca="1" si="2"/>
        <v>1.2112896605787133</v>
      </c>
      <c r="B85">
        <f t="shared" ca="1" si="3"/>
        <v>121.12896605787134</v>
      </c>
    </row>
    <row r="86" spans="1:2">
      <c r="A86">
        <f t="shared" ca="1" si="2"/>
        <v>1.3347164353309273</v>
      </c>
      <c r="B86">
        <f t="shared" ca="1" si="3"/>
        <v>133.47164353309273</v>
      </c>
    </row>
    <row r="87" spans="1:2">
      <c r="A87">
        <f t="shared" ca="1" si="2"/>
        <v>1.2898127515617137</v>
      </c>
      <c r="B87">
        <f t="shared" ca="1" si="3"/>
        <v>128.98127515617136</v>
      </c>
    </row>
    <row r="88" spans="1:2">
      <c r="A88">
        <f t="shared" ca="1" si="2"/>
        <v>1.1283976884176188</v>
      </c>
      <c r="B88">
        <f t="shared" ca="1" si="3"/>
        <v>112.83976884176188</v>
      </c>
    </row>
    <row r="89" spans="1:2">
      <c r="A89">
        <f t="shared" ca="1" si="2"/>
        <v>1.2784714953294904</v>
      </c>
      <c r="B89">
        <f t="shared" ca="1" si="3"/>
        <v>127.84714953294905</v>
      </c>
    </row>
    <row r="90" spans="1:2">
      <c r="A90">
        <f t="shared" ca="1" si="2"/>
        <v>1.4922669607797845</v>
      </c>
      <c r="B90">
        <f t="shared" ca="1" si="3"/>
        <v>149.22669607797846</v>
      </c>
    </row>
    <row r="91" spans="1:2">
      <c r="A91">
        <f t="shared" ca="1" si="2"/>
        <v>1.3769338021917721</v>
      </c>
      <c r="B91">
        <f t="shared" ca="1" si="3"/>
        <v>137.69338021917721</v>
      </c>
    </row>
    <row r="92" spans="1:2">
      <c r="A92">
        <f t="shared" ca="1" si="2"/>
        <v>1.2961801071186716</v>
      </c>
      <c r="B92">
        <f t="shared" ca="1" si="3"/>
        <v>129.61801071186716</v>
      </c>
    </row>
    <row r="93" spans="1:2">
      <c r="A93">
        <f t="shared" ca="1" si="2"/>
        <v>1.2061082737966935</v>
      </c>
      <c r="B93">
        <f t="shared" ca="1" si="3"/>
        <v>120.61082737966935</v>
      </c>
    </row>
    <row r="94" spans="1:2">
      <c r="A94">
        <f t="shared" ca="1" si="2"/>
        <v>1.1683419290671515</v>
      </c>
      <c r="B94">
        <f t="shared" ca="1" si="3"/>
        <v>116.83419290671515</v>
      </c>
    </row>
    <row r="95" spans="1:2">
      <c r="A95">
        <f t="shared" ca="1" si="2"/>
        <v>1.2537457369795675</v>
      </c>
      <c r="B95">
        <f t="shared" ca="1" si="3"/>
        <v>125.37457369795675</v>
      </c>
    </row>
    <row r="96" spans="1:2">
      <c r="A96">
        <f t="shared" ca="1" si="2"/>
        <v>1.1541847222663812</v>
      </c>
      <c r="B96">
        <f t="shared" ca="1" si="3"/>
        <v>115.41847222663813</v>
      </c>
    </row>
    <row r="97" spans="1:2">
      <c r="A97">
        <f t="shared" ca="1" si="2"/>
        <v>1.3301719622594486</v>
      </c>
      <c r="B97">
        <f t="shared" ca="1" si="3"/>
        <v>133.01719622594484</v>
      </c>
    </row>
    <row r="98" spans="1:2">
      <c r="A98">
        <f t="shared" ca="1" si="2"/>
        <v>1.3155181938117211</v>
      </c>
      <c r="B98">
        <f t="shared" ca="1" si="3"/>
        <v>131.55181938117209</v>
      </c>
    </row>
    <row r="99" spans="1:2">
      <c r="A99">
        <f t="shared" ca="1" si="2"/>
        <v>1.0675834239608235</v>
      </c>
      <c r="B99">
        <f t="shared" ca="1" si="3"/>
        <v>106.75834239608236</v>
      </c>
    </row>
    <row r="100" spans="1:2">
      <c r="A100">
        <f t="shared" ca="1" si="2"/>
        <v>1.0010448621818233</v>
      </c>
      <c r="B100">
        <f t="shared" ca="1" si="3"/>
        <v>100.10448621818233</v>
      </c>
    </row>
    <row r="101" spans="1:2">
      <c r="A101">
        <f t="shared" ca="1" si="2"/>
        <v>1.1031399252305754</v>
      </c>
      <c r="B101">
        <f t="shared" ca="1" si="3"/>
        <v>110.31399252305754</v>
      </c>
    </row>
    <row r="102" spans="1:2">
      <c r="A102">
        <f t="shared" ca="1" si="2"/>
        <v>1.0274528845461666</v>
      </c>
      <c r="B102">
        <f t="shared" ca="1" si="3"/>
        <v>102.74528845461666</v>
      </c>
    </row>
    <row r="103" spans="1:2">
      <c r="A103">
        <f t="shared" ca="1" si="2"/>
        <v>1.2108034175376621</v>
      </c>
      <c r="B103">
        <f t="shared" ca="1" si="3"/>
        <v>121.08034175376621</v>
      </c>
    </row>
    <row r="104" spans="1:2">
      <c r="A104">
        <f t="shared" ca="1" si="2"/>
        <v>1.0681642227525585</v>
      </c>
      <c r="B104">
        <f t="shared" ca="1" si="3"/>
        <v>106.81642227525585</v>
      </c>
    </row>
    <row r="105" spans="1:2">
      <c r="A105">
        <f t="shared" ca="1" si="2"/>
        <v>1.2563389098661382</v>
      </c>
      <c r="B105">
        <f t="shared" ca="1" si="3"/>
        <v>125.63389098661382</v>
      </c>
    </row>
    <row r="106" spans="1:2">
      <c r="A106">
        <f t="shared" ca="1" si="2"/>
        <v>1.3862318039757144</v>
      </c>
      <c r="B106">
        <f t="shared" ca="1" si="3"/>
        <v>138.62318039757145</v>
      </c>
    </row>
    <row r="107" spans="1:2">
      <c r="A107">
        <f t="shared" ca="1" si="2"/>
        <v>1.4339041110589463</v>
      </c>
      <c r="B107">
        <f t="shared" ca="1" si="3"/>
        <v>143.39041110589463</v>
      </c>
    </row>
    <row r="108" spans="1:2">
      <c r="A108">
        <f t="shared" ca="1" si="2"/>
        <v>1.3100477085004738</v>
      </c>
      <c r="B108">
        <f t="shared" ca="1" si="3"/>
        <v>131.00477085004738</v>
      </c>
    </row>
    <row r="109" spans="1:2">
      <c r="A109">
        <f t="shared" ca="1" si="2"/>
        <v>1.2793022265024232</v>
      </c>
      <c r="B109">
        <f t="shared" ca="1" si="3"/>
        <v>127.93022265024231</v>
      </c>
    </row>
    <row r="110" spans="1:2">
      <c r="A110">
        <f t="shared" ca="1" si="2"/>
        <v>1.1409822207146285</v>
      </c>
      <c r="B110">
        <f t="shared" ca="1" si="3"/>
        <v>114.09822207146286</v>
      </c>
    </row>
    <row r="111" spans="1:2">
      <c r="A111">
        <f t="shared" ca="1" si="2"/>
        <v>1.110119588594054</v>
      </c>
      <c r="B111">
        <f t="shared" ca="1" si="3"/>
        <v>111.0119588594054</v>
      </c>
    </row>
    <row r="112" spans="1:2">
      <c r="A112">
        <f t="shared" ca="1" si="2"/>
        <v>1.3244407261937947</v>
      </c>
      <c r="B112">
        <f t="shared" ca="1" si="3"/>
        <v>132.44407261937948</v>
      </c>
    </row>
    <row r="113" spans="1:2">
      <c r="A113">
        <f t="shared" ca="1" si="2"/>
        <v>1.5108570461382322</v>
      </c>
      <c r="B113">
        <f t="shared" ca="1" si="3"/>
        <v>151.08570461382322</v>
      </c>
    </row>
    <row r="114" spans="1:2">
      <c r="A114">
        <f t="shared" ca="1" si="2"/>
        <v>1.239370092589775</v>
      </c>
      <c r="B114">
        <f t="shared" ca="1" si="3"/>
        <v>123.9370092589775</v>
      </c>
    </row>
    <row r="115" spans="1:2">
      <c r="A115">
        <f t="shared" ca="1" si="2"/>
        <v>1.2951507980839707</v>
      </c>
      <c r="B115">
        <f t="shared" ca="1" si="3"/>
        <v>129.51507980839708</v>
      </c>
    </row>
    <row r="116" spans="1:2">
      <c r="A116">
        <f t="shared" ca="1" si="2"/>
        <v>1.180229448326402</v>
      </c>
      <c r="B116">
        <f t="shared" ca="1" si="3"/>
        <v>118.02294483264019</v>
      </c>
    </row>
    <row r="117" spans="1:2">
      <c r="A117">
        <f t="shared" ca="1" si="2"/>
        <v>1.1610970032290369</v>
      </c>
      <c r="B117">
        <f t="shared" ca="1" si="3"/>
        <v>116.10970032290369</v>
      </c>
    </row>
    <row r="118" spans="1:2">
      <c r="A118">
        <f t="shared" ca="1" si="2"/>
        <v>1.2408956536613149</v>
      </c>
      <c r="B118">
        <f t="shared" ca="1" si="3"/>
        <v>124.0895653661315</v>
      </c>
    </row>
    <row r="119" spans="1:2">
      <c r="A119">
        <f t="shared" ca="1" si="2"/>
        <v>1.1654062033529091</v>
      </c>
      <c r="B119">
        <f t="shared" ca="1" si="3"/>
        <v>116.54062033529091</v>
      </c>
    </row>
    <row r="120" spans="1:2">
      <c r="A120">
        <f t="shared" ca="1" si="2"/>
        <v>1.1145547316194915</v>
      </c>
      <c r="B120">
        <f t="shared" ca="1" si="3"/>
        <v>111.45547316194914</v>
      </c>
    </row>
    <row r="121" spans="1:2">
      <c r="A121">
        <f t="shared" ca="1" si="2"/>
        <v>1.4564652907283597</v>
      </c>
      <c r="B121">
        <f t="shared" ca="1" si="3"/>
        <v>145.64652907283596</v>
      </c>
    </row>
    <row r="122" spans="1:2">
      <c r="A122">
        <f t="shared" ca="1" si="2"/>
        <v>1.1560502464639619</v>
      </c>
      <c r="B122">
        <f t="shared" ca="1" si="3"/>
        <v>115.60502464639619</v>
      </c>
    </row>
    <row r="123" spans="1:2">
      <c r="A123">
        <f t="shared" ca="1" si="2"/>
        <v>1.0947188293601677</v>
      </c>
      <c r="B123">
        <f t="shared" ca="1" si="3"/>
        <v>109.47188293601677</v>
      </c>
    </row>
    <row r="124" spans="1:2">
      <c r="A124">
        <f t="shared" ca="1" si="2"/>
        <v>1.3503356312974013</v>
      </c>
      <c r="B124">
        <f t="shared" ca="1" si="3"/>
        <v>135.03356312974012</v>
      </c>
    </row>
    <row r="125" spans="1:2">
      <c r="A125">
        <f t="shared" ca="1" si="2"/>
        <v>1.2465017493711841</v>
      </c>
      <c r="B125">
        <f t="shared" ca="1" si="3"/>
        <v>124.65017493711841</v>
      </c>
    </row>
    <row r="126" spans="1:2">
      <c r="A126">
        <f t="shared" ca="1" si="2"/>
        <v>1.0974010179889215</v>
      </c>
      <c r="B126">
        <f t="shared" ca="1" si="3"/>
        <v>109.74010179889216</v>
      </c>
    </row>
    <row r="127" spans="1:2">
      <c r="A127">
        <f t="shared" ca="1" si="2"/>
        <v>1.1568855145486276</v>
      </c>
      <c r="B127">
        <f t="shared" ca="1" si="3"/>
        <v>115.68855145486276</v>
      </c>
    </row>
    <row r="128" spans="1:2">
      <c r="A128">
        <f t="shared" ca="1" si="2"/>
        <v>1.3181092577333271</v>
      </c>
      <c r="B128">
        <f t="shared" ca="1" si="3"/>
        <v>131.81092577333271</v>
      </c>
    </row>
    <row r="129" spans="1:2">
      <c r="A129">
        <f t="shared" ca="1" si="2"/>
        <v>1.0461604113582135</v>
      </c>
      <c r="B129">
        <f t="shared" ca="1" si="3"/>
        <v>104.61604113582135</v>
      </c>
    </row>
    <row r="130" spans="1:2">
      <c r="A130">
        <f t="shared" ref="A130:A193" ca="1" si="4">LOGINV(RAND(),$C$1, $D$1)</f>
        <v>1.2182220908130916</v>
      </c>
      <c r="B130">
        <f t="shared" ref="B130:B193" ca="1" si="5">100*A130</f>
        <v>121.82220908130917</v>
      </c>
    </row>
    <row r="131" spans="1:2">
      <c r="A131">
        <f t="shared" ca="1" si="4"/>
        <v>1.1767788769032224</v>
      </c>
      <c r="B131">
        <f t="shared" ca="1" si="5"/>
        <v>117.67788769032224</v>
      </c>
    </row>
    <row r="132" spans="1:2">
      <c r="A132">
        <f t="shared" ca="1" si="4"/>
        <v>1.0929790046302614</v>
      </c>
      <c r="B132">
        <f t="shared" ca="1" si="5"/>
        <v>109.29790046302614</v>
      </c>
    </row>
    <row r="133" spans="1:2">
      <c r="A133">
        <f t="shared" ca="1" si="4"/>
        <v>1.1886712786911815</v>
      </c>
      <c r="B133">
        <f t="shared" ca="1" si="5"/>
        <v>118.86712786911815</v>
      </c>
    </row>
    <row r="134" spans="1:2">
      <c r="A134">
        <f t="shared" ca="1" si="4"/>
        <v>1.1881405987701004</v>
      </c>
      <c r="B134">
        <f t="shared" ca="1" si="5"/>
        <v>118.81405987701004</v>
      </c>
    </row>
    <row r="135" spans="1:2">
      <c r="A135">
        <f t="shared" ca="1" si="4"/>
        <v>1.2437474020251065</v>
      </c>
      <c r="B135">
        <f t="shared" ca="1" si="5"/>
        <v>124.37474020251065</v>
      </c>
    </row>
    <row r="136" spans="1:2">
      <c r="A136">
        <f t="shared" ca="1" si="4"/>
        <v>1.3737080611936217</v>
      </c>
      <c r="B136">
        <f t="shared" ca="1" si="5"/>
        <v>137.37080611936216</v>
      </c>
    </row>
    <row r="137" spans="1:2">
      <c r="A137">
        <f t="shared" ca="1" si="4"/>
        <v>1.1308914468190803</v>
      </c>
      <c r="B137">
        <f t="shared" ca="1" si="5"/>
        <v>113.08914468190802</v>
      </c>
    </row>
    <row r="138" spans="1:2">
      <c r="A138">
        <f t="shared" ca="1" si="4"/>
        <v>1.2462190089131124</v>
      </c>
      <c r="B138">
        <f t="shared" ca="1" si="5"/>
        <v>124.62190089131124</v>
      </c>
    </row>
    <row r="139" spans="1:2">
      <c r="A139">
        <f t="shared" ca="1" si="4"/>
        <v>1.2283123082417275</v>
      </c>
      <c r="B139">
        <f t="shared" ca="1" si="5"/>
        <v>122.83123082417275</v>
      </c>
    </row>
    <row r="140" spans="1:2">
      <c r="A140">
        <f t="shared" ca="1" si="4"/>
        <v>1.2284053243826134</v>
      </c>
      <c r="B140">
        <f t="shared" ca="1" si="5"/>
        <v>122.84053243826133</v>
      </c>
    </row>
    <row r="141" spans="1:2">
      <c r="A141">
        <f t="shared" ca="1" si="4"/>
        <v>1.3124693890707526</v>
      </c>
      <c r="B141">
        <f t="shared" ca="1" si="5"/>
        <v>131.24693890707528</v>
      </c>
    </row>
    <row r="142" spans="1:2">
      <c r="A142">
        <f t="shared" ca="1" si="4"/>
        <v>1.35636311173624</v>
      </c>
      <c r="B142">
        <f t="shared" ca="1" si="5"/>
        <v>135.63631117362399</v>
      </c>
    </row>
    <row r="143" spans="1:2">
      <c r="A143">
        <f t="shared" ca="1" si="4"/>
        <v>1.1769270405903873</v>
      </c>
      <c r="B143">
        <f t="shared" ca="1" si="5"/>
        <v>117.69270405903873</v>
      </c>
    </row>
    <row r="144" spans="1:2">
      <c r="A144">
        <f t="shared" ca="1" si="4"/>
        <v>1.3496876520359882</v>
      </c>
      <c r="B144">
        <f t="shared" ca="1" si="5"/>
        <v>134.96876520359882</v>
      </c>
    </row>
    <row r="145" spans="1:2">
      <c r="A145">
        <f t="shared" ca="1" si="4"/>
        <v>1.1589843922691272</v>
      </c>
      <c r="B145">
        <f t="shared" ca="1" si="5"/>
        <v>115.89843922691271</v>
      </c>
    </row>
    <row r="146" spans="1:2">
      <c r="A146">
        <f t="shared" ca="1" si="4"/>
        <v>1.156125684133732</v>
      </c>
      <c r="B146">
        <f t="shared" ca="1" si="5"/>
        <v>115.6125684133732</v>
      </c>
    </row>
    <row r="147" spans="1:2">
      <c r="A147">
        <f t="shared" ca="1" si="4"/>
        <v>1.3002236769411348</v>
      </c>
      <c r="B147">
        <f t="shared" ca="1" si="5"/>
        <v>130.02236769411348</v>
      </c>
    </row>
    <row r="148" spans="1:2">
      <c r="A148">
        <f t="shared" ca="1" si="4"/>
        <v>1.1334789868341422</v>
      </c>
      <c r="B148">
        <f t="shared" ca="1" si="5"/>
        <v>113.34789868341421</v>
      </c>
    </row>
    <row r="149" spans="1:2">
      <c r="A149">
        <f t="shared" ca="1" si="4"/>
        <v>1.0903287080654953</v>
      </c>
      <c r="B149">
        <f t="shared" ca="1" si="5"/>
        <v>109.03287080654952</v>
      </c>
    </row>
    <row r="150" spans="1:2">
      <c r="A150">
        <f t="shared" ca="1" si="4"/>
        <v>1.2645692261895431</v>
      </c>
      <c r="B150">
        <f t="shared" ca="1" si="5"/>
        <v>126.45692261895431</v>
      </c>
    </row>
    <row r="151" spans="1:2">
      <c r="A151">
        <f t="shared" ca="1" si="4"/>
        <v>1.2919861199287725</v>
      </c>
      <c r="B151">
        <f t="shared" ca="1" si="5"/>
        <v>129.19861199287726</v>
      </c>
    </row>
    <row r="152" spans="1:2">
      <c r="A152">
        <f t="shared" ca="1" si="4"/>
        <v>1.3910335434933265</v>
      </c>
      <c r="B152">
        <f t="shared" ca="1" si="5"/>
        <v>139.10335434933265</v>
      </c>
    </row>
    <row r="153" spans="1:2">
      <c r="A153">
        <f t="shared" ca="1" si="4"/>
        <v>1.0664181169362656</v>
      </c>
      <c r="B153">
        <f t="shared" ca="1" si="5"/>
        <v>106.64181169362656</v>
      </c>
    </row>
    <row r="154" spans="1:2">
      <c r="A154">
        <f t="shared" ca="1" si="4"/>
        <v>1.1180691250163262</v>
      </c>
      <c r="B154">
        <f t="shared" ca="1" si="5"/>
        <v>111.80691250163261</v>
      </c>
    </row>
    <row r="155" spans="1:2">
      <c r="A155">
        <f t="shared" ca="1" si="4"/>
        <v>1.2493576941562359</v>
      </c>
      <c r="B155">
        <f t="shared" ca="1" si="5"/>
        <v>124.93576941562358</v>
      </c>
    </row>
    <row r="156" spans="1:2">
      <c r="A156">
        <f t="shared" ca="1" si="4"/>
        <v>1.1081347642090005</v>
      </c>
      <c r="B156">
        <f t="shared" ca="1" si="5"/>
        <v>110.81347642090005</v>
      </c>
    </row>
    <row r="157" spans="1:2">
      <c r="A157">
        <f t="shared" ca="1" si="4"/>
        <v>1.078407133713728</v>
      </c>
      <c r="B157">
        <f t="shared" ca="1" si="5"/>
        <v>107.8407133713728</v>
      </c>
    </row>
    <row r="158" spans="1:2">
      <c r="A158">
        <f t="shared" ca="1" si="4"/>
        <v>1.0808515662940863</v>
      </c>
      <c r="B158">
        <f t="shared" ca="1" si="5"/>
        <v>108.08515662940863</v>
      </c>
    </row>
    <row r="159" spans="1:2">
      <c r="A159">
        <f t="shared" ca="1" si="4"/>
        <v>1.1415343381379544</v>
      </c>
      <c r="B159">
        <f t="shared" ca="1" si="5"/>
        <v>114.15343381379543</v>
      </c>
    </row>
    <row r="160" spans="1:2">
      <c r="A160">
        <f t="shared" ca="1" si="4"/>
        <v>1.2421261745052128</v>
      </c>
      <c r="B160">
        <f t="shared" ca="1" si="5"/>
        <v>124.21261745052128</v>
      </c>
    </row>
    <row r="161" spans="1:2">
      <c r="A161">
        <f t="shared" ca="1" si="4"/>
        <v>1.4814875381771324</v>
      </c>
      <c r="B161">
        <f t="shared" ca="1" si="5"/>
        <v>148.14875381771324</v>
      </c>
    </row>
    <row r="162" spans="1:2">
      <c r="A162">
        <f t="shared" ca="1" si="4"/>
        <v>1.0959392039266993</v>
      </c>
      <c r="B162">
        <f t="shared" ca="1" si="5"/>
        <v>109.59392039266993</v>
      </c>
    </row>
    <row r="163" spans="1:2">
      <c r="A163">
        <f t="shared" ca="1" si="4"/>
        <v>1.2787516068167029</v>
      </c>
      <c r="B163">
        <f t="shared" ca="1" si="5"/>
        <v>127.87516068167028</v>
      </c>
    </row>
    <row r="164" spans="1:2">
      <c r="A164">
        <f t="shared" ca="1" si="4"/>
        <v>1.1066487465278121</v>
      </c>
      <c r="B164">
        <f t="shared" ca="1" si="5"/>
        <v>110.66487465278121</v>
      </c>
    </row>
    <row r="165" spans="1:2">
      <c r="A165">
        <f t="shared" ca="1" si="4"/>
        <v>1.4849291516074974</v>
      </c>
      <c r="B165">
        <f t="shared" ca="1" si="5"/>
        <v>148.49291516074973</v>
      </c>
    </row>
    <row r="166" spans="1:2">
      <c r="A166">
        <f t="shared" ca="1" si="4"/>
        <v>1.0902255737758579</v>
      </c>
      <c r="B166">
        <f t="shared" ca="1" si="5"/>
        <v>109.0225573775858</v>
      </c>
    </row>
    <row r="167" spans="1:2">
      <c r="A167">
        <f t="shared" ca="1" si="4"/>
        <v>1.1215249424761751</v>
      </c>
      <c r="B167">
        <f t="shared" ca="1" si="5"/>
        <v>112.15249424761751</v>
      </c>
    </row>
    <row r="168" spans="1:2">
      <c r="A168">
        <f t="shared" ca="1" si="4"/>
        <v>1.2999626696647435</v>
      </c>
      <c r="B168">
        <f t="shared" ca="1" si="5"/>
        <v>129.99626696647434</v>
      </c>
    </row>
    <row r="169" spans="1:2">
      <c r="A169">
        <f t="shared" ca="1" si="4"/>
        <v>1.2016132464718265</v>
      </c>
      <c r="B169">
        <f t="shared" ca="1" si="5"/>
        <v>120.16132464718265</v>
      </c>
    </row>
    <row r="170" spans="1:2">
      <c r="A170">
        <f t="shared" ca="1" si="4"/>
        <v>1.0363658611833653</v>
      </c>
      <c r="B170">
        <f t="shared" ca="1" si="5"/>
        <v>103.63658611833652</v>
      </c>
    </row>
    <row r="171" spans="1:2">
      <c r="A171">
        <f t="shared" ca="1" si="4"/>
        <v>1.2669014459991439</v>
      </c>
      <c r="B171">
        <f t="shared" ca="1" si="5"/>
        <v>126.69014459991439</v>
      </c>
    </row>
    <row r="172" spans="1:2">
      <c r="A172">
        <f t="shared" ca="1" si="4"/>
        <v>1.1183191863634274</v>
      </c>
      <c r="B172">
        <f t="shared" ca="1" si="5"/>
        <v>111.83191863634275</v>
      </c>
    </row>
    <row r="173" spans="1:2">
      <c r="A173">
        <f t="shared" ca="1" si="4"/>
        <v>1.2233137758530581</v>
      </c>
      <c r="B173">
        <f t="shared" ca="1" si="5"/>
        <v>122.33137758530582</v>
      </c>
    </row>
    <row r="174" spans="1:2">
      <c r="A174">
        <f t="shared" ca="1" si="4"/>
        <v>1.3558245703212644</v>
      </c>
      <c r="B174">
        <f t="shared" ca="1" si="5"/>
        <v>135.58245703212643</v>
      </c>
    </row>
    <row r="175" spans="1:2">
      <c r="A175">
        <f t="shared" ca="1" si="4"/>
        <v>1.3593098497176235</v>
      </c>
      <c r="B175">
        <f t="shared" ca="1" si="5"/>
        <v>135.93098497176234</v>
      </c>
    </row>
    <row r="176" spans="1:2">
      <c r="A176">
        <f t="shared" ca="1" si="4"/>
        <v>1.1887596039633073</v>
      </c>
      <c r="B176">
        <f t="shared" ca="1" si="5"/>
        <v>118.87596039633073</v>
      </c>
    </row>
    <row r="177" spans="1:2">
      <c r="A177">
        <f t="shared" ca="1" si="4"/>
        <v>1.1893956958498506</v>
      </c>
      <c r="B177">
        <f t="shared" ca="1" si="5"/>
        <v>118.93956958498507</v>
      </c>
    </row>
    <row r="178" spans="1:2">
      <c r="A178">
        <f t="shared" ca="1" si="4"/>
        <v>1.2525287973627965</v>
      </c>
      <c r="B178">
        <f t="shared" ca="1" si="5"/>
        <v>125.25287973627965</v>
      </c>
    </row>
    <row r="179" spans="1:2">
      <c r="A179">
        <f t="shared" ca="1" si="4"/>
        <v>1.2810085568700291</v>
      </c>
      <c r="B179">
        <f t="shared" ca="1" si="5"/>
        <v>128.10085568700291</v>
      </c>
    </row>
    <row r="180" spans="1:2">
      <c r="A180">
        <f t="shared" ca="1" si="4"/>
        <v>1.2786354356324445</v>
      </c>
      <c r="B180">
        <f t="shared" ca="1" si="5"/>
        <v>127.86354356324445</v>
      </c>
    </row>
    <row r="181" spans="1:2">
      <c r="A181">
        <f t="shared" ca="1" si="4"/>
        <v>1.4195281404850697</v>
      </c>
      <c r="B181">
        <f t="shared" ca="1" si="5"/>
        <v>141.95281404850698</v>
      </c>
    </row>
    <row r="182" spans="1:2">
      <c r="A182">
        <f t="shared" ca="1" si="4"/>
        <v>1.0057172795696376</v>
      </c>
      <c r="B182">
        <f t="shared" ca="1" si="5"/>
        <v>100.57172795696377</v>
      </c>
    </row>
    <row r="183" spans="1:2">
      <c r="A183">
        <f t="shared" ca="1" si="4"/>
        <v>1.2788049460493274</v>
      </c>
      <c r="B183">
        <f t="shared" ca="1" si="5"/>
        <v>127.88049460493274</v>
      </c>
    </row>
    <row r="184" spans="1:2">
      <c r="A184">
        <f t="shared" ca="1" si="4"/>
        <v>1.4670867622071346</v>
      </c>
      <c r="B184">
        <f t="shared" ca="1" si="5"/>
        <v>146.70867622071347</v>
      </c>
    </row>
    <row r="185" spans="1:2">
      <c r="A185">
        <f t="shared" ca="1" si="4"/>
        <v>1.1330209164156941</v>
      </c>
      <c r="B185">
        <f t="shared" ca="1" si="5"/>
        <v>113.30209164156942</v>
      </c>
    </row>
    <row r="186" spans="1:2">
      <c r="A186">
        <f t="shared" ca="1" si="4"/>
        <v>1.1544460124374099</v>
      </c>
      <c r="B186">
        <f t="shared" ca="1" si="5"/>
        <v>115.44460124374099</v>
      </c>
    </row>
    <row r="187" spans="1:2">
      <c r="A187">
        <f t="shared" ca="1" si="4"/>
        <v>1.1379187840163438</v>
      </c>
      <c r="B187">
        <f t="shared" ca="1" si="5"/>
        <v>113.79187840163438</v>
      </c>
    </row>
    <row r="188" spans="1:2">
      <c r="A188">
        <f t="shared" ca="1" si="4"/>
        <v>1.065955046310479</v>
      </c>
      <c r="B188">
        <f t="shared" ca="1" si="5"/>
        <v>106.5955046310479</v>
      </c>
    </row>
    <row r="189" spans="1:2">
      <c r="A189">
        <f t="shared" ca="1" si="4"/>
        <v>1.1167094252366452</v>
      </c>
      <c r="B189">
        <f t="shared" ca="1" si="5"/>
        <v>111.67094252366452</v>
      </c>
    </row>
    <row r="190" spans="1:2">
      <c r="A190">
        <f t="shared" ca="1" si="4"/>
        <v>1.2593973897975992</v>
      </c>
      <c r="B190">
        <f t="shared" ca="1" si="5"/>
        <v>125.93973897975992</v>
      </c>
    </row>
    <row r="191" spans="1:2">
      <c r="A191">
        <f t="shared" ca="1" si="4"/>
        <v>1.4896843822694426</v>
      </c>
      <c r="B191">
        <f t="shared" ca="1" si="5"/>
        <v>148.96843822694424</v>
      </c>
    </row>
    <row r="192" spans="1:2">
      <c r="A192">
        <f t="shared" ca="1" si="4"/>
        <v>1.3441413315875193</v>
      </c>
      <c r="B192">
        <f t="shared" ca="1" si="5"/>
        <v>134.41413315875192</v>
      </c>
    </row>
    <row r="193" spans="1:2">
      <c r="A193">
        <f t="shared" ca="1" si="4"/>
        <v>1.2146315034137729</v>
      </c>
      <c r="B193">
        <f t="shared" ca="1" si="5"/>
        <v>121.46315034137729</v>
      </c>
    </row>
    <row r="194" spans="1:2">
      <c r="A194">
        <f t="shared" ref="A194:A257" ca="1" si="6">LOGINV(RAND(),$C$1, $D$1)</f>
        <v>1.1275055168536239</v>
      </c>
      <c r="B194">
        <f t="shared" ref="B194:B257" ca="1" si="7">100*A194</f>
        <v>112.75055168536238</v>
      </c>
    </row>
    <row r="195" spans="1:2">
      <c r="A195">
        <f t="shared" ca="1" si="6"/>
        <v>1.323995567603339</v>
      </c>
      <c r="B195">
        <f t="shared" ca="1" si="7"/>
        <v>132.39955676033389</v>
      </c>
    </row>
    <row r="196" spans="1:2">
      <c r="A196">
        <f t="shared" ca="1" si="6"/>
        <v>1.2784782634863734</v>
      </c>
      <c r="B196">
        <f t="shared" ca="1" si="7"/>
        <v>127.84782634863734</v>
      </c>
    </row>
    <row r="197" spans="1:2">
      <c r="A197">
        <f t="shared" ca="1" si="6"/>
        <v>1.1844692321836621</v>
      </c>
      <c r="B197">
        <f t="shared" ca="1" si="7"/>
        <v>118.44692321836621</v>
      </c>
    </row>
    <row r="198" spans="1:2">
      <c r="A198">
        <f t="shared" ca="1" si="6"/>
        <v>1.4387750847856389</v>
      </c>
      <c r="B198">
        <f t="shared" ca="1" si="7"/>
        <v>143.8775084785639</v>
      </c>
    </row>
    <row r="199" spans="1:2">
      <c r="A199">
        <f t="shared" ca="1" si="6"/>
        <v>1.3947181303619927</v>
      </c>
      <c r="B199">
        <f t="shared" ca="1" si="7"/>
        <v>139.47181303619928</v>
      </c>
    </row>
    <row r="200" spans="1:2">
      <c r="A200">
        <f t="shared" ca="1" si="6"/>
        <v>1.2734246218242384</v>
      </c>
      <c r="B200">
        <f t="shared" ca="1" si="7"/>
        <v>127.34246218242384</v>
      </c>
    </row>
    <row r="201" spans="1:2">
      <c r="A201">
        <f t="shared" ca="1" si="6"/>
        <v>1.2679061002198715</v>
      </c>
      <c r="B201">
        <f t="shared" ca="1" si="7"/>
        <v>126.79061002198715</v>
      </c>
    </row>
    <row r="202" spans="1:2">
      <c r="A202">
        <f t="shared" ca="1" si="6"/>
        <v>1.1867862247444652</v>
      </c>
      <c r="B202">
        <f t="shared" ca="1" si="7"/>
        <v>118.67862247444651</v>
      </c>
    </row>
    <row r="203" spans="1:2">
      <c r="A203">
        <f t="shared" ca="1" si="6"/>
        <v>1.1157585832707166</v>
      </c>
      <c r="B203">
        <f t="shared" ca="1" si="7"/>
        <v>111.57585832707167</v>
      </c>
    </row>
    <row r="204" spans="1:2">
      <c r="A204">
        <f t="shared" ca="1" si="6"/>
        <v>1.1053649064550306</v>
      </c>
      <c r="B204">
        <f t="shared" ca="1" si="7"/>
        <v>110.53649064550306</v>
      </c>
    </row>
    <row r="205" spans="1:2">
      <c r="A205">
        <f t="shared" ca="1" si="6"/>
        <v>1.080365769328052</v>
      </c>
      <c r="B205">
        <f t="shared" ca="1" si="7"/>
        <v>108.03657693280519</v>
      </c>
    </row>
    <row r="206" spans="1:2">
      <c r="A206">
        <f t="shared" ca="1" si="6"/>
        <v>1.0876613791643812</v>
      </c>
      <c r="B206">
        <f t="shared" ca="1" si="7"/>
        <v>108.76613791643813</v>
      </c>
    </row>
    <row r="207" spans="1:2">
      <c r="A207">
        <f t="shared" ca="1" si="6"/>
        <v>1.1737001223755978</v>
      </c>
      <c r="B207">
        <f t="shared" ca="1" si="7"/>
        <v>117.37001223755979</v>
      </c>
    </row>
    <row r="208" spans="1:2">
      <c r="A208">
        <f t="shared" ca="1" si="6"/>
        <v>1.3637266857453041</v>
      </c>
      <c r="B208">
        <f t="shared" ca="1" si="7"/>
        <v>136.37266857453042</v>
      </c>
    </row>
    <row r="209" spans="1:2">
      <c r="A209">
        <f t="shared" ca="1" si="6"/>
        <v>1.2335676420691306</v>
      </c>
      <c r="B209">
        <f t="shared" ca="1" si="7"/>
        <v>123.35676420691306</v>
      </c>
    </row>
    <row r="210" spans="1:2">
      <c r="A210">
        <f t="shared" ca="1" si="6"/>
        <v>1.1460257564508045</v>
      </c>
      <c r="B210">
        <f t="shared" ca="1" si="7"/>
        <v>114.60257564508045</v>
      </c>
    </row>
    <row r="211" spans="1:2">
      <c r="A211">
        <f t="shared" ca="1" si="6"/>
        <v>1.1597495235030508</v>
      </c>
      <c r="B211">
        <f t="shared" ca="1" si="7"/>
        <v>115.97495235030509</v>
      </c>
    </row>
    <row r="212" spans="1:2">
      <c r="A212">
        <f t="shared" ca="1" si="6"/>
        <v>1.2381082341804779</v>
      </c>
      <c r="B212">
        <f t="shared" ca="1" si="7"/>
        <v>123.81082341804779</v>
      </c>
    </row>
    <row r="213" spans="1:2">
      <c r="A213">
        <f t="shared" ca="1" si="6"/>
        <v>1.4233643423887601</v>
      </c>
      <c r="B213">
        <f t="shared" ca="1" si="7"/>
        <v>142.336434238876</v>
      </c>
    </row>
    <row r="214" spans="1:2">
      <c r="A214">
        <f t="shared" ca="1" si="6"/>
        <v>1.2642412830160432</v>
      </c>
      <c r="B214">
        <f t="shared" ca="1" si="7"/>
        <v>126.42412830160433</v>
      </c>
    </row>
    <row r="215" spans="1:2">
      <c r="A215">
        <f t="shared" ca="1" si="6"/>
        <v>1.1542201825216518</v>
      </c>
      <c r="B215">
        <f t="shared" ca="1" si="7"/>
        <v>115.42201825216519</v>
      </c>
    </row>
    <row r="216" spans="1:2">
      <c r="A216">
        <f t="shared" ca="1" si="6"/>
        <v>1.1419711042497882</v>
      </c>
      <c r="B216">
        <f t="shared" ca="1" si="7"/>
        <v>114.19711042497882</v>
      </c>
    </row>
    <row r="217" spans="1:2">
      <c r="A217">
        <f t="shared" ca="1" si="6"/>
        <v>1.2594465699781239</v>
      </c>
      <c r="B217">
        <f t="shared" ca="1" si="7"/>
        <v>125.94465699781239</v>
      </c>
    </row>
    <row r="218" spans="1:2">
      <c r="A218">
        <f t="shared" ca="1" si="6"/>
        <v>1.2779532684463069</v>
      </c>
      <c r="B218">
        <f t="shared" ca="1" si="7"/>
        <v>127.79532684463068</v>
      </c>
    </row>
    <row r="219" spans="1:2">
      <c r="A219">
        <f t="shared" ca="1" si="6"/>
        <v>1.0921270982538722</v>
      </c>
      <c r="B219">
        <f t="shared" ca="1" si="7"/>
        <v>109.21270982538722</v>
      </c>
    </row>
    <row r="220" spans="1:2">
      <c r="A220">
        <f t="shared" ca="1" si="6"/>
        <v>1.3030031966917335</v>
      </c>
      <c r="B220">
        <f t="shared" ca="1" si="7"/>
        <v>130.30031966917335</v>
      </c>
    </row>
    <row r="221" spans="1:2">
      <c r="A221">
        <f t="shared" ca="1" si="6"/>
        <v>1.0676636773839319</v>
      </c>
      <c r="B221">
        <f t="shared" ca="1" si="7"/>
        <v>106.76636773839319</v>
      </c>
    </row>
    <row r="222" spans="1:2">
      <c r="A222">
        <f t="shared" ca="1" si="6"/>
        <v>1.3267799886505274</v>
      </c>
      <c r="B222">
        <f t="shared" ca="1" si="7"/>
        <v>132.67799886505273</v>
      </c>
    </row>
    <row r="223" spans="1:2">
      <c r="A223">
        <f t="shared" ca="1" si="6"/>
        <v>0.94577871106300038</v>
      </c>
      <c r="B223">
        <f t="shared" ca="1" si="7"/>
        <v>94.577871106300037</v>
      </c>
    </row>
    <row r="224" spans="1:2">
      <c r="A224">
        <f t="shared" ca="1" si="6"/>
        <v>1.1603356950316503</v>
      </c>
      <c r="B224">
        <f t="shared" ca="1" si="7"/>
        <v>116.03356950316504</v>
      </c>
    </row>
    <row r="225" spans="1:2">
      <c r="A225">
        <f t="shared" ca="1" si="6"/>
        <v>1.1419225521636902</v>
      </c>
      <c r="B225">
        <f t="shared" ca="1" si="7"/>
        <v>114.19225521636902</v>
      </c>
    </row>
    <row r="226" spans="1:2">
      <c r="A226">
        <f t="shared" ca="1" si="6"/>
        <v>0.99497773451833549</v>
      </c>
      <c r="B226">
        <f t="shared" ca="1" si="7"/>
        <v>99.497773451833552</v>
      </c>
    </row>
    <row r="227" spans="1:2">
      <c r="A227">
        <f t="shared" ca="1" si="6"/>
        <v>1.1956872174802877</v>
      </c>
      <c r="B227">
        <f t="shared" ca="1" si="7"/>
        <v>119.56872174802878</v>
      </c>
    </row>
    <row r="228" spans="1:2">
      <c r="A228">
        <f t="shared" ca="1" si="6"/>
        <v>1.2878403850852185</v>
      </c>
      <c r="B228">
        <f t="shared" ca="1" si="7"/>
        <v>128.78403850852186</v>
      </c>
    </row>
    <row r="229" spans="1:2">
      <c r="A229">
        <f t="shared" ca="1" si="6"/>
        <v>1.0751550875618383</v>
      </c>
      <c r="B229">
        <f t="shared" ca="1" si="7"/>
        <v>107.51550875618383</v>
      </c>
    </row>
    <row r="230" spans="1:2">
      <c r="A230">
        <f t="shared" ca="1" si="6"/>
        <v>1.2761548301981533</v>
      </c>
      <c r="B230">
        <f t="shared" ca="1" si="7"/>
        <v>127.61548301981533</v>
      </c>
    </row>
    <row r="231" spans="1:2">
      <c r="A231">
        <f t="shared" ca="1" si="6"/>
        <v>1.1035287768512581</v>
      </c>
      <c r="B231">
        <f t="shared" ca="1" si="7"/>
        <v>110.3528776851258</v>
      </c>
    </row>
    <row r="232" spans="1:2">
      <c r="A232">
        <f t="shared" ca="1" si="6"/>
        <v>1.1344512495667722</v>
      </c>
      <c r="B232">
        <f t="shared" ca="1" si="7"/>
        <v>113.44512495667722</v>
      </c>
    </row>
    <row r="233" spans="1:2">
      <c r="A233">
        <f t="shared" ca="1" si="6"/>
        <v>1.1282460909102108</v>
      </c>
      <c r="B233">
        <f t="shared" ca="1" si="7"/>
        <v>112.82460909102107</v>
      </c>
    </row>
    <row r="234" spans="1:2">
      <c r="A234">
        <f t="shared" ca="1" si="6"/>
        <v>1.2329172663481998</v>
      </c>
      <c r="B234">
        <f t="shared" ca="1" si="7"/>
        <v>123.29172663481998</v>
      </c>
    </row>
    <row r="235" spans="1:2">
      <c r="A235">
        <f t="shared" ca="1" si="6"/>
        <v>1.1997256304426571</v>
      </c>
      <c r="B235">
        <f t="shared" ca="1" si="7"/>
        <v>119.97256304426571</v>
      </c>
    </row>
    <row r="236" spans="1:2">
      <c r="A236">
        <f t="shared" ca="1" si="6"/>
        <v>1.3147286910032379</v>
      </c>
      <c r="B236">
        <f t="shared" ca="1" si="7"/>
        <v>131.47286910032378</v>
      </c>
    </row>
    <row r="237" spans="1:2">
      <c r="A237">
        <f t="shared" ca="1" si="6"/>
        <v>1.1949662590493857</v>
      </c>
      <c r="B237">
        <f t="shared" ca="1" si="7"/>
        <v>119.49662590493857</v>
      </c>
    </row>
    <row r="238" spans="1:2">
      <c r="A238">
        <f t="shared" ca="1" si="6"/>
        <v>1.1435561743882841</v>
      </c>
      <c r="B238">
        <f t="shared" ca="1" si="7"/>
        <v>114.3556174388284</v>
      </c>
    </row>
    <row r="239" spans="1:2">
      <c r="A239">
        <f t="shared" ca="1" si="6"/>
        <v>1.2228913167688735</v>
      </c>
      <c r="B239">
        <f t="shared" ca="1" si="7"/>
        <v>122.28913167688735</v>
      </c>
    </row>
    <row r="240" spans="1:2">
      <c r="A240">
        <f t="shared" ca="1" si="6"/>
        <v>1.1479205229117158</v>
      </c>
      <c r="B240">
        <f t="shared" ca="1" si="7"/>
        <v>114.79205229117157</v>
      </c>
    </row>
    <row r="241" spans="1:2">
      <c r="A241">
        <f t="shared" ca="1" si="6"/>
        <v>1.1830336357641993</v>
      </c>
      <c r="B241">
        <f t="shared" ca="1" si="7"/>
        <v>118.30336357641993</v>
      </c>
    </row>
    <row r="242" spans="1:2">
      <c r="A242">
        <f t="shared" ca="1" si="6"/>
        <v>1.246716964352818</v>
      </c>
      <c r="B242">
        <f t="shared" ca="1" si="7"/>
        <v>124.6716964352818</v>
      </c>
    </row>
    <row r="243" spans="1:2">
      <c r="A243">
        <f t="shared" ca="1" si="6"/>
        <v>1.110704199085359</v>
      </c>
      <c r="B243">
        <f t="shared" ca="1" si="7"/>
        <v>111.0704199085359</v>
      </c>
    </row>
    <row r="244" spans="1:2">
      <c r="A244">
        <f t="shared" ca="1" si="6"/>
        <v>1.1230721717145102</v>
      </c>
      <c r="B244">
        <f t="shared" ca="1" si="7"/>
        <v>112.30721717145103</v>
      </c>
    </row>
    <row r="245" spans="1:2">
      <c r="A245">
        <f t="shared" ca="1" si="6"/>
        <v>1.1040282912149326</v>
      </c>
      <c r="B245">
        <f t="shared" ca="1" si="7"/>
        <v>110.40282912149326</v>
      </c>
    </row>
    <row r="246" spans="1:2">
      <c r="A246">
        <f t="shared" ca="1" si="6"/>
        <v>1.2593741546593211</v>
      </c>
      <c r="B246">
        <f t="shared" ca="1" si="7"/>
        <v>125.93741546593211</v>
      </c>
    </row>
    <row r="247" spans="1:2">
      <c r="A247">
        <f t="shared" ca="1" si="6"/>
        <v>1.2392435616060455</v>
      </c>
      <c r="B247">
        <f t="shared" ca="1" si="7"/>
        <v>123.92435616060456</v>
      </c>
    </row>
    <row r="248" spans="1:2">
      <c r="A248">
        <f t="shared" ca="1" si="6"/>
        <v>1.1958294609625817</v>
      </c>
      <c r="B248">
        <f t="shared" ca="1" si="7"/>
        <v>119.58294609625817</v>
      </c>
    </row>
    <row r="249" spans="1:2">
      <c r="A249">
        <f t="shared" ca="1" si="6"/>
        <v>1.1545538158175905</v>
      </c>
      <c r="B249">
        <f t="shared" ca="1" si="7"/>
        <v>115.45538158175906</v>
      </c>
    </row>
    <row r="250" spans="1:2">
      <c r="A250">
        <f t="shared" ca="1" si="6"/>
        <v>1.2241575621482985</v>
      </c>
      <c r="B250">
        <f t="shared" ca="1" si="7"/>
        <v>122.41575621482986</v>
      </c>
    </row>
    <row r="251" spans="1:2">
      <c r="A251">
        <f t="shared" ca="1" si="6"/>
        <v>1.1220853673917714</v>
      </c>
      <c r="B251">
        <f t="shared" ca="1" si="7"/>
        <v>112.20853673917715</v>
      </c>
    </row>
    <row r="252" spans="1:2">
      <c r="A252">
        <f t="shared" ca="1" si="6"/>
        <v>1.242090996645079</v>
      </c>
      <c r="B252">
        <f t="shared" ca="1" si="7"/>
        <v>124.2090996645079</v>
      </c>
    </row>
    <row r="253" spans="1:2">
      <c r="A253">
        <f t="shared" ca="1" si="6"/>
        <v>1.0409717650765067</v>
      </c>
      <c r="B253">
        <f t="shared" ca="1" si="7"/>
        <v>104.09717650765067</v>
      </c>
    </row>
    <row r="254" spans="1:2">
      <c r="A254">
        <f t="shared" ca="1" si="6"/>
        <v>1.2153915172061431</v>
      </c>
      <c r="B254">
        <f t="shared" ca="1" si="7"/>
        <v>121.53915172061431</v>
      </c>
    </row>
    <row r="255" spans="1:2">
      <c r="A255">
        <f t="shared" ca="1" si="6"/>
        <v>1.2913967031960685</v>
      </c>
      <c r="B255">
        <f t="shared" ca="1" si="7"/>
        <v>129.13967031960684</v>
      </c>
    </row>
    <row r="256" spans="1:2">
      <c r="A256">
        <f t="shared" ca="1" si="6"/>
        <v>1.2024360635191538</v>
      </c>
      <c r="B256">
        <f t="shared" ca="1" si="7"/>
        <v>120.24360635191537</v>
      </c>
    </row>
    <row r="257" spans="1:2">
      <c r="A257">
        <f t="shared" ca="1" si="6"/>
        <v>1.2584972760014623</v>
      </c>
      <c r="B257">
        <f t="shared" ca="1" si="7"/>
        <v>125.84972760014624</v>
      </c>
    </row>
    <row r="258" spans="1:2">
      <c r="A258">
        <f t="shared" ref="A258:A321" ca="1" si="8">LOGINV(RAND(),$C$1, $D$1)</f>
        <v>1.2107306176359627</v>
      </c>
      <c r="B258">
        <f t="shared" ref="B258:B321" ca="1" si="9">100*A258</f>
        <v>121.07306176359627</v>
      </c>
    </row>
    <row r="259" spans="1:2">
      <c r="A259">
        <f t="shared" ca="1" si="8"/>
        <v>1.1275358343118285</v>
      </c>
      <c r="B259">
        <f t="shared" ca="1" si="9"/>
        <v>112.75358343118285</v>
      </c>
    </row>
    <row r="260" spans="1:2">
      <c r="A260">
        <f t="shared" ca="1" si="8"/>
        <v>1.1371276172022038</v>
      </c>
      <c r="B260">
        <f t="shared" ca="1" si="9"/>
        <v>113.71276172022039</v>
      </c>
    </row>
    <row r="261" spans="1:2">
      <c r="A261">
        <f t="shared" ca="1" si="8"/>
        <v>1.3678194665876267</v>
      </c>
      <c r="B261">
        <f t="shared" ca="1" si="9"/>
        <v>136.78194665876268</v>
      </c>
    </row>
    <row r="262" spans="1:2">
      <c r="A262">
        <f t="shared" ca="1" si="8"/>
        <v>1.1990812572755596</v>
      </c>
      <c r="B262">
        <f t="shared" ca="1" si="9"/>
        <v>119.90812572755596</v>
      </c>
    </row>
    <row r="263" spans="1:2">
      <c r="A263">
        <f t="shared" ca="1" si="8"/>
        <v>1.0249066602527566</v>
      </c>
      <c r="B263">
        <f t="shared" ca="1" si="9"/>
        <v>102.49066602527566</v>
      </c>
    </row>
    <row r="264" spans="1:2">
      <c r="A264">
        <f t="shared" ca="1" si="8"/>
        <v>1.1949475207761304</v>
      </c>
      <c r="B264">
        <f t="shared" ca="1" si="9"/>
        <v>119.49475207761304</v>
      </c>
    </row>
    <row r="265" spans="1:2">
      <c r="A265">
        <f t="shared" ca="1" si="8"/>
        <v>1.3940582868684821</v>
      </c>
      <c r="B265">
        <f t="shared" ca="1" si="9"/>
        <v>139.40582868684822</v>
      </c>
    </row>
    <row r="266" spans="1:2">
      <c r="A266">
        <f t="shared" ca="1" si="8"/>
        <v>1.2642777178276219</v>
      </c>
      <c r="B266">
        <f t="shared" ca="1" si="9"/>
        <v>126.42777178276219</v>
      </c>
    </row>
    <row r="267" spans="1:2">
      <c r="A267">
        <f t="shared" ca="1" si="8"/>
        <v>1.3342953961002579</v>
      </c>
      <c r="B267">
        <f t="shared" ca="1" si="9"/>
        <v>133.42953961002578</v>
      </c>
    </row>
    <row r="268" spans="1:2">
      <c r="A268">
        <f t="shared" ca="1" si="8"/>
        <v>1.0169264972461465</v>
      </c>
      <c r="B268">
        <f t="shared" ca="1" si="9"/>
        <v>101.69264972461465</v>
      </c>
    </row>
    <row r="269" spans="1:2">
      <c r="A269">
        <f t="shared" ca="1" si="8"/>
        <v>1.082533933624541</v>
      </c>
      <c r="B269">
        <f t="shared" ca="1" si="9"/>
        <v>108.25339336245409</v>
      </c>
    </row>
    <row r="270" spans="1:2">
      <c r="A270">
        <f t="shared" ca="1" si="8"/>
        <v>1.1851641892828835</v>
      </c>
      <c r="B270">
        <f t="shared" ca="1" si="9"/>
        <v>118.51641892828835</v>
      </c>
    </row>
    <row r="271" spans="1:2">
      <c r="A271">
        <f t="shared" ca="1" si="8"/>
        <v>1.2034208449562578</v>
      </c>
      <c r="B271">
        <f t="shared" ca="1" si="9"/>
        <v>120.34208449562578</v>
      </c>
    </row>
    <row r="272" spans="1:2">
      <c r="A272">
        <f t="shared" ca="1" si="8"/>
        <v>1.3501722419557269</v>
      </c>
      <c r="B272">
        <f t="shared" ca="1" si="9"/>
        <v>135.01722419557268</v>
      </c>
    </row>
    <row r="273" spans="1:2">
      <c r="A273">
        <f t="shared" ca="1" si="8"/>
        <v>1.5721283851077472</v>
      </c>
      <c r="B273">
        <f t="shared" ca="1" si="9"/>
        <v>157.21283851077473</v>
      </c>
    </row>
    <row r="274" spans="1:2">
      <c r="A274">
        <f t="shared" ca="1" si="8"/>
        <v>1.0131507461482983</v>
      </c>
      <c r="B274">
        <f t="shared" ca="1" si="9"/>
        <v>101.31507461482983</v>
      </c>
    </row>
    <row r="275" spans="1:2">
      <c r="A275">
        <f t="shared" ca="1" si="8"/>
        <v>1.183589569132744</v>
      </c>
      <c r="B275">
        <f t="shared" ca="1" si="9"/>
        <v>118.3589569132744</v>
      </c>
    </row>
    <row r="276" spans="1:2">
      <c r="A276">
        <f t="shared" ca="1" si="8"/>
        <v>1.1418751960091824</v>
      </c>
      <c r="B276">
        <f t="shared" ca="1" si="9"/>
        <v>114.18751960091824</v>
      </c>
    </row>
    <row r="277" spans="1:2">
      <c r="A277">
        <f t="shared" ca="1" si="8"/>
        <v>1.2896635555137246</v>
      </c>
      <c r="B277">
        <f t="shared" ca="1" si="9"/>
        <v>128.96635555137246</v>
      </c>
    </row>
    <row r="278" spans="1:2">
      <c r="A278">
        <f t="shared" ca="1" si="8"/>
        <v>1.5000351861393491</v>
      </c>
      <c r="B278">
        <f t="shared" ca="1" si="9"/>
        <v>150.00351861393492</v>
      </c>
    </row>
    <row r="279" spans="1:2">
      <c r="A279">
        <f t="shared" ca="1" si="8"/>
        <v>1.1775293592281955</v>
      </c>
      <c r="B279">
        <f t="shared" ca="1" si="9"/>
        <v>117.75293592281955</v>
      </c>
    </row>
    <row r="280" spans="1:2">
      <c r="A280">
        <f t="shared" ca="1" si="8"/>
        <v>1.1764639562041821</v>
      </c>
      <c r="B280">
        <f t="shared" ca="1" si="9"/>
        <v>117.6463956204182</v>
      </c>
    </row>
    <row r="281" spans="1:2">
      <c r="A281">
        <f t="shared" ca="1" si="8"/>
        <v>1.238577457306312</v>
      </c>
      <c r="B281">
        <f t="shared" ca="1" si="9"/>
        <v>123.85774573063119</v>
      </c>
    </row>
    <row r="282" spans="1:2">
      <c r="A282">
        <f t="shared" ca="1" si="8"/>
        <v>1.1531093388557387</v>
      </c>
      <c r="B282">
        <f t="shared" ca="1" si="9"/>
        <v>115.31093388557387</v>
      </c>
    </row>
    <row r="283" spans="1:2">
      <c r="A283">
        <f t="shared" ca="1" si="8"/>
        <v>1.2355840388420487</v>
      </c>
      <c r="B283">
        <f t="shared" ca="1" si="9"/>
        <v>123.55840388420486</v>
      </c>
    </row>
    <row r="284" spans="1:2">
      <c r="A284">
        <f t="shared" ca="1" si="8"/>
        <v>1.4854869871219227</v>
      </c>
      <c r="B284">
        <f t="shared" ca="1" si="9"/>
        <v>148.54869871219228</v>
      </c>
    </row>
    <row r="285" spans="1:2">
      <c r="A285">
        <f t="shared" ca="1" si="8"/>
        <v>1.2781142346117746</v>
      </c>
      <c r="B285">
        <f t="shared" ca="1" si="9"/>
        <v>127.81142346117747</v>
      </c>
    </row>
    <row r="286" spans="1:2">
      <c r="A286">
        <f t="shared" ca="1" si="8"/>
        <v>1.0982978595804074</v>
      </c>
      <c r="B286">
        <f t="shared" ca="1" si="9"/>
        <v>109.82978595804073</v>
      </c>
    </row>
    <row r="287" spans="1:2">
      <c r="A287">
        <f t="shared" ca="1" si="8"/>
        <v>1.2981745757823748</v>
      </c>
      <c r="B287">
        <f t="shared" ca="1" si="9"/>
        <v>129.81745757823748</v>
      </c>
    </row>
    <row r="288" spans="1:2">
      <c r="A288">
        <f t="shared" ca="1" si="8"/>
        <v>1.1473357521270968</v>
      </c>
      <c r="B288">
        <f t="shared" ca="1" si="9"/>
        <v>114.73357521270968</v>
      </c>
    </row>
    <row r="289" spans="1:2">
      <c r="A289">
        <f t="shared" ca="1" si="8"/>
        <v>1.244713604811428</v>
      </c>
      <c r="B289">
        <f t="shared" ca="1" si="9"/>
        <v>124.4713604811428</v>
      </c>
    </row>
    <row r="290" spans="1:2">
      <c r="A290">
        <f t="shared" ca="1" si="8"/>
        <v>1.2726510795572601</v>
      </c>
      <c r="B290">
        <f t="shared" ca="1" si="9"/>
        <v>127.26510795572601</v>
      </c>
    </row>
    <row r="291" spans="1:2">
      <c r="A291">
        <f t="shared" ca="1" si="8"/>
        <v>1.2225856943865874</v>
      </c>
      <c r="B291">
        <f t="shared" ca="1" si="9"/>
        <v>122.25856943865874</v>
      </c>
    </row>
    <row r="292" spans="1:2">
      <c r="A292">
        <f t="shared" ca="1" si="8"/>
        <v>1.2420216338125307</v>
      </c>
      <c r="B292">
        <f t="shared" ca="1" si="9"/>
        <v>124.20216338125307</v>
      </c>
    </row>
    <row r="293" spans="1:2">
      <c r="A293">
        <f t="shared" ca="1" si="8"/>
        <v>1.1921068096990426</v>
      </c>
      <c r="B293">
        <f t="shared" ca="1" si="9"/>
        <v>119.21068096990426</v>
      </c>
    </row>
    <row r="294" spans="1:2">
      <c r="A294">
        <f t="shared" ca="1" si="8"/>
        <v>1.2267006307929422</v>
      </c>
      <c r="B294">
        <f t="shared" ca="1" si="9"/>
        <v>122.67006307929422</v>
      </c>
    </row>
    <row r="295" spans="1:2">
      <c r="A295">
        <f t="shared" ca="1" si="8"/>
        <v>1.1108287858016932</v>
      </c>
      <c r="B295">
        <f t="shared" ca="1" si="9"/>
        <v>111.08287858016932</v>
      </c>
    </row>
    <row r="296" spans="1:2">
      <c r="A296">
        <f t="shared" ca="1" si="8"/>
        <v>1.1399732879827935</v>
      </c>
      <c r="B296">
        <f t="shared" ca="1" si="9"/>
        <v>113.99732879827936</v>
      </c>
    </row>
    <row r="297" spans="1:2">
      <c r="A297">
        <f t="shared" ca="1" si="8"/>
        <v>1.3500600354962822</v>
      </c>
      <c r="B297">
        <f t="shared" ca="1" si="9"/>
        <v>135.00600354962822</v>
      </c>
    </row>
    <row r="298" spans="1:2">
      <c r="A298">
        <f t="shared" ca="1" si="8"/>
        <v>1.0784772690914357</v>
      </c>
      <c r="B298">
        <f t="shared" ca="1" si="9"/>
        <v>107.84772690914357</v>
      </c>
    </row>
    <row r="299" spans="1:2">
      <c r="A299">
        <f t="shared" ca="1" si="8"/>
        <v>1.1803552926712331</v>
      </c>
      <c r="B299">
        <f t="shared" ca="1" si="9"/>
        <v>118.03552926712331</v>
      </c>
    </row>
    <row r="300" spans="1:2">
      <c r="A300">
        <f t="shared" ca="1" si="8"/>
        <v>1.3208162997045487</v>
      </c>
      <c r="B300">
        <f t="shared" ca="1" si="9"/>
        <v>132.08162997045488</v>
      </c>
    </row>
    <row r="301" spans="1:2">
      <c r="A301">
        <f t="shared" ca="1" si="8"/>
        <v>1.0780609203963185</v>
      </c>
      <c r="B301">
        <f t="shared" ca="1" si="9"/>
        <v>107.80609203963185</v>
      </c>
    </row>
    <row r="302" spans="1:2">
      <c r="A302">
        <f t="shared" ca="1" si="8"/>
        <v>1.1339757103773105</v>
      </c>
      <c r="B302">
        <f t="shared" ca="1" si="9"/>
        <v>113.39757103773105</v>
      </c>
    </row>
    <row r="303" spans="1:2">
      <c r="A303">
        <f t="shared" ca="1" si="8"/>
        <v>1.1793810256526167</v>
      </c>
      <c r="B303">
        <f t="shared" ca="1" si="9"/>
        <v>117.93810256526167</v>
      </c>
    </row>
    <row r="304" spans="1:2">
      <c r="A304">
        <f t="shared" ca="1" si="8"/>
        <v>1.2211276854947049</v>
      </c>
      <c r="B304">
        <f t="shared" ca="1" si="9"/>
        <v>122.11276854947049</v>
      </c>
    </row>
    <row r="305" spans="1:2">
      <c r="A305">
        <f t="shared" ca="1" si="8"/>
        <v>1.4800185082951629</v>
      </c>
      <c r="B305">
        <f t="shared" ca="1" si="9"/>
        <v>148.00185082951629</v>
      </c>
    </row>
    <row r="306" spans="1:2">
      <c r="A306">
        <f t="shared" ca="1" si="8"/>
        <v>1.1223691011815067</v>
      </c>
      <c r="B306">
        <f t="shared" ca="1" si="9"/>
        <v>112.23691011815066</v>
      </c>
    </row>
    <row r="307" spans="1:2">
      <c r="A307">
        <f t="shared" ca="1" si="8"/>
        <v>1.0964903336667706</v>
      </c>
      <c r="B307">
        <f t="shared" ca="1" si="9"/>
        <v>109.64903336667706</v>
      </c>
    </row>
    <row r="308" spans="1:2">
      <c r="A308">
        <f t="shared" ca="1" si="8"/>
        <v>1.2422462544777138</v>
      </c>
      <c r="B308">
        <f t="shared" ca="1" si="9"/>
        <v>124.22462544777137</v>
      </c>
    </row>
    <row r="309" spans="1:2">
      <c r="A309">
        <f t="shared" ca="1" si="8"/>
        <v>1.2362267732571615</v>
      </c>
      <c r="B309">
        <f t="shared" ca="1" si="9"/>
        <v>123.62267732571614</v>
      </c>
    </row>
    <row r="310" spans="1:2">
      <c r="A310">
        <f t="shared" ca="1" si="8"/>
        <v>1.2561423088351602</v>
      </c>
      <c r="B310">
        <f t="shared" ca="1" si="9"/>
        <v>125.61423088351602</v>
      </c>
    </row>
    <row r="311" spans="1:2">
      <c r="A311">
        <f t="shared" ca="1" si="8"/>
        <v>1.1430006950577967</v>
      </c>
      <c r="B311">
        <f t="shared" ca="1" si="9"/>
        <v>114.30006950577966</v>
      </c>
    </row>
    <row r="312" spans="1:2">
      <c r="A312">
        <f t="shared" ca="1" si="8"/>
        <v>1.1249571329923331</v>
      </c>
      <c r="B312">
        <f t="shared" ca="1" si="9"/>
        <v>112.49571329923332</v>
      </c>
    </row>
    <row r="313" spans="1:2">
      <c r="A313">
        <f t="shared" ca="1" si="8"/>
        <v>1.3667980084428482</v>
      </c>
      <c r="B313">
        <f t="shared" ca="1" si="9"/>
        <v>136.67980084428481</v>
      </c>
    </row>
    <row r="314" spans="1:2">
      <c r="A314">
        <f t="shared" ca="1" si="8"/>
        <v>1.2063538779590488</v>
      </c>
      <c r="B314">
        <f t="shared" ca="1" si="9"/>
        <v>120.63538779590488</v>
      </c>
    </row>
    <row r="315" spans="1:2">
      <c r="A315">
        <f t="shared" ca="1" si="8"/>
        <v>1.179441950151674</v>
      </c>
      <c r="B315">
        <f t="shared" ca="1" si="9"/>
        <v>117.9441950151674</v>
      </c>
    </row>
    <row r="316" spans="1:2">
      <c r="A316">
        <f t="shared" ca="1" si="8"/>
        <v>1.0537304859268213</v>
      </c>
      <c r="B316">
        <f t="shared" ca="1" si="9"/>
        <v>105.37304859268212</v>
      </c>
    </row>
    <row r="317" spans="1:2">
      <c r="A317">
        <f t="shared" ca="1" si="8"/>
        <v>1.3136474857527516</v>
      </c>
      <c r="B317">
        <f t="shared" ca="1" si="9"/>
        <v>131.36474857527517</v>
      </c>
    </row>
    <row r="318" spans="1:2">
      <c r="A318">
        <f t="shared" ca="1" si="8"/>
        <v>0.99873661258245816</v>
      </c>
      <c r="B318">
        <f t="shared" ca="1" si="9"/>
        <v>99.873661258245818</v>
      </c>
    </row>
    <row r="319" spans="1:2">
      <c r="A319">
        <f t="shared" ca="1" si="8"/>
        <v>1.3888035041456599</v>
      </c>
      <c r="B319">
        <f t="shared" ca="1" si="9"/>
        <v>138.88035041456598</v>
      </c>
    </row>
    <row r="320" spans="1:2">
      <c r="A320">
        <f t="shared" ca="1" si="8"/>
        <v>1.0736363360807919</v>
      </c>
      <c r="B320">
        <f t="shared" ca="1" si="9"/>
        <v>107.36363360807918</v>
      </c>
    </row>
    <row r="321" spans="1:2">
      <c r="A321">
        <f t="shared" ca="1" si="8"/>
        <v>1.0945142149637204</v>
      </c>
      <c r="B321">
        <f t="shared" ca="1" si="9"/>
        <v>109.45142149637203</v>
      </c>
    </row>
    <row r="322" spans="1:2">
      <c r="A322">
        <f t="shared" ref="A322:A385" ca="1" si="10">LOGINV(RAND(),$C$1, $D$1)</f>
        <v>1.2743776174008892</v>
      </c>
      <c r="B322">
        <f t="shared" ref="B322:B385" ca="1" si="11">100*A322</f>
        <v>127.43776174008892</v>
      </c>
    </row>
    <row r="323" spans="1:2">
      <c r="A323">
        <f t="shared" ca="1" si="10"/>
        <v>1.2064104336922581</v>
      </c>
      <c r="B323">
        <f t="shared" ca="1" si="11"/>
        <v>120.64104336922581</v>
      </c>
    </row>
    <row r="324" spans="1:2">
      <c r="A324">
        <f t="shared" ca="1" si="10"/>
        <v>1.267741719915366</v>
      </c>
      <c r="B324">
        <f t="shared" ca="1" si="11"/>
        <v>126.7741719915366</v>
      </c>
    </row>
    <row r="325" spans="1:2">
      <c r="A325">
        <f t="shared" ca="1" si="10"/>
        <v>1.4936260823319141</v>
      </c>
      <c r="B325">
        <f t="shared" ca="1" si="11"/>
        <v>149.36260823319139</v>
      </c>
    </row>
    <row r="326" spans="1:2">
      <c r="A326">
        <f t="shared" ca="1" si="10"/>
        <v>1.0652931349793398</v>
      </c>
      <c r="B326">
        <f t="shared" ca="1" si="11"/>
        <v>106.52931349793397</v>
      </c>
    </row>
    <row r="327" spans="1:2">
      <c r="A327">
        <f t="shared" ca="1" si="10"/>
        <v>1.1780619548403435</v>
      </c>
      <c r="B327">
        <f t="shared" ca="1" si="11"/>
        <v>117.80619548403435</v>
      </c>
    </row>
    <row r="328" spans="1:2">
      <c r="A328">
        <f t="shared" ca="1" si="10"/>
        <v>1.0997987131272122</v>
      </c>
      <c r="B328">
        <f t="shared" ca="1" si="11"/>
        <v>109.97987131272123</v>
      </c>
    </row>
    <row r="329" spans="1:2">
      <c r="A329">
        <f t="shared" ca="1" si="10"/>
        <v>1.2430821289805172</v>
      </c>
      <c r="B329">
        <f t="shared" ca="1" si="11"/>
        <v>124.30821289805172</v>
      </c>
    </row>
    <row r="330" spans="1:2">
      <c r="A330">
        <f t="shared" ca="1" si="10"/>
        <v>1.1729568612426353</v>
      </c>
      <c r="B330">
        <f t="shared" ca="1" si="11"/>
        <v>117.29568612426353</v>
      </c>
    </row>
    <row r="331" spans="1:2">
      <c r="A331">
        <f t="shared" ca="1" si="10"/>
        <v>1.2657056680937584</v>
      </c>
      <c r="B331">
        <f t="shared" ca="1" si="11"/>
        <v>126.57056680937583</v>
      </c>
    </row>
    <row r="332" spans="1:2">
      <c r="A332">
        <f t="shared" ca="1" si="10"/>
        <v>1.2212021904557175</v>
      </c>
      <c r="B332">
        <f t="shared" ca="1" si="11"/>
        <v>122.12021904557176</v>
      </c>
    </row>
    <row r="333" spans="1:2">
      <c r="A333">
        <f t="shared" ca="1" si="10"/>
        <v>1.2378302533647796</v>
      </c>
      <c r="B333">
        <f t="shared" ca="1" si="11"/>
        <v>123.78302533647796</v>
      </c>
    </row>
    <row r="334" spans="1:2">
      <c r="A334">
        <f t="shared" ca="1" si="10"/>
        <v>1.139277791730259</v>
      </c>
      <c r="B334">
        <f t="shared" ca="1" si="11"/>
        <v>113.9277791730259</v>
      </c>
    </row>
    <row r="335" spans="1:2">
      <c r="A335">
        <f t="shared" ca="1" si="10"/>
        <v>1.3100518765838329</v>
      </c>
      <c r="B335">
        <f t="shared" ca="1" si="11"/>
        <v>131.00518765838331</v>
      </c>
    </row>
    <row r="336" spans="1:2">
      <c r="A336">
        <f t="shared" ca="1" si="10"/>
        <v>1.0938946245352597</v>
      </c>
      <c r="B336">
        <f t="shared" ca="1" si="11"/>
        <v>109.38946245352597</v>
      </c>
    </row>
    <row r="337" spans="1:2">
      <c r="A337">
        <f t="shared" ca="1" si="10"/>
        <v>1.2769626071275586</v>
      </c>
      <c r="B337">
        <f t="shared" ca="1" si="11"/>
        <v>127.69626071275586</v>
      </c>
    </row>
    <row r="338" spans="1:2">
      <c r="A338">
        <f t="shared" ca="1" si="10"/>
        <v>1.2589939035056656</v>
      </c>
      <c r="B338">
        <f t="shared" ca="1" si="11"/>
        <v>125.89939035056656</v>
      </c>
    </row>
    <row r="339" spans="1:2">
      <c r="A339">
        <f t="shared" ca="1" si="10"/>
        <v>1.2573936644779085</v>
      </c>
      <c r="B339">
        <f t="shared" ca="1" si="11"/>
        <v>125.73936644779084</v>
      </c>
    </row>
    <row r="340" spans="1:2">
      <c r="A340">
        <f t="shared" ca="1" si="10"/>
        <v>1.3459970940308759</v>
      </c>
      <c r="B340">
        <f t="shared" ca="1" si="11"/>
        <v>134.59970940308759</v>
      </c>
    </row>
    <row r="341" spans="1:2">
      <c r="A341">
        <f t="shared" ca="1" si="10"/>
        <v>1.1818197667273587</v>
      </c>
      <c r="B341">
        <f t="shared" ca="1" si="11"/>
        <v>118.18197667273587</v>
      </c>
    </row>
    <row r="342" spans="1:2">
      <c r="A342">
        <f t="shared" ca="1" si="10"/>
        <v>1.0765641797882892</v>
      </c>
      <c r="B342">
        <f t="shared" ca="1" si="11"/>
        <v>107.65641797882893</v>
      </c>
    </row>
    <row r="343" spans="1:2">
      <c r="A343">
        <f t="shared" ca="1" si="10"/>
        <v>1.3341094861143192</v>
      </c>
      <c r="B343">
        <f t="shared" ca="1" si="11"/>
        <v>133.41094861143193</v>
      </c>
    </row>
    <row r="344" spans="1:2">
      <c r="A344">
        <f t="shared" ca="1" si="10"/>
        <v>1.2513140961941418</v>
      </c>
      <c r="B344">
        <f t="shared" ca="1" si="11"/>
        <v>125.13140961941419</v>
      </c>
    </row>
    <row r="345" spans="1:2">
      <c r="A345">
        <f t="shared" ca="1" si="10"/>
        <v>1.1751037938741202</v>
      </c>
      <c r="B345">
        <f t="shared" ca="1" si="11"/>
        <v>117.51037938741203</v>
      </c>
    </row>
    <row r="346" spans="1:2">
      <c r="A346">
        <f t="shared" ca="1" si="10"/>
        <v>1.2427712624797718</v>
      </c>
      <c r="B346">
        <f t="shared" ca="1" si="11"/>
        <v>124.27712624797718</v>
      </c>
    </row>
    <row r="347" spans="1:2">
      <c r="A347">
        <f t="shared" ca="1" si="10"/>
        <v>1.2135909138886307</v>
      </c>
      <c r="B347">
        <f t="shared" ca="1" si="11"/>
        <v>121.35909138886308</v>
      </c>
    </row>
    <row r="348" spans="1:2">
      <c r="A348">
        <f t="shared" ca="1" si="10"/>
        <v>1.2386556160746769</v>
      </c>
      <c r="B348">
        <f t="shared" ca="1" si="11"/>
        <v>123.86556160746768</v>
      </c>
    </row>
    <row r="349" spans="1:2">
      <c r="A349">
        <f t="shared" ca="1" si="10"/>
        <v>1.5964046613032239</v>
      </c>
      <c r="B349">
        <f t="shared" ca="1" si="11"/>
        <v>159.64046613032238</v>
      </c>
    </row>
    <row r="350" spans="1:2">
      <c r="A350">
        <f t="shared" ca="1" si="10"/>
        <v>1.2794676796654534</v>
      </c>
      <c r="B350">
        <f t="shared" ca="1" si="11"/>
        <v>127.94676796654534</v>
      </c>
    </row>
    <row r="351" spans="1:2">
      <c r="A351">
        <f t="shared" ca="1" si="10"/>
        <v>1.357685295565775</v>
      </c>
      <c r="B351">
        <f t="shared" ca="1" si="11"/>
        <v>135.7685295565775</v>
      </c>
    </row>
    <row r="352" spans="1:2">
      <c r="A352">
        <f t="shared" ca="1" si="10"/>
        <v>1.2581979446800573</v>
      </c>
      <c r="B352">
        <f t="shared" ca="1" si="11"/>
        <v>125.81979446800572</v>
      </c>
    </row>
    <row r="353" spans="1:2">
      <c r="A353">
        <f t="shared" ca="1" si="10"/>
        <v>0.97235533983062761</v>
      </c>
      <c r="B353">
        <f t="shared" ca="1" si="11"/>
        <v>97.235533983062766</v>
      </c>
    </row>
    <row r="354" spans="1:2">
      <c r="A354">
        <f t="shared" ca="1" si="10"/>
        <v>1.1759741154915269</v>
      </c>
      <c r="B354">
        <f t="shared" ca="1" si="11"/>
        <v>117.59741154915268</v>
      </c>
    </row>
    <row r="355" spans="1:2">
      <c r="A355">
        <f t="shared" ca="1" si="10"/>
        <v>1.2173205871576604</v>
      </c>
      <c r="B355">
        <f t="shared" ca="1" si="11"/>
        <v>121.73205871576604</v>
      </c>
    </row>
    <row r="356" spans="1:2">
      <c r="A356">
        <f t="shared" ca="1" si="10"/>
        <v>1.2646754722316038</v>
      </c>
      <c r="B356">
        <f t="shared" ca="1" si="11"/>
        <v>126.46754722316038</v>
      </c>
    </row>
    <row r="357" spans="1:2">
      <c r="A357">
        <f t="shared" ca="1" si="10"/>
        <v>1.1008978551894151</v>
      </c>
      <c r="B357">
        <f t="shared" ca="1" si="11"/>
        <v>110.08978551894151</v>
      </c>
    </row>
    <row r="358" spans="1:2">
      <c r="A358">
        <f t="shared" ca="1" si="10"/>
        <v>1.1387473347867889</v>
      </c>
      <c r="B358">
        <f t="shared" ca="1" si="11"/>
        <v>113.87473347867889</v>
      </c>
    </row>
    <row r="359" spans="1:2">
      <c r="A359">
        <f t="shared" ca="1" si="10"/>
        <v>1.1350968562948618</v>
      </c>
      <c r="B359">
        <f t="shared" ca="1" si="11"/>
        <v>113.50968562948619</v>
      </c>
    </row>
    <row r="360" spans="1:2">
      <c r="A360">
        <f t="shared" ca="1" si="10"/>
        <v>1.1314226616147984</v>
      </c>
      <c r="B360">
        <f t="shared" ca="1" si="11"/>
        <v>113.14226616147984</v>
      </c>
    </row>
    <row r="361" spans="1:2">
      <c r="A361">
        <f t="shared" ca="1" si="10"/>
        <v>1.1411057338135659</v>
      </c>
      <c r="B361">
        <f t="shared" ca="1" si="11"/>
        <v>114.1105733813566</v>
      </c>
    </row>
    <row r="362" spans="1:2">
      <c r="A362">
        <f t="shared" ca="1" si="10"/>
        <v>1.2935376407732611</v>
      </c>
      <c r="B362">
        <f t="shared" ca="1" si="11"/>
        <v>129.3537640773261</v>
      </c>
    </row>
    <row r="363" spans="1:2">
      <c r="A363">
        <f t="shared" ca="1" si="10"/>
        <v>1.2505562508150496</v>
      </c>
      <c r="B363">
        <f t="shared" ca="1" si="11"/>
        <v>125.05562508150496</v>
      </c>
    </row>
    <row r="364" spans="1:2">
      <c r="A364">
        <f t="shared" ca="1" si="10"/>
        <v>1.2233238437281533</v>
      </c>
      <c r="B364">
        <f t="shared" ca="1" si="11"/>
        <v>122.33238437281533</v>
      </c>
    </row>
    <row r="365" spans="1:2">
      <c r="A365">
        <f t="shared" ca="1" si="10"/>
        <v>1.153796560317923</v>
      </c>
      <c r="B365">
        <f t="shared" ca="1" si="11"/>
        <v>115.37965603179229</v>
      </c>
    </row>
    <row r="366" spans="1:2">
      <c r="A366">
        <f t="shared" ca="1" si="10"/>
        <v>1.1272451330999267</v>
      </c>
      <c r="B366">
        <f t="shared" ca="1" si="11"/>
        <v>112.72451330999267</v>
      </c>
    </row>
    <row r="367" spans="1:2">
      <c r="A367">
        <f t="shared" ca="1" si="10"/>
        <v>1.2694477480999158</v>
      </c>
      <c r="B367">
        <f t="shared" ca="1" si="11"/>
        <v>126.94477480999157</v>
      </c>
    </row>
    <row r="368" spans="1:2">
      <c r="A368">
        <f t="shared" ca="1" si="10"/>
        <v>1.2713282866838946</v>
      </c>
      <c r="B368">
        <f t="shared" ca="1" si="11"/>
        <v>127.13282866838946</v>
      </c>
    </row>
    <row r="369" spans="1:2">
      <c r="A369">
        <f t="shared" ca="1" si="10"/>
        <v>1.1847653295753755</v>
      </c>
      <c r="B369">
        <f t="shared" ca="1" si="11"/>
        <v>118.47653295753756</v>
      </c>
    </row>
    <row r="370" spans="1:2">
      <c r="A370">
        <f t="shared" ca="1" si="10"/>
        <v>1.1066096043954436</v>
      </c>
      <c r="B370">
        <f t="shared" ca="1" si="11"/>
        <v>110.66096043954437</v>
      </c>
    </row>
    <row r="371" spans="1:2">
      <c r="A371">
        <f t="shared" ca="1" si="10"/>
        <v>1.1323679000451545</v>
      </c>
      <c r="B371">
        <f t="shared" ca="1" si="11"/>
        <v>113.23679000451546</v>
      </c>
    </row>
    <row r="372" spans="1:2">
      <c r="A372">
        <f t="shared" ca="1" si="10"/>
        <v>1.3052125841529409</v>
      </c>
      <c r="B372">
        <f t="shared" ca="1" si="11"/>
        <v>130.52125841529408</v>
      </c>
    </row>
    <row r="373" spans="1:2">
      <c r="A373">
        <f t="shared" ca="1" si="10"/>
        <v>1.269782249460651</v>
      </c>
      <c r="B373">
        <f t="shared" ca="1" si="11"/>
        <v>126.9782249460651</v>
      </c>
    </row>
    <row r="374" spans="1:2">
      <c r="A374">
        <f t="shared" ca="1" si="10"/>
        <v>1.062522012623359</v>
      </c>
      <c r="B374">
        <f t="shared" ca="1" si="11"/>
        <v>106.2522012623359</v>
      </c>
    </row>
    <row r="375" spans="1:2">
      <c r="A375">
        <f t="shared" ca="1" si="10"/>
        <v>1.2474139961948869</v>
      </c>
      <c r="B375">
        <f t="shared" ca="1" si="11"/>
        <v>124.74139961948869</v>
      </c>
    </row>
    <row r="376" spans="1:2">
      <c r="A376">
        <f t="shared" ca="1" si="10"/>
        <v>1.0101631482384255</v>
      </c>
      <c r="B376">
        <f t="shared" ca="1" si="11"/>
        <v>101.01631482384255</v>
      </c>
    </row>
    <row r="377" spans="1:2">
      <c r="A377">
        <f t="shared" ca="1" si="10"/>
        <v>1.3685012329558786</v>
      </c>
      <c r="B377">
        <f t="shared" ca="1" si="11"/>
        <v>136.85012329558785</v>
      </c>
    </row>
    <row r="378" spans="1:2">
      <c r="A378">
        <f t="shared" ca="1" si="10"/>
        <v>1.1501009875218535</v>
      </c>
      <c r="B378">
        <f t="shared" ca="1" si="11"/>
        <v>115.01009875218536</v>
      </c>
    </row>
    <row r="379" spans="1:2">
      <c r="A379">
        <f t="shared" ca="1" si="10"/>
        <v>1.1566680520520616</v>
      </c>
      <c r="B379">
        <f t="shared" ca="1" si="11"/>
        <v>115.66680520520616</v>
      </c>
    </row>
    <row r="380" spans="1:2">
      <c r="A380">
        <f t="shared" ca="1" si="10"/>
        <v>1.1063446831888519</v>
      </c>
      <c r="B380">
        <f t="shared" ca="1" si="11"/>
        <v>110.6344683188852</v>
      </c>
    </row>
    <row r="381" spans="1:2">
      <c r="A381">
        <f t="shared" ca="1" si="10"/>
        <v>1.3675022260200422</v>
      </c>
      <c r="B381">
        <f t="shared" ca="1" si="11"/>
        <v>136.75022260200421</v>
      </c>
    </row>
    <row r="382" spans="1:2">
      <c r="A382">
        <f t="shared" ca="1" si="10"/>
        <v>1.3581722345185874</v>
      </c>
      <c r="B382">
        <f t="shared" ca="1" si="11"/>
        <v>135.81722345185875</v>
      </c>
    </row>
    <row r="383" spans="1:2">
      <c r="A383">
        <f t="shared" ca="1" si="10"/>
        <v>1.0756063394526918</v>
      </c>
      <c r="B383">
        <f t="shared" ca="1" si="11"/>
        <v>107.56063394526917</v>
      </c>
    </row>
    <row r="384" spans="1:2">
      <c r="A384">
        <f t="shared" ca="1" si="10"/>
        <v>1.1292241568869028</v>
      </c>
      <c r="B384">
        <f t="shared" ca="1" si="11"/>
        <v>112.92241568869028</v>
      </c>
    </row>
    <row r="385" spans="1:2">
      <c r="A385">
        <f t="shared" ca="1" si="10"/>
        <v>1.3508394859673956</v>
      </c>
      <c r="B385">
        <f t="shared" ca="1" si="11"/>
        <v>135.08394859673956</v>
      </c>
    </row>
    <row r="386" spans="1:2">
      <c r="A386">
        <f t="shared" ref="A386:A449" ca="1" si="12">LOGINV(RAND(),$C$1, $D$1)</f>
        <v>1.1696989493863466</v>
      </c>
      <c r="B386">
        <f t="shared" ref="B386:B449" ca="1" si="13">100*A386</f>
        <v>116.96989493863465</v>
      </c>
    </row>
    <row r="387" spans="1:2">
      <c r="A387">
        <f t="shared" ca="1" si="12"/>
        <v>1.2540202149264053</v>
      </c>
      <c r="B387">
        <f t="shared" ca="1" si="13"/>
        <v>125.40202149264053</v>
      </c>
    </row>
    <row r="388" spans="1:2">
      <c r="A388">
        <f t="shared" ca="1" si="12"/>
        <v>1.2595157240116153</v>
      </c>
      <c r="B388">
        <f t="shared" ca="1" si="13"/>
        <v>125.95157240116153</v>
      </c>
    </row>
    <row r="389" spans="1:2">
      <c r="A389">
        <f t="shared" ca="1" si="12"/>
        <v>1.3439836754423977</v>
      </c>
      <c r="B389">
        <f t="shared" ca="1" si="13"/>
        <v>134.39836754423976</v>
      </c>
    </row>
    <row r="390" spans="1:2">
      <c r="A390">
        <f t="shared" ca="1" si="12"/>
        <v>1.2210715504207212</v>
      </c>
      <c r="B390">
        <f t="shared" ca="1" si="13"/>
        <v>122.10715504207212</v>
      </c>
    </row>
    <row r="391" spans="1:2">
      <c r="A391">
        <f t="shared" ca="1" si="12"/>
        <v>1.242872553141845</v>
      </c>
      <c r="B391">
        <f t="shared" ca="1" si="13"/>
        <v>124.28725531418449</v>
      </c>
    </row>
    <row r="392" spans="1:2">
      <c r="A392">
        <f t="shared" ca="1" si="12"/>
        <v>1.3218075418415733</v>
      </c>
      <c r="B392">
        <f t="shared" ca="1" si="13"/>
        <v>132.18075418415734</v>
      </c>
    </row>
    <row r="393" spans="1:2">
      <c r="A393">
        <f t="shared" ca="1" si="12"/>
        <v>1.3243329189828341</v>
      </c>
      <c r="B393">
        <f t="shared" ca="1" si="13"/>
        <v>132.43329189828341</v>
      </c>
    </row>
    <row r="394" spans="1:2">
      <c r="A394">
        <f t="shared" ca="1" si="12"/>
        <v>1.2440913824264308</v>
      </c>
      <c r="B394">
        <f t="shared" ca="1" si="13"/>
        <v>124.40913824264308</v>
      </c>
    </row>
    <row r="395" spans="1:2">
      <c r="A395">
        <f t="shared" ca="1" si="12"/>
        <v>1.2762645367453913</v>
      </c>
      <c r="B395">
        <f t="shared" ca="1" si="13"/>
        <v>127.62645367453914</v>
      </c>
    </row>
    <row r="396" spans="1:2">
      <c r="A396">
        <f t="shared" ca="1" si="12"/>
        <v>1.3462274941003012</v>
      </c>
      <c r="B396">
        <f t="shared" ca="1" si="13"/>
        <v>134.62274941003011</v>
      </c>
    </row>
    <row r="397" spans="1:2">
      <c r="A397">
        <f t="shared" ca="1" si="12"/>
        <v>1.1653794409100751</v>
      </c>
      <c r="B397">
        <f t="shared" ca="1" si="13"/>
        <v>116.5379440910075</v>
      </c>
    </row>
    <row r="398" spans="1:2">
      <c r="A398">
        <f t="shared" ca="1" si="12"/>
        <v>1.303764393765213</v>
      </c>
      <c r="B398">
        <f t="shared" ca="1" si="13"/>
        <v>130.37643937652129</v>
      </c>
    </row>
    <row r="399" spans="1:2">
      <c r="A399">
        <f t="shared" ca="1" si="12"/>
        <v>1.2480581723892321</v>
      </c>
      <c r="B399">
        <f t="shared" ca="1" si="13"/>
        <v>124.80581723892321</v>
      </c>
    </row>
    <row r="400" spans="1:2">
      <c r="A400">
        <f t="shared" ca="1" si="12"/>
        <v>1.384136762678015</v>
      </c>
      <c r="B400">
        <f t="shared" ca="1" si="13"/>
        <v>138.41367626780149</v>
      </c>
    </row>
    <row r="401" spans="1:2">
      <c r="A401">
        <f t="shared" ca="1" si="12"/>
        <v>1.22404245466108</v>
      </c>
      <c r="B401">
        <f t="shared" ca="1" si="13"/>
        <v>122.40424546610799</v>
      </c>
    </row>
    <row r="402" spans="1:2">
      <c r="A402">
        <f t="shared" ca="1" si="12"/>
        <v>1.3074631416310059</v>
      </c>
      <c r="B402">
        <f t="shared" ca="1" si="13"/>
        <v>130.74631416310058</v>
      </c>
    </row>
    <row r="403" spans="1:2">
      <c r="A403">
        <f t="shared" ca="1" si="12"/>
        <v>1.1975804664788132</v>
      </c>
      <c r="B403">
        <f t="shared" ca="1" si="13"/>
        <v>119.75804664788132</v>
      </c>
    </row>
    <row r="404" spans="1:2">
      <c r="A404">
        <f t="shared" ca="1" si="12"/>
        <v>1.3395848049738122</v>
      </c>
      <c r="B404">
        <f t="shared" ca="1" si="13"/>
        <v>133.9584804973812</v>
      </c>
    </row>
    <row r="405" spans="1:2">
      <c r="A405">
        <f t="shared" ca="1" si="12"/>
        <v>1.2781646291102007</v>
      </c>
      <c r="B405">
        <f t="shared" ca="1" si="13"/>
        <v>127.81646291102007</v>
      </c>
    </row>
    <row r="406" spans="1:2">
      <c r="A406">
        <f t="shared" ca="1" si="12"/>
        <v>1.2262768368912409</v>
      </c>
      <c r="B406">
        <f t="shared" ca="1" si="13"/>
        <v>122.62768368912408</v>
      </c>
    </row>
    <row r="407" spans="1:2">
      <c r="A407">
        <f t="shared" ca="1" si="12"/>
        <v>1.3252170947244604</v>
      </c>
      <c r="B407">
        <f t="shared" ca="1" si="13"/>
        <v>132.52170947244605</v>
      </c>
    </row>
    <row r="408" spans="1:2">
      <c r="A408">
        <f t="shared" ca="1" si="12"/>
        <v>1.1104145066569886</v>
      </c>
      <c r="B408">
        <f t="shared" ca="1" si="13"/>
        <v>111.04145066569886</v>
      </c>
    </row>
    <row r="409" spans="1:2">
      <c r="A409">
        <f t="shared" ca="1" si="12"/>
        <v>1.0448163082919175</v>
      </c>
      <c r="B409">
        <f t="shared" ca="1" si="13"/>
        <v>104.48163082919176</v>
      </c>
    </row>
    <row r="410" spans="1:2">
      <c r="A410">
        <f t="shared" ca="1" si="12"/>
        <v>1.3456307439225512</v>
      </c>
      <c r="B410">
        <f t="shared" ca="1" si="13"/>
        <v>134.56307439225512</v>
      </c>
    </row>
    <row r="411" spans="1:2">
      <c r="A411">
        <f t="shared" ca="1" si="12"/>
        <v>1.2414299216161795</v>
      </c>
      <c r="B411">
        <f t="shared" ca="1" si="13"/>
        <v>124.14299216161795</v>
      </c>
    </row>
    <row r="412" spans="1:2">
      <c r="A412">
        <f t="shared" ca="1" si="12"/>
        <v>1.3165497420970274</v>
      </c>
      <c r="B412">
        <f t="shared" ca="1" si="13"/>
        <v>131.65497420970274</v>
      </c>
    </row>
    <row r="413" spans="1:2">
      <c r="A413">
        <f t="shared" ca="1" si="12"/>
        <v>1.2469807947646299</v>
      </c>
      <c r="B413">
        <f t="shared" ca="1" si="13"/>
        <v>124.69807947646299</v>
      </c>
    </row>
    <row r="414" spans="1:2">
      <c r="A414">
        <f t="shared" ca="1" si="12"/>
        <v>1.1426455233671644</v>
      </c>
      <c r="B414">
        <f t="shared" ca="1" si="13"/>
        <v>114.26455233671643</v>
      </c>
    </row>
    <row r="415" spans="1:2">
      <c r="A415">
        <f t="shared" ca="1" si="12"/>
        <v>1.4180972589907896</v>
      </c>
      <c r="B415">
        <f t="shared" ca="1" si="13"/>
        <v>141.80972589907896</v>
      </c>
    </row>
    <row r="416" spans="1:2">
      <c r="A416">
        <f t="shared" ca="1" si="12"/>
        <v>1.1746497988835385</v>
      </c>
      <c r="B416">
        <f t="shared" ca="1" si="13"/>
        <v>117.46497988835385</v>
      </c>
    </row>
    <row r="417" spans="1:2">
      <c r="A417">
        <f t="shared" ca="1" si="12"/>
        <v>1.1737207668241783</v>
      </c>
      <c r="B417">
        <f t="shared" ca="1" si="13"/>
        <v>117.37207668241783</v>
      </c>
    </row>
    <row r="418" spans="1:2">
      <c r="A418">
        <f t="shared" ca="1" si="12"/>
        <v>1.3218451652145664</v>
      </c>
      <c r="B418">
        <f t="shared" ca="1" si="13"/>
        <v>132.18451652145663</v>
      </c>
    </row>
    <row r="419" spans="1:2">
      <c r="A419">
        <f t="shared" ca="1" si="12"/>
        <v>1.1472486858883322</v>
      </c>
      <c r="B419">
        <f t="shared" ca="1" si="13"/>
        <v>114.72486858883322</v>
      </c>
    </row>
    <row r="420" spans="1:2">
      <c r="A420">
        <f t="shared" ca="1" si="12"/>
        <v>1.4090879019794911</v>
      </c>
      <c r="B420">
        <f t="shared" ca="1" si="13"/>
        <v>140.90879019794912</v>
      </c>
    </row>
    <row r="421" spans="1:2">
      <c r="A421">
        <f t="shared" ca="1" si="12"/>
        <v>1.2080310374117162</v>
      </c>
      <c r="B421">
        <f t="shared" ca="1" si="13"/>
        <v>120.80310374117163</v>
      </c>
    </row>
    <row r="422" spans="1:2">
      <c r="A422">
        <f t="shared" ca="1" si="12"/>
        <v>1.1254342262289385</v>
      </c>
      <c r="B422">
        <f t="shared" ca="1" si="13"/>
        <v>112.54342262289386</v>
      </c>
    </row>
    <row r="423" spans="1:2">
      <c r="A423">
        <f t="shared" ca="1" si="12"/>
        <v>1.1934198396230178</v>
      </c>
      <c r="B423">
        <f t="shared" ca="1" si="13"/>
        <v>119.34198396230178</v>
      </c>
    </row>
    <row r="424" spans="1:2">
      <c r="A424">
        <f t="shared" ca="1" si="12"/>
        <v>1.2411286391930636</v>
      </c>
      <c r="B424">
        <f t="shared" ca="1" si="13"/>
        <v>124.11286391930636</v>
      </c>
    </row>
    <row r="425" spans="1:2">
      <c r="A425">
        <f t="shared" ca="1" si="12"/>
        <v>1.2348176363331524</v>
      </c>
      <c r="B425">
        <f t="shared" ca="1" si="13"/>
        <v>123.48176363331524</v>
      </c>
    </row>
    <row r="426" spans="1:2">
      <c r="A426">
        <f t="shared" ca="1" si="12"/>
        <v>1.252659943794129</v>
      </c>
      <c r="B426">
        <f t="shared" ca="1" si="13"/>
        <v>125.2659943794129</v>
      </c>
    </row>
    <row r="427" spans="1:2">
      <c r="A427">
        <f t="shared" ca="1" si="12"/>
        <v>1.3580488666167929</v>
      </c>
      <c r="B427">
        <f t="shared" ca="1" si="13"/>
        <v>135.80488666167929</v>
      </c>
    </row>
    <row r="428" spans="1:2">
      <c r="A428">
        <f t="shared" ca="1" si="12"/>
        <v>1.2602057378129321</v>
      </c>
      <c r="B428">
        <f t="shared" ca="1" si="13"/>
        <v>126.02057378129321</v>
      </c>
    </row>
    <row r="429" spans="1:2">
      <c r="A429">
        <f t="shared" ca="1" si="12"/>
        <v>1.2301574218051803</v>
      </c>
      <c r="B429">
        <f t="shared" ca="1" si="13"/>
        <v>123.01574218051803</v>
      </c>
    </row>
    <row r="430" spans="1:2">
      <c r="A430">
        <f t="shared" ca="1" si="12"/>
        <v>1.1835474505871622</v>
      </c>
      <c r="B430">
        <f t="shared" ca="1" si="13"/>
        <v>118.35474505871622</v>
      </c>
    </row>
    <row r="431" spans="1:2">
      <c r="A431">
        <f t="shared" ca="1" si="12"/>
        <v>1.0478922219990319</v>
      </c>
      <c r="B431">
        <f t="shared" ca="1" si="13"/>
        <v>104.78922219990319</v>
      </c>
    </row>
    <row r="432" spans="1:2">
      <c r="A432">
        <f t="shared" ca="1" si="12"/>
        <v>1.0978003020958405</v>
      </c>
      <c r="B432">
        <f t="shared" ca="1" si="13"/>
        <v>109.78003020958404</v>
      </c>
    </row>
    <row r="433" spans="1:2">
      <c r="A433">
        <f t="shared" ca="1" si="12"/>
        <v>1.1641191804657711</v>
      </c>
      <c r="B433">
        <f t="shared" ca="1" si="13"/>
        <v>116.41191804657711</v>
      </c>
    </row>
    <row r="434" spans="1:2">
      <c r="A434">
        <f t="shared" ca="1" si="12"/>
        <v>1.3146579028575298</v>
      </c>
      <c r="B434">
        <f t="shared" ca="1" si="13"/>
        <v>131.46579028575297</v>
      </c>
    </row>
    <row r="435" spans="1:2">
      <c r="A435">
        <f t="shared" ca="1" si="12"/>
        <v>1.1989014945137115</v>
      </c>
      <c r="B435">
        <f t="shared" ca="1" si="13"/>
        <v>119.89014945137116</v>
      </c>
    </row>
    <row r="436" spans="1:2">
      <c r="A436">
        <f t="shared" ca="1" si="12"/>
        <v>1.4070772072291378</v>
      </c>
      <c r="B436">
        <f t="shared" ca="1" si="13"/>
        <v>140.70772072291376</v>
      </c>
    </row>
    <row r="437" spans="1:2">
      <c r="A437">
        <f t="shared" ca="1" si="12"/>
        <v>1.0773256104367053</v>
      </c>
      <c r="B437">
        <f t="shared" ca="1" si="13"/>
        <v>107.73256104367053</v>
      </c>
    </row>
    <row r="438" spans="1:2">
      <c r="A438">
        <f t="shared" ca="1" si="12"/>
        <v>1.1999566108353046</v>
      </c>
      <c r="B438">
        <f t="shared" ca="1" si="13"/>
        <v>119.99566108353046</v>
      </c>
    </row>
    <row r="439" spans="1:2">
      <c r="A439">
        <f t="shared" ca="1" si="12"/>
        <v>1.2313693075386345</v>
      </c>
      <c r="B439">
        <f t="shared" ca="1" si="13"/>
        <v>123.13693075386345</v>
      </c>
    </row>
    <row r="440" spans="1:2">
      <c r="A440">
        <f t="shared" ca="1" si="12"/>
        <v>1.3517440245808219</v>
      </c>
      <c r="B440">
        <f t="shared" ca="1" si="13"/>
        <v>135.1744024580822</v>
      </c>
    </row>
    <row r="441" spans="1:2">
      <c r="A441">
        <f t="shared" ca="1" si="12"/>
        <v>1.1831072549892896</v>
      </c>
      <c r="B441">
        <f t="shared" ca="1" si="13"/>
        <v>118.31072549892896</v>
      </c>
    </row>
    <row r="442" spans="1:2">
      <c r="A442">
        <f t="shared" ca="1" si="12"/>
        <v>1.2304023434359992</v>
      </c>
      <c r="B442">
        <f t="shared" ca="1" si="13"/>
        <v>123.04023434359992</v>
      </c>
    </row>
    <row r="443" spans="1:2">
      <c r="A443">
        <f t="shared" ca="1" si="12"/>
        <v>1.2411358516463862</v>
      </c>
      <c r="B443">
        <f t="shared" ca="1" si="13"/>
        <v>124.11358516463862</v>
      </c>
    </row>
    <row r="444" spans="1:2">
      <c r="A444">
        <f t="shared" ca="1" si="12"/>
        <v>1.2596349353568259</v>
      </c>
      <c r="B444">
        <f t="shared" ca="1" si="13"/>
        <v>125.96349353568259</v>
      </c>
    </row>
    <row r="445" spans="1:2">
      <c r="A445">
        <f t="shared" ca="1" si="12"/>
        <v>1.1961712125059776</v>
      </c>
      <c r="B445">
        <f t="shared" ca="1" si="13"/>
        <v>119.61712125059776</v>
      </c>
    </row>
    <row r="446" spans="1:2">
      <c r="A446">
        <f t="shared" ca="1" si="12"/>
        <v>1.1894448484102695</v>
      </c>
      <c r="B446">
        <f t="shared" ca="1" si="13"/>
        <v>118.94448484102695</v>
      </c>
    </row>
    <row r="447" spans="1:2">
      <c r="A447">
        <f t="shared" ca="1" si="12"/>
        <v>1.1342823387390566</v>
      </c>
      <c r="B447">
        <f t="shared" ca="1" si="13"/>
        <v>113.42823387390565</v>
      </c>
    </row>
    <row r="448" spans="1:2">
      <c r="A448">
        <f t="shared" ca="1" si="12"/>
        <v>1.0586009065655579</v>
      </c>
      <c r="B448">
        <f t="shared" ca="1" si="13"/>
        <v>105.8600906565558</v>
      </c>
    </row>
    <row r="449" spans="1:2">
      <c r="A449">
        <f t="shared" ca="1" si="12"/>
        <v>1.2817511558579546</v>
      </c>
      <c r="B449">
        <f t="shared" ca="1" si="13"/>
        <v>128.17511558579545</v>
      </c>
    </row>
    <row r="450" spans="1:2">
      <c r="A450">
        <f t="shared" ref="A450:A513" ca="1" si="14">LOGINV(RAND(),$C$1, $D$1)</f>
        <v>1.2337614636699121</v>
      </c>
      <c r="B450">
        <f t="shared" ref="B450:B513" ca="1" si="15">100*A450</f>
        <v>123.37614636699121</v>
      </c>
    </row>
    <row r="451" spans="1:2">
      <c r="A451">
        <f t="shared" ca="1" si="14"/>
        <v>1.1666610284150334</v>
      </c>
      <c r="B451">
        <f t="shared" ca="1" si="15"/>
        <v>116.66610284150335</v>
      </c>
    </row>
    <row r="452" spans="1:2">
      <c r="A452">
        <f t="shared" ca="1" si="14"/>
        <v>1.2332203915291535</v>
      </c>
      <c r="B452">
        <f t="shared" ca="1" si="15"/>
        <v>123.32203915291535</v>
      </c>
    </row>
    <row r="453" spans="1:2">
      <c r="A453">
        <f t="shared" ca="1" si="14"/>
        <v>1.3086593033819056</v>
      </c>
      <c r="B453">
        <f t="shared" ca="1" si="15"/>
        <v>130.86593033819057</v>
      </c>
    </row>
    <row r="454" spans="1:2">
      <c r="A454">
        <f t="shared" ca="1" si="14"/>
        <v>1.1256062247247047</v>
      </c>
      <c r="B454">
        <f t="shared" ca="1" si="15"/>
        <v>112.56062247247047</v>
      </c>
    </row>
    <row r="455" spans="1:2">
      <c r="A455">
        <f t="shared" ca="1" si="14"/>
        <v>1.2606007658524054</v>
      </c>
      <c r="B455">
        <f t="shared" ca="1" si="15"/>
        <v>126.06007658524054</v>
      </c>
    </row>
    <row r="456" spans="1:2">
      <c r="A456">
        <f t="shared" ca="1" si="14"/>
        <v>1.2917522268741319</v>
      </c>
      <c r="B456">
        <f t="shared" ca="1" si="15"/>
        <v>129.1752226874132</v>
      </c>
    </row>
    <row r="457" spans="1:2">
      <c r="A457">
        <f t="shared" ca="1" si="14"/>
        <v>1.394567899728316</v>
      </c>
      <c r="B457">
        <f t="shared" ca="1" si="15"/>
        <v>139.45678997283159</v>
      </c>
    </row>
    <row r="458" spans="1:2">
      <c r="A458">
        <f t="shared" ca="1" si="14"/>
        <v>1.0161225617965239</v>
      </c>
      <c r="B458">
        <f t="shared" ca="1" si="15"/>
        <v>101.61225617965239</v>
      </c>
    </row>
    <row r="459" spans="1:2">
      <c r="A459">
        <f t="shared" ca="1" si="14"/>
        <v>1.2526220953854001</v>
      </c>
      <c r="B459">
        <f t="shared" ca="1" si="15"/>
        <v>125.26220953854002</v>
      </c>
    </row>
    <row r="460" spans="1:2">
      <c r="A460">
        <f t="shared" ca="1" si="14"/>
        <v>1.3355073591283495</v>
      </c>
      <c r="B460">
        <f t="shared" ca="1" si="15"/>
        <v>133.55073591283494</v>
      </c>
    </row>
    <row r="461" spans="1:2">
      <c r="A461">
        <f t="shared" ca="1" si="14"/>
        <v>1.3319886041116431</v>
      </c>
      <c r="B461">
        <f t="shared" ca="1" si="15"/>
        <v>133.1988604111643</v>
      </c>
    </row>
    <row r="462" spans="1:2">
      <c r="A462">
        <f t="shared" ca="1" si="14"/>
        <v>1.2834844280114126</v>
      </c>
      <c r="B462">
        <f t="shared" ca="1" si="15"/>
        <v>128.34844280114126</v>
      </c>
    </row>
    <row r="463" spans="1:2">
      <c r="A463">
        <f t="shared" ca="1" si="14"/>
        <v>1.3712580090466562</v>
      </c>
      <c r="B463">
        <f t="shared" ca="1" si="15"/>
        <v>137.12580090466562</v>
      </c>
    </row>
    <row r="464" spans="1:2">
      <c r="A464">
        <f t="shared" ca="1" si="14"/>
        <v>1.0710921793143693</v>
      </c>
      <c r="B464">
        <f t="shared" ca="1" si="15"/>
        <v>107.10921793143693</v>
      </c>
    </row>
    <row r="465" spans="1:2">
      <c r="A465">
        <f t="shared" ca="1" si="14"/>
        <v>1.1922698792030966</v>
      </c>
      <c r="B465">
        <f t="shared" ca="1" si="15"/>
        <v>119.22698792030965</v>
      </c>
    </row>
    <row r="466" spans="1:2">
      <c r="A466">
        <f t="shared" ca="1" si="14"/>
        <v>0.99773664136975548</v>
      </c>
      <c r="B466">
        <f t="shared" ca="1" si="15"/>
        <v>99.773664136975555</v>
      </c>
    </row>
    <row r="467" spans="1:2">
      <c r="A467">
        <f t="shared" ca="1" si="14"/>
        <v>1.1127244374862466</v>
      </c>
      <c r="B467">
        <f t="shared" ca="1" si="15"/>
        <v>111.27244374862467</v>
      </c>
    </row>
    <row r="468" spans="1:2">
      <c r="A468">
        <f t="shared" ca="1" si="14"/>
        <v>1.3044721328013476</v>
      </c>
      <c r="B468">
        <f t="shared" ca="1" si="15"/>
        <v>130.44721328013475</v>
      </c>
    </row>
    <row r="469" spans="1:2">
      <c r="A469">
        <f t="shared" ca="1" si="14"/>
        <v>0.91145032576984797</v>
      </c>
      <c r="B469">
        <f t="shared" ca="1" si="15"/>
        <v>91.145032576984804</v>
      </c>
    </row>
    <row r="470" spans="1:2">
      <c r="A470">
        <f t="shared" ca="1" si="14"/>
        <v>1.344354968451039</v>
      </c>
      <c r="B470">
        <f t="shared" ca="1" si="15"/>
        <v>134.4354968451039</v>
      </c>
    </row>
    <row r="471" spans="1:2">
      <c r="A471">
        <f t="shared" ca="1" si="14"/>
        <v>1.1671776166034089</v>
      </c>
      <c r="B471">
        <f t="shared" ca="1" si="15"/>
        <v>116.7177616603409</v>
      </c>
    </row>
    <row r="472" spans="1:2">
      <c r="A472">
        <f t="shared" ca="1" si="14"/>
        <v>1.1917503254503166</v>
      </c>
      <c r="B472">
        <f t="shared" ca="1" si="15"/>
        <v>119.17503254503166</v>
      </c>
    </row>
    <row r="473" spans="1:2">
      <c r="A473">
        <f t="shared" ca="1" si="14"/>
        <v>1.1644436035404644</v>
      </c>
      <c r="B473">
        <f t="shared" ca="1" si="15"/>
        <v>116.44436035404644</v>
      </c>
    </row>
    <row r="474" spans="1:2">
      <c r="A474">
        <f t="shared" ca="1" si="14"/>
        <v>1.1244221002031964</v>
      </c>
      <c r="B474">
        <f t="shared" ca="1" si="15"/>
        <v>112.44221002031965</v>
      </c>
    </row>
    <row r="475" spans="1:2">
      <c r="A475">
        <f t="shared" ca="1" si="14"/>
        <v>1.0931596641334287</v>
      </c>
      <c r="B475">
        <f t="shared" ca="1" si="15"/>
        <v>109.31596641334286</v>
      </c>
    </row>
    <row r="476" spans="1:2">
      <c r="A476">
        <f t="shared" ca="1" si="14"/>
        <v>0.9973004658964445</v>
      </c>
      <c r="B476">
        <f t="shared" ca="1" si="15"/>
        <v>99.730046589644445</v>
      </c>
    </row>
    <row r="477" spans="1:2">
      <c r="A477">
        <f t="shared" ca="1" si="14"/>
        <v>1.0896783941361881</v>
      </c>
      <c r="B477">
        <f t="shared" ca="1" si="15"/>
        <v>108.9678394136188</v>
      </c>
    </row>
    <row r="478" spans="1:2">
      <c r="A478">
        <f t="shared" ca="1" si="14"/>
        <v>1.2332714748928297</v>
      </c>
      <c r="B478">
        <f t="shared" ca="1" si="15"/>
        <v>123.32714748928298</v>
      </c>
    </row>
    <row r="479" spans="1:2">
      <c r="A479">
        <f t="shared" ca="1" si="14"/>
        <v>1.0363705148028504</v>
      </c>
      <c r="B479">
        <f t="shared" ca="1" si="15"/>
        <v>103.63705148028504</v>
      </c>
    </row>
    <row r="480" spans="1:2">
      <c r="A480">
        <f t="shared" ca="1" si="14"/>
        <v>1.094330121705233</v>
      </c>
      <c r="B480">
        <f t="shared" ca="1" si="15"/>
        <v>109.4330121705233</v>
      </c>
    </row>
    <row r="481" spans="1:2">
      <c r="A481">
        <f t="shared" ca="1" si="14"/>
        <v>1.5057824292637196</v>
      </c>
      <c r="B481">
        <f t="shared" ca="1" si="15"/>
        <v>150.57824292637196</v>
      </c>
    </row>
    <row r="482" spans="1:2">
      <c r="A482">
        <f t="shared" ca="1" si="14"/>
        <v>1.2137710891705569</v>
      </c>
      <c r="B482">
        <f t="shared" ca="1" si="15"/>
        <v>121.37710891705569</v>
      </c>
    </row>
    <row r="483" spans="1:2">
      <c r="A483">
        <f t="shared" ca="1" si="14"/>
        <v>1.1550040635124437</v>
      </c>
      <c r="B483">
        <f t="shared" ca="1" si="15"/>
        <v>115.50040635124437</v>
      </c>
    </row>
    <row r="484" spans="1:2">
      <c r="A484">
        <f t="shared" ca="1" si="14"/>
        <v>1.2617241197211422</v>
      </c>
      <c r="B484">
        <f t="shared" ca="1" si="15"/>
        <v>126.17241197211422</v>
      </c>
    </row>
    <row r="485" spans="1:2">
      <c r="A485">
        <f t="shared" ca="1" si="14"/>
        <v>1.3473554091400295</v>
      </c>
      <c r="B485">
        <f t="shared" ca="1" si="15"/>
        <v>134.73554091400294</v>
      </c>
    </row>
    <row r="486" spans="1:2">
      <c r="A486">
        <f t="shared" ca="1" si="14"/>
        <v>1.0727412462427508</v>
      </c>
      <c r="B486">
        <f t="shared" ca="1" si="15"/>
        <v>107.27412462427507</v>
      </c>
    </row>
    <row r="487" spans="1:2">
      <c r="A487">
        <f t="shared" ca="1" si="14"/>
        <v>1.2925858553857235</v>
      </c>
      <c r="B487">
        <f t="shared" ca="1" si="15"/>
        <v>129.25858553857233</v>
      </c>
    </row>
    <row r="488" spans="1:2">
      <c r="A488">
        <f t="shared" ca="1" si="14"/>
        <v>1.3478578065113633</v>
      </c>
      <c r="B488">
        <f t="shared" ca="1" si="15"/>
        <v>134.78578065113632</v>
      </c>
    </row>
    <row r="489" spans="1:2">
      <c r="A489">
        <f t="shared" ca="1" si="14"/>
        <v>1.3892758717385785</v>
      </c>
      <c r="B489">
        <f t="shared" ca="1" si="15"/>
        <v>138.92758717385786</v>
      </c>
    </row>
    <row r="490" spans="1:2">
      <c r="A490">
        <f t="shared" ca="1" si="14"/>
        <v>1.3079326110840144</v>
      </c>
      <c r="B490">
        <f t="shared" ca="1" si="15"/>
        <v>130.79326110840142</v>
      </c>
    </row>
    <row r="491" spans="1:2">
      <c r="A491">
        <f t="shared" ca="1" si="14"/>
        <v>1.2659701078524319</v>
      </c>
      <c r="B491">
        <f t="shared" ca="1" si="15"/>
        <v>126.59701078524319</v>
      </c>
    </row>
    <row r="492" spans="1:2">
      <c r="A492">
        <f t="shared" ca="1" si="14"/>
        <v>1.2660176864559607</v>
      </c>
      <c r="B492">
        <f t="shared" ca="1" si="15"/>
        <v>126.60176864559607</v>
      </c>
    </row>
    <row r="493" spans="1:2">
      <c r="A493">
        <f t="shared" ca="1" si="14"/>
        <v>1.0750195919614476</v>
      </c>
      <c r="B493">
        <f t="shared" ca="1" si="15"/>
        <v>107.50195919614475</v>
      </c>
    </row>
    <row r="494" spans="1:2">
      <c r="A494">
        <f t="shared" ca="1" si="14"/>
        <v>1.3930667339570537</v>
      </c>
      <c r="B494">
        <f t="shared" ca="1" si="15"/>
        <v>139.30667339570536</v>
      </c>
    </row>
    <row r="495" spans="1:2">
      <c r="A495">
        <f t="shared" ca="1" si="14"/>
        <v>1.2890540491936091</v>
      </c>
      <c r="B495">
        <f t="shared" ca="1" si="15"/>
        <v>128.9054049193609</v>
      </c>
    </row>
    <row r="496" spans="1:2">
      <c r="A496">
        <f t="shared" ca="1" si="14"/>
        <v>1.0213109857451197</v>
      </c>
      <c r="B496">
        <f t="shared" ca="1" si="15"/>
        <v>102.13109857451197</v>
      </c>
    </row>
    <row r="497" spans="1:2">
      <c r="A497">
        <f t="shared" ca="1" si="14"/>
        <v>1.4711267775226025</v>
      </c>
      <c r="B497">
        <f t="shared" ca="1" si="15"/>
        <v>147.11267775226025</v>
      </c>
    </row>
    <row r="498" spans="1:2">
      <c r="A498">
        <f t="shared" ca="1" si="14"/>
        <v>1.1649547688481445</v>
      </c>
      <c r="B498">
        <f t="shared" ca="1" si="15"/>
        <v>116.49547688481445</v>
      </c>
    </row>
    <row r="499" spans="1:2">
      <c r="A499">
        <f t="shared" ca="1" si="14"/>
        <v>1.3787965207364281</v>
      </c>
      <c r="B499">
        <f t="shared" ca="1" si="15"/>
        <v>137.8796520736428</v>
      </c>
    </row>
    <row r="500" spans="1:2">
      <c r="A500">
        <f t="shared" ca="1" si="14"/>
        <v>1.2089677652796922</v>
      </c>
      <c r="B500">
        <f t="shared" ca="1" si="15"/>
        <v>120.89677652796922</v>
      </c>
    </row>
    <row r="501" spans="1:2">
      <c r="A501">
        <f t="shared" ca="1" si="14"/>
        <v>1.1808608030739536</v>
      </c>
      <c r="B501">
        <f t="shared" ca="1" si="15"/>
        <v>118.08608030739536</v>
      </c>
    </row>
    <row r="502" spans="1:2">
      <c r="A502">
        <f t="shared" ca="1" si="14"/>
        <v>1.1920958596457676</v>
      </c>
      <c r="B502">
        <f t="shared" ca="1" si="15"/>
        <v>119.20958596457676</v>
      </c>
    </row>
    <row r="503" spans="1:2">
      <c r="A503">
        <f t="shared" ca="1" si="14"/>
        <v>1.1067957213729123</v>
      </c>
      <c r="B503">
        <f t="shared" ca="1" si="15"/>
        <v>110.67957213729123</v>
      </c>
    </row>
    <row r="504" spans="1:2">
      <c r="A504">
        <f t="shared" ca="1" si="14"/>
        <v>1.2252886853149203</v>
      </c>
      <c r="B504">
        <f t="shared" ca="1" si="15"/>
        <v>122.52886853149204</v>
      </c>
    </row>
    <row r="505" spans="1:2">
      <c r="A505">
        <f t="shared" ca="1" si="14"/>
        <v>1.3970010564033255</v>
      </c>
      <c r="B505">
        <f t="shared" ca="1" si="15"/>
        <v>139.70010564033254</v>
      </c>
    </row>
    <row r="506" spans="1:2">
      <c r="A506">
        <f t="shared" ca="1" si="14"/>
        <v>1.2024570034994477</v>
      </c>
      <c r="B506">
        <f t="shared" ca="1" si="15"/>
        <v>120.24570034994477</v>
      </c>
    </row>
    <row r="507" spans="1:2">
      <c r="A507">
        <f t="shared" ca="1" si="14"/>
        <v>1.2153707223587162</v>
      </c>
      <c r="B507">
        <f t="shared" ca="1" si="15"/>
        <v>121.53707223587162</v>
      </c>
    </row>
    <row r="508" spans="1:2">
      <c r="A508">
        <f t="shared" ca="1" si="14"/>
        <v>1.2866397384934594</v>
      </c>
      <c r="B508">
        <f t="shared" ca="1" si="15"/>
        <v>128.66397384934595</v>
      </c>
    </row>
    <row r="509" spans="1:2">
      <c r="A509">
        <f t="shared" ca="1" si="14"/>
        <v>1.0997205736298239</v>
      </c>
      <c r="B509">
        <f t="shared" ca="1" si="15"/>
        <v>109.97205736298238</v>
      </c>
    </row>
    <row r="510" spans="1:2">
      <c r="A510">
        <f t="shared" ca="1" si="14"/>
        <v>1.1112016702209995</v>
      </c>
      <c r="B510">
        <f t="shared" ca="1" si="15"/>
        <v>111.12016702209995</v>
      </c>
    </row>
    <row r="511" spans="1:2">
      <c r="A511">
        <f t="shared" ca="1" si="14"/>
        <v>1.1012381102869242</v>
      </c>
      <c r="B511">
        <f t="shared" ca="1" si="15"/>
        <v>110.12381102869242</v>
      </c>
    </row>
    <row r="512" spans="1:2">
      <c r="A512">
        <f t="shared" ca="1" si="14"/>
        <v>1.2052981829782505</v>
      </c>
      <c r="B512">
        <f t="shared" ca="1" si="15"/>
        <v>120.52981829782506</v>
      </c>
    </row>
    <row r="513" spans="1:2">
      <c r="A513">
        <f t="shared" ca="1" si="14"/>
        <v>1.1453550123639427</v>
      </c>
      <c r="B513">
        <f t="shared" ca="1" si="15"/>
        <v>114.53550123639427</v>
      </c>
    </row>
    <row r="514" spans="1:2">
      <c r="A514">
        <f t="shared" ref="A514:A577" ca="1" si="16">LOGINV(RAND(),$C$1, $D$1)</f>
        <v>1.2268794629446065</v>
      </c>
      <c r="B514">
        <f t="shared" ref="B514:B577" ca="1" si="17">100*A514</f>
        <v>122.68794629446064</v>
      </c>
    </row>
    <row r="515" spans="1:2">
      <c r="A515">
        <f t="shared" ca="1" si="16"/>
        <v>1.3417824799312981</v>
      </c>
      <c r="B515">
        <f t="shared" ca="1" si="17"/>
        <v>134.17824799312982</v>
      </c>
    </row>
    <row r="516" spans="1:2">
      <c r="A516">
        <f t="shared" ca="1" si="16"/>
        <v>1.3910216336908074</v>
      </c>
      <c r="B516">
        <f t="shared" ca="1" si="17"/>
        <v>139.10216336908076</v>
      </c>
    </row>
    <row r="517" spans="1:2">
      <c r="A517">
        <f t="shared" ca="1" si="16"/>
        <v>1.1013478346760286</v>
      </c>
      <c r="B517">
        <f t="shared" ca="1" si="17"/>
        <v>110.13478346760286</v>
      </c>
    </row>
    <row r="518" spans="1:2">
      <c r="A518">
        <f t="shared" ca="1" si="16"/>
        <v>1.1034309823781501</v>
      </c>
      <c r="B518">
        <f t="shared" ca="1" si="17"/>
        <v>110.34309823781501</v>
      </c>
    </row>
    <row r="519" spans="1:2">
      <c r="A519">
        <f t="shared" ca="1" si="16"/>
        <v>1.1082811953754121</v>
      </c>
      <c r="B519">
        <f t="shared" ca="1" si="17"/>
        <v>110.82811953754121</v>
      </c>
    </row>
    <row r="520" spans="1:2">
      <c r="A520">
        <f t="shared" ca="1" si="16"/>
        <v>1.1833276484742152</v>
      </c>
      <c r="B520">
        <f t="shared" ca="1" si="17"/>
        <v>118.33276484742153</v>
      </c>
    </row>
    <row r="521" spans="1:2">
      <c r="A521">
        <f t="shared" ca="1" si="16"/>
        <v>1.1594724045916025</v>
      </c>
      <c r="B521">
        <f t="shared" ca="1" si="17"/>
        <v>115.94724045916026</v>
      </c>
    </row>
    <row r="522" spans="1:2">
      <c r="A522">
        <f t="shared" ca="1" si="16"/>
        <v>1.3110469306980037</v>
      </c>
      <c r="B522">
        <f t="shared" ca="1" si="17"/>
        <v>131.10469306980036</v>
      </c>
    </row>
    <row r="523" spans="1:2">
      <c r="A523">
        <f t="shared" ca="1" si="16"/>
        <v>1.1444190544823412</v>
      </c>
      <c r="B523">
        <f t="shared" ca="1" si="17"/>
        <v>114.44190544823411</v>
      </c>
    </row>
    <row r="524" spans="1:2">
      <c r="A524">
        <f t="shared" ca="1" si="16"/>
        <v>1.1591221538674226</v>
      </c>
      <c r="B524">
        <f t="shared" ca="1" si="17"/>
        <v>115.91221538674226</v>
      </c>
    </row>
    <row r="525" spans="1:2">
      <c r="A525">
        <f t="shared" ca="1" si="16"/>
        <v>1.0451519256202646</v>
      </c>
      <c r="B525">
        <f t="shared" ca="1" si="17"/>
        <v>104.51519256202646</v>
      </c>
    </row>
    <row r="526" spans="1:2">
      <c r="A526">
        <f t="shared" ca="1" si="16"/>
        <v>1.0915863127518126</v>
      </c>
      <c r="B526">
        <f t="shared" ca="1" si="17"/>
        <v>109.15863127518126</v>
      </c>
    </row>
    <row r="527" spans="1:2">
      <c r="A527">
        <f t="shared" ca="1" si="16"/>
        <v>1.2630237061887339</v>
      </c>
      <c r="B527">
        <f t="shared" ca="1" si="17"/>
        <v>126.3023706188734</v>
      </c>
    </row>
    <row r="528" spans="1:2">
      <c r="A528">
        <f t="shared" ca="1" si="16"/>
        <v>1.1918672616092993</v>
      </c>
      <c r="B528">
        <f t="shared" ca="1" si="17"/>
        <v>119.18672616092994</v>
      </c>
    </row>
    <row r="529" spans="1:2">
      <c r="A529">
        <f t="shared" ca="1" si="16"/>
        <v>1.29484870217323</v>
      </c>
      <c r="B529">
        <f t="shared" ca="1" si="17"/>
        <v>129.48487021732299</v>
      </c>
    </row>
    <row r="530" spans="1:2">
      <c r="A530">
        <f t="shared" ca="1" si="16"/>
        <v>1.1715750459379286</v>
      </c>
      <c r="B530">
        <f t="shared" ca="1" si="17"/>
        <v>117.15750459379286</v>
      </c>
    </row>
    <row r="531" spans="1:2">
      <c r="A531">
        <f t="shared" ca="1" si="16"/>
        <v>1.4550914684796106</v>
      </c>
      <c r="B531">
        <f t="shared" ca="1" si="17"/>
        <v>145.50914684796106</v>
      </c>
    </row>
    <row r="532" spans="1:2">
      <c r="A532">
        <f t="shared" ca="1" si="16"/>
        <v>1.3720331630745062</v>
      </c>
      <c r="B532">
        <f t="shared" ca="1" si="17"/>
        <v>137.20331630745062</v>
      </c>
    </row>
    <row r="533" spans="1:2">
      <c r="A533">
        <f t="shared" ca="1" si="16"/>
        <v>1.3299048942660674</v>
      </c>
      <c r="B533">
        <f t="shared" ca="1" si="17"/>
        <v>132.99048942660673</v>
      </c>
    </row>
    <row r="534" spans="1:2">
      <c r="A534">
        <f t="shared" ca="1" si="16"/>
        <v>1.1391693204320128</v>
      </c>
      <c r="B534">
        <f t="shared" ca="1" si="17"/>
        <v>113.91693204320129</v>
      </c>
    </row>
    <row r="535" spans="1:2">
      <c r="A535">
        <f t="shared" ca="1" si="16"/>
        <v>1.1586901443696473</v>
      </c>
      <c r="B535">
        <f t="shared" ca="1" si="17"/>
        <v>115.86901443696473</v>
      </c>
    </row>
    <row r="536" spans="1:2">
      <c r="A536">
        <f t="shared" ca="1" si="16"/>
        <v>1.4307883969497357</v>
      </c>
      <c r="B536">
        <f t="shared" ca="1" si="17"/>
        <v>143.07883969497357</v>
      </c>
    </row>
    <row r="537" spans="1:2">
      <c r="A537">
        <f t="shared" ca="1" si="16"/>
        <v>1.1099775374497416</v>
      </c>
      <c r="B537">
        <f t="shared" ca="1" si="17"/>
        <v>110.99775374497416</v>
      </c>
    </row>
    <row r="538" spans="1:2">
      <c r="A538">
        <f t="shared" ca="1" si="16"/>
        <v>1.3545842348770816</v>
      </c>
      <c r="B538">
        <f t="shared" ca="1" si="17"/>
        <v>135.45842348770816</v>
      </c>
    </row>
    <row r="539" spans="1:2">
      <c r="A539">
        <f t="shared" ca="1" si="16"/>
        <v>1.2486747201383488</v>
      </c>
      <c r="B539">
        <f t="shared" ca="1" si="17"/>
        <v>124.86747201383488</v>
      </c>
    </row>
    <row r="540" spans="1:2">
      <c r="A540">
        <f t="shared" ca="1" si="16"/>
        <v>1.1892954678554053</v>
      </c>
      <c r="B540">
        <f t="shared" ca="1" si="17"/>
        <v>118.92954678554052</v>
      </c>
    </row>
    <row r="541" spans="1:2">
      <c r="A541">
        <f t="shared" ca="1" si="16"/>
        <v>1.1606346924286763</v>
      </c>
      <c r="B541">
        <f t="shared" ca="1" si="17"/>
        <v>116.06346924286764</v>
      </c>
    </row>
    <row r="542" spans="1:2">
      <c r="A542">
        <f t="shared" ca="1" si="16"/>
        <v>1.3155203087136635</v>
      </c>
      <c r="B542">
        <f t="shared" ca="1" si="17"/>
        <v>131.55203087136636</v>
      </c>
    </row>
    <row r="543" spans="1:2">
      <c r="A543">
        <f t="shared" ca="1" si="16"/>
        <v>1.2713007546622863</v>
      </c>
      <c r="B543">
        <f t="shared" ca="1" si="17"/>
        <v>127.13007546622863</v>
      </c>
    </row>
    <row r="544" spans="1:2">
      <c r="A544">
        <f t="shared" ca="1" si="16"/>
        <v>1.0955096422022885</v>
      </c>
      <c r="B544">
        <f t="shared" ca="1" si="17"/>
        <v>109.55096422022885</v>
      </c>
    </row>
    <row r="545" spans="1:2">
      <c r="A545">
        <f t="shared" ca="1" si="16"/>
        <v>1.3389684603306671</v>
      </c>
      <c r="B545">
        <f t="shared" ca="1" si="17"/>
        <v>133.89684603306671</v>
      </c>
    </row>
    <row r="546" spans="1:2">
      <c r="A546">
        <f t="shared" ca="1" si="16"/>
        <v>1.1908144126163918</v>
      </c>
      <c r="B546">
        <f t="shared" ca="1" si="17"/>
        <v>119.08144126163917</v>
      </c>
    </row>
    <row r="547" spans="1:2">
      <c r="A547">
        <f t="shared" ca="1" si="16"/>
        <v>1.1319535411790811</v>
      </c>
      <c r="B547">
        <f t="shared" ca="1" si="17"/>
        <v>113.19535411790811</v>
      </c>
    </row>
    <row r="548" spans="1:2">
      <c r="A548">
        <f t="shared" ca="1" si="16"/>
        <v>1.2690598583799393</v>
      </c>
      <c r="B548">
        <f t="shared" ca="1" si="17"/>
        <v>126.90598583799392</v>
      </c>
    </row>
    <row r="549" spans="1:2">
      <c r="A549">
        <f t="shared" ca="1" si="16"/>
        <v>1.2415762379975273</v>
      </c>
      <c r="B549">
        <f t="shared" ca="1" si="17"/>
        <v>124.15762379975273</v>
      </c>
    </row>
    <row r="550" spans="1:2">
      <c r="A550">
        <f t="shared" ca="1" si="16"/>
        <v>1.283434135498289</v>
      </c>
      <c r="B550">
        <f t="shared" ca="1" si="17"/>
        <v>128.34341354982891</v>
      </c>
    </row>
    <row r="551" spans="1:2">
      <c r="A551">
        <f t="shared" ca="1" si="16"/>
        <v>1.3359016097996923</v>
      </c>
      <c r="B551">
        <f t="shared" ca="1" si="17"/>
        <v>133.59016097996923</v>
      </c>
    </row>
    <row r="552" spans="1:2">
      <c r="A552">
        <f t="shared" ca="1" si="16"/>
        <v>1.1950630633660519</v>
      </c>
      <c r="B552">
        <f t="shared" ca="1" si="17"/>
        <v>119.50630633660519</v>
      </c>
    </row>
    <row r="553" spans="1:2">
      <c r="A553">
        <f t="shared" ca="1" si="16"/>
        <v>1.2296992540283818</v>
      </c>
      <c r="B553">
        <f t="shared" ca="1" si="17"/>
        <v>122.96992540283817</v>
      </c>
    </row>
    <row r="554" spans="1:2">
      <c r="A554">
        <f t="shared" ca="1" si="16"/>
        <v>1.404303237175931</v>
      </c>
      <c r="B554">
        <f t="shared" ca="1" si="17"/>
        <v>140.4303237175931</v>
      </c>
    </row>
    <row r="555" spans="1:2">
      <c r="A555">
        <f t="shared" ca="1" si="16"/>
        <v>0.99305515480025286</v>
      </c>
      <c r="B555">
        <f t="shared" ca="1" si="17"/>
        <v>99.305515480025292</v>
      </c>
    </row>
    <row r="556" spans="1:2">
      <c r="A556">
        <f t="shared" ca="1" si="16"/>
        <v>1.4028313471616745</v>
      </c>
      <c r="B556">
        <f t="shared" ca="1" si="17"/>
        <v>140.28313471616744</v>
      </c>
    </row>
    <row r="557" spans="1:2">
      <c r="A557">
        <f t="shared" ca="1" si="16"/>
        <v>1.2621359665703504</v>
      </c>
      <c r="B557">
        <f t="shared" ca="1" si="17"/>
        <v>126.21359665703504</v>
      </c>
    </row>
    <row r="558" spans="1:2">
      <c r="A558">
        <f t="shared" ca="1" si="16"/>
        <v>1.2395020703866804</v>
      </c>
      <c r="B558">
        <f t="shared" ca="1" si="17"/>
        <v>123.95020703866804</v>
      </c>
    </row>
    <row r="559" spans="1:2">
      <c r="A559">
        <f t="shared" ca="1" si="16"/>
        <v>1.2967319077084547</v>
      </c>
      <c r="B559">
        <f t="shared" ca="1" si="17"/>
        <v>129.67319077084548</v>
      </c>
    </row>
    <row r="560" spans="1:2">
      <c r="A560">
        <f t="shared" ca="1" si="16"/>
        <v>1.2205610174704744</v>
      </c>
      <c r="B560">
        <f t="shared" ca="1" si="17"/>
        <v>122.05610174704744</v>
      </c>
    </row>
    <row r="561" spans="1:2">
      <c r="A561">
        <f t="shared" ca="1" si="16"/>
        <v>1.2054552469309379</v>
      </c>
      <c r="B561">
        <f t="shared" ca="1" si="17"/>
        <v>120.54552469309378</v>
      </c>
    </row>
    <row r="562" spans="1:2">
      <c r="A562">
        <f t="shared" ca="1" si="16"/>
        <v>1.3042614977728013</v>
      </c>
      <c r="B562">
        <f t="shared" ca="1" si="17"/>
        <v>130.42614977728013</v>
      </c>
    </row>
    <row r="563" spans="1:2">
      <c r="A563">
        <f t="shared" ca="1" si="16"/>
        <v>1.2073841489982997</v>
      </c>
      <c r="B563">
        <f t="shared" ca="1" si="17"/>
        <v>120.73841489982998</v>
      </c>
    </row>
    <row r="564" spans="1:2">
      <c r="A564">
        <f t="shared" ca="1" si="16"/>
        <v>1.4471265631584256</v>
      </c>
      <c r="B564">
        <f t="shared" ca="1" si="17"/>
        <v>144.71265631584257</v>
      </c>
    </row>
    <row r="565" spans="1:2">
      <c r="A565">
        <f t="shared" ca="1" si="16"/>
        <v>1.166856894907714</v>
      </c>
      <c r="B565">
        <f t="shared" ca="1" si="17"/>
        <v>116.68568949077141</v>
      </c>
    </row>
    <row r="566" spans="1:2">
      <c r="A566">
        <f t="shared" ca="1" si="16"/>
        <v>1.2503525482275832</v>
      </c>
      <c r="B566">
        <f t="shared" ca="1" si="17"/>
        <v>125.03525482275832</v>
      </c>
    </row>
    <row r="567" spans="1:2">
      <c r="A567">
        <f t="shared" ca="1" si="16"/>
        <v>1.2035789003206252</v>
      </c>
      <c r="B567">
        <f t="shared" ca="1" si="17"/>
        <v>120.35789003206251</v>
      </c>
    </row>
    <row r="568" spans="1:2">
      <c r="A568">
        <f t="shared" ca="1" si="16"/>
        <v>1.2072644879837116</v>
      </c>
      <c r="B568">
        <f t="shared" ca="1" si="17"/>
        <v>120.72644879837115</v>
      </c>
    </row>
    <row r="569" spans="1:2">
      <c r="A569">
        <f t="shared" ca="1" si="16"/>
        <v>1.2002131076363891</v>
      </c>
      <c r="B569">
        <f t="shared" ca="1" si="17"/>
        <v>120.02131076363891</v>
      </c>
    </row>
    <row r="570" spans="1:2">
      <c r="A570">
        <f t="shared" ca="1" si="16"/>
        <v>1.1658793276392765</v>
      </c>
      <c r="B570">
        <f t="shared" ca="1" si="17"/>
        <v>116.58793276392765</v>
      </c>
    </row>
    <row r="571" spans="1:2">
      <c r="A571">
        <f t="shared" ca="1" si="16"/>
        <v>1.1711940997332071</v>
      </c>
      <c r="B571">
        <f t="shared" ca="1" si="17"/>
        <v>117.11940997332071</v>
      </c>
    </row>
    <row r="572" spans="1:2">
      <c r="A572">
        <f t="shared" ca="1" si="16"/>
        <v>1.3655768348679884</v>
      </c>
      <c r="B572">
        <f t="shared" ca="1" si="17"/>
        <v>136.55768348679885</v>
      </c>
    </row>
    <row r="573" spans="1:2">
      <c r="A573">
        <f t="shared" ca="1" si="16"/>
        <v>1.3816300622557016</v>
      </c>
      <c r="B573">
        <f t="shared" ca="1" si="17"/>
        <v>138.16300622557017</v>
      </c>
    </row>
    <row r="574" spans="1:2">
      <c r="A574">
        <f t="shared" ca="1" si="16"/>
        <v>1.1396640560838758</v>
      </c>
      <c r="B574">
        <f t="shared" ca="1" si="17"/>
        <v>113.96640560838757</v>
      </c>
    </row>
    <row r="575" spans="1:2">
      <c r="A575">
        <f t="shared" ca="1" si="16"/>
        <v>1.2948083339793988</v>
      </c>
      <c r="B575">
        <f t="shared" ca="1" si="17"/>
        <v>129.48083339793988</v>
      </c>
    </row>
    <row r="576" spans="1:2">
      <c r="A576">
        <f t="shared" ca="1" si="16"/>
        <v>1.1488322583297248</v>
      </c>
      <c r="B576">
        <f t="shared" ca="1" si="17"/>
        <v>114.88322583297249</v>
      </c>
    </row>
    <row r="577" spans="1:2">
      <c r="A577">
        <f t="shared" ca="1" si="16"/>
        <v>1.1443481183877449</v>
      </c>
      <c r="B577">
        <f t="shared" ca="1" si="17"/>
        <v>114.43481183877449</v>
      </c>
    </row>
    <row r="578" spans="1:2">
      <c r="A578">
        <f t="shared" ref="A578:A641" ca="1" si="18">LOGINV(RAND(),$C$1, $D$1)</f>
        <v>1.1852152454743015</v>
      </c>
      <c r="B578">
        <f t="shared" ref="B578:B641" ca="1" si="19">100*A578</f>
        <v>118.52152454743015</v>
      </c>
    </row>
    <row r="579" spans="1:2">
      <c r="A579">
        <f t="shared" ca="1" si="18"/>
        <v>1.1775140746804134</v>
      </c>
      <c r="B579">
        <f t="shared" ca="1" si="19"/>
        <v>117.75140746804134</v>
      </c>
    </row>
    <row r="580" spans="1:2">
      <c r="A580">
        <f t="shared" ca="1" si="18"/>
        <v>1.1205469344432473</v>
      </c>
      <c r="B580">
        <f t="shared" ca="1" si="19"/>
        <v>112.05469344432473</v>
      </c>
    </row>
    <row r="581" spans="1:2">
      <c r="A581">
        <f t="shared" ca="1" si="18"/>
        <v>1.325465195581865</v>
      </c>
      <c r="B581">
        <f t="shared" ca="1" si="19"/>
        <v>132.5465195581865</v>
      </c>
    </row>
    <row r="582" spans="1:2">
      <c r="A582">
        <f t="shared" ca="1" si="18"/>
        <v>1.3275335091056648</v>
      </c>
      <c r="B582">
        <f t="shared" ca="1" si="19"/>
        <v>132.75335091056647</v>
      </c>
    </row>
    <row r="583" spans="1:2">
      <c r="A583">
        <f t="shared" ca="1" si="18"/>
        <v>1.1626217378804615</v>
      </c>
      <c r="B583">
        <f t="shared" ca="1" si="19"/>
        <v>116.26217378804616</v>
      </c>
    </row>
    <row r="584" spans="1:2">
      <c r="A584">
        <f t="shared" ca="1" si="18"/>
        <v>1.0772067576678961</v>
      </c>
      <c r="B584">
        <f t="shared" ca="1" si="19"/>
        <v>107.72067576678961</v>
      </c>
    </row>
    <row r="585" spans="1:2">
      <c r="A585">
        <f t="shared" ca="1" si="18"/>
        <v>1.091765265706139</v>
      </c>
      <c r="B585">
        <f t="shared" ca="1" si="19"/>
        <v>109.1765265706139</v>
      </c>
    </row>
    <row r="586" spans="1:2">
      <c r="A586">
        <f t="shared" ca="1" si="18"/>
        <v>1.2103137141887477</v>
      </c>
      <c r="B586">
        <f t="shared" ca="1" si="19"/>
        <v>121.03137141887477</v>
      </c>
    </row>
    <row r="587" spans="1:2">
      <c r="A587">
        <f t="shared" ca="1" si="18"/>
        <v>0.99632126909806773</v>
      </c>
      <c r="B587">
        <f t="shared" ca="1" si="19"/>
        <v>99.632126909806772</v>
      </c>
    </row>
    <row r="588" spans="1:2">
      <c r="A588">
        <f t="shared" ca="1" si="18"/>
        <v>1.1950081477954908</v>
      </c>
      <c r="B588">
        <f t="shared" ca="1" si="19"/>
        <v>119.50081477954907</v>
      </c>
    </row>
    <row r="589" spans="1:2">
      <c r="A589">
        <f t="shared" ca="1" si="18"/>
        <v>1.0613359746673627</v>
      </c>
      <c r="B589">
        <f t="shared" ca="1" si="19"/>
        <v>106.13359746673628</v>
      </c>
    </row>
    <row r="590" spans="1:2">
      <c r="A590">
        <f t="shared" ca="1" si="18"/>
        <v>1.3210689290779496</v>
      </c>
      <c r="B590">
        <f t="shared" ca="1" si="19"/>
        <v>132.10689290779496</v>
      </c>
    </row>
    <row r="591" spans="1:2">
      <c r="A591">
        <f t="shared" ca="1" si="18"/>
        <v>1.2271187256836227</v>
      </c>
      <c r="B591">
        <f t="shared" ca="1" si="19"/>
        <v>122.71187256836227</v>
      </c>
    </row>
    <row r="592" spans="1:2">
      <c r="A592">
        <f t="shared" ca="1" si="18"/>
        <v>1.2797560182662642</v>
      </c>
      <c r="B592">
        <f t="shared" ca="1" si="19"/>
        <v>127.97560182662642</v>
      </c>
    </row>
    <row r="593" spans="1:2">
      <c r="A593">
        <f t="shared" ca="1" si="18"/>
        <v>1.2239751159982664</v>
      </c>
      <c r="B593">
        <f t="shared" ca="1" si="19"/>
        <v>122.39751159982663</v>
      </c>
    </row>
    <row r="594" spans="1:2">
      <c r="A594">
        <f t="shared" ca="1" si="18"/>
        <v>0.99674138677159507</v>
      </c>
      <c r="B594">
        <f t="shared" ca="1" si="19"/>
        <v>99.674138677159505</v>
      </c>
    </row>
    <row r="595" spans="1:2">
      <c r="A595">
        <f t="shared" ca="1" si="18"/>
        <v>1.1646265971030367</v>
      </c>
      <c r="B595">
        <f t="shared" ca="1" si="19"/>
        <v>116.46265971030367</v>
      </c>
    </row>
    <row r="596" spans="1:2">
      <c r="A596">
        <f t="shared" ca="1" si="18"/>
        <v>1.1553345632713723</v>
      </c>
      <c r="B596">
        <f t="shared" ca="1" si="19"/>
        <v>115.53345632713723</v>
      </c>
    </row>
    <row r="597" spans="1:2">
      <c r="A597">
        <f t="shared" ca="1" si="18"/>
        <v>1.0082468905426805</v>
      </c>
      <c r="B597">
        <f t="shared" ca="1" si="19"/>
        <v>100.82468905426805</v>
      </c>
    </row>
    <row r="598" spans="1:2">
      <c r="A598">
        <f t="shared" ca="1" si="18"/>
        <v>1.2136168104284748</v>
      </c>
      <c r="B598">
        <f t="shared" ca="1" si="19"/>
        <v>121.36168104284748</v>
      </c>
    </row>
    <row r="599" spans="1:2">
      <c r="A599">
        <f t="shared" ca="1" si="18"/>
        <v>1.1850943369465874</v>
      </c>
      <c r="B599">
        <f t="shared" ca="1" si="19"/>
        <v>118.50943369465874</v>
      </c>
    </row>
    <row r="600" spans="1:2">
      <c r="A600">
        <f t="shared" ca="1" si="18"/>
        <v>1.3050153661800323</v>
      </c>
      <c r="B600">
        <f t="shared" ca="1" si="19"/>
        <v>130.50153661800323</v>
      </c>
    </row>
    <row r="601" spans="1:2">
      <c r="A601">
        <f t="shared" ca="1" si="18"/>
        <v>1.3013207364231492</v>
      </c>
      <c r="B601">
        <f t="shared" ca="1" si="19"/>
        <v>130.13207364231491</v>
      </c>
    </row>
    <row r="602" spans="1:2">
      <c r="A602">
        <f t="shared" ca="1" si="18"/>
        <v>1.0595595333883423</v>
      </c>
      <c r="B602">
        <f t="shared" ca="1" si="19"/>
        <v>105.95595333883423</v>
      </c>
    </row>
    <row r="603" spans="1:2">
      <c r="A603">
        <f t="shared" ca="1" si="18"/>
        <v>1.4660652354824373</v>
      </c>
      <c r="B603">
        <f t="shared" ca="1" si="19"/>
        <v>146.60652354824373</v>
      </c>
    </row>
    <row r="604" spans="1:2">
      <c r="A604">
        <f t="shared" ca="1" si="18"/>
        <v>1.0519669420533271</v>
      </c>
      <c r="B604">
        <f t="shared" ca="1" si="19"/>
        <v>105.1966942053327</v>
      </c>
    </row>
    <row r="605" spans="1:2">
      <c r="A605">
        <f t="shared" ca="1" si="18"/>
        <v>1.2836533217490371</v>
      </c>
      <c r="B605">
        <f t="shared" ca="1" si="19"/>
        <v>128.3653321749037</v>
      </c>
    </row>
    <row r="606" spans="1:2">
      <c r="A606">
        <f t="shared" ca="1" si="18"/>
        <v>1.289023194746963</v>
      </c>
      <c r="B606">
        <f t="shared" ca="1" si="19"/>
        <v>128.9023194746963</v>
      </c>
    </row>
    <row r="607" spans="1:2">
      <c r="A607">
        <f t="shared" ca="1" si="18"/>
        <v>1.2187830881530386</v>
      </c>
      <c r="B607">
        <f t="shared" ca="1" si="19"/>
        <v>121.87830881530385</v>
      </c>
    </row>
    <row r="608" spans="1:2">
      <c r="A608">
        <f t="shared" ca="1" si="18"/>
        <v>1.1464601957731326</v>
      </c>
      <c r="B608">
        <f t="shared" ca="1" si="19"/>
        <v>114.64601957731327</v>
      </c>
    </row>
    <row r="609" spans="1:2">
      <c r="A609">
        <f t="shared" ca="1" si="18"/>
        <v>1.2096522218914154</v>
      </c>
      <c r="B609">
        <f t="shared" ca="1" si="19"/>
        <v>120.96522218914154</v>
      </c>
    </row>
    <row r="610" spans="1:2">
      <c r="A610">
        <f t="shared" ca="1" si="18"/>
        <v>1.1822703956381815</v>
      </c>
      <c r="B610">
        <f t="shared" ca="1" si="19"/>
        <v>118.22703956381815</v>
      </c>
    </row>
    <row r="611" spans="1:2">
      <c r="A611">
        <f t="shared" ca="1" si="18"/>
        <v>1.2150943043716078</v>
      </c>
      <c r="B611">
        <f t="shared" ca="1" si="19"/>
        <v>121.50943043716079</v>
      </c>
    </row>
    <row r="612" spans="1:2">
      <c r="A612">
        <f t="shared" ca="1" si="18"/>
        <v>1.2699490471562909</v>
      </c>
      <c r="B612">
        <f t="shared" ca="1" si="19"/>
        <v>126.99490471562909</v>
      </c>
    </row>
    <row r="613" spans="1:2">
      <c r="A613">
        <f t="shared" ca="1" si="18"/>
        <v>1.317244689096206</v>
      </c>
      <c r="B613">
        <f t="shared" ca="1" si="19"/>
        <v>131.72446890962058</v>
      </c>
    </row>
    <row r="614" spans="1:2">
      <c r="A614">
        <f t="shared" ca="1" si="18"/>
        <v>1.0760963787695281</v>
      </c>
      <c r="B614">
        <f t="shared" ca="1" si="19"/>
        <v>107.60963787695282</v>
      </c>
    </row>
    <row r="615" spans="1:2">
      <c r="A615">
        <f t="shared" ca="1" si="18"/>
        <v>1.3720772954098375</v>
      </c>
      <c r="B615">
        <f t="shared" ca="1" si="19"/>
        <v>137.20772954098373</v>
      </c>
    </row>
    <row r="616" spans="1:2">
      <c r="A616">
        <f t="shared" ca="1" si="18"/>
        <v>1.1724045384190038</v>
      </c>
      <c r="B616">
        <f t="shared" ca="1" si="19"/>
        <v>117.24045384190038</v>
      </c>
    </row>
    <row r="617" spans="1:2">
      <c r="A617">
        <f t="shared" ca="1" si="18"/>
        <v>1.456930477169575</v>
      </c>
      <c r="B617">
        <f t="shared" ca="1" si="19"/>
        <v>145.69304771695749</v>
      </c>
    </row>
    <row r="618" spans="1:2">
      <c r="A618">
        <f t="shared" ca="1" si="18"/>
        <v>1.1593424376239392</v>
      </c>
      <c r="B618">
        <f t="shared" ca="1" si="19"/>
        <v>115.93424376239392</v>
      </c>
    </row>
    <row r="619" spans="1:2">
      <c r="A619">
        <f t="shared" ca="1" si="18"/>
        <v>1.2924053521045558</v>
      </c>
      <c r="B619">
        <f t="shared" ca="1" si="19"/>
        <v>129.24053521045556</v>
      </c>
    </row>
    <row r="620" spans="1:2">
      <c r="A620">
        <f t="shared" ca="1" si="18"/>
        <v>1.3885726668524971</v>
      </c>
      <c r="B620">
        <f t="shared" ca="1" si="19"/>
        <v>138.85726668524973</v>
      </c>
    </row>
    <row r="621" spans="1:2">
      <c r="A621">
        <f t="shared" ca="1" si="18"/>
        <v>1.1421369012278533</v>
      </c>
      <c r="B621">
        <f t="shared" ca="1" si="19"/>
        <v>114.21369012278532</v>
      </c>
    </row>
    <row r="622" spans="1:2">
      <c r="A622">
        <f t="shared" ca="1" si="18"/>
        <v>1.1096294497834094</v>
      </c>
      <c r="B622">
        <f t="shared" ca="1" si="19"/>
        <v>110.96294497834094</v>
      </c>
    </row>
    <row r="623" spans="1:2">
      <c r="A623">
        <f t="shared" ca="1" si="18"/>
        <v>1.2774139555469335</v>
      </c>
      <c r="B623">
        <f t="shared" ca="1" si="19"/>
        <v>127.74139555469336</v>
      </c>
    </row>
    <row r="624" spans="1:2">
      <c r="A624">
        <f t="shared" ca="1" si="18"/>
        <v>1.3478291893636558</v>
      </c>
      <c r="B624">
        <f t="shared" ca="1" si="19"/>
        <v>134.78291893636558</v>
      </c>
    </row>
    <row r="625" spans="1:2">
      <c r="A625">
        <f t="shared" ca="1" si="18"/>
        <v>1.247645267551186</v>
      </c>
      <c r="B625">
        <f t="shared" ca="1" si="19"/>
        <v>124.7645267551186</v>
      </c>
    </row>
    <row r="626" spans="1:2">
      <c r="A626">
        <f t="shared" ca="1" si="18"/>
        <v>1.377885564666339</v>
      </c>
      <c r="B626">
        <f t="shared" ca="1" si="19"/>
        <v>137.78855646663391</v>
      </c>
    </row>
    <row r="627" spans="1:2">
      <c r="A627">
        <f t="shared" ca="1" si="18"/>
        <v>1.1090878051531248</v>
      </c>
      <c r="B627">
        <f t="shared" ca="1" si="19"/>
        <v>110.90878051531247</v>
      </c>
    </row>
    <row r="628" spans="1:2">
      <c r="A628">
        <f t="shared" ca="1" si="18"/>
        <v>1.3063887147600317</v>
      </c>
      <c r="B628">
        <f t="shared" ca="1" si="19"/>
        <v>130.63887147600317</v>
      </c>
    </row>
    <row r="629" spans="1:2">
      <c r="A629">
        <f t="shared" ca="1" si="18"/>
        <v>1.0387835001352561</v>
      </c>
      <c r="B629">
        <f t="shared" ca="1" si="19"/>
        <v>103.8783500135256</v>
      </c>
    </row>
    <row r="630" spans="1:2">
      <c r="A630">
        <f t="shared" ca="1" si="18"/>
        <v>1.2027516011186916</v>
      </c>
      <c r="B630">
        <f t="shared" ca="1" si="19"/>
        <v>120.27516011186916</v>
      </c>
    </row>
    <row r="631" spans="1:2">
      <c r="A631">
        <f t="shared" ca="1" si="18"/>
        <v>1.174613070744128</v>
      </c>
      <c r="B631">
        <f t="shared" ca="1" si="19"/>
        <v>117.4613070744128</v>
      </c>
    </row>
    <row r="632" spans="1:2">
      <c r="A632">
        <f t="shared" ca="1" si="18"/>
        <v>1.0538550358447416</v>
      </c>
      <c r="B632">
        <f t="shared" ca="1" si="19"/>
        <v>105.38550358447416</v>
      </c>
    </row>
    <row r="633" spans="1:2">
      <c r="A633">
        <f t="shared" ca="1" si="18"/>
        <v>1.1918279456388694</v>
      </c>
      <c r="B633">
        <f t="shared" ca="1" si="19"/>
        <v>119.18279456388694</v>
      </c>
    </row>
    <row r="634" spans="1:2">
      <c r="A634">
        <f t="shared" ca="1" si="18"/>
        <v>1.2848468555074097</v>
      </c>
      <c r="B634">
        <f t="shared" ca="1" si="19"/>
        <v>128.48468555074098</v>
      </c>
    </row>
    <row r="635" spans="1:2">
      <c r="A635">
        <f t="shared" ca="1" si="18"/>
        <v>1.3669080074562803</v>
      </c>
      <c r="B635">
        <f t="shared" ca="1" si="19"/>
        <v>136.69080074562802</v>
      </c>
    </row>
    <row r="636" spans="1:2">
      <c r="A636">
        <f t="shared" ca="1" si="18"/>
        <v>1.0554415607125827</v>
      </c>
      <c r="B636">
        <f t="shared" ca="1" si="19"/>
        <v>105.54415607125827</v>
      </c>
    </row>
    <row r="637" spans="1:2">
      <c r="A637">
        <f t="shared" ca="1" si="18"/>
        <v>1.1098478134334113</v>
      </c>
      <c r="B637">
        <f t="shared" ca="1" si="19"/>
        <v>110.98478134334113</v>
      </c>
    </row>
    <row r="638" spans="1:2">
      <c r="A638">
        <f t="shared" ca="1" si="18"/>
        <v>1.4511187115355355</v>
      </c>
      <c r="B638">
        <f t="shared" ca="1" si="19"/>
        <v>145.11187115355355</v>
      </c>
    </row>
    <row r="639" spans="1:2">
      <c r="A639">
        <f t="shared" ca="1" si="18"/>
        <v>1.309259212554561</v>
      </c>
      <c r="B639">
        <f t="shared" ca="1" si="19"/>
        <v>130.9259212554561</v>
      </c>
    </row>
    <row r="640" spans="1:2">
      <c r="A640">
        <f t="shared" ca="1" si="18"/>
        <v>1.1083667208264487</v>
      </c>
      <c r="B640">
        <f t="shared" ca="1" si="19"/>
        <v>110.83667208264487</v>
      </c>
    </row>
    <row r="641" spans="1:2">
      <c r="A641">
        <f t="shared" ca="1" si="18"/>
        <v>1.3656072353796398</v>
      </c>
      <c r="B641">
        <f t="shared" ca="1" si="19"/>
        <v>136.56072353796398</v>
      </c>
    </row>
    <row r="642" spans="1:2">
      <c r="A642">
        <f t="shared" ref="A642:A705" ca="1" si="20">LOGINV(RAND(),$C$1, $D$1)</f>
        <v>1.1414245433160974</v>
      </c>
      <c r="B642">
        <f t="shared" ref="B642:B705" ca="1" si="21">100*A642</f>
        <v>114.14245433160974</v>
      </c>
    </row>
    <row r="643" spans="1:2">
      <c r="A643">
        <f t="shared" ca="1" si="20"/>
        <v>1.3538826293772763</v>
      </c>
      <c r="B643">
        <f t="shared" ca="1" si="21"/>
        <v>135.38826293772763</v>
      </c>
    </row>
    <row r="644" spans="1:2">
      <c r="A644">
        <f t="shared" ca="1" si="20"/>
        <v>1.1085287070284493</v>
      </c>
      <c r="B644">
        <f t="shared" ca="1" si="21"/>
        <v>110.85287070284492</v>
      </c>
    </row>
    <row r="645" spans="1:2">
      <c r="A645">
        <f t="shared" ca="1" si="20"/>
        <v>1.3678633435706711</v>
      </c>
      <c r="B645">
        <f t="shared" ca="1" si="21"/>
        <v>136.78633435706712</v>
      </c>
    </row>
    <row r="646" spans="1:2">
      <c r="A646">
        <f t="shared" ca="1" si="20"/>
        <v>1.1656402811911932</v>
      </c>
      <c r="B646">
        <f t="shared" ca="1" si="21"/>
        <v>116.56402811911933</v>
      </c>
    </row>
    <row r="647" spans="1:2">
      <c r="A647">
        <f t="shared" ca="1" si="20"/>
        <v>1.2755462975703233</v>
      </c>
      <c r="B647">
        <f t="shared" ca="1" si="21"/>
        <v>127.55462975703233</v>
      </c>
    </row>
    <row r="648" spans="1:2">
      <c r="A648">
        <f t="shared" ca="1" si="20"/>
        <v>1.1892857425298091</v>
      </c>
      <c r="B648">
        <f t="shared" ca="1" si="21"/>
        <v>118.92857425298091</v>
      </c>
    </row>
    <row r="649" spans="1:2">
      <c r="A649">
        <f t="shared" ca="1" si="20"/>
        <v>1.2079603439216513</v>
      </c>
      <c r="B649">
        <f t="shared" ca="1" si="21"/>
        <v>120.79603439216513</v>
      </c>
    </row>
    <row r="650" spans="1:2">
      <c r="A650">
        <f t="shared" ca="1" si="20"/>
        <v>1.1462779224795721</v>
      </c>
      <c r="B650">
        <f t="shared" ca="1" si="21"/>
        <v>114.6277922479572</v>
      </c>
    </row>
    <row r="651" spans="1:2">
      <c r="A651">
        <f t="shared" ca="1" si="20"/>
        <v>1.1127041278595349</v>
      </c>
      <c r="B651">
        <f t="shared" ca="1" si="21"/>
        <v>111.27041278595348</v>
      </c>
    </row>
    <row r="652" spans="1:2">
      <c r="A652">
        <f t="shared" ca="1" si="20"/>
        <v>1.2284241111742364</v>
      </c>
      <c r="B652">
        <f t="shared" ca="1" si="21"/>
        <v>122.84241111742364</v>
      </c>
    </row>
    <row r="653" spans="1:2">
      <c r="A653">
        <f t="shared" ca="1" si="20"/>
        <v>1.2705466229030618</v>
      </c>
      <c r="B653">
        <f t="shared" ca="1" si="21"/>
        <v>127.05466229030617</v>
      </c>
    </row>
    <row r="654" spans="1:2">
      <c r="A654">
        <f t="shared" ca="1" si="20"/>
        <v>1.1365837717424363</v>
      </c>
      <c r="B654">
        <f t="shared" ca="1" si="21"/>
        <v>113.65837717424363</v>
      </c>
    </row>
    <row r="655" spans="1:2">
      <c r="A655">
        <f t="shared" ca="1" si="20"/>
        <v>1.1007946002225584</v>
      </c>
      <c r="B655">
        <f t="shared" ca="1" si="21"/>
        <v>110.07946002225583</v>
      </c>
    </row>
    <row r="656" spans="1:2">
      <c r="A656">
        <f t="shared" ca="1" si="20"/>
        <v>1.251753846629198</v>
      </c>
      <c r="B656">
        <f t="shared" ca="1" si="21"/>
        <v>125.1753846629198</v>
      </c>
    </row>
    <row r="657" spans="1:2">
      <c r="A657">
        <f t="shared" ca="1" si="20"/>
        <v>1.3205816318184671</v>
      </c>
      <c r="B657">
        <f t="shared" ca="1" si="21"/>
        <v>132.05816318184671</v>
      </c>
    </row>
    <row r="658" spans="1:2">
      <c r="A658">
        <f t="shared" ca="1" si="20"/>
        <v>1.294460670508971</v>
      </c>
      <c r="B658">
        <f t="shared" ca="1" si="21"/>
        <v>129.44606705089708</v>
      </c>
    </row>
    <row r="659" spans="1:2">
      <c r="A659">
        <f t="shared" ca="1" si="20"/>
        <v>1.2124509983192484</v>
      </c>
      <c r="B659">
        <f t="shared" ca="1" si="21"/>
        <v>121.24509983192485</v>
      </c>
    </row>
    <row r="660" spans="1:2">
      <c r="A660">
        <f t="shared" ca="1" si="20"/>
        <v>1.1287390221202116</v>
      </c>
      <c r="B660">
        <f t="shared" ca="1" si="21"/>
        <v>112.87390221202116</v>
      </c>
    </row>
    <row r="661" spans="1:2">
      <c r="A661">
        <f t="shared" ca="1" si="20"/>
        <v>1.2610872566441607</v>
      </c>
      <c r="B661">
        <f t="shared" ca="1" si="21"/>
        <v>126.10872566441607</v>
      </c>
    </row>
    <row r="662" spans="1:2">
      <c r="A662">
        <f t="shared" ca="1" si="20"/>
        <v>1.1365386502681945</v>
      </c>
      <c r="B662">
        <f t="shared" ca="1" si="21"/>
        <v>113.65386502681945</v>
      </c>
    </row>
    <row r="663" spans="1:2">
      <c r="A663">
        <f t="shared" ca="1" si="20"/>
        <v>1.1059295834338057</v>
      </c>
      <c r="B663">
        <f t="shared" ca="1" si="21"/>
        <v>110.59295834338056</v>
      </c>
    </row>
    <row r="664" spans="1:2">
      <c r="A664">
        <f t="shared" ca="1" si="20"/>
        <v>1.1649039503568077</v>
      </c>
      <c r="B664">
        <f t="shared" ca="1" si="21"/>
        <v>116.49039503568078</v>
      </c>
    </row>
    <row r="665" spans="1:2">
      <c r="A665">
        <f t="shared" ca="1" si="20"/>
        <v>1.2237278678346217</v>
      </c>
      <c r="B665">
        <f t="shared" ca="1" si="21"/>
        <v>122.37278678346217</v>
      </c>
    </row>
    <row r="666" spans="1:2">
      <c r="A666">
        <f t="shared" ca="1" si="20"/>
        <v>1.2857460316753713</v>
      </c>
      <c r="B666">
        <f t="shared" ca="1" si="21"/>
        <v>128.57460316753713</v>
      </c>
    </row>
    <row r="667" spans="1:2">
      <c r="A667">
        <f t="shared" ca="1" si="20"/>
        <v>1.2992237730593663</v>
      </c>
      <c r="B667">
        <f t="shared" ca="1" si="21"/>
        <v>129.92237730593664</v>
      </c>
    </row>
    <row r="668" spans="1:2">
      <c r="A668">
        <f t="shared" ca="1" si="20"/>
        <v>1.263294391552896</v>
      </c>
      <c r="B668">
        <f t="shared" ca="1" si="21"/>
        <v>126.32943915528961</v>
      </c>
    </row>
    <row r="669" spans="1:2">
      <c r="A669">
        <f t="shared" ca="1" si="20"/>
        <v>1.200944281428697</v>
      </c>
      <c r="B669">
        <f t="shared" ca="1" si="21"/>
        <v>120.0944281428697</v>
      </c>
    </row>
    <row r="670" spans="1:2">
      <c r="A670">
        <f t="shared" ca="1" si="20"/>
        <v>1.3109867617810274</v>
      </c>
      <c r="B670">
        <f t="shared" ca="1" si="21"/>
        <v>131.09867617810272</v>
      </c>
    </row>
    <row r="671" spans="1:2">
      <c r="A671">
        <f t="shared" ca="1" si="20"/>
        <v>1.2702535372684831</v>
      </c>
      <c r="B671">
        <f t="shared" ca="1" si="21"/>
        <v>127.02535372684831</v>
      </c>
    </row>
    <row r="672" spans="1:2">
      <c r="A672">
        <f t="shared" ca="1" si="20"/>
        <v>1.154006072893591</v>
      </c>
      <c r="B672">
        <f t="shared" ca="1" si="21"/>
        <v>115.4006072893591</v>
      </c>
    </row>
    <row r="673" spans="1:2">
      <c r="A673">
        <f t="shared" ca="1" si="20"/>
        <v>1.2665322442663802</v>
      </c>
      <c r="B673">
        <f t="shared" ca="1" si="21"/>
        <v>126.65322442663802</v>
      </c>
    </row>
    <row r="674" spans="1:2">
      <c r="A674">
        <f t="shared" ca="1" si="20"/>
        <v>1.2639507407463084</v>
      </c>
      <c r="B674">
        <f t="shared" ca="1" si="21"/>
        <v>126.39507407463084</v>
      </c>
    </row>
    <row r="675" spans="1:2">
      <c r="A675">
        <f t="shared" ca="1" si="20"/>
        <v>1.1495905566499183</v>
      </c>
      <c r="B675">
        <f t="shared" ca="1" si="21"/>
        <v>114.95905566499182</v>
      </c>
    </row>
    <row r="676" spans="1:2">
      <c r="A676">
        <f t="shared" ca="1" si="20"/>
        <v>1.5648448642397044</v>
      </c>
      <c r="B676">
        <f t="shared" ca="1" si="21"/>
        <v>156.48448642397042</v>
      </c>
    </row>
    <row r="677" spans="1:2">
      <c r="A677">
        <f t="shared" ca="1" si="20"/>
        <v>1.2147665263493119</v>
      </c>
      <c r="B677">
        <f t="shared" ca="1" si="21"/>
        <v>121.4766526349312</v>
      </c>
    </row>
    <row r="678" spans="1:2">
      <c r="A678">
        <f t="shared" ca="1" si="20"/>
        <v>1.2832061475698895</v>
      </c>
      <c r="B678">
        <f t="shared" ca="1" si="21"/>
        <v>128.32061475698896</v>
      </c>
    </row>
    <row r="679" spans="1:2">
      <c r="A679">
        <f t="shared" ca="1" si="20"/>
        <v>1.2107344181391768</v>
      </c>
      <c r="B679">
        <f t="shared" ca="1" si="21"/>
        <v>121.07344181391768</v>
      </c>
    </row>
    <row r="680" spans="1:2">
      <c r="A680">
        <f t="shared" ca="1" si="20"/>
        <v>1.285183817783299</v>
      </c>
      <c r="B680">
        <f t="shared" ca="1" si="21"/>
        <v>128.51838177832991</v>
      </c>
    </row>
    <row r="681" spans="1:2">
      <c r="A681">
        <f t="shared" ca="1" si="20"/>
        <v>1.1705889519410635</v>
      </c>
      <c r="B681">
        <f t="shared" ca="1" si="21"/>
        <v>117.05889519410636</v>
      </c>
    </row>
    <row r="682" spans="1:2">
      <c r="A682">
        <f t="shared" ca="1" si="20"/>
        <v>1.0369850690926445</v>
      </c>
      <c r="B682">
        <f t="shared" ca="1" si="21"/>
        <v>103.69850690926445</v>
      </c>
    </row>
    <row r="683" spans="1:2">
      <c r="A683">
        <f t="shared" ca="1" si="20"/>
        <v>1.3545806099681774</v>
      </c>
      <c r="B683">
        <f t="shared" ca="1" si="21"/>
        <v>135.45806099681775</v>
      </c>
    </row>
    <row r="684" spans="1:2">
      <c r="A684">
        <f t="shared" ca="1" si="20"/>
        <v>1.2564322876918854</v>
      </c>
      <c r="B684">
        <f t="shared" ca="1" si="21"/>
        <v>125.64322876918854</v>
      </c>
    </row>
    <row r="685" spans="1:2">
      <c r="A685">
        <f t="shared" ca="1" si="20"/>
        <v>1.3255144505033376</v>
      </c>
      <c r="B685">
        <f t="shared" ca="1" si="21"/>
        <v>132.55144505033377</v>
      </c>
    </row>
    <row r="686" spans="1:2">
      <c r="A686">
        <f t="shared" ca="1" si="20"/>
        <v>1.3591327036466727</v>
      </c>
      <c r="B686">
        <f t="shared" ca="1" si="21"/>
        <v>135.91327036466728</v>
      </c>
    </row>
    <row r="687" spans="1:2">
      <c r="A687">
        <f t="shared" ca="1" si="20"/>
        <v>1.2025357723243035</v>
      </c>
      <c r="B687">
        <f t="shared" ca="1" si="21"/>
        <v>120.25357723243036</v>
      </c>
    </row>
    <row r="688" spans="1:2">
      <c r="A688">
        <f t="shared" ca="1" si="20"/>
        <v>1.1539940042902759</v>
      </c>
      <c r="B688">
        <f t="shared" ca="1" si="21"/>
        <v>115.39940042902759</v>
      </c>
    </row>
    <row r="689" spans="1:2">
      <c r="A689">
        <f t="shared" ca="1" si="20"/>
        <v>1.2041292196103652</v>
      </c>
      <c r="B689">
        <f t="shared" ca="1" si="21"/>
        <v>120.41292196103652</v>
      </c>
    </row>
    <row r="690" spans="1:2">
      <c r="A690">
        <f t="shared" ca="1" si="20"/>
        <v>1.3930645689708181</v>
      </c>
      <c r="B690">
        <f t="shared" ca="1" si="21"/>
        <v>139.3064568970818</v>
      </c>
    </row>
    <row r="691" spans="1:2">
      <c r="A691">
        <f t="shared" ca="1" si="20"/>
        <v>1.1189333643893855</v>
      </c>
      <c r="B691">
        <f t="shared" ca="1" si="21"/>
        <v>111.89333643893855</v>
      </c>
    </row>
    <row r="692" spans="1:2">
      <c r="A692">
        <f t="shared" ca="1" si="20"/>
        <v>1.4222200819982183</v>
      </c>
      <c r="B692">
        <f t="shared" ca="1" si="21"/>
        <v>142.22200819982183</v>
      </c>
    </row>
    <row r="693" spans="1:2">
      <c r="A693">
        <f t="shared" ca="1" si="20"/>
        <v>1.091478494203461</v>
      </c>
      <c r="B693">
        <f t="shared" ca="1" si="21"/>
        <v>109.14784942034611</v>
      </c>
    </row>
    <row r="694" spans="1:2">
      <c r="A694">
        <f t="shared" ca="1" si="20"/>
        <v>1.1957811698205574</v>
      </c>
      <c r="B694">
        <f t="shared" ca="1" si="21"/>
        <v>119.57811698205573</v>
      </c>
    </row>
    <row r="695" spans="1:2">
      <c r="A695">
        <f t="shared" ca="1" si="20"/>
        <v>1.188251864697571</v>
      </c>
      <c r="B695">
        <f t="shared" ca="1" si="21"/>
        <v>118.8251864697571</v>
      </c>
    </row>
    <row r="696" spans="1:2">
      <c r="A696">
        <f t="shared" ca="1" si="20"/>
        <v>1.1588152135243344</v>
      </c>
      <c r="B696">
        <f t="shared" ca="1" si="21"/>
        <v>115.88152135243344</v>
      </c>
    </row>
    <row r="697" spans="1:2">
      <c r="A697">
        <f t="shared" ca="1" si="20"/>
        <v>1.2779929615824097</v>
      </c>
      <c r="B697">
        <f t="shared" ca="1" si="21"/>
        <v>127.79929615824098</v>
      </c>
    </row>
    <row r="698" spans="1:2">
      <c r="A698">
        <f t="shared" ca="1" si="20"/>
        <v>1.3823671727991509</v>
      </c>
      <c r="B698">
        <f t="shared" ca="1" si="21"/>
        <v>138.2367172799151</v>
      </c>
    </row>
    <row r="699" spans="1:2">
      <c r="A699">
        <f t="shared" ca="1" si="20"/>
        <v>1.2925385194371486</v>
      </c>
      <c r="B699">
        <f t="shared" ca="1" si="21"/>
        <v>129.25385194371486</v>
      </c>
    </row>
    <row r="700" spans="1:2">
      <c r="A700">
        <f t="shared" ca="1" si="20"/>
        <v>1.1622843839676995</v>
      </c>
      <c r="B700">
        <f t="shared" ca="1" si="21"/>
        <v>116.22843839676995</v>
      </c>
    </row>
    <row r="701" spans="1:2">
      <c r="A701">
        <f t="shared" ca="1" si="20"/>
        <v>1.1212061271617164</v>
      </c>
      <c r="B701">
        <f t="shared" ca="1" si="21"/>
        <v>112.12061271617164</v>
      </c>
    </row>
    <row r="702" spans="1:2">
      <c r="A702">
        <f t="shared" ca="1" si="20"/>
        <v>1.337940970909967</v>
      </c>
      <c r="B702">
        <f t="shared" ca="1" si="21"/>
        <v>133.7940970909967</v>
      </c>
    </row>
    <row r="703" spans="1:2">
      <c r="A703">
        <f t="shared" ca="1" si="20"/>
        <v>1.1342660622484431</v>
      </c>
      <c r="B703">
        <f t="shared" ca="1" si="21"/>
        <v>113.42660622484431</v>
      </c>
    </row>
    <row r="704" spans="1:2">
      <c r="A704">
        <f t="shared" ca="1" si="20"/>
        <v>1.1926497653718799</v>
      </c>
      <c r="B704">
        <f t="shared" ca="1" si="21"/>
        <v>119.26497653718799</v>
      </c>
    </row>
    <row r="705" spans="1:2">
      <c r="A705">
        <f t="shared" ca="1" si="20"/>
        <v>1.2358446489470851</v>
      </c>
      <c r="B705">
        <f t="shared" ca="1" si="21"/>
        <v>123.58446489470852</v>
      </c>
    </row>
    <row r="706" spans="1:2">
      <c r="A706">
        <f t="shared" ref="A706:A769" ca="1" si="22">LOGINV(RAND(),$C$1, $D$1)</f>
        <v>1.2189286065501876</v>
      </c>
      <c r="B706">
        <f t="shared" ref="B706:B769" ca="1" si="23">100*A706</f>
        <v>121.89286065501877</v>
      </c>
    </row>
    <row r="707" spans="1:2">
      <c r="A707">
        <f t="shared" ca="1" si="22"/>
        <v>1.3039752419312403</v>
      </c>
      <c r="B707">
        <f t="shared" ca="1" si="23"/>
        <v>130.39752419312401</v>
      </c>
    </row>
    <row r="708" spans="1:2">
      <c r="A708">
        <f t="shared" ca="1" si="22"/>
        <v>1.2039996448985295</v>
      </c>
      <c r="B708">
        <f t="shared" ca="1" si="23"/>
        <v>120.39996448985295</v>
      </c>
    </row>
    <row r="709" spans="1:2">
      <c r="A709">
        <f t="shared" ca="1" si="22"/>
        <v>1.3067634525278409</v>
      </c>
      <c r="B709">
        <f t="shared" ca="1" si="23"/>
        <v>130.67634525278407</v>
      </c>
    </row>
    <row r="710" spans="1:2">
      <c r="A710">
        <f t="shared" ca="1" si="22"/>
        <v>1.1800248972183176</v>
      </c>
      <c r="B710">
        <f t="shared" ca="1" si="23"/>
        <v>118.00248972183176</v>
      </c>
    </row>
    <row r="711" spans="1:2">
      <c r="A711">
        <f t="shared" ca="1" si="22"/>
        <v>1.1943931308427771</v>
      </c>
      <c r="B711">
        <f t="shared" ca="1" si="23"/>
        <v>119.43931308427771</v>
      </c>
    </row>
    <row r="712" spans="1:2">
      <c r="A712">
        <f t="shared" ca="1" si="22"/>
        <v>1.1385271386914391</v>
      </c>
      <c r="B712">
        <f t="shared" ca="1" si="23"/>
        <v>113.85271386914391</v>
      </c>
    </row>
    <row r="713" spans="1:2">
      <c r="A713">
        <f t="shared" ca="1" si="22"/>
        <v>1.3188087035742535</v>
      </c>
      <c r="B713">
        <f t="shared" ca="1" si="23"/>
        <v>131.88087035742535</v>
      </c>
    </row>
    <row r="714" spans="1:2">
      <c r="A714">
        <f t="shared" ca="1" si="22"/>
        <v>1.0583830487203645</v>
      </c>
      <c r="B714">
        <f t="shared" ca="1" si="23"/>
        <v>105.83830487203645</v>
      </c>
    </row>
    <row r="715" spans="1:2">
      <c r="A715">
        <f t="shared" ca="1" si="22"/>
        <v>0.99019697632334769</v>
      </c>
      <c r="B715">
        <f t="shared" ca="1" si="23"/>
        <v>99.019697632334768</v>
      </c>
    </row>
    <row r="716" spans="1:2">
      <c r="A716">
        <f t="shared" ca="1" si="22"/>
        <v>1.0806577836145175</v>
      </c>
      <c r="B716">
        <f t="shared" ca="1" si="23"/>
        <v>108.06577836145175</v>
      </c>
    </row>
    <row r="717" spans="1:2">
      <c r="A717">
        <f t="shared" ca="1" si="22"/>
        <v>1.2487983859215475</v>
      </c>
      <c r="B717">
        <f t="shared" ca="1" si="23"/>
        <v>124.87983859215474</v>
      </c>
    </row>
    <row r="718" spans="1:2">
      <c r="A718">
        <f t="shared" ca="1" si="22"/>
        <v>1.3008596980423575</v>
      </c>
      <c r="B718">
        <f t="shared" ca="1" si="23"/>
        <v>130.08596980423576</v>
      </c>
    </row>
    <row r="719" spans="1:2">
      <c r="A719">
        <f t="shared" ca="1" si="22"/>
        <v>1.0041339718282756</v>
      </c>
      <c r="B719">
        <f t="shared" ca="1" si="23"/>
        <v>100.41339718282755</v>
      </c>
    </row>
    <row r="720" spans="1:2">
      <c r="A720">
        <f t="shared" ca="1" si="22"/>
        <v>1.1935191309315669</v>
      </c>
      <c r="B720">
        <f t="shared" ca="1" si="23"/>
        <v>119.3519130931567</v>
      </c>
    </row>
    <row r="721" spans="1:2">
      <c r="A721">
        <f t="shared" ca="1" si="22"/>
        <v>1.1365084118444209</v>
      </c>
      <c r="B721">
        <f t="shared" ca="1" si="23"/>
        <v>113.65084118444209</v>
      </c>
    </row>
    <row r="722" spans="1:2">
      <c r="A722">
        <f t="shared" ca="1" si="22"/>
        <v>1.1336430639141402</v>
      </c>
      <c r="B722">
        <f t="shared" ca="1" si="23"/>
        <v>113.36430639141402</v>
      </c>
    </row>
    <row r="723" spans="1:2">
      <c r="A723">
        <f t="shared" ca="1" si="22"/>
        <v>1.3032202361137897</v>
      </c>
      <c r="B723">
        <f t="shared" ca="1" si="23"/>
        <v>130.32202361137897</v>
      </c>
    </row>
    <row r="724" spans="1:2">
      <c r="A724">
        <f t="shared" ca="1" si="22"/>
        <v>1.3052421011044131</v>
      </c>
      <c r="B724">
        <f t="shared" ca="1" si="23"/>
        <v>130.52421011044132</v>
      </c>
    </row>
    <row r="725" spans="1:2">
      <c r="A725">
        <f t="shared" ca="1" si="22"/>
        <v>1.2395749818494066</v>
      </c>
      <c r="B725">
        <f t="shared" ca="1" si="23"/>
        <v>123.95749818494066</v>
      </c>
    </row>
    <row r="726" spans="1:2">
      <c r="A726">
        <f t="shared" ca="1" si="22"/>
        <v>1.2372158857334836</v>
      </c>
      <c r="B726">
        <f t="shared" ca="1" si="23"/>
        <v>123.72158857334836</v>
      </c>
    </row>
    <row r="727" spans="1:2">
      <c r="A727">
        <f t="shared" ca="1" si="22"/>
        <v>1.1274729876109342</v>
      </c>
      <c r="B727">
        <f t="shared" ca="1" si="23"/>
        <v>112.74729876109342</v>
      </c>
    </row>
    <row r="728" spans="1:2">
      <c r="A728">
        <f t="shared" ca="1" si="22"/>
        <v>1.168323170476522</v>
      </c>
      <c r="B728">
        <f t="shared" ca="1" si="23"/>
        <v>116.8323170476522</v>
      </c>
    </row>
    <row r="729" spans="1:2">
      <c r="A729">
        <f t="shared" ca="1" si="22"/>
        <v>1.2444887488158292</v>
      </c>
      <c r="B729">
        <f t="shared" ca="1" si="23"/>
        <v>124.44887488158291</v>
      </c>
    </row>
    <row r="730" spans="1:2">
      <c r="A730">
        <f t="shared" ca="1" si="22"/>
        <v>1.0395763870353329</v>
      </c>
      <c r="B730">
        <f t="shared" ca="1" si="23"/>
        <v>103.95763870353329</v>
      </c>
    </row>
    <row r="731" spans="1:2">
      <c r="A731">
        <f t="shared" ca="1" si="22"/>
        <v>1.248609607576862</v>
      </c>
      <c r="B731">
        <f t="shared" ca="1" si="23"/>
        <v>124.8609607576862</v>
      </c>
    </row>
    <row r="732" spans="1:2">
      <c r="A732">
        <f t="shared" ca="1" si="22"/>
        <v>1.2272338468736117</v>
      </c>
      <c r="B732">
        <f t="shared" ca="1" si="23"/>
        <v>122.72338468736118</v>
      </c>
    </row>
    <row r="733" spans="1:2">
      <c r="A733">
        <f t="shared" ca="1" si="22"/>
        <v>1.3673354679517162</v>
      </c>
      <c r="B733">
        <f t="shared" ca="1" si="23"/>
        <v>136.73354679517163</v>
      </c>
    </row>
    <row r="734" spans="1:2">
      <c r="A734">
        <f t="shared" ca="1" si="22"/>
        <v>1.5754675080617704</v>
      </c>
      <c r="B734">
        <f t="shared" ca="1" si="23"/>
        <v>157.54675080617704</v>
      </c>
    </row>
    <row r="735" spans="1:2">
      <c r="A735">
        <f t="shared" ca="1" si="22"/>
        <v>1.4335799018479303</v>
      </c>
      <c r="B735">
        <f t="shared" ca="1" si="23"/>
        <v>143.35799018479304</v>
      </c>
    </row>
    <row r="736" spans="1:2">
      <c r="A736">
        <f t="shared" ca="1" si="22"/>
        <v>1.1042847724353597</v>
      </c>
      <c r="B736">
        <f t="shared" ca="1" si="23"/>
        <v>110.42847724353597</v>
      </c>
    </row>
    <row r="737" spans="1:2">
      <c r="A737">
        <f t="shared" ca="1" si="22"/>
        <v>1.2951797023140887</v>
      </c>
      <c r="B737">
        <f t="shared" ca="1" si="23"/>
        <v>129.51797023140887</v>
      </c>
    </row>
    <row r="738" spans="1:2">
      <c r="A738">
        <f t="shared" ca="1" si="22"/>
        <v>1.194063419148695</v>
      </c>
      <c r="B738">
        <f t="shared" ca="1" si="23"/>
        <v>119.4063419148695</v>
      </c>
    </row>
    <row r="739" spans="1:2">
      <c r="A739">
        <f t="shared" ca="1" si="22"/>
        <v>1.1315643769308896</v>
      </c>
      <c r="B739">
        <f t="shared" ca="1" si="23"/>
        <v>113.15643769308896</v>
      </c>
    </row>
    <row r="740" spans="1:2">
      <c r="A740">
        <f t="shared" ca="1" si="22"/>
        <v>1.3536376173317173</v>
      </c>
      <c r="B740">
        <f t="shared" ca="1" si="23"/>
        <v>135.36376173317171</v>
      </c>
    </row>
    <row r="741" spans="1:2">
      <c r="A741">
        <f t="shared" ca="1" si="22"/>
        <v>1.0944576954479583</v>
      </c>
      <c r="B741">
        <f t="shared" ca="1" si="23"/>
        <v>109.44576954479584</v>
      </c>
    </row>
    <row r="742" spans="1:2">
      <c r="A742">
        <f t="shared" ca="1" si="22"/>
        <v>1.3787474210122637</v>
      </c>
      <c r="B742">
        <f t="shared" ca="1" si="23"/>
        <v>137.87474210122636</v>
      </c>
    </row>
    <row r="743" spans="1:2">
      <c r="A743">
        <f t="shared" ca="1" si="22"/>
        <v>1.19170349072238</v>
      </c>
      <c r="B743">
        <f t="shared" ca="1" si="23"/>
        <v>119.170349072238</v>
      </c>
    </row>
    <row r="744" spans="1:2">
      <c r="A744">
        <f t="shared" ca="1" si="22"/>
        <v>1.0658223240163802</v>
      </c>
      <c r="B744">
        <f t="shared" ca="1" si="23"/>
        <v>106.58223240163802</v>
      </c>
    </row>
    <row r="745" spans="1:2">
      <c r="A745">
        <f t="shared" ca="1" si="22"/>
        <v>1.2621422004084542</v>
      </c>
      <c r="B745">
        <f t="shared" ca="1" si="23"/>
        <v>126.21422004084542</v>
      </c>
    </row>
    <row r="746" spans="1:2">
      <c r="A746">
        <f t="shared" ca="1" si="22"/>
        <v>1.2206416752457367</v>
      </c>
      <c r="B746">
        <f t="shared" ca="1" si="23"/>
        <v>122.06416752457368</v>
      </c>
    </row>
    <row r="747" spans="1:2">
      <c r="A747">
        <f t="shared" ca="1" si="22"/>
        <v>1.2023952834751208</v>
      </c>
      <c r="B747">
        <f t="shared" ca="1" si="23"/>
        <v>120.23952834751208</v>
      </c>
    </row>
    <row r="748" spans="1:2">
      <c r="A748">
        <f t="shared" ca="1" si="22"/>
        <v>1.1646527028578837</v>
      </c>
      <c r="B748">
        <f t="shared" ca="1" si="23"/>
        <v>116.46527028578836</v>
      </c>
    </row>
    <row r="749" spans="1:2">
      <c r="A749">
        <f t="shared" ca="1" si="22"/>
        <v>1.2962597032837984</v>
      </c>
      <c r="B749">
        <f t="shared" ca="1" si="23"/>
        <v>129.62597032837982</v>
      </c>
    </row>
    <row r="750" spans="1:2">
      <c r="A750">
        <f t="shared" ca="1" si="22"/>
        <v>1.2701197200140379</v>
      </c>
      <c r="B750">
        <f t="shared" ca="1" si="23"/>
        <v>127.01197200140379</v>
      </c>
    </row>
    <row r="751" spans="1:2">
      <c r="A751">
        <f t="shared" ca="1" si="22"/>
        <v>1.1718622321632755</v>
      </c>
      <c r="B751">
        <f t="shared" ca="1" si="23"/>
        <v>117.18622321632755</v>
      </c>
    </row>
    <row r="752" spans="1:2">
      <c r="A752">
        <f t="shared" ca="1" si="22"/>
        <v>1.1277129662342527</v>
      </c>
      <c r="B752">
        <f t="shared" ca="1" si="23"/>
        <v>112.77129662342527</v>
      </c>
    </row>
    <row r="753" spans="1:2">
      <c r="A753">
        <f t="shared" ca="1" si="22"/>
        <v>1.4180030930753653</v>
      </c>
      <c r="B753">
        <f t="shared" ca="1" si="23"/>
        <v>141.80030930753654</v>
      </c>
    </row>
    <row r="754" spans="1:2">
      <c r="A754">
        <f t="shared" ca="1" si="22"/>
        <v>1.1596982975266037</v>
      </c>
      <c r="B754">
        <f t="shared" ca="1" si="23"/>
        <v>115.96982975266037</v>
      </c>
    </row>
    <row r="755" spans="1:2">
      <c r="A755">
        <f t="shared" ca="1" si="22"/>
        <v>1.1454997420033737</v>
      </c>
      <c r="B755">
        <f t="shared" ca="1" si="23"/>
        <v>114.54997420033737</v>
      </c>
    </row>
    <row r="756" spans="1:2">
      <c r="A756">
        <f t="shared" ca="1" si="22"/>
        <v>1.1364376132759042</v>
      </c>
      <c r="B756">
        <f t="shared" ca="1" si="23"/>
        <v>113.64376132759043</v>
      </c>
    </row>
    <row r="757" spans="1:2">
      <c r="A757">
        <f t="shared" ca="1" si="22"/>
        <v>1.0838191031047888</v>
      </c>
      <c r="B757">
        <f t="shared" ca="1" si="23"/>
        <v>108.38191031047887</v>
      </c>
    </row>
    <row r="758" spans="1:2">
      <c r="A758">
        <f t="shared" ca="1" si="22"/>
        <v>1.1204268028903377</v>
      </c>
      <c r="B758">
        <f t="shared" ca="1" si="23"/>
        <v>112.04268028903377</v>
      </c>
    </row>
    <row r="759" spans="1:2">
      <c r="A759">
        <f t="shared" ca="1" si="22"/>
        <v>1.0886873245375017</v>
      </c>
      <c r="B759">
        <f t="shared" ca="1" si="23"/>
        <v>108.86873245375017</v>
      </c>
    </row>
    <row r="760" spans="1:2">
      <c r="A760">
        <f t="shared" ca="1" si="22"/>
        <v>1.311602725807429</v>
      </c>
      <c r="B760">
        <f t="shared" ca="1" si="23"/>
        <v>131.16027258074291</v>
      </c>
    </row>
    <row r="761" spans="1:2">
      <c r="A761">
        <f t="shared" ca="1" si="22"/>
        <v>1.2326778128299842</v>
      </c>
      <c r="B761">
        <f t="shared" ca="1" si="23"/>
        <v>123.26778128299843</v>
      </c>
    </row>
    <row r="762" spans="1:2">
      <c r="A762">
        <f t="shared" ca="1" si="22"/>
        <v>1.2704993695801323</v>
      </c>
      <c r="B762">
        <f t="shared" ca="1" si="23"/>
        <v>127.04993695801323</v>
      </c>
    </row>
    <row r="763" spans="1:2">
      <c r="A763">
        <f t="shared" ca="1" si="22"/>
        <v>1.3270780050296878</v>
      </c>
      <c r="B763">
        <f t="shared" ca="1" si="23"/>
        <v>132.70780050296878</v>
      </c>
    </row>
    <row r="764" spans="1:2">
      <c r="A764">
        <f t="shared" ca="1" si="22"/>
        <v>1.2436855864952427</v>
      </c>
      <c r="B764">
        <f t="shared" ca="1" si="23"/>
        <v>124.36855864952427</v>
      </c>
    </row>
    <row r="765" spans="1:2">
      <c r="A765">
        <f t="shared" ca="1" si="22"/>
        <v>1.1047814219893148</v>
      </c>
      <c r="B765">
        <f t="shared" ca="1" si="23"/>
        <v>110.47814219893148</v>
      </c>
    </row>
    <row r="766" spans="1:2">
      <c r="A766">
        <f t="shared" ca="1" si="22"/>
        <v>1.804165951915367</v>
      </c>
      <c r="B766">
        <f t="shared" ca="1" si="23"/>
        <v>180.41659519153669</v>
      </c>
    </row>
    <row r="767" spans="1:2">
      <c r="A767">
        <f t="shared" ca="1" si="22"/>
        <v>1.1146168501611973</v>
      </c>
      <c r="B767">
        <f t="shared" ca="1" si="23"/>
        <v>111.46168501611973</v>
      </c>
    </row>
    <row r="768" spans="1:2">
      <c r="A768">
        <f t="shared" ca="1" si="22"/>
        <v>1.0893991623706736</v>
      </c>
      <c r="B768">
        <f t="shared" ca="1" si="23"/>
        <v>108.93991623706737</v>
      </c>
    </row>
    <row r="769" spans="1:2">
      <c r="A769">
        <f t="shared" ca="1" si="22"/>
        <v>1.2050794898327271</v>
      </c>
      <c r="B769">
        <f t="shared" ca="1" si="23"/>
        <v>120.50794898327271</v>
      </c>
    </row>
    <row r="770" spans="1:2">
      <c r="A770">
        <f t="shared" ref="A770:A833" ca="1" si="24">LOGINV(RAND(),$C$1, $D$1)</f>
        <v>1.2092497976351095</v>
      </c>
      <c r="B770">
        <f t="shared" ref="B770:B833" ca="1" si="25">100*A770</f>
        <v>120.92497976351095</v>
      </c>
    </row>
    <row r="771" spans="1:2">
      <c r="A771">
        <f t="shared" ca="1" si="24"/>
        <v>1.2099175154268609</v>
      </c>
      <c r="B771">
        <f t="shared" ca="1" si="25"/>
        <v>120.99175154268609</v>
      </c>
    </row>
    <row r="772" spans="1:2">
      <c r="A772">
        <f t="shared" ca="1" si="24"/>
        <v>1.0466628586198223</v>
      </c>
      <c r="B772">
        <f t="shared" ca="1" si="25"/>
        <v>104.66628586198223</v>
      </c>
    </row>
    <row r="773" spans="1:2">
      <c r="A773">
        <f t="shared" ca="1" si="24"/>
        <v>1.1721864980843097</v>
      </c>
      <c r="B773">
        <f t="shared" ca="1" si="25"/>
        <v>117.21864980843097</v>
      </c>
    </row>
    <row r="774" spans="1:2">
      <c r="A774">
        <f t="shared" ca="1" si="24"/>
        <v>1.2354516755945151</v>
      </c>
      <c r="B774">
        <f t="shared" ca="1" si="25"/>
        <v>123.54516755945151</v>
      </c>
    </row>
    <row r="775" spans="1:2">
      <c r="A775">
        <f t="shared" ca="1" si="24"/>
        <v>1.2640014214421611</v>
      </c>
      <c r="B775">
        <f t="shared" ca="1" si="25"/>
        <v>126.4001421442161</v>
      </c>
    </row>
    <row r="776" spans="1:2">
      <c r="A776">
        <f t="shared" ca="1" si="24"/>
        <v>1.2215629871511458</v>
      </c>
      <c r="B776">
        <f t="shared" ca="1" si="25"/>
        <v>122.15629871511457</v>
      </c>
    </row>
    <row r="777" spans="1:2">
      <c r="A777">
        <f t="shared" ca="1" si="24"/>
        <v>1.1532070583624194</v>
      </c>
      <c r="B777">
        <f t="shared" ca="1" si="25"/>
        <v>115.32070583624194</v>
      </c>
    </row>
    <row r="778" spans="1:2">
      <c r="A778">
        <f t="shared" ca="1" si="24"/>
        <v>1.1565451743787551</v>
      </c>
      <c r="B778">
        <f t="shared" ca="1" si="25"/>
        <v>115.65451743787551</v>
      </c>
    </row>
    <row r="779" spans="1:2">
      <c r="A779">
        <f t="shared" ca="1" si="24"/>
        <v>1.0225070557666984</v>
      </c>
      <c r="B779">
        <f t="shared" ca="1" si="25"/>
        <v>102.25070557666984</v>
      </c>
    </row>
    <row r="780" spans="1:2">
      <c r="A780">
        <f t="shared" ca="1" si="24"/>
        <v>1.2640633682321796</v>
      </c>
      <c r="B780">
        <f t="shared" ca="1" si="25"/>
        <v>126.40633682321796</v>
      </c>
    </row>
    <row r="781" spans="1:2">
      <c r="A781">
        <f t="shared" ca="1" si="24"/>
        <v>1.2490411248930227</v>
      </c>
      <c r="B781">
        <f t="shared" ca="1" si="25"/>
        <v>124.90411248930226</v>
      </c>
    </row>
    <row r="782" spans="1:2">
      <c r="A782">
        <f t="shared" ca="1" si="24"/>
        <v>1.2832003065438116</v>
      </c>
      <c r="B782">
        <f t="shared" ca="1" si="25"/>
        <v>128.32003065438116</v>
      </c>
    </row>
    <row r="783" spans="1:2">
      <c r="A783">
        <f t="shared" ca="1" si="24"/>
        <v>1.2021585195806508</v>
      </c>
      <c r="B783">
        <f t="shared" ca="1" si="25"/>
        <v>120.21585195806507</v>
      </c>
    </row>
    <row r="784" spans="1:2">
      <c r="A784">
        <f t="shared" ca="1" si="24"/>
        <v>1.1435851597311482</v>
      </c>
      <c r="B784">
        <f t="shared" ca="1" si="25"/>
        <v>114.35851597311482</v>
      </c>
    </row>
    <row r="785" spans="1:2">
      <c r="A785">
        <f t="shared" ca="1" si="24"/>
        <v>0.97918041517254917</v>
      </c>
      <c r="B785">
        <f t="shared" ca="1" si="25"/>
        <v>97.91804151725492</v>
      </c>
    </row>
    <row r="786" spans="1:2">
      <c r="A786">
        <f t="shared" ca="1" si="24"/>
        <v>1.2664073557364117</v>
      </c>
      <c r="B786">
        <f t="shared" ca="1" si="25"/>
        <v>126.64073557364117</v>
      </c>
    </row>
    <row r="787" spans="1:2">
      <c r="A787">
        <f t="shared" ca="1" si="24"/>
        <v>1.3228440128975782</v>
      </c>
      <c r="B787">
        <f t="shared" ca="1" si="25"/>
        <v>132.28440128975782</v>
      </c>
    </row>
    <row r="788" spans="1:2">
      <c r="A788">
        <f t="shared" ca="1" si="24"/>
        <v>1.2977389725049409</v>
      </c>
      <c r="B788">
        <f t="shared" ca="1" si="25"/>
        <v>129.77389725049409</v>
      </c>
    </row>
    <row r="789" spans="1:2">
      <c r="A789">
        <f t="shared" ca="1" si="24"/>
        <v>1.222580695259343</v>
      </c>
      <c r="B789">
        <f t="shared" ca="1" si="25"/>
        <v>122.2580695259343</v>
      </c>
    </row>
    <row r="790" spans="1:2">
      <c r="A790">
        <f t="shared" ca="1" si="24"/>
        <v>1.2695998626968339</v>
      </c>
      <c r="B790">
        <f t="shared" ca="1" si="25"/>
        <v>126.95998626968338</v>
      </c>
    </row>
    <row r="791" spans="1:2">
      <c r="A791">
        <f t="shared" ca="1" si="24"/>
        <v>1.1256856170052416</v>
      </c>
      <c r="B791">
        <f t="shared" ca="1" si="25"/>
        <v>112.56856170052416</v>
      </c>
    </row>
    <row r="792" spans="1:2">
      <c r="A792">
        <f t="shared" ca="1" si="24"/>
        <v>1.23294854835219</v>
      </c>
      <c r="B792">
        <f t="shared" ca="1" si="25"/>
        <v>123.294854835219</v>
      </c>
    </row>
    <row r="793" spans="1:2">
      <c r="A793">
        <f t="shared" ca="1" si="24"/>
        <v>1.0886505598087513</v>
      </c>
      <c r="B793">
        <f t="shared" ca="1" si="25"/>
        <v>108.86505598087513</v>
      </c>
    </row>
    <row r="794" spans="1:2">
      <c r="A794">
        <f t="shared" ca="1" si="24"/>
        <v>1.4004162839361216</v>
      </c>
      <c r="B794">
        <f t="shared" ca="1" si="25"/>
        <v>140.04162839361217</v>
      </c>
    </row>
    <row r="795" spans="1:2">
      <c r="A795">
        <f t="shared" ca="1" si="24"/>
        <v>1.1097823481500761</v>
      </c>
      <c r="B795">
        <f t="shared" ca="1" si="25"/>
        <v>110.97823481500761</v>
      </c>
    </row>
    <row r="796" spans="1:2">
      <c r="A796">
        <f t="shared" ca="1" si="24"/>
        <v>1.157753787561135</v>
      </c>
      <c r="B796">
        <f t="shared" ca="1" si="25"/>
        <v>115.7753787561135</v>
      </c>
    </row>
    <row r="797" spans="1:2">
      <c r="A797">
        <f t="shared" ca="1" si="24"/>
        <v>1.1509517105680385</v>
      </c>
      <c r="B797">
        <f t="shared" ca="1" si="25"/>
        <v>115.09517105680385</v>
      </c>
    </row>
    <row r="798" spans="1:2">
      <c r="A798">
        <f t="shared" ca="1" si="24"/>
        <v>1.2229319509413703</v>
      </c>
      <c r="B798">
        <f t="shared" ca="1" si="25"/>
        <v>122.29319509413703</v>
      </c>
    </row>
    <row r="799" spans="1:2">
      <c r="A799">
        <f t="shared" ca="1" si="24"/>
        <v>1.0888586337786146</v>
      </c>
      <c r="B799">
        <f t="shared" ca="1" si="25"/>
        <v>108.88586337786145</v>
      </c>
    </row>
    <row r="800" spans="1:2">
      <c r="A800">
        <f t="shared" ca="1" si="24"/>
        <v>1.2886963792167727</v>
      </c>
      <c r="B800">
        <f t="shared" ca="1" si="25"/>
        <v>128.86963792167728</v>
      </c>
    </row>
    <row r="801" spans="1:2">
      <c r="A801">
        <f t="shared" ca="1" si="24"/>
        <v>1.17290688644067</v>
      </c>
      <c r="B801">
        <f t="shared" ca="1" si="25"/>
        <v>117.290688644067</v>
      </c>
    </row>
    <row r="802" spans="1:2">
      <c r="A802">
        <f t="shared" ca="1" si="24"/>
        <v>1.4044097875461443</v>
      </c>
      <c r="B802">
        <f t="shared" ca="1" si="25"/>
        <v>140.44097875461443</v>
      </c>
    </row>
    <row r="803" spans="1:2">
      <c r="A803">
        <f t="shared" ca="1" si="24"/>
        <v>1.1703179657073741</v>
      </c>
      <c r="B803">
        <f t="shared" ca="1" si="25"/>
        <v>117.03179657073741</v>
      </c>
    </row>
    <row r="804" spans="1:2">
      <c r="A804">
        <f t="shared" ca="1" si="24"/>
        <v>1.2833707015172244</v>
      </c>
      <c r="B804">
        <f t="shared" ca="1" si="25"/>
        <v>128.33707015172246</v>
      </c>
    </row>
    <row r="805" spans="1:2">
      <c r="A805">
        <f t="shared" ca="1" si="24"/>
        <v>1.2737416205751517</v>
      </c>
      <c r="B805">
        <f t="shared" ca="1" si="25"/>
        <v>127.37416205751518</v>
      </c>
    </row>
    <row r="806" spans="1:2">
      <c r="A806">
        <f t="shared" ca="1" si="24"/>
        <v>1.2824129664639359</v>
      </c>
      <c r="B806">
        <f t="shared" ca="1" si="25"/>
        <v>128.24129664639358</v>
      </c>
    </row>
    <row r="807" spans="1:2">
      <c r="A807">
        <f t="shared" ca="1" si="24"/>
        <v>1.21045920718502</v>
      </c>
      <c r="B807">
        <f t="shared" ca="1" si="25"/>
        <v>121.045920718502</v>
      </c>
    </row>
    <row r="808" spans="1:2">
      <c r="A808">
        <f t="shared" ca="1" si="24"/>
        <v>1.224470443573747</v>
      </c>
      <c r="B808">
        <f t="shared" ca="1" si="25"/>
        <v>122.44704435737471</v>
      </c>
    </row>
    <row r="809" spans="1:2">
      <c r="A809">
        <f t="shared" ca="1" si="24"/>
        <v>1.2352820951555872</v>
      </c>
      <c r="B809">
        <f t="shared" ca="1" si="25"/>
        <v>123.52820951555871</v>
      </c>
    </row>
    <row r="810" spans="1:2">
      <c r="A810">
        <f t="shared" ca="1" si="24"/>
        <v>0.96921270214584276</v>
      </c>
      <c r="B810">
        <f t="shared" ca="1" si="25"/>
        <v>96.921270214584283</v>
      </c>
    </row>
    <row r="811" spans="1:2">
      <c r="A811">
        <f t="shared" ca="1" si="24"/>
        <v>1.2390789629045702</v>
      </c>
      <c r="B811">
        <f t="shared" ca="1" si="25"/>
        <v>123.90789629045702</v>
      </c>
    </row>
    <row r="812" spans="1:2">
      <c r="A812">
        <f t="shared" ca="1" si="24"/>
        <v>1.1791687804431341</v>
      </c>
      <c r="B812">
        <f t="shared" ca="1" si="25"/>
        <v>117.91687804431341</v>
      </c>
    </row>
    <row r="813" spans="1:2">
      <c r="A813">
        <f t="shared" ca="1" si="24"/>
        <v>1.1525787684938409</v>
      </c>
      <c r="B813">
        <f t="shared" ca="1" si="25"/>
        <v>115.25787684938409</v>
      </c>
    </row>
    <row r="814" spans="1:2">
      <c r="A814">
        <f t="shared" ca="1" si="24"/>
        <v>1.3164116644296913</v>
      </c>
      <c r="B814">
        <f t="shared" ca="1" si="25"/>
        <v>131.64116644296914</v>
      </c>
    </row>
    <row r="815" spans="1:2">
      <c r="A815">
        <f t="shared" ca="1" si="24"/>
        <v>1.2633157579389067</v>
      </c>
      <c r="B815">
        <f t="shared" ca="1" si="25"/>
        <v>126.33157579389066</v>
      </c>
    </row>
    <row r="816" spans="1:2">
      <c r="A816">
        <f t="shared" ca="1" si="24"/>
        <v>1.1069777434362471</v>
      </c>
      <c r="B816">
        <f t="shared" ca="1" si="25"/>
        <v>110.69777434362472</v>
      </c>
    </row>
    <row r="817" spans="1:2">
      <c r="A817">
        <f t="shared" ca="1" si="24"/>
        <v>1.088495100904576</v>
      </c>
      <c r="B817">
        <f t="shared" ca="1" si="25"/>
        <v>108.8495100904576</v>
      </c>
    </row>
    <row r="818" spans="1:2">
      <c r="A818">
        <f t="shared" ca="1" si="24"/>
        <v>1.2741736807383794</v>
      </c>
      <c r="B818">
        <f t="shared" ca="1" si="25"/>
        <v>127.41736807383795</v>
      </c>
    </row>
    <row r="819" spans="1:2">
      <c r="A819">
        <f t="shared" ca="1" si="24"/>
        <v>1.1802501862626713</v>
      </c>
      <c r="B819">
        <f t="shared" ca="1" si="25"/>
        <v>118.02501862626713</v>
      </c>
    </row>
    <row r="820" spans="1:2">
      <c r="A820">
        <f t="shared" ca="1" si="24"/>
        <v>1.464977387584439</v>
      </c>
      <c r="B820">
        <f t="shared" ca="1" si="25"/>
        <v>146.49773875844389</v>
      </c>
    </row>
    <row r="821" spans="1:2">
      <c r="A821">
        <f t="shared" ca="1" si="24"/>
        <v>1.1903046167112312</v>
      </c>
      <c r="B821">
        <f t="shared" ca="1" si="25"/>
        <v>119.03046167112312</v>
      </c>
    </row>
    <row r="822" spans="1:2">
      <c r="A822">
        <f t="shared" ca="1" si="24"/>
        <v>1.3097082557235207</v>
      </c>
      <c r="B822">
        <f t="shared" ca="1" si="25"/>
        <v>130.97082557235206</v>
      </c>
    </row>
    <row r="823" spans="1:2">
      <c r="A823">
        <f t="shared" ca="1" si="24"/>
        <v>1.3838184935968734</v>
      </c>
      <c r="B823">
        <f t="shared" ca="1" si="25"/>
        <v>138.38184935968735</v>
      </c>
    </row>
    <row r="824" spans="1:2">
      <c r="A824">
        <f t="shared" ca="1" si="24"/>
        <v>1.1157691494042175</v>
      </c>
      <c r="B824">
        <f t="shared" ca="1" si="25"/>
        <v>111.57691494042174</v>
      </c>
    </row>
    <row r="825" spans="1:2">
      <c r="A825">
        <f t="shared" ca="1" si="24"/>
        <v>1.3746264707502687</v>
      </c>
      <c r="B825">
        <f t="shared" ca="1" si="25"/>
        <v>137.46264707502687</v>
      </c>
    </row>
    <row r="826" spans="1:2">
      <c r="A826">
        <f t="shared" ca="1" si="24"/>
        <v>1.4184819214203714</v>
      </c>
      <c r="B826">
        <f t="shared" ca="1" si="25"/>
        <v>141.84819214203713</v>
      </c>
    </row>
    <row r="827" spans="1:2">
      <c r="A827">
        <f t="shared" ca="1" si="24"/>
        <v>1.3274120698626461</v>
      </c>
      <c r="B827">
        <f t="shared" ca="1" si="25"/>
        <v>132.74120698626461</v>
      </c>
    </row>
    <row r="828" spans="1:2">
      <c r="A828">
        <f t="shared" ca="1" si="24"/>
        <v>1.1517394647665435</v>
      </c>
      <c r="B828">
        <f t="shared" ca="1" si="25"/>
        <v>115.17394647665435</v>
      </c>
    </row>
    <row r="829" spans="1:2">
      <c r="A829">
        <f t="shared" ca="1" si="24"/>
        <v>1.1058483238740975</v>
      </c>
      <c r="B829">
        <f t="shared" ca="1" si="25"/>
        <v>110.58483238740975</v>
      </c>
    </row>
    <row r="830" spans="1:2">
      <c r="A830">
        <f t="shared" ca="1" si="24"/>
        <v>1.0683480051595677</v>
      </c>
      <c r="B830">
        <f t="shared" ca="1" si="25"/>
        <v>106.83480051595677</v>
      </c>
    </row>
    <row r="831" spans="1:2">
      <c r="A831">
        <f t="shared" ca="1" si="24"/>
        <v>1.3352438390110948</v>
      </c>
      <c r="B831">
        <f t="shared" ca="1" si="25"/>
        <v>133.52438390110947</v>
      </c>
    </row>
    <row r="832" spans="1:2">
      <c r="A832">
        <f t="shared" ca="1" si="24"/>
        <v>1.0430181219096937</v>
      </c>
      <c r="B832">
        <f t="shared" ca="1" si="25"/>
        <v>104.30181219096937</v>
      </c>
    </row>
    <row r="833" spans="1:2">
      <c r="A833">
        <f t="shared" ca="1" si="24"/>
        <v>1.2561199916189068</v>
      </c>
      <c r="B833">
        <f t="shared" ca="1" si="25"/>
        <v>125.61199916189068</v>
      </c>
    </row>
    <row r="834" spans="1:2">
      <c r="A834">
        <f t="shared" ref="A834:A897" ca="1" si="26">LOGINV(RAND(),$C$1, $D$1)</f>
        <v>1.0425424701699872</v>
      </c>
      <c r="B834">
        <f t="shared" ref="B834:B897" ca="1" si="27">100*A834</f>
        <v>104.25424701699872</v>
      </c>
    </row>
    <row r="835" spans="1:2">
      <c r="A835">
        <f t="shared" ca="1" si="26"/>
        <v>1.2277569727061461</v>
      </c>
      <c r="B835">
        <f t="shared" ca="1" si="27"/>
        <v>122.77569727061461</v>
      </c>
    </row>
    <row r="836" spans="1:2">
      <c r="A836">
        <f t="shared" ca="1" si="26"/>
        <v>1.3623607118238252</v>
      </c>
      <c r="B836">
        <f t="shared" ca="1" si="27"/>
        <v>136.23607118238252</v>
      </c>
    </row>
    <row r="837" spans="1:2">
      <c r="A837">
        <f t="shared" ca="1" si="26"/>
        <v>1.1830906796721554</v>
      </c>
      <c r="B837">
        <f t="shared" ca="1" si="27"/>
        <v>118.30906796721554</v>
      </c>
    </row>
    <row r="838" spans="1:2">
      <c r="A838">
        <f t="shared" ca="1" si="26"/>
        <v>1.3314843127329681</v>
      </c>
      <c r="B838">
        <f t="shared" ca="1" si="27"/>
        <v>133.14843127329681</v>
      </c>
    </row>
    <row r="839" spans="1:2">
      <c r="A839">
        <f t="shared" ca="1" si="26"/>
        <v>1.3178732201921399</v>
      </c>
      <c r="B839">
        <f t="shared" ca="1" si="27"/>
        <v>131.787322019214</v>
      </c>
    </row>
    <row r="840" spans="1:2">
      <c r="A840">
        <f t="shared" ca="1" si="26"/>
        <v>1.1926170954569519</v>
      </c>
      <c r="B840">
        <f t="shared" ca="1" si="27"/>
        <v>119.2617095456952</v>
      </c>
    </row>
    <row r="841" spans="1:2">
      <c r="A841">
        <f t="shared" ca="1" si="26"/>
        <v>1.378978319303964</v>
      </c>
      <c r="B841">
        <f t="shared" ca="1" si="27"/>
        <v>137.89783193039639</v>
      </c>
    </row>
    <row r="842" spans="1:2">
      <c r="A842">
        <f t="shared" ca="1" si="26"/>
        <v>1.130723174460244</v>
      </c>
      <c r="B842">
        <f t="shared" ca="1" si="27"/>
        <v>113.0723174460244</v>
      </c>
    </row>
    <row r="843" spans="1:2">
      <c r="A843">
        <f t="shared" ca="1" si="26"/>
        <v>1.244590037154977</v>
      </c>
      <c r="B843">
        <f t="shared" ca="1" si="27"/>
        <v>124.4590037154977</v>
      </c>
    </row>
    <row r="844" spans="1:2">
      <c r="A844">
        <f t="shared" ca="1" si="26"/>
        <v>1.142913087707778</v>
      </c>
      <c r="B844">
        <f t="shared" ca="1" si="27"/>
        <v>114.2913087707778</v>
      </c>
    </row>
    <row r="845" spans="1:2">
      <c r="A845">
        <f t="shared" ca="1" si="26"/>
        <v>1.1683323437003876</v>
      </c>
      <c r="B845">
        <f t="shared" ca="1" si="27"/>
        <v>116.83323437003877</v>
      </c>
    </row>
    <row r="846" spans="1:2">
      <c r="A846">
        <f t="shared" ca="1" si="26"/>
        <v>1.2320260429399084</v>
      </c>
      <c r="B846">
        <f t="shared" ca="1" si="27"/>
        <v>123.20260429399083</v>
      </c>
    </row>
    <row r="847" spans="1:2">
      <c r="A847">
        <f t="shared" ca="1" si="26"/>
        <v>1.0998976257116866</v>
      </c>
      <c r="B847">
        <f t="shared" ca="1" si="27"/>
        <v>109.98976257116865</v>
      </c>
    </row>
    <row r="848" spans="1:2">
      <c r="A848">
        <f t="shared" ca="1" si="26"/>
        <v>1.0486747312275593</v>
      </c>
      <c r="B848">
        <f t="shared" ca="1" si="27"/>
        <v>104.86747312275592</v>
      </c>
    </row>
    <row r="849" spans="1:2">
      <c r="A849">
        <f t="shared" ca="1" si="26"/>
        <v>1.0395279752292095</v>
      </c>
      <c r="B849">
        <f t="shared" ca="1" si="27"/>
        <v>103.95279752292095</v>
      </c>
    </row>
    <row r="850" spans="1:2">
      <c r="A850">
        <f t="shared" ca="1" si="26"/>
        <v>1.2199989942844351</v>
      </c>
      <c r="B850">
        <f t="shared" ca="1" si="27"/>
        <v>121.99989942844351</v>
      </c>
    </row>
    <row r="851" spans="1:2">
      <c r="A851">
        <f t="shared" ca="1" si="26"/>
        <v>1.183482797865069</v>
      </c>
      <c r="B851">
        <f t="shared" ca="1" si="27"/>
        <v>118.34827978650691</v>
      </c>
    </row>
    <row r="852" spans="1:2">
      <c r="A852">
        <f t="shared" ca="1" si="26"/>
        <v>1.0934430271870184</v>
      </c>
      <c r="B852">
        <f t="shared" ca="1" si="27"/>
        <v>109.34430271870184</v>
      </c>
    </row>
    <row r="853" spans="1:2">
      <c r="A853">
        <f t="shared" ca="1" si="26"/>
        <v>1.2880902318444751</v>
      </c>
      <c r="B853">
        <f t="shared" ca="1" si="27"/>
        <v>128.80902318444751</v>
      </c>
    </row>
    <row r="854" spans="1:2">
      <c r="A854">
        <f t="shared" ca="1" si="26"/>
        <v>1.3702427389590839</v>
      </c>
      <c r="B854">
        <f t="shared" ca="1" si="27"/>
        <v>137.02427389590838</v>
      </c>
    </row>
    <row r="855" spans="1:2">
      <c r="A855">
        <f t="shared" ca="1" si="26"/>
        <v>1.2091282553067175</v>
      </c>
      <c r="B855">
        <f t="shared" ca="1" si="27"/>
        <v>120.91282553067175</v>
      </c>
    </row>
    <row r="856" spans="1:2">
      <c r="A856">
        <f t="shared" ca="1" si="26"/>
        <v>1.2706322450461598</v>
      </c>
      <c r="B856">
        <f t="shared" ca="1" si="27"/>
        <v>127.06322450461597</v>
      </c>
    </row>
    <row r="857" spans="1:2">
      <c r="A857">
        <f t="shared" ca="1" si="26"/>
        <v>1.3800072509990646</v>
      </c>
      <c r="B857">
        <f t="shared" ca="1" si="27"/>
        <v>138.00072509990648</v>
      </c>
    </row>
    <row r="858" spans="1:2">
      <c r="A858">
        <f t="shared" ca="1" si="26"/>
        <v>1.2042365144089264</v>
      </c>
      <c r="B858">
        <f t="shared" ca="1" si="27"/>
        <v>120.42365144089264</v>
      </c>
    </row>
    <row r="859" spans="1:2">
      <c r="A859">
        <f t="shared" ca="1" si="26"/>
        <v>1.0474642022654908</v>
      </c>
      <c r="B859">
        <f t="shared" ca="1" si="27"/>
        <v>104.74642022654908</v>
      </c>
    </row>
    <row r="860" spans="1:2">
      <c r="A860">
        <f t="shared" ca="1" si="26"/>
        <v>1.2340639418630694</v>
      </c>
      <c r="B860">
        <f t="shared" ca="1" si="27"/>
        <v>123.40639418630694</v>
      </c>
    </row>
    <row r="861" spans="1:2">
      <c r="A861">
        <f t="shared" ca="1" si="26"/>
        <v>1.002089155736265</v>
      </c>
      <c r="B861">
        <f t="shared" ca="1" si="27"/>
        <v>100.2089155736265</v>
      </c>
    </row>
    <row r="862" spans="1:2">
      <c r="A862">
        <f t="shared" ca="1" si="26"/>
        <v>1.1151121141389762</v>
      </c>
      <c r="B862">
        <f t="shared" ca="1" si="27"/>
        <v>111.51121141389761</v>
      </c>
    </row>
    <row r="863" spans="1:2">
      <c r="A863">
        <f t="shared" ca="1" si="26"/>
        <v>1.2157760458984783</v>
      </c>
      <c r="B863">
        <f t="shared" ca="1" si="27"/>
        <v>121.57760458984784</v>
      </c>
    </row>
    <row r="864" spans="1:2">
      <c r="A864">
        <f t="shared" ca="1" si="26"/>
        <v>1.016354026630909</v>
      </c>
      <c r="B864">
        <f t="shared" ca="1" si="27"/>
        <v>101.6354026630909</v>
      </c>
    </row>
    <row r="865" spans="1:2">
      <c r="A865">
        <f t="shared" ca="1" si="26"/>
        <v>1.212917478403454</v>
      </c>
      <c r="B865">
        <f t="shared" ca="1" si="27"/>
        <v>121.29174784034539</v>
      </c>
    </row>
    <row r="866" spans="1:2">
      <c r="A866">
        <f t="shared" ca="1" si="26"/>
        <v>1.2818442301210846</v>
      </c>
      <c r="B866">
        <f t="shared" ca="1" si="27"/>
        <v>128.18442301210845</v>
      </c>
    </row>
    <row r="867" spans="1:2">
      <c r="A867">
        <f t="shared" ca="1" si="26"/>
        <v>1.2086595847456385</v>
      </c>
      <c r="B867">
        <f t="shared" ca="1" si="27"/>
        <v>120.86595847456385</v>
      </c>
    </row>
    <row r="868" spans="1:2">
      <c r="A868">
        <f t="shared" ca="1" si="26"/>
        <v>1.4473139942210034</v>
      </c>
      <c r="B868">
        <f t="shared" ca="1" si="27"/>
        <v>144.73139942210034</v>
      </c>
    </row>
    <row r="869" spans="1:2">
      <c r="A869">
        <f t="shared" ca="1" si="26"/>
        <v>1.3104967287892086</v>
      </c>
      <c r="B869">
        <f t="shared" ca="1" si="27"/>
        <v>131.04967287892086</v>
      </c>
    </row>
    <row r="870" spans="1:2">
      <c r="A870">
        <f t="shared" ca="1" si="26"/>
        <v>1.106522988386053</v>
      </c>
      <c r="B870">
        <f t="shared" ca="1" si="27"/>
        <v>110.6522988386053</v>
      </c>
    </row>
    <row r="871" spans="1:2">
      <c r="A871">
        <f t="shared" ca="1" si="26"/>
        <v>1.1977210808591265</v>
      </c>
      <c r="B871">
        <f t="shared" ca="1" si="27"/>
        <v>119.77210808591265</v>
      </c>
    </row>
    <row r="872" spans="1:2">
      <c r="A872">
        <f t="shared" ca="1" si="26"/>
        <v>1.3998087844527172</v>
      </c>
      <c r="B872">
        <f t="shared" ca="1" si="27"/>
        <v>139.98087844527171</v>
      </c>
    </row>
    <row r="873" spans="1:2">
      <c r="A873">
        <f t="shared" ca="1" si="26"/>
        <v>1.2873027980637484</v>
      </c>
      <c r="B873">
        <f t="shared" ca="1" si="27"/>
        <v>128.73027980637482</v>
      </c>
    </row>
    <row r="874" spans="1:2">
      <c r="A874">
        <f t="shared" ca="1" si="26"/>
        <v>1.1924039223505198</v>
      </c>
      <c r="B874">
        <f t="shared" ca="1" si="27"/>
        <v>119.24039223505198</v>
      </c>
    </row>
    <row r="875" spans="1:2">
      <c r="A875">
        <f t="shared" ca="1" si="26"/>
        <v>1.1015777202852677</v>
      </c>
      <c r="B875">
        <f t="shared" ca="1" si="27"/>
        <v>110.15777202852676</v>
      </c>
    </row>
    <row r="876" spans="1:2">
      <c r="A876">
        <f t="shared" ca="1" si="26"/>
        <v>1.0878260815310532</v>
      </c>
      <c r="B876">
        <f t="shared" ca="1" si="27"/>
        <v>108.78260815310531</v>
      </c>
    </row>
    <row r="877" spans="1:2">
      <c r="A877">
        <f t="shared" ca="1" si="26"/>
        <v>1.2549792548189276</v>
      </c>
      <c r="B877">
        <f t="shared" ca="1" si="27"/>
        <v>125.49792548189276</v>
      </c>
    </row>
    <row r="878" spans="1:2">
      <c r="A878">
        <f t="shared" ca="1" si="26"/>
        <v>1.1236357784855397</v>
      </c>
      <c r="B878">
        <f t="shared" ca="1" si="27"/>
        <v>112.36357784855397</v>
      </c>
    </row>
    <row r="879" spans="1:2">
      <c r="A879">
        <f t="shared" ca="1" si="26"/>
        <v>1.1321170092546133</v>
      </c>
      <c r="B879">
        <f t="shared" ca="1" si="27"/>
        <v>113.21170092546133</v>
      </c>
    </row>
    <row r="880" spans="1:2">
      <c r="A880">
        <f t="shared" ca="1" si="26"/>
        <v>1.1540919104484386</v>
      </c>
      <c r="B880">
        <f t="shared" ca="1" si="27"/>
        <v>115.40919104484387</v>
      </c>
    </row>
    <row r="881" spans="1:2">
      <c r="A881">
        <f t="shared" ca="1" si="26"/>
        <v>1.1065199316345233</v>
      </c>
      <c r="B881">
        <f t="shared" ca="1" si="27"/>
        <v>110.65199316345233</v>
      </c>
    </row>
    <row r="882" spans="1:2">
      <c r="A882">
        <f t="shared" ca="1" si="26"/>
        <v>1.2477012950999633</v>
      </c>
      <c r="B882">
        <f t="shared" ca="1" si="27"/>
        <v>124.77012950999634</v>
      </c>
    </row>
    <row r="883" spans="1:2">
      <c r="A883">
        <f t="shared" ca="1" si="26"/>
        <v>1.1827159258142836</v>
      </c>
      <c r="B883">
        <f t="shared" ca="1" si="27"/>
        <v>118.27159258142837</v>
      </c>
    </row>
    <row r="884" spans="1:2">
      <c r="A884">
        <f t="shared" ca="1" si="26"/>
        <v>1.1712535865496176</v>
      </c>
      <c r="B884">
        <f t="shared" ca="1" si="27"/>
        <v>117.12535865496176</v>
      </c>
    </row>
    <row r="885" spans="1:2">
      <c r="A885">
        <f t="shared" ca="1" si="26"/>
        <v>1.0539954003471335</v>
      </c>
      <c r="B885">
        <f t="shared" ca="1" si="27"/>
        <v>105.39954003471334</v>
      </c>
    </row>
    <row r="886" spans="1:2">
      <c r="A886">
        <f t="shared" ca="1" si="26"/>
        <v>1.0947916184783495</v>
      </c>
      <c r="B886">
        <f t="shared" ca="1" si="27"/>
        <v>109.47916184783494</v>
      </c>
    </row>
    <row r="887" spans="1:2">
      <c r="A887">
        <f t="shared" ca="1" si="26"/>
        <v>1.2499734873948649</v>
      </c>
      <c r="B887">
        <f t="shared" ca="1" si="27"/>
        <v>124.9973487394865</v>
      </c>
    </row>
    <row r="888" spans="1:2">
      <c r="A888">
        <f t="shared" ca="1" si="26"/>
        <v>1.0490774060969077</v>
      </c>
      <c r="B888">
        <f t="shared" ca="1" si="27"/>
        <v>104.90774060969076</v>
      </c>
    </row>
    <row r="889" spans="1:2">
      <c r="A889">
        <f t="shared" ca="1" si="26"/>
        <v>1.3989097906096355</v>
      </c>
      <c r="B889">
        <f t="shared" ca="1" si="27"/>
        <v>139.89097906096356</v>
      </c>
    </row>
    <row r="890" spans="1:2">
      <c r="A890">
        <f t="shared" ca="1" si="26"/>
        <v>1.2818216752442051</v>
      </c>
      <c r="B890">
        <f t="shared" ca="1" si="27"/>
        <v>128.18216752442052</v>
      </c>
    </row>
    <row r="891" spans="1:2">
      <c r="A891">
        <f t="shared" ca="1" si="26"/>
        <v>1.2557106663224278</v>
      </c>
      <c r="B891">
        <f t="shared" ca="1" si="27"/>
        <v>125.57106663224278</v>
      </c>
    </row>
    <row r="892" spans="1:2">
      <c r="A892">
        <f t="shared" ca="1" si="26"/>
        <v>1.1328187400234815</v>
      </c>
      <c r="B892">
        <f t="shared" ca="1" si="27"/>
        <v>113.28187400234815</v>
      </c>
    </row>
    <row r="893" spans="1:2">
      <c r="A893">
        <f t="shared" ca="1" si="26"/>
        <v>1.1668284303521488</v>
      </c>
      <c r="B893">
        <f t="shared" ca="1" si="27"/>
        <v>116.68284303521487</v>
      </c>
    </row>
    <row r="894" spans="1:2">
      <c r="A894">
        <f t="shared" ca="1" si="26"/>
        <v>1.5002368081899271</v>
      </c>
      <c r="B894">
        <f t="shared" ca="1" si="27"/>
        <v>150.02368081899272</v>
      </c>
    </row>
    <row r="895" spans="1:2">
      <c r="A895">
        <f t="shared" ca="1" si="26"/>
        <v>1.2717620195193378</v>
      </c>
      <c r="B895">
        <f t="shared" ca="1" si="27"/>
        <v>127.17620195193378</v>
      </c>
    </row>
    <row r="896" spans="1:2">
      <c r="A896">
        <f t="shared" ca="1" si="26"/>
        <v>1.0767574433033296</v>
      </c>
      <c r="B896">
        <f t="shared" ca="1" si="27"/>
        <v>107.67574433033296</v>
      </c>
    </row>
    <row r="897" spans="1:2">
      <c r="A897">
        <f t="shared" ca="1" si="26"/>
        <v>1.150703854738321</v>
      </c>
      <c r="B897">
        <f t="shared" ca="1" si="27"/>
        <v>115.0703854738321</v>
      </c>
    </row>
    <row r="898" spans="1:2">
      <c r="A898">
        <f t="shared" ref="A898:A961" ca="1" si="28">LOGINV(RAND(),$C$1, $D$1)</f>
        <v>1.127332308195744</v>
      </c>
      <c r="B898">
        <f t="shared" ref="B898:B961" ca="1" si="29">100*A898</f>
        <v>112.7332308195744</v>
      </c>
    </row>
    <row r="899" spans="1:2">
      <c r="A899">
        <f t="shared" ca="1" si="28"/>
        <v>1.3273111312211068</v>
      </c>
      <c r="B899">
        <f t="shared" ca="1" si="29"/>
        <v>132.73111312211068</v>
      </c>
    </row>
    <row r="900" spans="1:2">
      <c r="A900">
        <f t="shared" ca="1" si="28"/>
        <v>1.1076284592747925</v>
      </c>
      <c r="B900">
        <f t="shared" ca="1" si="29"/>
        <v>110.76284592747925</v>
      </c>
    </row>
    <row r="901" spans="1:2">
      <c r="A901">
        <f t="shared" ca="1" si="28"/>
        <v>1.3025311785303908</v>
      </c>
      <c r="B901">
        <f t="shared" ca="1" si="29"/>
        <v>130.25311785303907</v>
      </c>
    </row>
    <row r="902" spans="1:2">
      <c r="A902">
        <f t="shared" ca="1" si="28"/>
        <v>1.2986424931192047</v>
      </c>
      <c r="B902">
        <f t="shared" ca="1" si="29"/>
        <v>129.86424931192047</v>
      </c>
    </row>
    <row r="903" spans="1:2">
      <c r="A903">
        <f t="shared" ca="1" si="28"/>
        <v>1.271404521153163</v>
      </c>
      <c r="B903">
        <f t="shared" ca="1" si="29"/>
        <v>127.14045211531631</v>
      </c>
    </row>
    <row r="904" spans="1:2">
      <c r="A904">
        <f t="shared" ca="1" si="28"/>
        <v>1.1950632842391238</v>
      </c>
      <c r="B904">
        <f t="shared" ca="1" si="29"/>
        <v>119.50632842391238</v>
      </c>
    </row>
    <row r="905" spans="1:2">
      <c r="A905">
        <f t="shared" ca="1" si="28"/>
        <v>1.0861084098784561</v>
      </c>
      <c r="B905">
        <f t="shared" ca="1" si="29"/>
        <v>108.61084098784562</v>
      </c>
    </row>
    <row r="906" spans="1:2">
      <c r="A906">
        <f t="shared" ca="1" si="28"/>
        <v>1.4120127681318759</v>
      </c>
      <c r="B906">
        <f t="shared" ca="1" si="29"/>
        <v>141.2012768131876</v>
      </c>
    </row>
    <row r="907" spans="1:2">
      <c r="A907">
        <f t="shared" ca="1" si="28"/>
        <v>1.157073326415222</v>
      </c>
      <c r="B907">
        <f t="shared" ca="1" si="29"/>
        <v>115.7073326415222</v>
      </c>
    </row>
    <row r="908" spans="1:2">
      <c r="A908">
        <f t="shared" ca="1" si="28"/>
        <v>1.0386042242883013</v>
      </c>
      <c r="B908">
        <f t="shared" ca="1" si="29"/>
        <v>103.86042242883013</v>
      </c>
    </row>
    <row r="909" spans="1:2">
      <c r="A909">
        <f t="shared" ca="1" si="28"/>
        <v>1.1633118811274936</v>
      </c>
      <c r="B909">
        <f t="shared" ca="1" si="29"/>
        <v>116.33118811274936</v>
      </c>
    </row>
    <row r="910" spans="1:2">
      <c r="A910">
        <f t="shared" ca="1" si="28"/>
        <v>1.0528845938781271</v>
      </c>
      <c r="B910">
        <f t="shared" ca="1" si="29"/>
        <v>105.28845938781271</v>
      </c>
    </row>
    <row r="911" spans="1:2">
      <c r="A911">
        <f t="shared" ca="1" si="28"/>
        <v>1.3258051222323974</v>
      </c>
      <c r="B911">
        <f t="shared" ca="1" si="29"/>
        <v>132.58051222323974</v>
      </c>
    </row>
    <row r="912" spans="1:2">
      <c r="A912">
        <f t="shared" ca="1" si="28"/>
        <v>1.4144213412068585</v>
      </c>
      <c r="B912">
        <f t="shared" ca="1" si="29"/>
        <v>141.44213412068584</v>
      </c>
    </row>
    <row r="913" spans="1:2">
      <c r="A913">
        <f t="shared" ca="1" si="28"/>
        <v>1.2451760024007439</v>
      </c>
      <c r="B913">
        <f t="shared" ca="1" si="29"/>
        <v>124.51760024007439</v>
      </c>
    </row>
    <row r="914" spans="1:2">
      <c r="A914">
        <f t="shared" ca="1" si="28"/>
        <v>1.1845457070687917</v>
      </c>
      <c r="B914">
        <f t="shared" ca="1" si="29"/>
        <v>118.45457070687917</v>
      </c>
    </row>
    <row r="915" spans="1:2">
      <c r="A915">
        <f t="shared" ca="1" si="28"/>
        <v>1.4065185597312315</v>
      </c>
      <c r="B915">
        <f t="shared" ca="1" si="29"/>
        <v>140.65185597312316</v>
      </c>
    </row>
    <row r="916" spans="1:2">
      <c r="A916">
        <f t="shared" ca="1" si="28"/>
        <v>1.0911574823831462</v>
      </c>
      <c r="B916">
        <f t="shared" ca="1" si="29"/>
        <v>109.11574823831462</v>
      </c>
    </row>
    <row r="917" spans="1:2">
      <c r="A917">
        <f t="shared" ca="1" si="28"/>
        <v>1.1506153660906087</v>
      </c>
      <c r="B917">
        <f t="shared" ca="1" si="29"/>
        <v>115.06153660906087</v>
      </c>
    </row>
    <row r="918" spans="1:2">
      <c r="A918">
        <f t="shared" ca="1" si="28"/>
        <v>1.1675093304548498</v>
      </c>
      <c r="B918">
        <f t="shared" ca="1" si="29"/>
        <v>116.75093304548498</v>
      </c>
    </row>
    <row r="919" spans="1:2">
      <c r="A919">
        <f t="shared" ca="1" si="28"/>
        <v>1.2456198338325075</v>
      </c>
      <c r="B919">
        <f t="shared" ca="1" si="29"/>
        <v>124.56198338325075</v>
      </c>
    </row>
    <row r="920" spans="1:2">
      <c r="A920">
        <f t="shared" ca="1" si="28"/>
        <v>1.3914534374973828</v>
      </c>
      <c r="B920">
        <f t="shared" ca="1" si="29"/>
        <v>139.14534374973829</v>
      </c>
    </row>
    <row r="921" spans="1:2">
      <c r="A921">
        <f t="shared" ca="1" si="28"/>
        <v>1.14199141561743</v>
      </c>
      <c r="B921">
        <f t="shared" ca="1" si="29"/>
        <v>114.19914156174301</v>
      </c>
    </row>
    <row r="922" spans="1:2">
      <c r="A922">
        <f t="shared" ca="1" si="28"/>
        <v>1.1421151437631993</v>
      </c>
      <c r="B922">
        <f t="shared" ca="1" si="29"/>
        <v>114.21151437631994</v>
      </c>
    </row>
    <row r="923" spans="1:2">
      <c r="A923">
        <f t="shared" ca="1" si="28"/>
        <v>1.1282500208857471</v>
      </c>
      <c r="B923">
        <f t="shared" ca="1" si="29"/>
        <v>112.82500208857471</v>
      </c>
    </row>
    <row r="924" spans="1:2">
      <c r="A924">
        <f t="shared" ca="1" si="28"/>
        <v>1.1382525610106404</v>
      </c>
      <c r="B924">
        <f t="shared" ca="1" si="29"/>
        <v>113.82525610106404</v>
      </c>
    </row>
    <row r="925" spans="1:2">
      <c r="A925">
        <f t="shared" ca="1" si="28"/>
        <v>1.2870674576277359</v>
      </c>
      <c r="B925">
        <f t="shared" ca="1" si="29"/>
        <v>128.70674576277358</v>
      </c>
    </row>
    <row r="926" spans="1:2">
      <c r="A926">
        <f t="shared" ca="1" si="28"/>
        <v>1.2792741333194813</v>
      </c>
      <c r="B926">
        <f t="shared" ca="1" si="29"/>
        <v>127.92741333194813</v>
      </c>
    </row>
    <row r="927" spans="1:2">
      <c r="A927">
        <f t="shared" ca="1" si="28"/>
        <v>1.3589313869450312</v>
      </c>
      <c r="B927">
        <f t="shared" ca="1" si="29"/>
        <v>135.89313869450314</v>
      </c>
    </row>
    <row r="928" spans="1:2">
      <c r="A928">
        <f t="shared" ca="1" si="28"/>
        <v>1.2069145954752545</v>
      </c>
      <c r="B928">
        <f t="shared" ca="1" si="29"/>
        <v>120.69145954752545</v>
      </c>
    </row>
    <row r="929" spans="1:2">
      <c r="A929">
        <f t="shared" ca="1" si="28"/>
        <v>0.98698746624082323</v>
      </c>
      <c r="B929">
        <f t="shared" ca="1" si="29"/>
        <v>98.698746624082318</v>
      </c>
    </row>
    <row r="930" spans="1:2">
      <c r="A930">
        <f t="shared" ca="1" si="28"/>
        <v>1.2857011365958684</v>
      </c>
      <c r="B930">
        <f t="shared" ca="1" si="29"/>
        <v>128.57011365958684</v>
      </c>
    </row>
    <row r="931" spans="1:2">
      <c r="A931">
        <f t="shared" ca="1" si="28"/>
        <v>1.048397332681299</v>
      </c>
      <c r="B931">
        <f t="shared" ca="1" si="29"/>
        <v>104.83973326812989</v>
      </c>
    </row>
    <row r="932" spans="1:2">
      <c r="A932">
        <f t="shared" ca="1" si="28"/>
        <v>1.1991725708530601</v>
      </c>
      <c r="B932">
        <f t="shared" ca="1" si="29"/>
        <v>119.91725708530601</v>
      </c>
    </row>
    <row r="933" spans="1:2">
      <c r="A933">
        <f t="shared" ca="1" si="28"/>
        <v>1.2010009035836946</v>
      </c>
      <c r="B933">
        <f t="shared" ca="1" si="29"/>
        <v>120.10009035836946</v>
      </c>
    </row>
    <row r="934" spans="1:2">
      <c r="A934">
        <f t="shared" ca="1" si="28"/>
        <v>1.2801398933811958</v>
      </c>
      <c r="B934">
        <f t="shared" ca="1" si="29"/>
        <v>128.01398933811959</v>
      </c>
    </row>
    <row r="935" spans="1:2">
      <c r="A935">
        <f t="shared" ca="1" si="28"/>
        <v>1.3229455894457764</v>
      </c>
      <c r="B935">
        <f t="shared" ca="1" si="29"/>
        <v>132.29455894457766</v>
      </c>
    </row>
    <row r="936" spans="1:2">
      <c r="A936">
        <f t="shared" ca="1" si="28"/>
        <v>1.4799990042483377</v>
      </c>
      <c r="B936">
        <f t="shared" ca="1" si="29"/>
        <v>147.99990042483378</v>
      </c>
    </row>
    <row r="937" spans="1:2">
      <c r="A937">
        <f t="shared" ca="1" si="28"/>
        <v>1.1643760078263139</v>
      </c>
      <c r="B937">
        <f t="shared" ca="1" si="29"/>
        <v>116.43760078263139</v>
      </c>
    </row>
    <row r="938" spans="1:2">
      <c r="A938">
        <f t="shared" ca="1" si="28"/>
        <v>1.2035685930818165</v>
      </c>
      <c r="B938">
        <f t="shared" ca="1" si="29"/>
        <v>120.35685930818165</v>
      </c>
    </row>
    <row r="939" spans="1:2">
      <c r="A939">
        <f t="shared" ca="1" si="28"/>
        <v>1.3929930341123324</v>
      </c>
      <c r="B939">
        <f t="shared" ca="1" si="29"/>
        <v>139.29930341123324</v>
      </c>
    </row>
    <row r="940" spans="1:2">
      <c r="A940">
        <f t="shared" ca="1" si="28"/>
        <v>1.1536989064968592</v>
      </c>
      <c r="B940">
        <f t="shared" ca="1" si="29"/>
        <v>115.36989064968593</v>
      </c>
    </row>
    <row r="941" spans="1:2">
      <c r="A941">
        <f t="shared" ca="1" si="28"/>
        <v>1.2939749945975427</v>
      </c>
      <c r="B941">
        <f t="shared" ca="1" si="29"/>
        <v>129.39749945975427</v>
      </c>
    </row>
    <row r="942" spans="1:2">
      <c r="A942">
        <f t="shared" ca="1" si="28"/>
        <v>1.318528165831014</v>
      </c>
      <c r="B942">
        <f t="shared" ca="1" si="29"/>
        <v>131.8528165831014</v>
      </c>
    </row>
    <row r="943" spans="1:2">
      <c r="A943">
        <f t="shared" ca="1" si="28"/>
        <v>1.3876114653615894</v>
      </c>
      <c r="B943">
        <f t="shared" ca="1" si="29"/>
        <v>138.76114653615895</v>
      </c>
    </row>
    <row r="944" spans="1:2">
      <c r="A944">
        <f t="shared" ca="1" si="28"/>
        <v>1.1087691759557752</v>
      </c>
      <c r="B944">
        <f t="shared" ca="1" si="29"/>
        <v>110.87691759557752</v>
      </c>
    </row>
    <row r="945" spans="1:2">
      <c r="A945">
        <f t="shared" ca="1" si="28"/>
        <v>1.468308995996374</v>
      </c>
      <c r="B945">
        <f t="shared" ca="1" si="29"/>
        <v>146.83089959963741</v>
      </c>
    </row>
    <row r="946" spans="1:2">
      <c r="A946">
        <f t="shared" ca="1" si="28"/>
        <v>1.2590991860854821</v>
      </c>
      <c r="B946">
        <f t="shared" ca="1" si="29"/>
        <v>125.90991860854821</v>
      </c>
    </row>
    <row r="947" spans="1:2">
      <c r="A947">
        <f t="shared" ca="1" si="28"/>
        <v>1.3081655061149529</v>
      </c>
      <c r="B947">
        <f t="shared" ca="1" si="29"/>
        <v>130.81655061149527</v>
      </c>
    </row>
    <row r="948" spans="1:2">
      <c r="A948">
        <f t="shared" ca="1" si="28"/>
        <v>1.1781696992576942</v>
      </c>
      <c r="B948">
        <f t="shared" ca="1" si="29"/>
        <v>117.81696992576943</v>
      </c>
    </row>
    <row r="949" spans="1:2">
      <c r="A949">
        <f t="shared" ca="1" si="28"/>
        <v>1.2559053418126089</v>
      </c>
      <c r="B949">
        <f t="shared" ca="1" si="29"/>
        <v>125.59053418126089</v>
      </c>
    </row>
    <row r="950" spans="1:2">
      <c r="A950">
        <f t="shared" ca="1" si="28"/>
        <v>1.1475608406162539</v>
      </c>
      <c r="B950">
        <f t="shared" ca="1" si="29"/>
        <v>114.75608406162539</v>
      </c>
    </row>
    <row r="951" spans="1:2">
      <c r="A951">
        <f t="shared" ca="1" si="28"/>
        <v>1.3539325032448992</v>
      </c>
      <c r="B951">
        <f t="shared" ca="1" si="29"/>
        <v>135.39325032448991</v>
      </c>
    </row>
    <row r="952" spans="1:2">
      <c r="A952">
        <f t="shared" ca="1" si="28"/>
        <v>1.3037000868048547</v>
      </c>
      <c r="B952">
        <f t="shared" ca="1" si="29"/>
        <v>130.37000868048548</v>
      </c>
    </row>
    <row r="953" spans="1:2">
      <c r="A953">
        <f t="shared" ca="1" si="28"/>
        <v>1.3636303882818446</v>
      </c>
      <c r="B953">
        <f t="shared" ca="1" si="29"/>
        <v>136.36303882818447</v>
      </c>
    </row>
    <row r="954" spans="1:2">
      <c r="A954">
        <f t="shared" ca="1" si="28"/>
        <v>1.2141583801033267</v>
      </c>
      <c r="B954">
        <f t="shared" ca="1" si="29"/>
        <v>121.41583801033266</v>
      </c>
    </row>
    <row r="955" spans="1:2">
      <c r="A955">
        <f t="shared" ca="1" si="28"/>
        <v>1.2231282712699916</v>
      </c>
      <c r="B955">
        <f t="shared" ca="1" si="29"/>
        <v>122.31282712699915</v>
      </c>
    </row>
    <row r="956" spans="1:2">
      <c r="A956">
        <f t="shared" ca="1" si="28"/>
        <v>1.1112059988860377</v>
      </c>
      <c r="B956">
        <f t="shared" ca="1" si="29"/>
        <v>111.12059988860376</v>
      </c>
    </row>
    <row r="957" spans="1:2">
      <c r="A957">
        <f t="shared" ca="1" si="28"/>
        <v>1.3331708605310073</v>
      </c>
      <c r="B957">
        <f t="shared" ca="1" si="29"/>
        <v>133.31708605310072</v>
      </c>
    </row>
    <row r="958" spans="1:2">
      <c r="A958">
        <f t="shared" ca="1" si="28"/>
        <v>1.1710124528506087</v>
      </c>
      <c r="B958">
        <f t="shared" ca="1" si="29"/>
        <v>117.10124528506087</v>
      </c>
    </row>
    <row r="959" spans="1:2">
      <c r="A959">
        <f t="shared" ca="1" si="28"/>
        <v>1.2923104286563629</v>
      </c>
      <c r="B959">
        <f t="shared" ca="1" si="29"/>
        <v>129.23104286563628</v>
      </c>
    </row>
    <row r="960" spans="1:2">
      <c r="A960">
        <f t="shared" ca="1" si="28"/>
        <v>1.1737443214042802</v>
      </c>
      <c r="B960">
        <f t="shared" ca="1" si="29"/>
        <v>117.37443214042801</v>
      </c>
    </row>
    <row r="961" spans="1:2">
      <c r="A961">
        <f t="shared" ca="1" si="28"/>
        <v>1.3439649291424882</v>
      </c>
      <c r="B961">
        <f t="shared" ca="1" si="29"/>
        <v>134.39649291424882</v>
      </c>
    </row>
    <row r="962" spans="1:2">
      <c r="A962">
        <f t="shared" ref="A962:A1000" ca="1" si="30">LOGINV(RAND(),$C$1, $D$1)</f>
        <v>1.2517799834962897</v>
      </c>
      <c r="B962">
        <f t="shared" ref="B962:B1000" ca="1" si="31">100*A962</f>
        <v>125.17799834962898</v>
      </c>
    </row>
    <row r="963" spans="1:2">
      <c r="A963">
        <f t="shared" ca="1" si="30"/>
        <v>1.2357042677008339</v>
      </c>
      <c r="B963">
        <f t="shared" ca="1" si="31"/>
        <v>123.57042677008339</v>
      </c>
    </row>
    <row r="964" spans="1:2">
      <c r="A964">
        <f t="shared" ca="1" si="30"/>
        <v>1.4416919399206543</v>
      </c>
      <c r="B964">
        <f t="shared" ca="1" si="31"/>
        <v>144.16919399206543</v>
      </c>
    </row>
    <row r="965" spans="1:2">
      <c r="A965">
        <f t="shared" ca="1" si="30"/>
        <v>1.1181466526275312</v>
      </c>
      <c r="B965">
        <f t="shared" ca="1" si="31"/>
        <v>111.81466526275312</v>
      </c>
    </row>
    <row r="966" spans="1:2">
      <c r="A966">
        <f t="shared" ca="1" si="30"/>
        <v>1.3019930021200026</v>
      </c>
      <c r="B966">
        <f t="shared" ca="1" si="31"/>
        <v>130.19930021200025</v>
      </c>
    </row>
    <row r="967" spans="1:2">
      <c r="A967">
        <f t="shared" ca="1" si="30"/>
        <v>1.0616695895248385</v>
      </c>
      <c r="B967">
        <f t="shared" ca="1" si="31"/>
        <v>106.16695895248385</v>
      </c>
    </row>
    <row r="968" spans="1:2">
      <c r="A968">
        <f t="shared" ca="1" si="30"/>
        <v>1.1881890818330008</v>
      </c>
      <c r="B968">
        <f t="shared" ca="1" si="31"/>
        <v>118.81890818330008</v>
      </c>
    </row>
    <row r="969" spans="1:2">
      <c r="A969">
        <f t="shared" ca="1" si="30"/>
        <v>1.2039003065641971</v>
      </c>
      <c r="B969">
        <f t="shared" ca="1" si="31"/>
        <v>120.39003065641971</v>
      </c>
    </row>
    <row r="970" spans="1:2">
      <c r="A970">
        <f t="shared" ca="1" si="30"/>
        <v>1.5359823433809154</v>
      </c>
      <c r="B970">
        <f t="shared" ca="1" si="31"/>
        <v>153.59823433809154</v>
      </c>
    </row>
    <row r="971" spans="1:2">
      <c r="A971">
        <f t="shared" ca="1" si="30"/>
        <v>0.93937721312238009</v>
      </c>
      <c r="B971">
        <f t="shared" ca="1" si="31"/>
        <v>93.937721312238011</v>
      </c>
    </row>
    <row r="972" spans="1:2">
      <c r="A972">
        <f t="shared" ca="1" si="30"/>
        <v>1.1636330513123669</v>
      </c>
      <c r="B972">
        <f t="shared" ca="1" si="31"/>
        <v>116.3633051312367</v>
      </c>
    </row>
    <row r="973" spans="1:2">
      <c r="A973">
        <f t="shared" ca="1" si="30"/>
        <v>1.1410110370946214</v>
      </c>
      <c r="B973">
        <f t="shared" ca="1" si="31"/>
        <v>114.10110370946214</v>
      </c>
    </row>
    <row r="974" spans="1:2">
      <c r="A974">
        <f t="shared" ca="1" si="30"/>
        <v>1.2984208469103571</v>
      </c>
      <c r="B974">
        <f t="shared" ca="1" si="31"/>
        <v>129.84208469103572</v>
      </c>
    </row>
    <row r="975" spans="1:2">
      <c r="A975">
        <f t="shared" ca="1" si="30"/>
        <v>1.0205885715333647</v>
      </c>
      <c r="B975">
        <f t="shared" ca="1" si="31"/>
        <v>102.05885715333648</v>
      </c>
    </row>
    <row r="976" spans="1:2">
      <c r="A976">
        <f t="shared" ca="1" si="30"/>
        <v>1.1820876105048375</v>
      </c>
      <c r="B976">
        <f t="shared" ca="1" si="31"/>
        <v>118.20876105048374</v>
      </c>
    </row>
    <row r="977" spans="1:2">
      <c r="A977">
        <f t="shared" ca="1" si="30"/>
        <v>1.3066945923994817</v>
      </c>
      <c r="B977">
        <f t="shared" ca="1" si="31"/>
        <v>130.66945923994817</v>
      </c>
    </row>
    <row r="978" spans="1:2">
      <c r="A978">
        <f t="shared" ca="1" si="30"/>
        <v>1.4387704450311551</v>
      </c>
      <c r="B978">
        <f t="shared" ca="1" si="31"/>
        <v>143.87704450311551</v>
      </c>
    </row>
    <row r="979" spans="1:2">
      <c r="A979">
        <f t="shared" ca="1" si="30"/>
        <v>1.2067863173065778</v>
      </c>
      <c r="B979">
        <f t="shared" ca="1" si="31"/>
        <v>120.67863173065778</v>
      </c>
    </row>
    <row r="980" spans="1:2">
      <c r="A980">
        <f t="shared" ca="1" si="30"/>
        <v>1.2334585014290151</v>
      </c>
      <c r="B980">
        <f t="shared" ca="1" si="31"/>
        <v>123.34585014290151</v>
      </c>
    </row>
    <row r="981" spans="1:2">
      <c r="A981">
        <f t="shared" ca="1" si="30"/>
        <v>1.2756017131545863</v>
      </c>
      <c r="B981">
        <f t="shared" ca="1" si="31"/>
        <v>127.56017131545863</v>
      </c>
    </row>
    <row r="982" spans="1:2">
      <c r="A982">
        <f t="shared" ca="1" si="30"/>
        <v>1.1282020208881822</v>
      </c>
      <c r="B982">
        <f t="shared" ca="1" si="31"/>
        <v>112.82020208881822</v>
      </c>
    </row>
    <row r="983" spans="1:2">
      <c r="A983">
        <f t="shared" ca="1" si="30"/>
        <v>1.0440248809984047</v>
      </c>
      <c r="B983">
        <f t="shared" ca="1" si="31"/>
        <v>104.40248809984047</v>
      </c>
    </row>
    <row r="984" spans="1:2">
      <c r="A984">
        <f t="shared" ca="1" si="30"/>
        <v>1.3451491640359485</v>
      </c>
      <c r="B984">
        <f t="shared" ca="1" si="31"/>
        <v>134.51491640359484</v>
      </c>
    </row>
    <row r="985" spans="1:2">
      <c r="A985">
        <f t="shared" ca="1" si="30"/>
        <v>1.087719061134147</v>
      </c>
      <c r="B985">
        <f t="shared" ca="1" si="31"/>
        <v>108.7719061134147</v>
      </c>
    </row>
    <row r="986" spans="1:2">
      <c r="A986">
        <f t="shared" ca="1" si="30"/>
        <v>1.3456874822502036</v>
      </c>
      <c r="B986">
        <f t="shared" ca="1" si="31"/>
        <v>134.56874822502036</v>
      </c>
    </row>
    <row r="987" spans="1:2">
      <c r="A987">
        <f t="shared" ca="1" si="30"/>
        <v>1.0848569355237787</v>
      </c>
      <c r="B987">
        <f t="shared" ca="1" si="31"/>
        <v>108.48569355237787</v>
      </c>
    </row>
    <row r="988" spans="1:2">
      <c r="A988">
        <f t="shared" ca="1" si="30"/>
        <v>1.3574172141158898</v>
      </c>
      <c r="B988">
        <f t="shared" ca="1" si="31"/>
        <v>135.74172141158897</v>
      </c>
    </row>
    <row r="989" spans="1:2">
      <c r="A989">
        <f t="shared" ca="1" si="30"/>
        <v>1.2006355795658952</v>
      </c>
      <c r="B989">
        <f t="shared" ca="1" si="31"/>
        <v>120.06355795658952</v>
      </c>
    </row>
    <row r="990" spans="1:2">
      <c r="A990">
        <f t="shared" ca="1" si="30"/>
        <v>1.1521301092024843</v>
      </c>
      <c r="B990">
        <f t="shared" ca="1" si="31"/>
        <v>115.21301092024842</v>
      </c>
    </row>
    <row r="991" spans="1:2">
      <c r="A991">
        <f t="shared" ca="1" si="30"/>
        <v>1.1852674607493885</v>
      </c>
      <c r="B991">
        <f t="shared" ca="1" si="31"/>
        <v>118.52674607493884</v>
      </c>
    </row>
    <row r="992" spans="1:2">
      <c r="A992">
        <f t="shared" ca="1" si="30"/>
        <v>1.1908655522094498</v>
      </c>
      <c r="B992">
        <f t="shared" ca="1" si="31"/>
        <v>119.08655522094497</v>
      </c>
    </row>
    <row r="993" spans="1:2">
      <c r="A993">
        <f t="shared" ca="1" si="30"/>
        <v>1.2659035841917121</v>
      </c>
      <c r="B993">
        <f t="shared" ca="1" si="31"/>
        <v>126.59035841917121</v>
      </c>
    </row>
    <row r="994" spans="1:2">
      <c r="A994">
        <f t="shared" ca="1" si="30"/>
        <v>1.2138358612519244</v>
      </c>
      <c r="B994">
        <f t="shared" ca="1" si="31"/>
        <v>121.38358612519244</v>
      </c>
    </row>
    <row r="995" spans="1:2">
      <c r="A995">
        <f t="shared" ca="1" si="30"/>
        <v>1.0276117831840457</v>
      </c>
      <c r="B995">
        <f t="shared" ca="1" si="31"/>
        <v>102.76117831840456</v>
      </c>
    </row>
    <row r="996" spans="1:2">
      <c r="A996">
        <f t="shared" ca="1" si="30"/>
        <v>1.2160090682024647</v>
      </c>
      <c r="B996">
        <f t="shared" ca="1" si="31"/>
        <v>121.60090682024646</v>
      </c>
    </row>
    <row r="997" spans="1:2">
      <c r="A997">
        <f t="shared" ca="1" si="30"/>
        <v>1.1809896404354747</v>
      </c>
      <c r="B997">
        <f t="shared" ca="1" si="31"/>
        <v>118.09896404354747</v>
      </c>
    </row>
    <row r="998" spans="1:2">
      <c r="A998">
        <f t="shared" ca="1" si="30"/>
        <v>1.3533633257364834</v>
      </c>
      <c r="B998">
        <f t="shared" ca="1" si="31"/>
        <v>135.33633257364835</v>
      </c>
    </row>
    <row r="999" spans="1:2">
      <c r="A999">
        <f t="shared" ca="1" si="30"/>
        <v>1.2488830278718506</v>
      </c>
      <c r="B999">
        <f t="shared" ca="1" si="31"/>
        <v>124.88830278718505</v>
      </c>
    </row>
    <row r="1000" spans="1:2">
      <c r="A1000">
        <f t="shared" ca="1" si="30"/>
        <v>1.1744615775856875</v>
      </c>
      <c r="B1000">
        <f t="shared" ca="1" si="31"/>
        <v>117.44615775856875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zoomScale="75" workbookViewId="0">
      <selection activeCell="J43" sqref="J43"/>
    </sheetView>
  </sheetViews>
  <sheetFormatPr defaultRowHeight="12.75"/>
  <cols>
    <col min="1" max="16384" width="9.140625" style="1"/>
  </cols>
  <sheetData>
    <row r="1" spans="1:7">
      <c r="A1" s="1" t="s">
        <v>4</v>
      </c>
      <c r="B1" s="1" t="s">
        <v>3</v>
      </c>
      <c r="C1" s="1">
        <v>15</v>
      </c>
      <c r="F1" s="1" t="s">
        <v>0</v>
      </c>
      <c r="G1" s="1">
        <v>0.2</v>
      </c>
    </row>
    <row r="2" spans="1:7">
      <c r="A2" s="1">
        <v>1</v>
      </c>
      <c r="B2" s="1">
        <v>-0.30023215913388412</v>
      </c>
      <c r="C2" s="1">
        <f>C1+($G$2+0.5*$G$1^2)*$G$3+$G$1*SQRT($G$3)*B2</f>
        <v>14.996762330201227</v>
      </c>
      <c r="F2" s="1" t="s">
        <v>1</v>
      </c>
      <c r="G2" s="1">
        <v>0.12</v>
      </c>
    </row>
    <row r="3" spans="1:7">
      <c r="A3" s="1">
        <f>A2+1</f>
        <v>2</v>
      </c>
      <c r="B3" s="1">
        <v>-1.2776831681549083</v>
      </c>
      <c r="C3" s="1">
        <f t="shared" ref="C3:C66" si="0">C2+($G$2+0.5*$G$1^2)*$G$3+$G$1*SQRT($G$3)*B3</f>
        <v>14.981160774443509</v>
      </c>
      <c r="F3" s="1" t="s">
        <v>2</v>
      </c>
      <c r="G3" s="1">
        <f>1/250</f>
        <v>4.0000000000000001E-3</v>
      </c>
    </row>
    <row r="4" spans="1:7">
      <c r="A4" s="1">
        <f t="shared" ref="A4:A67" si="1">A3+1</f>
        <v>3</v>
      </c>
      <c r="B4" s="1">
        <v>0.24425730771326926</v>
      </c>
      <c r="C4" s="1">
        <f t="shared" si="0"/>
        <v>14.984810412153568</v>
      </c>
    </row>
    <row r="5" spans="1:7">
      <c r="A5" s="1">
        <f t="shared" si="1"/>
        <v>4</v>
      </c>
      <c r="B5" s="1">
        <v>1.2764735402015503</v>
      </c>
      <c r="C5" s="1">
        <f t="shared" si="0"/>
        <v>15.001516667193469</v>
      </c>
    </row>
    <row r="6" spans="1:7">
      <c r="A6" s="1">
        <f t="shared" si="1"/>
        <v>5</v>
      </c>
      <c r="B6" s="1">
        <v>1.1983502190560102</v>
      </c>
      <c r="C6" s="1">
        <f t="shared" si="0"/>
        <v>15.017234731700585</v>
      </c>
    </row>
    <row r="7" spans="1:7">
      <c r="A7" s="1">
        <f t="shared" si="1"/>
        <v>6</v>
      </c>
      <c r="B7" s="1">
        <v>1.7331331036984921</v>
      </c>
      <c r="C7" s="1">
        <f t="shared" si="0"/>
        <v>15.039717324084281</v>
      </c>
    </row>
    <row r="8" spans="1:7">
      <c r="A8" s="1">
        <f t="shared" si="1"/>
        <v>7</v>
      </c>
      <c r="B8" s="1">
        <v>-2.1835876395925879</v>
      </c>
      <c r="C8" s="1">
        <f t="shared" si="0"/>
        <v>15.012656882437467</v>
      </c>
    </row>
    <row r="9" spans="1:7">
      <c r="A9" s="1">
        <f t="shared" si="1"/>
        <v>8</v>
      </c>
      <c r="B9" s="1">
        <v>-0.23418124328600243</v>
      </c>
      <c r="C9" s="1">
        <f t="shared" si="0"/>
        <v>15.010254697981171</v>
      </c>
    </row>
    <row r="10" spans="1:7">
      <c r="A10" s="1">
        <f t="shared" si="1"/>
        <v>9</v>
      </c>
      <c r="B10" s="1">
        <v>1.0950225259875879</v>
      </c>
      <c r="C10" s="1">
        <f t="shared" si="0"/>
        <v>15.024665759066417</v>
      </c>
    </row>
    <row r="11" spans="1:7">
      <c r="A11" s="1">
        <f t="shared" si="1"/>
        <v>10</v>
      </c>
      <c r="B11" s="1">
        <v>-1.0867006494663656</v>
      </c>
      <c r="C11" s="1">
        <f t="shared" si="0"/>
        <v>15.011479962318026</v>
      </c>
    </row>
    <row r="12" spans="1:7">
      <c r="A12" s="1">
        <f t="shared" si="1"/>
        <v>11</v>
      </c>
      <c r="B12" s="1">
        <v>-0.69020416049170308</v>
      </c>
      <c r="C12" s="1">
        <f t="shared" si="0"/>
        <v>15.003309493527313</v>
      </c>
    </row>
    <row r="13" spans="1:7">
      <c r="A13" s="1">
        <f t="shared" si="1"/>
        <v>12</v>
      </c>
      <c r="B13" s="1">
        <v>-1.6904323274502531</v>
      </c>
      <c r="C13" s="1">
        <f t="shared" si="0"/>
        <v>14.982487027986824</v>
      </c>
    </row>
    <row r="14" spans="1:7">
      <c r="A14" s="1">
        <f t="shared" si="1"/>
        <v>13</v>
      </c>
      <c r="B14" s="1">
        <v>-1.8469108908902854</v>
      </c>
      <c r="C14" s="1">
        <f t="shared" si="0"/>
        <v>14.959685247784488</v>
      </c>
    </row>
    <row r="15" spans="1:7">
      <c r="A15" s="1">
        <f t="shared" si="1"/>
        <v>14</v>
      </c>
      <c r="B15" s="1">
        <v>-0.97762949735624716</v>
      </c>
      <c r="C15" s="1">
        <f t="shared" si="0"/>
        <v>14.947879104106843</v>
      </c>
    </row>
    <row r="16" spans="1:7">
      <c r="A16" s="1">
        <f t="shared" si="1"/>
        <v>15</v>
      </c>
      <c r="B16" s="1">
        <v>-0.77350705396384001</v>
      </c>
      <c r="C16" s="1">
        <f t="shared" si="0"/>
        <v>14.938654927799913</v>
      </c>
    </row>
    <row r="17" spans="1:3">
      <c r="A17" s="1">
        <f t="shared" si="1"/>
        <v>16</v>
      </c>
      <c r="B17" s="1">
        <v>-2.1179312170716003</v>
      </c>
      <c r="C17" s="1">
        <f t="shared" si="0"/>
        <v>14.912424981505838</v>
      </c>
    </row>
    <row r="18" spans="1:3">
      <c r="A18" s="1">
        <f t="shared" si="1"/>
        <v>17</v>
      </c>
      <c r="B18" s="1">
        <v>-0.56792487157508731</v>
      </c>
      <c r="C18" s="1">
        <f t="shared" si="0"/>
        <v>14.905801236969694</v>
      </c>
    </row>
    <row r="19" spans="1:3">
      <c r="A19" s="1">
        <f t="shared" si="1"/>
        <v>18</v>
      </c>
      <c r="B19" s="1">
        <v>-0.40404756873613223</v>
      </c>
      <c r="C19" s="1">
        <f t="shared" si="0"/>
        <v>14.901250394568656</v>
      </c>
    </row>
    <row r="20" spans="1:3">
      <c r="A20" s="1">
        <f t="shared" si="1"/>
        <v>19</v>
      </c>
      <c r="B20" s="1">
        <v>0.1348530531686265</v>
      </c>
      <c r="C20" s="1">
        <f t="shared" si="0"/>
        <v>14.903516165758418</v>
      </c>
    </row>
    <row r="21" spans="1:3">
      <c r="A21" s="1">
        <f t="shared" si="1"/>
        <v>20</v>
      </c>
      <c r="B21" s="1">
        <v>-0.36549295145960059</v>
      </c>
      <c r="C21" s="1">
        <f t="shared" si="0"/>
        <v>14.899453004977019</v>
      </c>
    </row>
    <row r="22" spans="1:3">
      <c r="A22" s="1">
        <f t="shared" si="1"/>
        <v>21</v>
      </c>
      <c r="B22" s="1">
        <v>-0.32699063012842089</v>
      </c>
      <c r="C22" s="1">
        <f t="shared" si="0"/>
        <v>14.895876864318062</v>
      </c>
    </row>
    <row r="23" spans="1:3">
      <c r="A23" s="1">
        <f t="shared" si="1"/>
        <v>22</v>
      </c>
      <c r="B23" s="1">
        <v>-0.37024051380285528</v>
      </c>
      <c r="C23" s="1">
        <f t="shared" si="0"/>
        <v>14.891753651095311</v>
      </c>
    </row>
    <row r="24" spans="1:3">
      <c r="A24" s="1">
        <f t="shared" si="1"/>
        <v>23</v>
      </c>
      <c r="B24" s="1">
        <v>1.3426415534922853</v>
      </c>
      <c r="C24" s="1">
        <f t="shared" si="0"/>
        <v>14.909296872656201</v>
      </c>
    </row>
    <row r="25" spans="1:3">
      <c r="A25" s="1">
        <f t="shared" si="1"/>
        <v>24</v>
      </c>
      <c r="B25" s="1">
        <v>-8.5284455053624697E-2</v>
      </c>
      <c r="C25" s="1">
        <f t="shared" si="0"/>
        <v>14.908778100148298</v>
      </c>
    </row>
    <row r="26" spans="1:3">
      <c r="A26" s="1">
        <f t="shared" si="1"/>
        <v>25</v>
      </c>
      <c r="B26" s="1">
        <v>-0.18615764929563738</v>
      </c>
      <c r="C26" s="1">
        <f t="shared" si="0"/>
        <v>14.906983371445751</v>
      </c>
    </row>
    <row r="27" spans="1:3">
      <c r="A27" s="1">
        <f t="shared" si="1"/>
        <v>26</v>
      </c>
      <c r="B27" s="1">
        <v>-0.51320739657967351</v>
      </c>
      <c r="C27" s="1">
        <f t="shared" si="0"/>
        <v>14.901051754304802</v>
      </c>
    </row>
    <row r="28" spans="1:3">
      <c r="A28" s="1">
        <f t="shared" si="1"/>
        <v>27</v>
      </c>
      <c r="B28" s="1">
        <v>1.9722119759535417</v>
      </c>
      <c r="C28" s="1">
        <f t="shared" si="0"/>
        <v>14.926558481795499</v>
      </c>
    </row>
    <row r="29" spans="1:3">
      <c r="A29" s="1">
        <f t="shared" si="1"/>
        <v>28</v>
      </c>
      <c r="B29" s="1">
        <v>0.86567297330475412</v>
      </c>
      <c r="C29" s="1">
        <f t="shared" si="0"/>
        <v>14.938068475013472</v>
      </c>
    </row>
    <row r="30" spans="1:3">
      <c r="A30" s="1">
        <f t="shared" si="1"/>
        <v>29</v>
      </c>
      <c r="B30" s="1">
        <v>2.3756547307129949</v>
      </c>
      <c r="C30" s="1">
        <f t="shared" si="0"/>
        <v>14.9686783945463</v>
      </c>
    </row>
    <row r="31" spans="1:3">
      <c r="A31" s="1">
        <f t="shared" si="1"/>
        <v>30</v>
      </c>
      <c r="B31" s="1">
        <v>-0.65490667111589573</v>
      </c>
      <c r="C31" s="1">
        <f t="shared" si="0"/>
        <v>14.96095440760404</v>
      </c>
    </row>
    <row r="32" spans="1:3">
      <c r="A32" s="1">
        <f t="shared" si="1"/>
        <v>31</v>
      </c>
      <c r="B32" s="1">
        <v>1.6614558262517676</v>
      </c>
      <c r="C32" s="1">
        <f t="shared" si="0"/>
        <v>14.98253034617489</v>
      </c>
    </row>
    <row r="33" spans="1:3">
      <c r="A33" s="1">
        <f t="shared" si="1"/>
        <v>32</v>
      </c>
      <c r="B33" s="1">
        <v>-1.6123976820381358</v>
      </c>
      <c r="C33" s="1">
        <f t="shared" si="0"/>
        <v>14.962694949498024</v>
      </c>
    </row>
    <row r="34" spans="1:3">
      <c r="A34" s="1">
        <f t="shared" si="1"/>
        <v>33</v>
      </c>
      <c r="B34" s="1">
        <v>0.53894837037660182</v>
      </c>
      <c r="C34" s="1">
        <f t="shared" si="0"/>
        <v>14.970072167064529</v>
      </c>
    </row>
    <row r="35" spans="1:3">
      <c r="A35" s="1">
        <f t="shared" si="1"/>
        <v>34</v>
      </c>
      <c r="B35" s="1">
        <v>0.90219145931769162</v>
      </c>
      <c r="C35" s="1">
        <f t="shared" si="0"/>
        <v>14.982044086652509</v>
      </c>
    </row>
    <row r="36" spans="1:3">
      <c r="A36" s="1">
        <f t="shared" si="1"/>
        <v>35</v>
      </c>
      <c r="B36" s="1">
        <v>1.9189155864296481</v>
      </c>
      <c r="C36" s="1">
        <f t="shared" si="0"/>
        <v>15.006876662215371</v>
      </c>
    </row>
    <row r="37" spans="1:3">
      <c r="A37" s="1">
        <f t="shared" si="1"/>
        <v>36</v>
      </c>
      <c r="B37" s="1">
        <v>-8.4517068899003789E-2</v>
      </c>
      <c r="C37" s="1">
        <f t="shared" si="0"/>
        <v>15.006367596459842</v>
      </c>
    </row>
    <row r="38" spans="1:3">
      <c r="A38" s="1">
        <f t="shared" si="1"/>
        <v>37</v>
      </c>
      <c r="B38" s="1">
        <v>-0.52379505177668761</v>
      </c>
      <c r="C38" s="1">
        <f t="shared" si="0"/>
        <v>15.000302054896881</v>
      </c>
    </row>
    <row r="39" spans="1:3">
      <c r="A39" s="1">
        <f t="shared" si="1"/>
        <v>38</v>
      </c>
      <c r="B39" s="1">
        <v>0.67513838075683452</v>
      </c>
      <c r="C39" s="1">
        <f t="shared" si="0"/>
        <v>15.009401954972839</v>
      </c>
    </row>
    <row r="40" spans="1:3">
      <c r="A40" s="1">
        <f t="shared" si="1"/>
        <v>39</v>
      </c>
      <c r="B40" s="1">
        <v>-0.38132384361233562</v>
      </c>
      <c r="C40" s="1">
        <f t="shared" si="0"/>
        <v>15.00513854748506</v>
      </c>
    </row>
    <row r="41" spans="1:3">
      <c r="A41" s="1">
        <f t="shared" si="1"/>
        <v>40</v>
      </c>
      <c r="B41" s="1">
        <v>0.75761136031360365</v>
      </c>
      <c r="C41" s="1">
        <f t="shared" si="0"/>
        <v>15.015281657404298</v>
      </c>
    </row>
    <row r="42" spans="1:3">
      <c r="A42" s="1">
        <f t="shared" si="1"/>
        <v>41</v>
      </c>
      <c r="B42" s="1">
        <v>-1.4441866369452327</v>
      </c>
      <c r="C42" s="1">
        <f t="shared" si="0"/>
        <v>14.997573980847795</v>
      </c>
    </row>
    <row r="43" spans="1:3">
      <c r="A43" s="1">
        <f t="shared" si="1"/>
        <v>42</v>
      </c>
      <c r="B43" s="1">
        <v>-0.84723751569981687</v>
      </c>
      <c r="C43" s="1">
        <f t="shared" si="0"/>
        <v>14.987417179772779</v>
      </c>
    </row>
    <row r="44" spans="1:3">
      <c r="A44" s="1">
        <f t="shared" si="1"/>
        <v>43</v>
      </c>
      <c r="B44" s="1">
        <v>-1.5215709936455823</v>
      </c>
      <c r="C44" s="1">
        <f t="shared" si="0"/>
        <v>14.968730659926516</v>
      </c>
    </row>
    <row r="45" spans="1:3">
      <c r="A45" s="1">
        <f t="shared" si="1"/>
        <v>44</v>
      </c>
      <c r="B45" s="1">
        <v>-0.36287701732362621</v>
      </c>
      <c r="C45" s="1">
        <f t="shared" si="0"/>
        <v>14.964700588385432</v>
      </c>
    </row>
    <row r="46" spans="1:3">
      <c r="A46" s="1">
        <f t="shared" si="1"/>
        <v>45</v>
      </c>
      <c r="B46" s="1">
        <v>-3.2479192668688484E-2</v>
      </c>
      <c r="C46" s="1">
        <f t="shared" si="0"/>
        <v>14.964849755483845</v>
      </c>
    </row>
    <row r="47" spans="1:3">
      <c r="A47" s="1">
        <f t="shared" si="1"/>
        <v>46</v>
      </c>
      <c r="B47" s="1">
        <v>2.8117028705310076E-2</v>
      </c>
      <c r="C47" s="1">
        <f t="shared" si="0"/>
        <v>14.965765410890826</v>
      </c>
    </row>
    <row r="48" spans="1:3">
      <c r="A48" s="1">
        <f t="shared" si="1"/>
        <v>47</v>
      </c>
      <c r="B48" s="1">
        <v>-0.32271600503008813</v>
      </c>
      <c r="C48" s="1">
        <f t="shared" si="0"/>
        <v>14.962243340437684</v>
      </c>
    </row>
    <row r="49" spans="1:3">
      <c r="A49" s="1">
        <f t="shared" si="1"/>
        <v>48</v>
      </c>
      <c r="B49" s="1">
        <v>2.1945015760138631</v>
      </c>
      <c r="C49" s="1">
        <f t="shared" si="0"/>
        <v>14.990561833673816</v>
      </c>
    </row>
    <row r="50" spans="1:3">
      <c r="A50" s="1">
        <f t="shared" si="1"/>
        <v>49</v>
      </c>
      <c r="B50" s="1">
        <v>-1.7424827092327178</v>
      </c>
      <c r="C50" s="1">
        <f t="shared" si="0"/>
        <v>14.96908097709527</v>
      </c>
    </row>
    <row r="51" spans="1:3">
      <c r="A51" s="1">
        <f t="shared" si="1"/>
        <v>50</v>
      </c>
      <c r="B51" s="1">
        <v>-0.73647697718115523</v>
      </c>
      <c r="C51" s="1">
        <f t="shared" si="0"/>
        <v>14.960325198326597</v>
      </c>
    </row>
    <row r="52" spans="1:3">
      <c r="A52" s="1">
        <f t="shared" si="1"/>
        <v>51</v>
      </c>
      <c r="B52" s="1">
        <v>-2.5775807444006205</v>
      </c>
      <c r="C52" s="1">
        <f t="shared" si="0"/>
        <v>14.928281094305405</v>
      </c>
    </row>
    <row r="53" spans="1:3">
      <c r="A53" s="1">
        <f t="shared" si="1"/>
        <v>52</v>
      </c>
      <c r="B53" s="1">
        <v>1.4476700016530231</v>
      </c>
      <c r="C53" s="1">
        <f t="shared" si="0"/>
        <v>14.947152832327498</v>
      </c>
    </row>
    <row r="54" spans="1:3">
      <c r="A54" s="1">
        <f t="shared" si="1"/>
        <v>53</v>
      </c>
      <c r="B54" s="1">
        <v>-1.2797636372852139</v>
      </c>
      <c r="C54" s="1">
        <f t="shared" si="0"/>
        <v>14.931524960485568</v>
      </c>
    </row>
    <row r="55" spans="1:3">
      <c r="A55" s="1">
        <f t="shared" si="1"/>
        <v>54</v>
      </c>
      <c r="B55" s="1">
        <v>-0.65357994571968447</v>
      </c>
      <c r="C55" s="1">
        <f t="shared" si="0"/>
        <v>14.923817755439634</v>
      </c>
    </row>
    <row r="56" spans="1:3">
      <c r="A56" s="1">
        <f t="shared" si="1"/>
        <v>55</v>
      </c>
      <c r="B56" s="1">
        <v>0.75771367846755311</v>
      </c>
      <c r="C56" s="1">
        <f t="shared" si="0"/>
        <v>14.933962159592522</v>
      </c>
    </row>
    <row r="57" spans="1:3">
      <c r="A57" s="1">
        <f t="shared" si="1"/>
        <v>56</v>
      </c>
      <c r="B57" s="1">
        <v>0.46671175368828699</v>
      </c>
      <c r="C57" s="1">
        <f t="shared" si="0"/>
        <v>14.940425648202227</v>
      </c>
    </row>
    <row r="58" spans="1:3">
      <c r="A58" s="1">
        <f t="shared" si="1"/>
        <v>57</v>
      </c>
      <c r="B58" s="1">
        <v>0.87460875874967314</v>
      </c>
      <c r="C58" s="1">
        <f t="shared" si="0"/>
        <v>14.952048671158954</v>
      </c>
    </row>
    <row r="59" spans="1:3">
      <c r="A59" s="1">
        <f t="shared" si="1"/>
        <v>58</v>
      </c>
      <c r="B59" s="1">
        <v>0.59574176702881232</v>
      </c>
      <c r="C59" s="1">
        <f t="shared" si="0"/>
        <v>14.960144274683371</v>
      </c>
    </row>
    <row r="60" spans="1:3">
      <c r="A60" s="1">
        <f t="shared" si="1"/>
        <v>59</v>
      </c>
      <c r="B60" s="1">
        <v>-1.3718499758397229</v>
      </c>
      <c r="C60" s="1">
        <f t="shared" si="0"/>
        <v>14.943351592556569</v>
      </c>
    </row>
    <row r="61" spans="1:3">
      <c r="A61" s="1">
        <f t="shared" si="1"/>
        <v>60</v>
      </c>
      <c r="B61" s="1">
        <v>-1.1157385415572207</v>
      </c>
      <c r="C61" s="1">
        <f t="shared" si="0"/>
        <v>14.929798492298348</v>
      </c>
    </row>
    <row r="62" spans="1:3">
      <c r="A62" s="1">
        <f t="shared" si="1"/>
        <v>61</v>
      </c>
      <c r="B62" s="1">
        <v>0.69399447966134176</v>
      </c>
      <c r="C62" s="1">
        <f t="shared" si="0"/>
        <v>14.939136905255602</v>
      </c>
    </row>
    <row r="63" spans="1:3">
      <c r="A63" s="1">
        <f t="shared" si="1"/>
        <v>62</v>
      </c>
      <c r="B63" s="1">
        <v>0.322636424243683</v>
      </c>
      <c r="C63" s="1">
        <f t="shared" si="0"/>
        <v>14.943777969082571</v>
      </c>
    </row>
    <row r="64" spans="1:3">
      <c r="A64" s="1">
        <f t="shared" si="1"/>
        <v>63</v>
      </c>
      <c r="B64" s="1">
        <v>-0.93983771876082756</v>
      </c>
      <c r="C64" s="1">
        <f t="shared" si="0"/>
        <v>14.932449857793687</v>
      </c>
    </row>
    <row r="65" spans="1:3">
      <c r="A65" s="1">
        <f t="shared" si="1"/>
        <v>64</v>
      </c>
      <c r="B65" s="1">
        <v>-0.24094788386719301</v>
      </c>
      <c r="C65" s="1">
        <f t="shared" si="0"/>
        <v>14.929962081352015</v>
      </c>
    </row>
    <row r="66" spans="1:3">
      <c r="A66" s="1">
        <f t="shared" si="1"/>
        <v>65</v>
      </c>
      <c r="B66" s="1">
        <v>0.13153567124390975</v>
      </c>
      <c r="C66" s="1">
        <f t="shared" si="0"/>
        <v>14.932185890610775</v>
      </c>
    </row>
    <row r="67" spans="1:3">
      <c r="A67" s="1">
        <f t="shared" si="1"/>
        <v>66</v>
      </c>
      <c r="B67" s="1">
        <v>0.55779764807084575</v>
      </c>
      <c r="C67" s="1">
        <f t="shared" ref="C67:C100" si="2">C66+($G$2+0.5*$G$1^2)*$G$3+$G$1*SQRT($G$3)*B67</f>
        <v>14.939801534776331</v>
      </c>
    </row>
    <row r="68" spans="1:3">
      <c r="A68" s="1">
        <f t="shared" ref="A68:A101" si="3">A67+1</f>
        <v>67</v>
      </c>
      <c r="B68" s="1">
        <v>0.1387149950460298</v>
      </c>
      <c r="C68" s="1">
        <f t="shared" si="2"/>
        <v>14.942116156096189</v>
      </c>
    </row>
    <row r="69" spans="1:3">
      <c r="A69" s="1">
        <f t="shared" si="3"/>
        <v>68</v>
      </c>
      <c r="B69" s="1">
        <v>-0.91096126197953708</v>
      </c>
      <c r="C69" s="1">
        <f t="shared" si="2"/>
        <v>14.931153306304042</v>
      </c>
    </row>
    <row r="70" spans="1:3">
      <c r="A70" s="1">
        <f t="shared" si="3"/>
        <v>69</v>
      </c>
      <c r="B70" s="1">
        <v>1.8848459149012342</v>
      </c>
      <c r="C70" s="1">
        <f t="shared" si="2"/>
        <v>14.955554930822249</v>
      </c>
    </row>
    <row r="71" spans="1:3">
      <c r="A71" s="1">
        <f t="shared" si="3"/>
        <v>70</v>
      </c>
      <c r="B71" s="1">
        <v>0.4871981218457222</v>
      </c>
      <c r="C71" s="1">
        <f t="shared" si="2"/>
        <v>14.962277553769404</v>
      </c>
    </row>
    <row r="72" spans="1:3">
      <c r="A72" s="1">
        <f t="shared" si="3"/>
        <v>71</v>
      </c>
      <c r="B72" s="1">
        <v>7.2238890425069258E-2</v>
      </c>
      <c r="C72" s="1">
        <f t="shared" si="2"/>
        <v>14.96375131148695</v>
      </c>
    </row>
    <row r="73" spans="1:3">
      <c r="A73" s="1">
        <f t="shared" si="3"/>
        <v>72</v>
      </c>
      <c r="B73" s="1">
        <v>0.82984115579165518</v>
      </c>
      <c r="C73" s="1">
        <f t="shared" si="2"/>
        <v>14.974808064080744</v>
      </c>
    </row>
    <row r="74" spans="1:3">
      <c r="A74" s="1">
        <f t="shared" si="3"/>
        <v>73</v>
      </c>
      <c r="B74" s="1">
        <v>0.86200770965660922</v>
      </c>
      <c r="C74" s="1">
        <f t="shared" si="2"/>
        <v>14.986271694973304</v>
      </c>
    </row>
    <row r="75" spans="1:3">
      <c r="A75" s="1">
        <f t="shared" si="3"/>
        <v>74</v>
      </c>
      <c r="B75" s="1">
        <v>-0.63653146753495093</v>
      </c>
      <c r="C75" s="1">
        <f t="shared" si="2"/>
        <v>14.978780138014184</v>
      </c>
    </row>
    <row r="76" spans="1:3">
      <c r="A76" s="1">
        <f t="shared" si="3"/>
        <v>75</v>
      </c>
      <c r="B76" s="1">
        <v>-0.92319169198162854</v>
      </c>
      <c r="C76" s="1">
        <f t="shared" si="2"/>
        <v>14.967662584159758</v>
      </c>
    </row>
    <row r="77" spans="1:3">
      <c r="A77" s="1">
        <f t="shared" si="3"/>
        <v>76</v>
      </c>
      <c r="B77" s="1">
        <v>1.1111887943116017</v>
      </c>
      <c r="C77" s="1">
        <f t="shared" si="2"/>
        <v>14.982278134161682</v>
      </c>
    </row>
    <row r="78" spans="1:3">
      <c r="A78" s="1">
        <f t="shared" si="3"/>
        <v>77</v>
      </c>
      <c r="B78" s="1">
        <v>-1.2011787475785241</v>
      </c>
      <c r="C78" s="1">
        <f t="shared" si="2"/>
        <v>14.967644291284335</v>
      </c>
    </row>
    <row r="79" spans="1:3">
      <c r="A79" s="1">
        <f t="shared" si="3"/>
        <v>78</v>
      </c>
      <c r="B79" s="1">
        <v>-1.5588921087328345</v>
      </c>
      <c r="C79" s="1">
        <f t="shared" si="2"/>
        <v>14.9484856925241</v>
      </c>
    </row>
    <row r="80" spans="1:3">
      <c r="A80" s="1">
        <f t="shared" si="3"/>
        <v>79</v>
      </c>
      <c r="B80" s="1">
        <v>0.7113249012036249</v>
      </c>
      <c r="C80" s="1">
        <f t="shared" si="2"/>
        <v>14.958043319900892</v>
      </c>
    </row>
    <row r="81" spans="1:3">
      <c r="A81" s="1">
        <f t="shared" si="3"/>
        <v>80</v>
      </c>
      <c r="B81" s="1">
        <v>0.63840616348898038</v>
      </c>
      <c r="C81" s="1">
        <f t="shared" si="2"/>
        <v>14.966678590096551</v>
      </c>
    </row>
    <row r="82" spans="1:3">
      <c r="A82" s="1">
        <f t="shared" si="3"/>
        <v>81</v>
      </c>
      <c r="B82" s="1">
        <v>2.2056883608456701</v>
      </c>
      <c r="C82" s="1">
        <f t="shared" si="2"/>
        <v>14.995138586211734</v>
      </c>
    </row>
    <row r="83" spans="1:3">
      <c r="A83" s="1">
        <f t="shared" si="3"/>
        <v>82</v>
      </c>
      <c r="B83" s="1">
        <v>1.4437546269618906</v>
      </c>
      <c r="C83" s="1">
        <f t="shared" si="2"/>
        <v>15.01396079822616</v>
      </c>
    </row>
    <row r="84" spans="1:3">
      <c r="A84" s="1">
        <f t="shared" si="3"/>
        <v>83</v>
      </c>
      <c r="B84" s="1">
        <v>1.3039039004070219</v>
      </c>
      <c r="C84" s="1">
        <f t="shared" si="2"/>
        <v>15.031014022927215</v>
      </c>
    </row>
    <row r="85" spans="1:3">
      <c r="A85" s="1">
        <f t="shared" si="3"/>
        <v>84</v>
      </c>
      <c r="B85" s="1">
        <v>0.1129603788285749</v>
      </c>
      <c r="C85" s="1">
        <f t="shared" si="2"/>
        <v>15.033002871257029</v>
      </c>
    </row>
    <row r="86" spans="1:3">
      <c r="A86" s="1">
        <f t="shared" si="3"/>
        <v>85</v>
      </c>
      <c r="B86" s="1">
        <v>1.9508661353029311E-3</v>
      </c>
      <c r="C86" s="1">
        <f t="shared" si="2"/>
        <v>15.03358754797862</v>
      </c>
    </row>
    <row r="87" spans="1:3">
      <c r="A87" s="1">
        <f t="shared" si="3"/>
        <v>86</v>
      </c>
      <c r="B87" s="1">
        <v>0.45370143197942525</v>
      </c>
      <c r="C87" s="1">
        <f t="shared" si="2"/>
        <v>15.039886467589559</v>
      </c>
    </row>
    <row r="88" spans="1:3">
      <c r="A88" s="1">
        <f t="shared" si="3"/>
        <v>87</v>
      </c>
      <c r="B88" s="1">
        <v>-2.5514736989862286E-2</v>
      </c>
      <c r="C88" s="1">
        <f t="shared" si="2"/>
        <v>15.040123728858406</v>
      </c>
    </row>
    <row r="89" spans="1:3">
      <c r="A89" s="1">
        <f t="shared" si="3"/>
        <v>88</v>
      </c>
      <c r="B89" s="1">
        <v>-1.0546750672801863</v>
      </c>
      <c r="C89" s="1">
        <f t="shared" si="2"/>
        <v>15.02734302724242</v>
      </c>
    </row>
    <row r="90" spans="1:3">
      <c r="A90" s="1">
        <f t="shared" si="3"/>
        <v>89</v>
      </c>
      <c r="B90" s="1">
        <v>-1.7748061509337276</v>
      </c>
      <c r="C90" s="1">
        <f t="shared" si="2"/>
        <v>15.005453307873511</v>
      </c>
    </row>
    <row r="91" spans="1:3">
      <c r="A91" s="1">
        <f t="shared" si="3"/>
        <v>90</v>
      </c>
      <c r="B91" s="1">
        <v>0.82833139458671212</v>
      </c>
      <c r="C91" s="1">
        <f t="shared" si="2"/>
        <v>15.016490963330781</v>
      </c>
    </row>
    <row r="92" spans="1:3">
      <c r="A92" s="1">
        <f t="shared" si="3"/>
        <v>91</v>
      </c>
      <c r="B92" s="1">
        <v>0.44422449718695134</v>
      </c>
      <c r="C92" s="1">
        <f t="shared" si="2"/>
        <v>15.022670008144997</v>
      </c>
    </row>
    <row r="93" spans="1:3">
      <c r="A93" s="1">
        <f t="shared" si="3"/>
        <v>92</v>
      </c>
      <c r="B93" s="1">
        <v>0.61790615291101858</v>
      </c>
      <c r="C93" s="1">
        <f t="shared" si="2"/>
        <v>15.031045971438722</v>
      </c>
    </row>
    <row r="94" spans="1:3">
      <c r="A94" s="1">
        <f t="shared" si="3"/>
        <v>93</v>
      </c>
      <c r="B94" s="1">
        <v>0.21347318579501007</v>
      </c>
      <c r="C94" s="1">
        <f t="shared" si="2"/>
        <v>15.03430621738466</v>
      </c>
    </row>
    <row r="95" spans="1:3">
      <c r="A95" s="1">
        <f t="shared" si="3"/>
        <v>94</v>
      </c>
      <c r="B95" s="1">
        <v>-1.0269309314026032</v>
      </c>
      <c r="C95" s="1">
        <f t="shared" si="2"/>
        <v>15.02187645441302</v>
      </c>
    </row>
    <row r="96" spans="1:3">
      <c r="A96" s="1">
        <f t="shared" si="3"/>
        <v>95</v>
      </c>
      <c r="B96" s="1">
        <v>1.2381951819406822</v>
      </c>
      <c r="C96" s="1">
        <f t="shared" si="2"/>
        <v>15.038098522264136</v>
      </c>
    </row>
    <row r="97" spans="1:3">
      <c r="A97" s="1">
        <f t="shared" si="3"/>
        <v>96</v>
      </c>
      <c r="B97" s="1">
        <v>-0.31121317078941502</v>
      </c>
      <c r="C97" s="1">
        <f t="shared" si="2"/>
        <v>15.034721952433985</v>
      </c>
    </row>
    <row r="98" spans="1:3">
      <c r="A98" s="1">
        <f t="shared" si="3"/>
        <v>97</v>
      </c>
      <c r="B98" s="1">
        <v>-0.83992176769243088</v>
      </c>
      <c r="C98" s="1">
        <f t="shared" si="2"/>
        <v>15.024657689064934</v>
      </c>
    </row>
    <row r="99" spans="1:3">
      <c r="A99" s="1">
        <f t="shared" si="3"/>
        <v>98</v>
      </c>
      <c r="B99" s="1">
        <v>-0.82112819654867053</v>
      </c>
      <c r="C99" s="1">
        <f t="shared" si="2"/>
        <v>15.014831147656613</v>
      </c>
    </row>
    <row r="100" spans="1:3">
      <c r="A100" s="1">
        <f t="shared" si="3"/>
        <v>99</v>
      </c>
      <c r="B100" s="1">
        <v>-0.42899273466900922</v>
      </c>
      <c r="C100" s="1">
        <f t="shared" si="2"/>
        <v>15.00996477109174</v>
      </c>
    </row>
    <row r="101" spans="1:3">
      <c r="A101" s="1">
        <f t="shared" si="3"/>
        <v>100</v>
      </c>
      <c r="B101" s="1">
        <v>0.571007265330991</v>
      </c>
      <c r="C101" s="1">
        <f>C100+($G$2+0.5*$G$1^2)*$G$3+$G$1*SQRT($G$3)*B101</f>
        <v>15.01774750516754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zoomScale="75" workbookViewId="0">
      <selection activeCell="C4" sqref="C4"/>
    </sheetView>
  </sheetViews>
  <sheetFormatPr defaultRowHeight="12.75"/>
  <cols>
    <col min="16" max="17" width="9.5703125" bestFit="1" customWidth="1"/>
  </cols>
  <sheetData>
    <row r="1" spans="1:19">
      <c r="A1" t="s">
        <v>4</v>
      </c>
      <c r="B1" t="s">
        <v>3</v>
      </c>
      <c r="C1" t="s">
        <v>5</v>
      </c>
      <c r="F1" t="s">
        <v>0</v>
      </c>
      <c r="G1">
        <v>0.3</v>
      </c>
    </row>
    <row r="2" spans="1:19">
      <c r="A2">
        <v>1</v>
      </c>
      <c r="B2">
        <v>-0.30023215913388412</v>
      </c>
      <c r="C2">
        <f>B2*SQRT($G$3)</f>
        <v>-1.898834899386399E-2</v>
      </c>
      <c r="F2" t="s">
        <v>1</v>
      </c>
      <c r="G2">
        <v>0.15</v>
      </c>
      <c r="P2" s="7"/>
      <c r="Q2" s="7"/>
      <c r="S2" s="7"/>
    </row>
    <row r="3" spans="1:19">
      <c r="A3">
        <f>A2+1</f>
        <v>2</v>
      </c>
      <c r="B3">
        <v>-1.2776831681549083</v>
      </c>
      <c r="C3">
        <f t="shared" ref="C3:C66" si="0">B3*SQRT($G$3)</f>
        <v>-8.0807778788588511E-2</v>
      </c>
      <c r="F3" t="s">
        <v>2</v>
      </c>
      <c r="G3">
        <f>1/250</f>
        <v>4.0000000000000001E-3</v>
      </c>
      <c r="S3" s="7"/>
    </row>
    <row r="4" spans="1:19">
      <c r="A4">
        <f t="shared" ref="A4:A67" si="1">A3+1</f>
        <v>3</v>
      </c>
      <c r="B4">
        <v>0.24425730771326926</v>
      </c>
      <c r="C4">
        <f t="shared" si="0"/>
        <v>1.5448188550290898E-2</v>
      </c>
      <c r="S4" s="7"/>
    </row>
    <row r="5" spans="1:19">
      <c r="A5">
        <f t="shared" si="1"/>
        <v>4</v>
      </c>
      <c r="B5">
        <v>1.2764735402015503</v>
      </c>
      <c r="C5">
        <f t="shared" si="0"/>
        <v>8.0731275199508123E-2</v>
      </c>
      <c r="S5" s="7"/>
    </row>
    <row r="6" spans="1:19">
      <c r="A6">
        <f t="shared" si="1"/>
        <v>5</v>
      </c>
      <c r="B6">
        <v>1.1983502190560102</v>
      </c>
      <c r="C6">
        <f t="shared" si="0"/>
        <v>7.5790322535574092E-2</v>
      </c>
      <c r="S6" s="7"/>
    </row>
    <row r="7" spans="1:19">
      <c r="A7">
        <f t="shared" si="1"/>
        <v>6</v>
      </c>
      <c r="B7">
        <v>1.7331331036984921</v>
      </c>
      <c r="C7">
        <f t="shared" si="0"/>
        <v>0.10961296191848056</v>
      </c>
      <c r="S7" s="7"/>
    </row>
    <row r="8" spans="1:19">
      <c r="A8">
        <f t="shared" si="1"/>
        <v>7</v>
      </c>
      <c r="B8">
        <v>-2.1835876395925879</v>
      </c>
      <c r="C8">
        <f t="shared" si="0"/>
        <v>-0.13810220823406885</v>
      </c>
      <c r="S8" s="7"/>
    </row>
    <row r="9" spans="1:19">
      <c r="A9">
        <f t="shared" si="1"/>
        <v>8</v>
      </c>
      <c r="B9">
        <v>-0.23418124328600243</v>
      </c>
      <c r="C9">
        <f t="shared" si="0"/>
        <v>-1.4810922281475633E-2</v>
      </c>
      <c r="S9" s="7"/>
    </row>
    <row r="10" spans="1:19">
      <c r="A10">
        <f t="shared" si="1"/>
        <v>9</v>
      </c>
      <c r="B10">
        <v>1.0950225259875879</v>
      </c>
      <c r="C10">
        <f t="shared" si="0"/>
        <v>6.9255305426233954E-2</v>
      </c>
      <c r="S10" s="7"/>
    </row>
    <row r="11" spans="1:19">
      <c r="A11">
        <f t="shared" si="1"/>
        <v>10</v>
      </c>
      <c r="B11">
        <v>-1.0867006494663656</v>
      </c>
      <c r="C11">
        <f t="shared" si="0"/>
        <v>-6.8728983741959127E-2</v>
      </c>
      <c r="S11" s="7"/>
    </row>
    <row r="12" spans="1:19">
      <c r="A12">
        <f t="shared" si="1"/>
        <v>11</v>
      </c>
      <c r="B12">
        <v>-0.69020416049170308</v>
      </c>
      <c r="C12">
        <f t="shared" si="0"/>
        <v>-4.3652343953563662E-2</v>
      </c>
      <c r="S12" s="7"/>
    </row>
    <row r="13" spans="1:19">
      <c r="A13">
        <f t="shared" si="1"/>
        <v>12</v>
      </c>
      <c r="B13">
        <v>-1.6904323274502531</v>
      </c>
      <c r="C13">
        <f t="shared" si="0"/>
        <v>-0.10691232770244748</v>
      </c>
      <c r="S13" s="7"/>
    </row>
    <row r="14" spans="1:19">
      <c r="A14">
        <f t="shared" si="1"/>
        <v>13</v>
      </c>
      <c r="B14">
        <v>-1.8469108908902854</v>
      </c>
      <c r="C14">
        <f t="shared" si="0"/>
        <v>-0.11680890101168057</v>
      </c>
      <c r="S14" s="7"/>
    </row>
    <row r="15" spans="1:19">
      <c r="A15">
        <f t="shared" si="1"/>
        <v>14</v>
      </c>
      <c r="B15">
        <v>-0.97762949735624716</v>
      </c>
      <c r="C15">
        <f t="shared" si="0"/>
        <v>-6.1830718388226034E-2</v>
      </c>
      <c r="S15" s="7"/>
    </row>
    <row r="16" spans="1:19">
      <c r="A16">
        <f t="shared" si="1"/>
        <v>15</v>
      </c>
      <c r="B16">
        <v>-0.77350705396384001</v>
      </c>
      <c r="C16">
        <f t="shared" si="0"/>
        <v>-4.8920881534650164E-2</v>
      </c>
      <c r="S16" s="7"/>
    </row>
    <row r="17" spans="1:19">
      <c r="A17">
        <f t="shared" si="1"/>
        <v>16</v>
      </c>
      <c r="B17">
        <v>-2.1179312170716003</v>
      </c>
      <c r="C17">
        <f t="shared" si="0"/>
        <v>-0.13394973147037495</v>
      </c>
      <c r="S17" s="7"/>
    </row>
    <row r="18" spans="1:19">
      <c r="A18">
        <f t="shared" si="1"/>
        <v>17</v>
      </c>
      <c r="B18">
        <v>-0.56792487157508731</v>
      </c>
      <c r="C18">
        <f t="shared" si="0"/>
        <v>-3.5918722680717885E-2</v>
      </c>
      <c r="S18" s="7"/>
    </row>
    <row r="19" spans="1:19">
      <c r="A19">
        <f t="shared" si="1"/>
        <v>18</v>
      </c>
      <c r="B19">
        <v>-0.40404756873613223</v>
      </c>
      <c r="C19">
        <f t="shared" si="0"/>
        <v>-2.5554212005192371E-2</v>
      </c>
      <c r="S19" s="7"/>
    </row>
    <row r="20" spans="1:19">
      <c r="A20">
        <f t="shared" si="1"/>
        <v>19</v>
      </c>
      <c r="B20">
        <v>0.1348530531686265</v>
      </c>
      <c r="C20">
        <f t="shared" si="0"/>
        <v>8.5288559488129242E-3</v>
      </c>
      <c r="S20" s="7"/>
    </row>
    <row r="21" spans="1:19">
      <c r="A21">
        <f t="shared" si="1"/>
        <v>20</v>
      </c>
      <c r="B21">
        <v>-0.36549295145960059</v>
      </c>
      <c r="C21">
        <f t="shared" si="0"/>
        <v>-2.3115803906994015E-2</v>
      </c>
      <c r="S21" s="7"/>
    </row>
    <row r="22" spans="1:19">
      <c r="A22">
        <f t="shared" si="1"/>
        <v>21</v>
      </c>
      <c r="B22">
        <v>-0.32699063012842089</v>
      </c>
      <c r="C22">
        <f t="shared" si="0"/>
        <v>-2.0680703294789732E-2</v>
      </c>
      <c r="S22" s="7"/>
    </row>
    <row r="23" spans="1:19">
      <c r="A23">
        <f t="shared" si="1"/>
        <v>22</v>
      </c>
      <c r="B23">
        <v>-0.37024051380285528</v>
      </c>
      <c r="C23">
        <f t="shared" si="0"/>
        <v>-2.3416066113760632E-2</v>
      </c>
      <c r="S23" s="7"/>
    </row>
    <row r="24" spans="1:19">
      <c r="A24">
        <f t="shared" si="1"/>
        <v>23</v>
      </c>
      <c r="B24">
        <v>1.3426415534922853</v>
      </c>
      <c r="C24">
        <f t="shared" si="0"/>
        <v>8.4916107804448429E-2</v>
      </c>
      <c r="S24" s="7"/>
    </row>
    <row r="25" spans="1:19">
      <c r="A25">
        <f t="shared" si="1"/>
        <v>24</v>
      </c>
      <c r="B25">
        <v>-8.5284455053624697E-2</v>
      </c>
      <c r="C25">
        <f t="shared" si="0"/>
        <v>-5.393862539514232E-3</v>
      </c>
      <c r="S25" s="7"/>
    </row>
    <row r="26" spans="1:19">
      <c r="A26">
        <f t="shared" si="1"/>
        <v>25</v>
      </c>
      <c r="B26">
        <v>-0.18615764929563738</v>
      </c>
      <c r="C26">
        <f t="shared" si="0"/>
        <v>-1.1773643512741077E-2</v>
      </c>
      <c r="S26" s="7"/>
    </row>
    <row r="27" spans="1:19">
      <c r="A27">
        <f t="shared" si="1"/>
        <v>26</v>
      </c>
      <c r="B27">
        <v>-0.51320739657967351</v>
      </c>
      <c r="C27">
        <f t="shared" si="0"/>
        <v>-3.2458085704741506E-2</v>
      </c>
      <c r="S27" s="7"/>
    </row>
    <row r="28" spans="1:19">
      <c r="A28">
        <f t="shared" si="1"/>
        <v>27</v>
      </c>
      <c r="B28">
        <v>1.9722119759535417</v>
      </c>
      <c r="C28">
        <f t="shared" si="0"/>
        <v>0.12473363745348844</v>
      </c>
      <c r="S28" s="7"/>
    </row>
    <row r="29" spans="1:19">
      <c r="A29">
        <f t="shared" si="1"/>
        <v>28</v>
      </c>
      <c r="B29">
        <v>0.86567297330475412</v>
      </c>
      <c r="C29">
        <f t="shared" si="0"/>
        <v>5.4749966089863232E-2</v>
      </c>
      <c r="S29" s="7"/>
    </row>
    <row r="30" spans="1:19">
      <c r="A30">
        <f t="shared" si="1"/>
        <v>29</v>
      </c>
      <c r="B30">
        <v>2.3756547307129949</v>
      </c>
      <c r="C30">
        <f t="shared" si="0"/>
        <v>0.15024959766414062</v>
      </c>
      <c r="S30" s="7"/>
    </row>
    <row r="31" spans="1:19">
      <c r="A31">
        <f t="shared" si="1"/>
        <v>30</v>
      </c>
      <c r="B31">
        <v>-0.65490667111589573</v>
      </c>
      <c r="C31">
        <f t="shared" si="0"/>
        <v>-4.1419934711300739E-2</v>
      </c>
      <c r="S31" s="7"/>
    </row>
    <row r="32" spans="1:19">
      <c r="A32">
        <f t="shared" si="1"/>
        <v>31</v>
      </c>
      <c r="B32">
        <v>1.6614558262517676</v>
      </c>
      <c r="C32">
        <f t="shared" si="0"/>
        <v>0.10507969285425121</v>
      </c>
      <c r="S32" s="7"/>
    </row>
    <row r="33" spans="1:19">
      <c r="A33">
        <f t="shared" si="1"/>
        <v>32</v>
      </c>
      <c r="B33">
        <v>-1.6123976820381358</v>
      </c>
      <c r="C33">
        <f t="shared" si="0"/>
        <v>-0.10197698338432949</v>
      </c>
      <c r="S33" s="7"/>
    </row>
    <row r="34" spans="1:19">
      <c r="A34">
        <f t="shared" si="1"/>
        <v>33</v>
      </c>
      <c r="B34">
        <v>0.53894837037660182</v>
      </c>
      <c r="C34">
        <f t="shared" si="0"/>
        <v>3.4086087832521629E-2</v>
      </c>
      <c r="S34" s="7"/>
    </row>
    <row r="35" spans="1:19">
      <c r="A35">
        <f t="shared" si="1"/>
        <v>34</v>
      </c>
      <c r="B35">
        <v>0.90219145931769162</v>
      </c>
      <c r="C35">
        <f t="shared" si="0"/>
        <v>5.7059597939900904E-2</v>
      </c>
      <c r="S35" s="7"/>
    </row>
    <row r="36" spans="1:19">
      <c r="A36">
        <f t="shared" si="1"/>
        <v>35</v>
      </c>
      <c r="B36">
        <v>1.9189155864296481</v>
      </c>
      <c r="C36">
        <f t="shared" si="0"/>
        <v>0.12136287781430762</v>
      </c>
      <c r="S36" s="7"/>
    </row>
    <row r="37" spans="1:19">
      <c r="A37">
        <f t="shared" si="1"/>
        <v>36</v>
      </c>
      <c r="B37">
        <v>-8.4517068899003789E-2</v>
      </c>
      <c r="C37">
        <f t="shared" si="0"/>
        <v>-5.3453287776446274E-3</v>
      </c>
    </row>
    <row r="38" spans="1:19">
      <c r="A38">
        <f t="shared" si="1"/>
        <v>37</v>
      </c>
      <c r="B38">
        <v>-0.52379505177668761</v>
      </c>
      <c r="C38">
        <f t="shared" si="0"/>
        <v>-3.3127707814803176E-2</v>
      </c>
    </row>
    <row r="39" spans="1:19">
      <c r="A39">
        <f t="shared" si="1"/>
        <v>38</v>
      </c>
      <c r="B39">
        <v>0.67513838075683452</v>
      </c>
      <c r="C39">
        <f t="shared" si="0"/>
        <v>4.2699500379791817E-2</v>
      </c>
    </row>
    <row r="40" spans="1:19">
      <c r="A40">
        <f t="shared" si="1"/>
        <v>39</v>
      </c>
      <c r="B40">
        <v>-0.38132384361233562</v>
      </c>
      <c r="C40">
        <f t="shared" si="0"/>
        <v>-2.4117037438896594E-2</v>
      </c>
    </row>
    <row r="41" spans="1:19">
      <c r="A41">
        <f t="shared" si="1"/>
        <v>40</v>
      </c>
      <c r="B41">
        <v>0.75761136031360365</v>
      </c>
      <c r="C41">
        <f t="shared" si="0"/>
        <v>4.791554959618971E-2</v>
      </c>
    </row>
    <row r="42" spans="1:19">
      <c r="A42">
        <f t="shared" si="1"/>
        <v>41</v>
      </c>
      <c r="B42">
        <v>-1.4441866369452327</v>
      </c>
      <c r="C42">
        <f t="shared" si="0"/>
        <v>-9.1338382782512217E-2</v>
      </c>
    </row>
    <row r="43" spans="1:19">
      <c r="A43">
        <f t="shared" si="1"/>
        <v>42</v>
      </c>
      <c r="B43">
        <v>-0.84723751569981687</v>
      </c>
      <c r="C43">
        <f t="shared" si="0"/>
        <v>-5.3584005375081747E-2</v>
      </c>
    </row>
    <row r="44" spans="1:19">
      <c r="A44">
        <f t="shared" si="1"/>
        <v>43</v>
      </c>
      <c r="B44">
        <v>-1.5215709936455823</v>
      </c>
      <c r="C44">
        <f t="shared" si="0"/>
        <v>-9.6232599231312554E-2</v>
      </c>
    </row>
    <row r="45" spans="1:19">
      <c r="A45">
        <f t="shared" si="1"/>
        <v>44</v>
      </c>
      <c r="B45">
        <v>-0.36287701732362621</v>
      </c>
      <c r="C45">
        <f t="shared" si="0"/>
        <v>-2.295035770542074E-2</v>
      </c>
    </row>
    <row r="46" spans="1:19">
      <c r="A46">
        <f t="shared" si="1"/>
        <v>45</v>
      </c>
      <c r="B46">
        <v>-3.2479192668688484E-2</v>
      </c>
      <c r="C46">
        <f t="shared" si="0"/>
        <v>-2.054164507929964E-3</v>
      </c>
    </row>
    <row r="47" spans="1:19">
      <c r="A47">
        <f t="shared" si="1"/>
        <v>46</v>
      </c>
      <c r="B47">
        <v>2.8117028705310076E-2</v>
      </c>
      <c r="C47">
        <f t="shared" si="0"/>
        <v>1.778277034902302E-3</v>
      </c>
    </row>
    <row r="48" spans="1:19">
      <c r="A48">
        <f t="shared" si="1"/>
        <v>47</v>
      </c>
      <c r="B48">
        <v>-0.32271600503008813</v>
      </c>
      <c r="C48">
        <f t="shared" si="0"/>
        <v>-2.041035226570868E-2</v>
      </c>
    </row>
    <row r="49" spans="1:3">
      <c r="A49">
        <f t="shared" si="1"/>
        <v>48</v>
      </c>
      <c r="B49">
        <v>2.1945015760138631</v>
      </c>
      <c r="C49">
        <f t="shared" si="0"/>
        <v>0.1387924661806588</v>
      </c>
    </row>
    <row r="50" spans="1:3">
      <c r="A50">
        <f t="shared" si="1"/>
        <v>49</v>
      </c>
      <c r="B50">
        <v>-1.7424827092327178</v>
      </c>
      <c r="C50">
        <f t="shared" si="0"/>
        <v>-0.11020428289272594</v>
      </c>
    </row>
    <row r="51" spans="1:3">
      <c r="A51">
        <f t="shared" si="1"/>
        <v>50</v>
      </c>
      <c r="B51">
        <v>-0.73647697718115523</v>
      </c>
      <c r="C51">
        <f t="shared" si="0"/>
        <v>-4.6578893843366088E-2</v>
      </c>
    </row>
    <row r="52" spans="1:3">
      <c r="A52">
        <f t="shared" si="1"/>
        <v>51</v>
      </c>
      <c r="B52">
        <v>-2.5775807444006205</v>
      </c>
      <c r="C52">
        <f t="shared" si="0"/>
        <v>-0.16302052010596527</v>
      </c>
    </row>
    <row r="53" spans="1:3">
      <c r="A53">
        <f t="shared" si="1"/>
        <v>52</v>
      </c>
      <c r="B53">
        <v>1.4476700016530231</v>
      </c>
      <c r="C53">
        <f t="shared" si="0"/>
        <v>9.155869011046551E-2</v>
      </c>
    </row>
    <row r="54" spans="1:3">
      <c r="A54">
        <f t="shared" si="1"/>
        <v>53</v>
      </c>
      <c r="B54">
        <v>-1.2797636372852139</v>
      </c>
      <c r="C54">
        <f t="shared" si="0"/>
        <v>-8.0939359209657211E-2</v>
      </c>
    </row>
    <row r="55" spans="1:3">
      <c r="A55">
        <f t="shared" si="1"/>
        <v>54</v>
      </c>
      <c r="B55">
        <v>-0.65357994571968447</v>
      </c>
      <c r="C55">
        <f t="shared" si="0"/>
        <v>-4.1336025229668401E-2</v>
      </c>
    </row>
    <row r="56" spans="1:3">
      <c r="A56">
        <f t="shared" si="1"/>
        <v>55</v>
      </c>
      <c r="B56">
        <v>0.75771367846755311</v>
      </c>
      <c r="C56">
        <f t="shared" si="0"/>
        <v>4.7922020764438987E-2</v>
      </c>
    </row>
    <row r="57" spans="1:3">
      <c r="A57">
        <f t="shared" si="1"/>
        <v>56</v>
      </c>
      <c r="B57">
        <v>0.46671175368828699</v>
      </c>
      <c r="C57">
        <f t="shared" si="0"/>
        <v>2.9517443048529542E-2</v>
      </c>
    </row>
    <row r="58" spans="1:3">
      <c r="A58">
        <f t="shared" si="1"/>
        <v>57</v>
      </c>
      <c r="B58">
        <v>0.87460875874967314</v>
      </c>
      <c r="C58">
        <f t="shared" si="0"/>
        <v>5.5315114783633733E-2</v>
      </c>
    </row>
    <row r="59" spans="1:3">
      <c r="A59">
        <f t="shared" si="1"/>
        <v>58</v>
      </c>
      <c r="B59">
        <v>0.59574176702881232</v>
      </c>
      <c r="C59">
        <f t="shared" si="0"/>
        <v>3.7678017622088965E-2</v>
      </c>
    </row>
    <row r="60" spans="1:3">
      <c r="A60">
        <f t="shared" si="1"/>
        <v>59</v>
      </c>
      <c r="B60">
        <v>-1.3718499758397229</v>
      </c>
      <c r="C60">
        <f t="shared" si="0"/>
        <v>-8.6763410634009733E-2</v>
      </c>
    </row>
    <row r="61" spans="1:3">
      <c r="A61">
        <f t="shared" si="1"/>
        <v>60</v>
      </c>
      <c r="B61">
        <v>-1.1157385415572207</v>
      </c>
      <c r="C61">
        <f t="shared" si="0"/>
        <v>-7.0565501291104962E-2</v>
      </c>
    </row>
    <row r="62" spans="1:3">
      <c r="A62">
        <f t="shared" si="1"/>
        <v>61</v>
      </c>
      <c r="B62">
        <v>0.69399447966134176</v>
      </c>
      <c r="C62">
        <f t="shared" si="0"/>
        <v>4.3892064786264791E-2</v>
      </c>
    </row>
    <row r="63" spans="1:3">
      <c r="A63">
        <f t="shared" si="1"/>
        <v>62</v>
      </c>
      <c r="B63">
        <v>0.322636424243683</v>
      </c>
      <c r="C63">
        <f t="shared" si="0"/>
        <v>2.0405319134848127E-2</v>
      </c>
    </row>
    <row r="64" spans="1:3">
      <c r="A64">
        <f t="shared" si="1"/>
        <v>63</v>
      </c>
      <c r="B64">
        <v>-0.93983771876082756</v>
      </c>
      <c r="C64">
        <f t="shared" si="0"/>
        <v>-5.9440556444419541E-2</v>
      </c>
    </row>
    <row r="65" spans="1:3">
      <c r="A65">
        <f t="shared" si="1"/>
        <v>64</v>
      </c>
      <c r="B65">
        <v>-0.24094788386719301</v>
      </c>
      <c r="C65">
        <f t="shared" si="0"/>
        <v>-1.5238882208361389E-2</v>
      </c>
    </row>
    <row r="66" spans="1:3">
      <c r="A66">
        <f t="shared" si="1"/>
        <v>65</v>
      </c>
      <c r="B66">
        <v>0.13153567124390975</v>
      </c>
      <c r="C66">
        <f t="shared" si="0"/>
        <v>8.3190462937973615E-3</v>
      </c>
    </row>
    <row r="67" spans="1:3">
      <c r="A67">
        <f t="shared" si="1"/>
        <v>66</v>
      </c>
      <c r="B67">
        <v>0.55779764807084575</v>
      </c>
      <c r="C67">
        <f t="shared" ref="C67:C100" si="2">B67*SQRT($G$3)</f>
        <v>3.5278220827777984E-2</v>
      </c>
    </row>
    <row r="68" spans="1:3">
      <c r="A68">
        <f t="shared" ref="A68:A101" si="3">A67+1</f>
        <v>67</v>
      </c>
      <c r="B68">
        <v>0.1387149950460298</v>
      </c>
      <c r="C68">
        <f t="shared" si="2"/>
        <v>8.7731065992885486E-3</v>
      </c>
    </row>
    <row r="69" spans="1:3">
      <c r="A69">
        <f t="shared" si="3"/>
        <v>68</v>
      </c>
      <c r="B69">
        <v>-0.91096126197953708</v>
      </c>
      <c r="C69">
        <f t="shared" si="2"/>
        <v>-5.7614248960733687E-2</v>
      </c>
    </row>
    <row r="70" spans="1:3">
      <c r="A70">
        <f t="shared" si="3"/>
        <v>69</v>
      </c>
      <c r="B70">
        <v>1.8848459149012342</v>
      </c>
      <c r="C70">
        <f t="shared" si="2"/>
        <v>0.11920812259103605</v>
      </c>
    </row>
    <row r="71" spans="1:3">
      <c r="A71">
        <f t="shared" si="3"/>
        <v>70</v>
      </c>
      <c r="B71">
        <v>0.4871981218457222</v>
      </c>
      <c r="C71">
        <f t="shared" si="2"/>
        <v>3.0813114735774385E-2</v>
      </c>
    </row>
    <row r="72" spans="1:3">
      <c r="A72">
        <f t="shared" si="3"/>
        <v>71</v>
      </c>
      <c r="B72">
        <v>7.2238890425069258E-2</v>
      </c>
      <c r="C72">
        <f t="shared" si="2"/>
        <v>4.5687885877309584E-3</v>
      </c>
    </row>
    <row r="73" spans="1:3">
      <c r="A73">
        <f t="shared" si="3"/>
        <v>72</v>
      </c>
      <c r="B73">
        <v>0.82984115579165518</v>
      </c>
      <c r="C73">
        <f t="shared" si="2"/>
        <v>5.2483762968965175E-2</v>
      </c>
    </row>
    <row r="74" spans="1:3">
      <c r="A74">
        <f t="shared" si="3"/>
        <v>73</v>
      </c>
      <c r="B74">
        <v>0.86200770965660922</v>
      </c>
      <c r="C74">
        <f t="shared" si="2"/>
        <v>5.4518154462800117E-2</v>
      </c>
    </row>
    <row r="75" spans="1:3">
      <c r="A75">
        <f t="shared" si="3"/>
        <v>74</v>
      </c>
      <c r="B75">
        <v>-0.63653146753495093</v>
      </c>
      <c r="C75">
        <f t="shared" si="2"/>
        <v>-4.0257784795599383E-2</v>
      </c>
    </row>
    <row r="76" spans="1:3">
      <c r="A76">
        <f t="shared" si="3"/>
        <v>75</v>
      </c>
      <c r="B76">
        <v>-0.92319169198162854</v>
      </c>
      <c r="C76">
        <f t="shared" si="2"/>
        <v>-5.8387769272131025E-2</v>
      </c>
    </row>
    <row r="77" spans="1:3">
      <c r="A77">
        <f t="shared" si="3"/>
        <v>76</v>
      </c>
      <c r="B77">
        <v>1.1111887943116017</v>
      </c>
      <c r="C77">
        <f t="shared" si="2"/>
        <v>7.0277750009620277E-2</v>
      </c>
    </row>
    <row r="78" spans="1:3">
      <c r="A78">
        <f t="shared" si="3"/>
        <v>77</v>
      </c>
      <c r="B78">
        <v>-1.2011787475785241</v>
      </c>
      <c r="C78">
        <f t="shared" si="2"/>
        <v>-7.5969214386731987E-2</v>
      </c>
    </row>
    <row r="79" spans="1:3">
      <c r="A79">
        <f t="shared" si="3"/>
        <v>78</v>
      </c>
      <c r="B79">
        <v>-1.5588921087328345</v>
      </c>
      <c r="C79">
        <f t="shared" si="2"/>
        <v>-9.8592993801172368E-2</v>
      </c>
    </row>
    <row r="80" spans="1:3">
      <c r="A80">
        <f t="shared" si="3"/>
        <v>79</v>
      </c>
      <c r="B80">
        <v>0.7113249012036249</v>
      </c>
      <c r="C80">
        <f t="shared" si="2"/>
        <v>4.4988136883954047E-2</v>
      </c>
    </row>
    <row r="81" spans="1:3">
      <c r="A81">
        <f t="shared" si="3"/>
        <v>80</v>
      </c>
      <c r="B81">
        <v>0.63840616348898038</v>
      </c>
      <c r="C81">
        <f t="shared" si="2"/>
        <v>4.0376350978300092E-2</v>
      </c>
    </row>
    <row r="82" spans="1:3">
      <c r="A82">
        <f t="shared" si="3"/>
        <v>81</v>
      </c>
      <c r="B82">
        <v>2.2056883608456701</v>
      </c>
      <c r="C82">
        <f t="shared" si="2"/>
        <v>0.13949998057591345</v>
      </c>
    </row>
    <row r="83" spans="1:3">
      <c r="A83">
        <f t="shared" si="3"/>
        <v>82</v>
      </c>
      <c r="B83">
        <v>1.4437546269618906</v>
      </c>
      <c r="C83">
        <f t="shared" si="2"/>
        <v>9.1311060072126374E-2</v>
      </c>
    </row>
    <row r="84" spans="1:3">
      <c r="A84">
        <f t="shared" si="3"/>
        <v>83</v>
      </c>
      <c r="B84">
        <v>1.3039039004070219</v>
      </c>
      <c r="C84">
        <f t="shared" si="2"/>
        <v>8.2466123505270814E-2</v>
      </c>
    </row>
    <row r="85" spans="1:3">
      <c r="A85">
        <f t="shared" si="3"/>
        <v>84</v>
      </c>
      <c r="B85">
        <v>0.1129603788285749</v>
      </c>
      <c r="C85">
        <f t="shared" si="2"/>
        <v>7.1442416490751911E-3</v>
      </c>
    </row>
    <row r="86" spans="1:3">
      <c r="A86">
        <f t="shared" si="3"/>
        <v>85</v>
      </c>
      <c r="B86">
        <v>1.9508661353029311E-3</v>
      </c>
      <c r="C86">
        <f t="shared" si="2"/>
        <v>1.2338360795294964E-4</v>
      </c>
    </row>
    <row r="87" spans="1:3">
      <c r="A87">
        <f t="shared" si="3"/>
        <v>86</v>
      </c>
      <c r="B87">
        <v>0.45370143197942525</v>
      </c>
      <c r="C87">
        <f t="shared" si="2"/>
        <v>2.8694598054698799E-2</v>
      </c>
    </row>
    <row r="88" spans="1:3">
      <c r="A88">
        <f t="shared" si="3"/>
        <v>87</v>
      </c>
      <c r="B88">
        <v>-2.5514736989862286E-2</v>
      </c>
      <c r="C88">
        <f t="shared" si="2"/>
        <v>-1.6136936557622661E-3</v>
      </c>
    </row>
    <row r="89" spans="1:3">
      <c r="A89">
        <f t="shared" si="3"/>
        <v>88</v>
      </c>
      <c r="B89">
        <v>-1.0546750672801863</v>
      </c>
      <c r="C89">
        <f t="shared" si="2"/>
        <v>-6.6703508079934304E-2</v>
      </c>
    </row>
    <row r="90" spans="1:3">
      <c r="A90">
        <f t="shared" si="3"/>
        <v>89</v>
      </c>
      <c r="B90">
        <v>-1.7748061509337276</v>
      </c>
      <c r="C90">
        <f t="shared" si="2"/>
        <v>-0.11224859684454311</v>
      </c>
    </row>
    <row r="91" spans="1:3">
      <c r="A91">
        <f t="shared" si="3"/>
        <v>90</v>
      </c>
      <c r="B91">
        <v>0.82833139458671212</v>
      </c>
      <c r="C91">
        <f t="shared" si="2"/>
        <v>5.238827728635357E-2</v>
      </c>
    </row>
    <row r="92" spans="1:3">
      <c r="A92">
        <f t="shared" si="3"/>
        <v>91</v>
      </c>
      <c r="B92">
        <v>0.44422449718695134</v>
      </c>
      <c r="C92">
        <f t="shared" si="2"/>
        <v>2.8095224071076542E-2</v>
      </c>
    </row>
    <row r="93" spans="1:3">
      <c r="A93">
        <f t="shared" si="3"/>
        <v>92</v>
      </c>
      <c r="B93">
        <v>0.61790615291101858</v>
      </c>
      <c r="C93">
        <f t="shared" si="2"/>
        <v>3.9079816468622013E-2</v>
      </c>
    </row>
    <row r="94" spans="1:3">
      <c r="A94">
        <f t="shared" si="3"/>
        <v>93</v>
      </c>
      <c r="B94">
        <v>0.21347318579501007</v>
      </c>
      <c r="C94">
        <f t="shared" si="2"/>
        <v>1.3501229729690683E-2</v>
      </c>
    </row>
    <row r="95" spans="1:3">
      <c r="A95">
        <f t="shared" si="3"/>
        <v>94</v>
      </c>
      <c r="B95">
        <v>-1.0269309314026032</v>
      </c>
      <c r="C95">
        <f t="shared" si="2"/>
        <v>-6.4948814858207166E-2</v>
      </c>
    </row>
    <row r="96" spans="1:3">
      <c r="A96">
        <f t="shared" si="3"/>
        <v>95</v>
      </c>
      <c r="B96">
        <v>1.2381951819406822</v>
      </c>
      <c r="C96">
        <f t="shared" si="2"/>
        <v>7.8310339255582825E-2</v>
      </c>
    </row>
    <row r="97" spans="1:3">
      <c r="A97">
        <f t="shared" si="3"/>
        <v>96</v>
      </c>
      <c r="B97">
        <v>-0.31121317078941502</v>
      </c>
      <c r="C97">
        <f t="shared" si="2"/>
        <v>-1.9682849150750671E-2</v>
      </c>
    </row>
    <row r="98" spans="1:3">
      <c r="A98">
        <f t="shared" si="3"/>
        <v>97</v>
      </c>
      <c r="B98">
        <v>-0.83992176769243088</v>
      </c>
      <c r="C98">
        <f t="shared" si="2"/>
        <v>-5.3121316845258185E-2</v>
      </c>
    </row>
    <row r="99" spans="1:3">
      <c r="A99">
        <f t="shared" si="3"/>
        <v>98</v>
      </c>
      <c r="B99">
        <v>-0.82112819654867053</v>
      </c>
      <c r="C99">
        <f t="shared" si="2"/>
        <v>-5.1932707041604215E-2</v>
      </c>
    </row>
    <row r="100" spans="1:3">
      <c r="A100">
        <f t="shared" si="3"/>
        <v>99</v>
      </c>
      <c r="B100">
        <v>-0.42899273466900922</v>
      </c>
      <c r="C100">
        <f t="shared" si="2"/>
        <v>-2.7131882824366977E-2</v>
      </c>
    </row>
    <row r="101" spans="1:3">
      <c r="A101">
        <f t="shared" si="3"/>
        <v>100</v>
      </c>
      <c r="B101">
        <v>0.571007265330991</v>
      </c>
      <c r="C101">
        <f>B101*SQRT($G$3)</f>
        <v>3.6113670379000623E-2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65"/>
  <sheetViews>
    <sheetView showGridLines="0" tabSelected="1" topLeftCell="A31" workbookViewId="0">
      <selection activeCell="T48" sqref="T48"/>
    </sheetView>
  </sheetViews>
  <sheetFormatPr defaultRowHeight="12.75"/>
  <cols>
    <col min="1" max="21" width="9.140625" style="8"/>
    <col min="22" max="22" width="10.7109375" style="8" bestFit="1" customWidth="1"/>
    <col min="23" max="33" width="9.140625" style="8"/>
    <col min="34" max="34" width="10.7109375" style="8" bestFit="1" customWidth="1"/>
    <col min="35" max="16384" width="9.140625" style="8"/>
  </cols>
  <sheetData>
    <row r="1" spans="1:34" ht="14.25">
      <c r="A1" s="8" t="s">
        <v>41</v>
      </c>
      <c r="B1" s="8">
        <v>36</v>
      </c>
      <c r="N1" s="8" t="s">
        <v>41</v>
      </c>
      <c r="O1" s="8" t="s">
        <v>14</v>
      </c>
      <c r="P1" s="8" t="s">
        <v>16</v>
      </c>
      <c r="Q1" s="8" t="s">
        <v>15</v>
      </c>
      <c r="R1" s="8" t="s">
        <v>18</v>
      </c>
      <c r="S1" s="8" t="s">
        <v>45</v>
      </c>
      <c r="T1" s="8" t="s">
        <v>51</v>
      </c>
      <c r="U1" s="8" t="s">
        <v>47</v>
      </c>
      <c r="V1" s="8" t="s">
        <v>44</v>
      </c>
      <c r="W1" s="8" t="s">
        <v>46</v>
      </c>
      <c r="X1" s="8" t="s">
        <v>50</v>
      </c>
      <c r="Y1" s="8" t="s">
        <v>49</v>
      </c>
      <c r="Z1" s="8" t="s">
        <v>52</v>
      </c>
      <c r="AA1" s="8" t="s">
        <v>41</v>
      </c>
      <c r="AB1" s="8" t="s">
        <v>14</v>
      </c>
      <c r="AC1" s="8" t="s">
        <v>16</v>
      </c>
      <c r="AD1" s="8" t="s">
        <v>15</v>
      </c>
      <c r="AE1" s="8" t="s">
        <v>18</v>
      </c>
      <c r="AF1" s="8" t="s">
        <v>45</v>
      </c>
      <c r="AG1" s="8" t="s">
        <v>48</v>
      </c>
      <c r="AH1" s="8" t="s">
        <v>49</v>
      </c>
    </row>
    <row r="2" spans="1:34" ht="14.25">
      <c r="A2" s="8" t="s">
        <v>14</v>
      </c>
      <c r="B2" s="8">
        <v>35</v>
      </c>
      <c r="G2" s="8" t="s">
        <v>42</v>
      </c>
      <c r="H2" s="14">
        <f>(LN(B1/B2)+(B4+B3^2/2)*B5)/(B3*SQRT(B5))</f>
        <v>0.6055090093008868</v>
      </c>
      <c r="I2" s="10">
        <f>NORMSDIST(H2)</f>
        <v>0.72757957983569443</v>
      </c>
      <c r="N2" s="8">
        <v>8</v>
      </c>
      <c r="O2" s="8">
        <v>10</v>
      </c>
      <c r="P2" s="8">
        <v>0.2</v>
      </c>
      <c r="Q2" s="8">
        <v>0.05</v>
      </c>
      <c r="R2" s="8">
        <f>1/6</f>
        <v>0.16666666666666666</v>
      </c>
      <c r="S2" s="8">
        <f t="shared" ref="S2:S32" si="0">(LN(N2/$O$2)+($Q$2+$P$2^2/2)*$R$2)/($P$2*SQRT($R$2))</f>
        <v>-2.5900522988994901</v>
      </c>
      <c r="T2" s="8">
        <f>EXP(-(S2^2)/2)/SQRT(2*PI())</f>
        <v>1.3938172375710971E-2</v>
      </c>
      <c r="U2" s="8">
        <f>N2*NORMSDIST(S2)-EXP(-$Q$2*$R$2)*$O$2*NORMSDIST(S2-$P$2*SQRT($R$2))</f>
        <v>9.6386033994237674E-4</v>
      </c>
      <c r="V2" s="8">
        <f t="shared" ref="V2:V32" si="1">NORMSDIST(S2)</f>
        <v>4.7980675966776687E-3</v>
      </c>
      <c r="W2" s="8">
        <f>T2/(N2*$P$2*SQRT($R$2))</f>
        <v>2.1338381417154915E-2</v>
      </c>
      <c r="X2" s="8">
        <f>-(T2*N2*$P$2)/(2*SQRT($R$2))-$Q$2*$O$2*EXP(-$Q$2*$R$2)*NORMSDIST(S2-$P$2*SQRT($R$2))</f>
        <v>-2.9184162235632242E-2</v>
      </c>
      <c r="Y2" s="8">
        <f>N2*SQRT($R$2)*T2</f>
        <v>4.5521880356597155E-2</v>
      </c>
      <c r="Z2" s="8">
        <f>$O$2*$R$2*EXP(-$Q$2*$R$2)*NORMSDIST(S2-$P$2*SQRT($R$2))</f>
        <v>6.2367800722464952E-3</v>
      </c>
      <c r="AA2" s="8">
        <v>1</v>
      </c>
      <c r="AB2" s="8">
        <v>0.9</v>
      </c>
      <c r="AC2" s="8">
        <v>0.06</v>
      </c>
      <c r="AD2" s="8">
        <v>0.1</v>
      </c>
      <c r="AE2" s="8">
        <f>5/12</f>
        <v>0.41666666666666669</v>
      </c>
      <c r="AF2" s="8">
        <f>(LN($AA$2/$AB$2)+($AD$2+AC2^2/2)*$AE$2)/(AC2*SQRT($AE$2))</f>
        <v>3.8155904406147902</v>
      </c>
      <c r="AG2" s="8">
        <f>$AA$2*NORMSDIST(AF2)-EXP(-$AD$2*$AE$2)*$AB$2*NORMSDIST(AF2-AC2*SQRT($AE$2))</f>
        <v>0.13673011101632071</v>
      </c>
      <c r="AH2" s="8">
        <f>$AA$2*SQRT($AE$2)*EXP(-(AF2^2)/2)/SQRT(2*PI())</f>
        <v>1.7758909929433623E-4</v>
      </c>
    </row>
    <row r="3" spans="1:34" ht="14.25">
      <c r="A3" s="8" t="s">
        <v>16</v>
      </c>
      <c r="B3" s="8">
        <v>0.2</v>
      </c>
      <c r="G3" s="8" t="s">
        <v>43</v>
      </c>
      <c r="H3" s="14">
        <f>H2-B3*SQRT(B5)</f>
        <v>0.4764095644273062</v>
      </c>
      <c r="I3" s="10">
        <f>NORMSDIST(H3)</f>
        <v>0.68310868898000987</v>
      </c>
      <c r="K3" s="8">
        <f>B1*I2-EXP(-B4*B5)*B2*I3</f>
        <v>3.2597920355605225</v>
      </c>
      <c r="N3" s="8">
        <f>N2+0.15</f>
        <v>8.15</v>
      </c>
      <c r="S3" s="8">
        <f t="shared" si="0"/>
        <v>-2.362538969305036</v>
      </c>
      <c r="T3" s="8">
        <f t="shared" ref="T3:T32" si="2">EXP(-(S3^2)/2)/SQRT(2*PI())</f>
        <v>2.4484041917774802E-2</v>
      </c>
      <c r="U3" s="8">
        <f t="shared" ref="U3:U32" si="3">N3*NORMSDIST(S3)-EXP(-$Q$2*$R$2)*$O$2*NORMSDIST(S3-$P$2*SQRT($R$2))</f>
        <v>1.9754268308944667E-3</v>
      </c>
      <c r="V3" s="8">
        <f t="shared" si="1"/>
        <v>9.0751165500282394E-3</v>
      </c>
      <c r="W3" s="8">
        <f t="shared" ref="W3:W32" si="4">T3/(N3*$P$2*SQRT($R$2))</f>
        <v>3.6793502784946468E-2</v>
      </c>
      <c r="X3" s="8">
        <f t="shared" ref="X3:X32" si="5">-(T3*N3*$P$2)/(2*SQRT($R$2))-$Q$2*$O$2*EXP(-$Q$2*$R$2)*NORMSDIST(S3-$P$2*SQRT($R$2))</f>
        <v>-5.2477667427253932E-2</v>
      </c>
      <c r="Y3" s="8">
        <f t="shared" ref="Y3:Y32" si="6">N3*SQRT($R$2)*T3</f>
        <v>8.1463881291103574E-2</v>
      </c>
      <c r="Z3" s="8">
        <f t="shared" ref="Z3:Z32" si="7">$O$2*$R$2*EXP(-$Q$2*$R$2)*NORMSDIST(S3-$P$2*SQRT($R$2))</f>
        <v>1.199779550863928E-2</v>
      </c>
      <c r="AC3" s="8">
        <f>AC2+0.005</f>
        <v>6.5000000000000002E-2</v>
      </c>
      <c r="AF3" s="8">
        <f t="shared" ref="AF3:AF32" si="8">(LN($AA$2/$AB$2)+($AD$2+AC3^2/2)*$AE$2)/(AC3*SQRT($AE$2))</f>
        <v>3.5251868356846519</v>
      </c>
      <c r="AG3" s="8">
        <f t="shared" ref="AG3:AG32" si="9">$AA$2*NORMSDIST(AF3)-EXP(-$AD$2*$AE$2)*$AB$2*NORMSDIST(AF3-AC3*SQRT($AE$2))</f>
        <v>0.13673173009207329</v>
      </c>
      <c r="AH3" s="8">
        <f t="shared" ref="AH3:AH32" si="10">$AA$2*SQRT($AE$2)*EXP(-(AF3^2)/2)/SQRT(2*PI())</f>
        <v>5.1561818644814622E-4</v>
      </c>
    </row>
    <row r="4" spans="1:34">
      <c r="A4" s="8" t="s">
        <v>15</v>
      </c>
      <c r="B4" s="8">
        <v>0.1</v>
      </c>
      <c r="N4" s="8">
        <f t="shared" ref="N4:N32" si="11">N3+0.15</f>
        <v>8.3000000000000007</v>
      </c>
      <c r="S4" s="8">
        <f t="shared" si="0"/>
        <v>-2.1391750511235439</v>
      </c>
      <c r="T4" s="8">
        <f t="shared" si="2"/>
        <v>4.0478938269005206E-2</v>
      </c>
      <c r="U4" s="8">
        <f t="shared" si="3"/>
        <v>3.8289056328523197E-3</v>
      </c>
      <c r="V4" s="8">
        <f t="shared" si="1"/>
        <v>1.6210746975823476E-2</v>
      </c>
      <c r="W4" s="8">
        <f t="shared" si="4"/>
        <v>5.9730568728121498E-2</v>
      </c>
      <c r="X4" s="8">
        <f t="shared" si="5"/>
        <v>-8.8832792306929961E-2</v>
      </c>
      <c r="Y4" s="8">
        <f t="shared" si="6"/>
        <v>0.13716129598934304</v>
      </c>
      <c r="Z4" s="8">
        <f t="shared" si="7"/>
        <v>2.1786715711080422E-2</v>
      </c>
      <c r="AC4" s="8">
        <f t="shared" ref="AC4:AC32" si="12">AC3+0.005</f>
        <v>7.0000000000000007E-2</v>
      </c>
      <c r="AF4" s="8">
        <f t="shared" si="8"/>
        <v>3.2764999947532361</v>
      </c>
      <c r="AG4" s="8">
        <f t="shared" si="9"/>
        <v>0.13673584653575999</v>
      </c>
      <c r="AH4" s="8">
        <f t="shared" si="10"/>
        <v>1.2012422975966859E-3</v>
      </c>
    </row>
    <row r="5" spans="1:34">
      <c r="A5" s="8" t="s">
        <v>18</v>
      </c>
      <c r="B5" s="8">
        <f>5/12</f>
        <v>0.41666666666666669</v>
      </c>
      <c r="F5" s="10"/>
      <c r="N5" s="8">
        <f t="shared" si="11"/>
        <v>8.4500000000000011</v>
      </c>
      <c r="S5" s="8">
        <f t="shared" si="0"/>
        <v>-1.9198118965812507</v>
      </c>
      <c r="T5" s="8">
        <f t="shared" si="2"/>
        <v>6.3179373969924055E-2</v>
      </c>
      <c r="U5" s="8">
        <f t="shared" si="3"/>
        <v>7.0430922301545074E-3</v>
      </c>
      <c r="V5" s="8">
        <f t="shared" si="1"/>
        <v>2.7440831814423028E-2</v>
      </c>
      <c r="W5" s="8">
        <f t="shared" si="4"/>
        <v>9.1572324553131038E-2</v>
      </c>
      <c r="X5" s="8">
        <f t="shared" si="5"/>
        <v>-0.14201145490818484</v>
      </c>
      <c r="Y5" s="8">
        <f t="shared" si="6"/>
        <v>0.21794976346349804</v>
      </c>
      <c r="Z5" s="8">
        <f t="shared" si="7"/>
        <v>3.7471989433620012E-2</v>
      </c>
      <c r="AC5" s="8">
        <f t="shared" si="12"/>
        <v>7.5000000000000011E-2</v>
      </c>
      <c r="AF5" s="8">
        <f t="shared" si="8"/>
        <v>3.0611865650207979</v>
      </c>
      <c r="AG5" s="8">
        <f t="shared" si="9"/>
        <v>0.13674456040159988</v>
      </c>
      <c r="AH5" s="8">
        <f t="shared" si="10"/>
        <v>2.3765522053786391E-3</v>
      </c>
    </row>
    <row r="6" spans="1:34">
      <c r="N6" s="8">
        <f t="shared" si="11"/>
        <v>8.6000000000000014</v>
      </c>
      <c r="S6" s="8">
        <f t="shared" si="0"/>
        <v>-1.7043087052465511</v>
      </c>
      <c r="T6" s="8">
        <f t="shared" si="2"/>
        <v>9.3361837007670825E-2</v>
      </c>
      <c r="U6" s="8">
        <f t="shared" si="3"/>
        <v>1.2335667127949812E-2</v>
      </c>
      <c r="V6" s="8">
        <f t="shared" si="1"/>
        <v>4.4161714748633507E-2</v>
      </c>
      <c r="W6" s="8">
        <f t="shared" si="4"/>
        <v>0.13295864076609568</v>
      </c>
      <c r="X6" s="8">
        <f t="shared" si="5"/>
        <v>-0.21504517540672374</v>
      </c>
      <c r="Y6" s="8">
        <f t="shared" si="6"/>
        <v>0.327787369035348</v>
      </c>
      <c r="Z6" s="8">
        <f t="shared" si="7"/>
        <v>6.1242513285049725E-2</v>
      </c>
      <c r="AC6" s="8">
        <f t="shared" si="12"/>
        <v>8.0000000000000016E-2</v>
      </c>
      <c r="AF6" s="8">
        <f t="shared" si="8"/>
        <v>2.8729890318875309</v>
      </c>
      <c r="AG6" s="8">
        <f t="shared" si="9"/>
        <v>0.13676061819058638</v>
      </c>
      <c r="AH6" s="8">
        <f t="shared" si="10"/>
        <v>4.1539072130284977E-3</v>
      </c>
    </row>
    <row r="7" spans="1:34">
      <c r="N7" s="8">
        <f t="shared" si="11"/>
        <v>8.7500000000000018</v>
      </c>
      <c r="S7" s="8">
        <f t="shared" si="0"/>
        <v>-1.4925319812042521</v>
      </c>
      <c r="T7" s="8">
        <f t="shared" si="2"/>
        <v>0.13097295982151547</v>
      </c>
      <c r="U7" s="8">
        <f t="shared" si="3"/>
        <v>2.0636787567137493E-2</v>
      </c>
      <c r="V7" s="8">
        <f t="shared" si="1"/>
        <v>6.7779869851003705E-2</v>
      </c>
      <c r="W7" s="8">
        <f t="shared" si="4"/>
        <v>0.18332395523700307</v>
      </c>
      <c r="X7" s="8">
        <f t="shared" si="5"/>
        <v>-0.30933666013811834</v>
      </c>
      <c r="Y7" s="8">
        <f t="shared" si="6"/>
        <v>0.46785801076110173</v>
      </c>
      <c r="Z7" s="8">
        <f t="shared" si="7"/>
        <v>9.5406178938190839E-2</v>
      </c>
      <c r="AC7" s="8">
        <f t="shared" si="12"/>
        <v>8.500000000000002E-2</v>
      </c>
      <c r="AF7" s="8">
        <f t="shared" si="8"/>
        <v>2.7071222371300494</v>
      </c>
      <c r="AG7" s="8">
        <f t="shared" si="9"/>
        <v>0.13678721425762952</v>
      </c>
      <c r="AH7" s="8">
        <f t="shared" si="10"/>
        <v>6.5983985372540721E-3</v>
      </c>
    </row>
    <row r="8" spans="1:34">
      <c r="N8" s="8">
        <f t="shared" si="11"/>
        <v>8.9000000000000021</v>
      </c>
      <c r="S8" s="8">
        <f t="shared" si="0"/>
        <v>-1.2843550363693088</v>
      </c>
      <c r="T8" s="8">
        <f t="shared" si="2"/>
        <v>0.17486824699444511</v>
      </c>
      <c r="U8" s="8">
        <f t="shared" si="3"/>
        <v>3.3075867703498574E-2</v>
      </c>
      <c r="V8" s="8">
        <f t="shared" si="1"/>
        <v>9.9508878966795944E-2</v>
      </c>
      <c r="W8" s="8">
        <f t="shared" si="4"/>
        <v>0.24063931311874634</v>
      </c>
      <c r="X8" s="8">
        <f t="shared" si="5"/>
        <v>-0.42384845759776751</v>
      </c>
      <c r="Y8" s="8">
        <f t="shared" si="6"/>
        <v>0.63536799973786362</v>
      </c>
      <c r="Z8" s="8">
        <f t="shared" si="7"/>
        <v>0.14209219251683092</v>
      </c>
      <c r="AC8" s="8">
        <f t="shared" si="12"/>
        <v>9.0000000000000024E-2</v>
      </c>
      <c r="AF8" s="8">
        <f t="shared" si="8"/>
        <v>2.5598643910190573</v>
      </c>
      <c r="AG8" s="8">
        <f t="shared" si="9"/>
        <v>0.13682774037396161</v>
      </c>
      <c r="AH8" s="8">
        <f t="shared" si="10"/>
        <v>9.7243157477134821E-3</v>
      </c>
    </row>
    <row r="9" spans="1:34">
      <c r="N9" s="8">
        <f t="shared" si="11"/>
        <v>9.0500000000000025</v>
      </c>
      <c r="S9" s="8">
        <f t="shared" si="0"/>
        <v>-1.0796575353124116</v>
      </c>
      <c r="T9" s="8">
        <f t="shared" si="2"/>
        <v>0.22273585195919429</v>
      </c>
      <c r="U9" s="8">
        <f t="shared" si="3"/>
        <v>5.0935956555197892E-2</v>
      </c>
      <c r="V9" s="8">
        <f t="shared" si="1"/>
        <v>0.14014735515106858</v>
      </c>
      <c r="W9" s="8">
        <f t="shared" si="4"/>
        <v>0.30143048879785561</v>
      </c>
      <c r="X9" s="8">
        <f t="shared" si="5"/>
        <v>-0.55462809255342638</v>
      </c>
      <c r="Y9" s="8">
        <f t="shared" si="6"/>
        <v>0.82293035362554612</v>
      </c>
      <c r="Z9" s="8">
        <f t="shared" si="7"/>
        <v>0.2028996012603288</v>
      </c>
      <c r="AC9" s="8">
        <f t="shared" si="12"/>
        <v>9.5000000000000029E-2</v>
      </c>
      <c r="AF9" s="8">
        <f t="shared" si="8"/>
        <v>2.4282772385051081</v>
      </c>
      <c r="AG9" s="8">
        <f t="shared" si="9"/>
        <v>0.13688554505126638</v>
      </c>
      <c r="AH9" s="8">
        <f t="shared" si="10"/>
        <v>1.3501721604589878E-2</v>
      </c>
    </row>
    <row r="10" spans="1:34">
      <c r="N10" s="8">
        <f t="shared" si="11"/>
        <v>9.2000000000000028</v>
      </c>
      <c r="S10" s="8">
        <f t="shared" si="0"/>
        <v>-0.87832507750246303</v>
      </c>
      <c r="T10" s="8">
        <f t="shared" si="2"/>
        <v>0.27126312069011316</v>
      </c>
      <c r="U10" s="8">
        <f t="shared" si="3"/>
        <v>7.5576208831477976E-2</v>
      </c>
      <c r="V10" s="8">
        <f t="shared" si="1"/>
        <v>0.18988366523268008</v>
      </c>
      <c r="W10" s="8">
        <f t="shared" si="4"/>
        <v>0.36111751724227564</v>
      </c>
      <c r="X10" s="8">
        <f t="shared" si="5"/>
        <v>-0.69486740875318376</v>
      </c>
      <c r="Y10" s="8">
        <f t="shared" si="6"/>
        <v>1.0188328886462077</v>
      </c>
      <c r="Z10" s="8">
        <f t="shared" si="7"/>
        <v>0.27855891855152987</v>
      </c>
      <c r="AC10" s="8">
        <f t="shared" si="12"/>
        <v>0.10000000000000003</v>
      </c>
      <c r="AF10" s="8">
        <f t="shared" si="8"/>
        <v>2.310010175548646</v>
      </c>
      <c r="AG10" s="8">
        <f t="shared" si="9"/>
        <v>0.1369637400890894</v>
      </c>
      <c r="AH10" s="8">
        <f t="shared" si="10"/>
        <v>1.7867954759022777E-2</v>
      </c>
    </row>
    <row r="11" spans="1:34">
      <c r="N11" s="8">
        <f t="shared" si="11"/>
        <v>9.3500000000000032</v>
      </c>
      <c r="S11" s="8">
        <f t="shared" si="0"/>
        <v>-0.68024881333458409</v>
      </c>
      <c r="T11" s="8">
        <f t="shared" si="2"/>
        <v>0.31653933711869758</v>
      </c>
      <c r="U11" s="8">
        <f t="shared" si="3"/>
        <v>0.1083300035432031</v>
      </c>
      <c r="V11" s="8">
        <f t="shared" si="1"/>
        <v>0.24817346458081779</v>
      </c>
      <c r="W11" s="8">
        <f t="shared" si="4"/>
        <v>0.41463094088750585</v>
      </c>
      <c r="X11" s="8">
        <f t="shared" si="5"/>
        <v>-0.8355660631091324</v>
      </c>
      <c r="Y11" s="8">
        <f t="shared" si="6"/>
        <v>1.2082691143246003</v>
      </c>
      <c r="Z11" s="8">
        <f t="shared" si="7"/>
        <v>0.368681981714574</v>
      </c>
      <c r="AC11" s="8">
        <f t="shared" si="12"/>
        <v>0.10500000000000004</v>
      </c>
      <c r="AF11" s="8">
        <f t="shared" si="8"/>
        <v>2.2031603322128874</v>
      </c>
      <c r="AG11" s="8">
        <f t="shared" si="9"/>
        <v>0.13706506810054309</v>
      </c>
      <c r="AH11" s="8">
        <f t="shared" si="10"/>
        <v>2.2739980990730619E-2</v>
      </c>
    </row>
    <row r="12" spans="1:34">
      <c r="N12" s="8">
        <f t="shared" si="11"/>
        <v>9.5000000000000036</v>
      </c>
      <c r="S12" s="8">
        <f t="shared" si="0"/>
        <v>-0.48532509071695773</v>
      </c>
      <c r="T12" s="8">
        <f t="shared" si="2"/>
        <v>0.35461990436215868</v>
      </c>
      <c r="U12" s="8">
        <f t="shared" si="3"/>
        <v>0.15039233421007303</v>
      </c>
      <c r="V12" s="8">
        <f t="shared" si="1"/>
        <v>0.31372288002508741</v>
      </c>
      <c r="W12" s="8">
        <f t="shared" si="4"/>
        <v>0.45717779911676781</v>
      </c>
      <c r="X12" s="8">
        <f t="shared" si="5"/>
        <v>-0.96670467870717958</v>
      </c>
      <c r="Y12" s="8">
        <f t="shared" si="6"/>
        <v>1.3753432123429443</v>
      </c>
      <c r="Z12" s="8">
        <f t="shared" si="7"/>
        <v>0.47166250433804302</v>
      </c>
      <c r="AC12" s="8">
        <f t="shared" si="12"/>
        <v>0.11000000000000004</v>
      </c>
      <c r="AF12" s="8">
        <f t="shared" si="8"/>
        <v>2.1061708149131899</v>
      </c>
      <c r="AG12" s="8">
        <f t="shared" si="9"/>
        <v>0.13719182862879375</v>
      </c>
      <c r="AH12" s="8">
        <f t="shared" si="10"/>
        <v>2.8025214597950161E-2</v>
      </c>
    </row>
    <row r="13" spans="1:34">
      <c r="N13" s="8">
        <f t="shared" si="11"/>
        <v>9.6500000000000039</v>
      </c>
      <c r="S13" s="8">
        <f t="shared" si="0"/>
        <v>-0.29345512934370688</v>
      </c>
      <c r="T13" s="8">
        <f t="shared" si="2"/>
        <v>0.38212920687450092</v>
      </c>
      <c r="U13" s="8">
        <f t="shared" si="3"/>
        <v>0.20271337763491903</v>
      </c>
      <c r="V13" s="8">
        <f t="shared" si="1"/>
        <v>0.38458714602219779</v>
      </c>
      <c r="W13" s="8">
        <f t="shared" si="4"/>
        <v>0.48498527080671539</v>
      </c>
      <c r="X13" s="8">
        <f t="shared" si="5"/>
        <v>-1.0786884466879325</v>
      </c>
      <c r="Y13" s="8">
        <f t="shared" si="6"/>
        <v>1.5054346960232796</v>
      </c>
      <c r="Z13" s="8">
        <f t="shared" si="7"/>
        <v>0.58475876357988188</v>
      </c>
      <c r="AC13" s="8">
        <f t="shared" si="12"/>
        <v>0.11500000000000005</v>
      </c>
      <c r="AF13" s="8">
        <f t="shared" si="8"/>
        <v>2.0177554941665901</v>
      </c>
      <c r="AG13" s="8">
        <f t="shared" si="9"/>
        <v>0.13734585230044949</v>
      </c>
      <c r="AH13" s="8">
        <f t="shared" si="10"/>
        <v>3.3629839727489931E-2</v>
      </c>
    </row>
    <row r="14" spans="1:34">
      <c r="N14" s="8">
        <f t="shared" si="11"/>
        <v>9.8000000000000043</v>
      </c>
      <c r="S14" s="8">
        <f t="shared" si="0"/>
        <v>-0.10454472009121533</v>
      </c>
      <c r="T14" s="8">
        <f t="shared" si="2"/>
        <v>0.39676808710270983</v>
      </c>
      <c r="U14" s="8">
        <f t="shared" si="3"/>
        <v>0.26591465891675625</v>
      </c>
      <c r="V14" s="8">
        <f t="shared" si="1"/>
        <v>0.45836854059364418</v>
      </c>
      <c r="W14" s="8">
        <f t="shared" si="4"/>
        <v>0.4958568161335663</v>
      </c>
      <c r="X14" s="8">
        <f t="shared" si="5"/>
        <v>-1.163746624374403</v>
      </c>
      <c r="Y14" s="8">
        <f t="shared" si="6"/>
        <v>1.587402954048925</v>
      </c>
      <c r="Z14" s="8">
        <f t="shared" si="7"/>
        <v>0.70434950648349304</v>
      </c>
      <c r="AC14" s="8">
        <f t="shared" si="12"/>
        <v>0.12000000000000005</v>
      </c>
      <c r="AF14" s="8">
        <f t="shared" si="8"/>
        <v>1.9368425954039501</v>
      </c>
      <c r="AG14" s="8">
        <f t="shared" si="9"/>
        <v>0.13752851004155398</v>
      </c>
      <c r="AH14" s="8">
        <f t="shared" si="10"/>
        <v>3.9464548296242595E-2</v>
      </c>
    </row>
    <row r="15" spans="1:34">
      <c r="N15" s="8">
        <f t="shared" si="11"/>
        <v>9.9500000000000046</v>
      </c>
      <c r="S15" s="8">
        <f t="shared" si="0"/>
        <v>8.1496052752140433E-2</v>
      </c>
      <c r="T15" s="8">
        <f t="shared" si="2"/>
        <v>0.39761966883921313</v>
      </c>
      <c r="U15" s="8">
        <f t="shared" si="3"/>
        <v>0.34024011519697694</v>
      </c>
      <c r="V15" s="8">
        <f t="shared" si="1"/>
        <v>0.53247626805679071</v>
      </c>
      <c r="W15" s="8">
        <f t="shared" si="4"/>
        <v>0.48942979917110357</v>
      </c>
      <c r="X15" s="8">
        <f t="shared" si="5"/>
        <v>-1.2169904114471493</v>
      </c>
      <c r="Y15" s="8">
        <f t="shared" si="6"/>
        <v>1.615159123081241</v>
      </c>
      <c r="Z15" s="8">
        <f t="shared" si="7"/>
        <v>0.82631645866134873</v>
      </c>
      <c r="AC15" s="8">
        <f t="shared" si="12"/>
        <v>0.12500000000000006</v>
      </c>
      <c r="AF15" s="8">
        <f t="shared" si="8"/>
        <v>1.8625318279871945</v>
      </c>
      <c r="AG15" s="8">
        <f t="shared" si="9"/>
        <v>0.13774074522300706</v>
      </c>
      <c r="AH15" s="8">
        <f t="shared" si="10"/>
        <v>4.5448052570324124E-2</v>
      </c>
    </row>
    <row r="16" spans="1:34">
      <c r="N16" s="8">
        <f t="shared" si="11"/>
        <v>10.100000000000005</v>
      </c>
      <c r="S16" s="8">
        <f t="shared" si="0"/>
        <v>0.2647530684730286</v>
      </c>
      <c r="T16" s="8">
        <f t="shared" si="2"/>
        <v>0.38520268570871924</v>
      </c>
      <c r="U16" s="8">
        <f t="shared" si="3"/>
        <v>0.42554779738998949</v>
      </c>
      <c r="V16" s="8">
        <f t="shared" si="1"/>
        <v>0.60440015351531118</v>
      </c>
      <c r="W16" s="8">
        <f t="shared" si="4"/>
        <v>0.4671039740277424</v>
      </c>
      <c r="X16" s="8">
        <f t="shared" si="5"/>
        <v>-1.2369302154671338</v>
      </c>
      <c r="Y16" s="8">
        <f t="shared" si="6"/>
        <v>1.5883092130190015</v>
      </c>
      <c r="Z16" s="8">
        <f t="shared" si="7"/>
        <v>0.94648229218577606</v>
      </c>
      <c r="AC16" s="8">
        <f t="shared" si="12"/>
        <v>0.13000000000000006</v>
      </c>
      <c r="AF16" s="8">
        <f t="shared" si="8"/>
        <v>1.7940614075302606</v>
      </c>
      <c r="AG16" s="8">
        <f t="shared" si="9"/>
        <v>0.1379831188560211</v>
      </c>
      <c r="AH16" s="8">
        <f t="shared" si="10"/>
        <v>5.1508879490859784E-2</v>
      </c>
    </row>
    <row r="17" spans="14:34">
      <c r="N17" s="8">
        <f t="shared" si="11"/>
        <v>10.250000000000005</v>
      </c>
      <c r="S17" s="8">
        <f t="shared" si="0"/>
        <v>0.44530840797552768</v>
      </c>
      <c r="T17" s="8">
        <f t="shared" si="2"/>
        <v>0.36128494079404666</v>
      </c>
      <c r="U17" s="8">
        <f t="shared" si="3"/>
        <v>0.52134069471859323</v>
      </c>
      <c r="V17" s="8">
        <f t="shared" si="1"/>
        <v>0.67195155374442028</v>
      </c>
      <c r="W17" s="8">
        <f t="shared" si="4"/>
        <v>0.4316896374131925</v>
      </c>
      <c r="X17" s="8">
        <f t="shared" si="5"/>
        <v>-1.2253959871725577</v>
      </c>
      <c r="Y17" s="8">
        <f t="shared" si="6"/>
        <v>1.5118130843574527</v>
      </c>
      <c r="Z17" s="8">
        <f t="shared" si="7"/>
        <v>1.0610271218602862</v>
      </c>
      <c r="AC17" s="8">
        <f t="shared" si="12"/>
        <v>0.13500000000000006</v>
      </c>
      <c r="AF17" s="8">
        <f t="shared" si="8"/>
        <v>1.7307824065931674</v>
      </c>
      <c r="AG17" s="8">
        <f t="shared" si="9"/>
        <v>0.13825586051290251</v>
      </c>
      <c r="AH17" s="8">
        <f t="shared" si="10"/>
        <v>5.7585943854299014E-2</v>
      </c>
    </row>
    <row r="18" spans="14:34">
      <c r="N18" s="8">
        <f t="shared" si="11"/>
        <v>10.400000000000006</v>
      </c>
      <c r="S18" s="8">
        <f t="shared" si="0"/>
        <v>0.62324057453037673</v>
      </c>
      <c r="T18" s="8">
        <f t="shared" si="2"/>
        <v>0.3285215177774029</v>
      </c>
      <c r="U18" s="8">
        <f t="shared" si="3"/>
        <v>0.62682896469708549</v>
      </c>
      <c r="V18" s="8">
        <f t="shared" si="1"/>
        <v>0.73343677891437375</v>
      </c>
      <c r="W18" s="8">
        <f t="shared" si="4"/>
        <v>0.38687985003812952</v>
      </c>
      <c r="X18" s="8">
        <f t="shared" si="5"/>
        <v>-1.1869441684031032</v>
      </c>
      <c r="Y18" s="8">
        <f t="shared" si="6"/>
        <v>1.3948308193374712</v>
      </c>
      <c r="Z18" s="8">
        <f t="shared" si="7"/>
        <v>1.1668189226687342</v>
      </c>
      <c r="AC18" s="8">
        <f t="shared" si="12"/>
        <v>0.14000000000000007</v>
      </c>
      <c r="AF18" s="8">
        <f t="shared" si="8"/>
        <v>1.6721386016559321</v>
      </c>
      <c r="AG18" s="8">
        <f t="shared" si="9"/>
        <v>0.13855891995151803</v>
      </c>
      <c r="AH18" s="8">
        <f t="shared" si="10"/>
        <v>6.362831817200329E-2</v>
      </c>
    </row>
    <row r="19" spans="14:34">
      <c r="N19" s="8">
        <f t="shared" si="11"/>
        <v>10.550000000000006</v>
      </c>
      <c r="S19" s="8">
        <f t="shared" si="0"/>
        <v>0.79862469871712838</v>
      </c>
      <c r="T19" s="8">
        <f t="shared" si="2"/>
        <v>0.29001018442679327</v>
      </c>
      <c r="U19" s="8">
        <f t="shared" si="3"/>
        <v>0.74101193085640116</v>
      </c>
      <c r="V19" s="8">
        <f t="shared" si="1"/>
        <v>0.78774596912249528</v>
      </c>
      <c r="W19" s="8">
        <f t="shared" si="4"/>
        <v>0.33667155073748223</v>
      </c>
      <c r="X19" s="8">
        <f t="shared" si="5"/>
        <v>-1.1279331076884698</v>
      </c>
      <c r="Y19" s="8">
        <f t="shared" si="6"/>
        <v>1.249079509198622</v>
      </c>
      <c r="Z19" s="8">
        <f t="shared" si="7"/>
        <v>1.2616180072309882</v>
      </c>
      <c r="AC19" s="8">
        <f t="shared" si="12"/>
        <v>0.14500000000000007</v>
      </c>
      <c r="AF19" s="8">
        <f t="shared" si="8"/>
        <v>1.6176504896840871</v>
      </c>
      <c r="AG19" s="8">
        <f t="shared" si="9"/>
        <v>0.13889201626827741</v>
      </c>
      <c r="AH19" s="8">
        <f t="shared" si="10"/>
        <v>6.9594519659303744E-2</v>
      </c>
    </row>
    <row r="20" spans="14:34">
      <c r="N20" s="8">
        <f t="shared" si="11"/>
        <v>10.700000000000006</v>
      </c>
      <c r="S20" s="8">
        <f t="shared" si="0"/>
        <v>0.97153272889827091</v>
      </c>
      <c r="T20" s="8">
        <f t="shared" si="2"/>
        <v>0.24885709700772424</v>
      </c>
      <c r="U20" s="8">
        <f t="shared" si="3"/>
        <v>0.86276703467970961</v>
      </c>
      <c r="V20" s="8">
        <f t="shared" si="1"/>
        <v>0.83435846838544192</v>
      </c>
      <c r="W20" s="8">
        <f t="shared" si="4"/>
        <v>0.28484715258841981</v>
      </c>
      <c r="X20" s="8">
        <f t="shared" si="5"/>
        <v>-1.0554864388491907</v>
      </c>
      <c r="Y20" s="8">
        <f t="shared" si="6"/>
        <v>1.0870716833282741</v>
      </c>
      <c r="Z20" s="8">
        <f t="shared" si="7"/>
        <v>1.3441447628407539</v>
      </c>
      <c r="AC20" s="8">
        <f t="shared" si="12"/>
        <v>0.15000000000000008</v>
      </c>
      <c r="AF20" s="8">
        <f t="shared" si="8"/>
        <v>1.5669025013810933</v>
      </c>
      <c r="AG20" s="8">
        <f t="shared" si="9"/>
        <v>0.13925468277475272</v>
      </c>
      <c r="AH20" s="8">
        <f t="shared" si="10"/>
        <v>7.5451544286377001E-2</v>
      </c>
    </row>
    <row r="21" spans="14:34">
      <c r="N21" s="8">
        <f t="shared" si="11"/>
        <v>10.850000000000007</v>
      </c>
      <c r="S21" s="8">
        <f t="shared" si="0"/>
        <v>1.1420336084339837</v>
      </c>
      <c r="T21" s="8">
        <f t="shared" si="2"/>
        <v>0.20782499687513079</v>
      </c>
      <c r="U21" s="8">
        <f t="shared" si="3"/>
        <v>0.99093422021782018</v>
      </c>
      <c r="V21" s="8">
        <f t="shared" si="1"/>
        <v>0.8732799749657465</v>
      </c>
      <c r="W21" s="8">
        <f t="shared" si="4"/>
        <v>0.23459225720717908</v>
      </c>
      <c r="X21" s="8">
        <f t="shared" si="5"/>
        <v>-0.97654341538947032</v>
      </c>
      <c r="Y21" s="8">
        <f t="shared" si="6"/>
        <v>0.92055956663573901</v>
      </c>
      <c r="Z21" s="8">
        <f t="shared" si="7"/>
        <v>1.4140255846934224</v>
      </c>
      <c r="AC21" s="8">
        <f t="shared" si="12"/>
        <v>0.15500000000000008</v>
      </c>
      <c r="AF21" s="8">
        <f t="shared" si="8"/>
        <v>1.5195326892951257</v>
      </c>
      <c r="AG21" s="8">
        <f t="shared" si="9"/>
        <v>0.1396463067497834</v>
      </c>
      <c r="AH21" s="8">
        <f t="shared" si="10"/>
        <v>8.1173803667362182E-2</v>
      </c>
    </row>
    <row r="22" spans="14:34">
      <c r="N22" s="8">
        <f t="shared" si="11"/>
        <v>11.000000000000007</v>
      </c>
      <c r="S22" s="8">
        <f t="shared" si="0"/>
        <v>1.3101934407299312</v>
      </c>
      <c r="T22" s="8">
        <f t="shared" si="2"/>
        <v>0.16910390013474999</v>
      </c>
      <c r="U22" s="8">
        <f t="shared" si="3"/>
        <v>1.1243872085970992</v>
      </c>
      <c r="V22" s="8">
        <f t="shared" si="1"/>
        <v>0.90493479793207321</v>
      </c>
      <c r="W22" s="8">
        <f t="shared" si="4"/>
        <v>0.18828103129304577</v>
      </c>
      <c r="X22" s="8">
        <f t="shared" si="5"/>
        <v>-0.89713487416195714</v>
      </c>
      <c r="Y22" s="8">
        <f t="shared" si="6"/>
        <v>0.75940015954861895</v>
      </c>
      <c r="Z22" s="8">
        <f t="shared" si="7"/>
        <v>1.4716492614426189</v>
      </c>
      <c r="AC22" s="8">
        <f t="shared" si="12"/>
        <v>0.16000000000000009</v>
      </c>
      <c r="AF22" s="8">
        <f t="shared" si="8"/>
        <v>1.475224349405839</v>
      </c>
      <c r="AG22" s="8">
        <f t="shared" si="9"/>
        <v>0.14006616384991244</v>
      </c>
      <c r="AH22" s="8">
        <f t="shared" si="10"/>
        <v>8.6742064276384784E-2</v>
      </c>
    </row>
    <row r="23" spans="14:34">
      <c r="N23" s="8">
        <f t="shared" si="11"/>
        <v>11.150000000000007</v>
      </c>
      <c r="S23" s="8">
        <f t="shared" si="0"/>
        <v>1.4760756431069186</v>
      </c>
      <c r="T23" s="8">
        <f t="shared" si="2"/>
        <v>0.13421152413512699</v>
      </c>
      <c r="U23" s="8">
        <f t="shared" si="3"/>
        <v>1.2620868174550957</v>
      </c>
      <c r="V23" s="8">
        <f t="shared" si="1"/>
        <v>0.93003820662772063</v>
      </c>
      <c r="W23" s="8">
        <f t="shared" si="4"/>
        <v>0.1474214133328656</v>
      </c>
      <c r="X23" s="8">
        <f t="shared" si="5"/>
        <v>-0.82194793250370402</v>
      </c>
      <c r="Y23" s="8">
        <f t="shared" si="6"/>
        <v>0.61092662196917369</v>
      </c>
      <c r="Z23" s="8">
        <f t="shared" si="7"/>
        <v>1.5179731977406659</v>
      </c>
      <c r="AC23" s="8">
        <f t="shared" si="12"/>
        <v>0.16500000000000009</v>
      </c>
      <c r="AF23" s="8">
        <f t="shared" si="8"/>
        <v>1.4336991660589886</v>
      </c>
      <c r="AG23" s="8">
        <f t="shared" si="9"/>
        <v>0.14051344735134752</v>
      </c>
      <c r="AH23" s="8">
        <f t="shared" si="10"/>
        <v>9.214244802772302E-2</v>
      </c>
    </row>
    <row r="24" spans="14:34">
      <c r="N24" s="8">
        <f t="shared" si="11"/>
        <v>11.300000000000008</v>
      </c>
      <c r="S24" s="8">
        <f t="shared" si="0"/>
        <v>1.639741090388811</v>
      </c>
      <c r="T24" s="8">
        <f t="shared" si="2"/>
        <v>0.10400524431988122</v>
      </c>
      <c r="U24" s="8">
        <f t="shared" si="3"/>
        <v>1.4031150261594849</v>
      </c>
      <c r="V24" s="8">
        <f t="shared" si="1"/>
        <v>0.94947049428408081</v>
      </c>
      <c r="W24" s="8">
        <f t="shared" si="4"/>
        <v>0.11272556599876428</v>
      </c>
      <c r="X24" s="8">
        <f t="shared" si="5"/>
        <v>-0.75417362841017632</v>
      </c>
      <c r="Y24" s="8">
        <f t="shared" si="6"/>
        <v>0.47979758407940765</v>
      </c>
      <c r="Z24" s="8">
        <f t="shared" si="7"/>
        <v>1.5543169265417722</v>
      </c>
      <c r="AC24" s="8">
        <f t="shared" si="12"/>
        <v>0.1700000000000001</v>
      </c>
      <c r="AF24" s="8">
        <f t="shared" si="8"/>
        <v>1.3947115666184779</v>
      </c>
      <c r="AG24" s="8">
        <f t="shared" si="9"/>
        <v>0.14098729261775877</v>
      </c>
      <c r="AH24" s="8">
        <f t="shared" si="10"/>
        <v>9.7365525472269746E-2</v>
      </c>
    </row>
    <row r="25" spans="14:34">
      <c r="N25" s="8">
        <f t="shared" si="11"/>
        <v>11.450000000000008</v>
      </c>
      <c r="S25" s="8">
        <f t="shared" si="0"/>
        <v>1.8012482490222299</v>
      </c>
      <c r="T25" s="8">
        <f t="shared" si="2"/>
        <v>7.8772907041539983E-2</v>
      </c>
      <c r="U25" s="8">
        <f t="shared" si="3"/>
        <v>1.5466912836987881</v>
      </c>
      <c r="V25" s="8">
        <f t="shared" si="1"/>
        <v>0.96416811968946292</v>
      </c>
      <c r="W25" s="8">
        <f t="shared" si="4"/>
        <v>8.4259138780552328E-2</v>
      </c>
      <c r="X25" s="8">
        <f t="shared" si="5"/>
        <v>-0.69558335917682612</v>
      </c>
      <c r="Y25" s="8">
        <f t="shared" si="6"/>
        <v>0.36821945806591255</v>
      </c>
      <c r="Z25" s="8">
        <f t="shared" si="7"/>
        <v>1.5821722811242616</v>
      </c>
      <c r="AC25" s="8">
        <f t="shared" si="12"/>
        <v>0.1750000000000001</v>
      </c>
      <c r="AF25" s="8">
        <f t="shared" si="8"/>
        <v>1.3580440438923347</v>
      </c>
      <c r="AG25" s="8">
        <f t="shared" si="9"/>
        <v>0.14148679729545466</v>
      </c>
      <c r="AH25" s="8">
        <f t="shared" si="10"/>
        <v>0.10240551458502911</v>
      </c>
    </row>
    <row r="26" spans="14:34">
      <c r="N26" s="8">
        <f t="shared" si="11"/>
        <v>11.600000000000009</v>
      </c>
      <c r="S26" s="8">
        <f t="shared" si="0"/>
        <v>1.9606533024675461</v>
      </c>
      <c r="T26" s="8">
        <f t="shared" si="2"/>
        <v>5.8366147725997852E-2</v>
      </c>
      <c r="U26" s="8">
        <f t="shared" si="3"/>
        <v>1.6921743315346127</v>
      </c>
      <c r="V26" s="8">
        <f t="shared" si="1"/>
        <v>0.97504026002865618</v>
      </c>
      <c r="W26" s="8">
        <f t="shared" si="4"/>
        <v>6.1623827664051445E-2</v>
      </c>
      <c r="X26" s="8">
        <f t="shared" si="5"/>
        <v>-0.64675667924938585</v>
      </c>
      <c r="Y26" s="8">
        <f t="shared" si="6"/>
        <v>0.27640340834915916</v>
      </c>
      <c r="Z26" s="8">
        <f t="shared" si="7"/>
        <v>1.6030487807996343</v>
      </c>
      <c r="AC26" s="8">
        <f t="shared" si="12"/>
        <v>0.1800000000000001</v>
      </c>
      <c r="AF26" s="8">
        <f t="shared" si="8"/>
        <v>1.3235032581543615</v>
      </c>
      <c r="AG26" s="8">
        <f t="shared" si="9"/>
        <v>0.14201103777132584</v>
      </c>
      <c r="AH26" s="8">
        <f t="shared" si="10"/>
        <v>0.10725958666077837</v>
      </c>
    </row>
    <row r="27" spans="14:34">
      <c r="N27" s="8">
        <f t="shared" si="11"/>
        <v>11.750000000000009</v>
      </c>
      <c r="S27" s="8">
        <f t="shared" si="0"/>
        <v>2.1180102685340874</v>
      </c>
      <c r="T27" s="8">
        <f t="shared" si="2"/>
        <v>4.2344265176482786E-2</v>
      </c>
      <c r="U27" s="8">
        <f t="shared" si="3"/>
        <v>1.8390535806729638</v>
      </c>
      <c r="V27" s="8">
        <f t="shared" si="1"/>
        <v>0.98291290097585948</v>
      </c>
      <c r="W27" s="8">
        <f t="shared" si="4"/>
        <v>4.4136954559781026E-2</v>
      </c>
      <c r="X27" s="8">
        <f t="shared" si="5"/>
        <v>-0.60738181606786523</v>
      </c>
      <c r="Y27" s="8">
        <f t="shared" si="6"/>
        <v>0.20312194296365929</v>
      </c>
      <c r="Z27" s="8">
        <f t="shared" si="7"/>
        <v>1.6183621676322322</v>
      </c>
      <c r="AC27" s="8">
        <f t="shared" si="12"/>
        <v>0.18500000000000011</v>
      </c>
      <c r="AF27" s="8">
        <f t="shared" si="8"/>
        <v>1.2909167712703826</v>
      </c>
      <c r="AG27" s="8">
        <f t="shared" si="9"/>
        <v>0.14255908241809534</v>
      </c>
      <c r="AH27" s="8">
        <f t="shared" si="10"/>
        <v>0.11192727409285719</v>
      </c>
    </row>
    <row r="28" spans="14:34">
      <c r="N28" s="8">
        <f t="shared" si="11"/>
        <v>11.900000000000009</v>
      </c>
      <c r="S28" s="8">
        <f t="shared" si="0"/>
        <v>2.2733711092727269</v>
      </c>
      <c r="T28" s="8">
        <f t="shared" si="2"/>
        <v>3.0105523067572429E-2</v>
      </c>
      <c r="U28" s="8">
        <f t="shared" si="3"/>
        <v>1.986934039402108</v>
      </c>
      <c r="V28" s="8">
        <f t="shared" si="1"/>
        <v>0.98849808718294807</v>
      </c>
      <c r="W28" s="8">
        <f t="shared" si="4"/>
        <v>3.0984525191235696E-2</v>
      </c>
      <c r="X28" s="8">
        <f t="shared" si="5"/>
        <v>-0.576564032150367</v>
      </c>
      <c r="Y28" s="8">
        <f t="shared" si="6"/>
        <v>0.14625728707769647</v>
      </c>
      <c r="Z28" s="8">
        <f t="shared" si="7"/>
        <v>1.629365533012497</v>
      </c>
      <c r="AC28" s="8">
        <f t="shared" si="12"/>
        <v>0.19000000000000011</v>
      </c>
      <c r="AF28" s="8">
        <f t="shared" si="8"/>
        <v>1.2601302964887668</v>
      </c>
      <c r="AG28" s="8">
        <f t="shared" si="9"/>
        <v>0.14313000211525129</v>
      </c>
      <c r="AH28" s="8">
        <f t="shared" si="10"/>
        <v>0.11640997122064969</v>
      </c>
    </row>
    <row r="29" spans="14:34">
      <c r="N29" s="8">
        <f t="shared" si="11"/>
        <v>12.05000000000001</v>
      </c>
      <c r="S29" s="8">
        <f t="shared" si="0"/>
        <v>2.4267858339853245</v>
      </c>
      <c r="T29" s="8">
        <f t="shared" si="2"/>
        <v>2.0992642176091463E-2</v>
      </c>
      <c r="U29" s="8">
        <f t="shared" si="3"/>
        <v>2.1355182148731267</v>
      </c>
      <c r="V29" s="8">
        <f t="shared" si="1"/>
        <v>0.99238337733036752</v>
      </c>
      <c r="W29" s="8">
        <f t="shared" si="4"/>
        <v>2.1336623105499393E-2</v>
      </c>
      <c r="X29" s="8">
        <f t="shared" si="5"/>
        <v>-0.55309769442741619</v>
      </c>
      <c r="Y29" s="8">
        <f t="shared" si="6"/>
        <v>0.10327103388254268</v>
      </c>
      <c r="Z29" s="8">
        <f t="shared" si="7"/>
        <v>1.6371169136596349</v>
      </c>
      <c r="AC29" s="8">
        <f t="shared" si="12"/>
        <v>0.19500000000000012</v>
      </c>
      <c r="AF29" s="8">
        <f t="shared" si="8"/>
        <v>1.2310053713401017</v>
      </c>
      <c r="AG29" s="8">
        <f t="shared" si="9"/>
        <v>0.14372287848542076</v>
      </c>
      <c r="AH29" s="8">
        <f t="shared" si="10"/>
        <v>0.12071051787759737</v>
      </c>
    </row>
    <row r="30" spans="14:34">
      <c r="N30" s="8">
        <f t="shared" si="11"/>
        <v>12.20000000000001</v>
      </c>
      <c r="S30" s="8">
        <f t="shared" si="0"/>
        <v>2.5783025958619064</v>
      </c>
      <c r="T30" s="8">
        <f t="shared" si="2"/>
        <v>1.4367872072258175E-2</v>
      </c>
      <c r="U30" s="8">
        <f t="shared" si="3"/>
        <v>2.2845875826255302</v>
      </c>
      <c r="V30" s="8">
        <f t="shared" si="1"/>
        <v>0.99503564945689593</v>
      </c>
      <c r="W30" s="8">
        <f t="shared" si="4"/>
        <v>1.4423752158449694E-2</v>
      </c>
      <c r="X30" s="8">
        <f t="shared" si="5"/>
        <v>-0.53567899246270356</v>
      </c>
      <c r="Y30" s="8">
        <f t="shared" si="6"/>
        <v>7.1561042375455214E-2</v>
      </c>
      <c r="Z30" s="8">
        <f t="shared" si="7"/>
        <v>1.6424745567914347</v>
      </c>
      <c r="AC30" s="8">
        <f t="shared" si="12"/>
        <v>0.20000000000000012</v>
      </c>
      <c r="AF30" s="8">
        <f t="shared" si="8"/>
        <v>1.2034173796019156</v>
      </c>
      <c r="AG30" s="8">
        <f t="shared" si="9"/>
        <v>0.14433681023297495</v>
      </c>
      <c r="AH30" s="8">
        <f t="shared" si="10"/>
        <v>0.12483285497883105</v>
      </c>
    </row>
    <row r="31" spans="14:34">
      <c r="N31" s="8">
        <f t="shared" si="11"/>
        <v>12.35000000000001</v>
      </c>
      <c r="S31" s="8">
        <f t="shared" si="0"/>
        <v>2.7279677827129087</v>
      </c>
      <c r="T31" s="8">
        <f t="shared" si="2"/>
        <v>9.6592174344626493E-3</v>
      </c>
      <c r="U31" s="8">
        <f t="shared" si="3"/>
        <v>2.4339853512305076</v>
      </c>
      <c r="V31" s="8">
        <f t="shared" si="1"/>
        <v>0.9968137084186337</v>
      </c>
      <c r="W31" s="8">
        <f t="shared" si="4"/>
        <v>9.5790097283516926E-3</v>
      </c>
      <c r="X31" s="8">
        <f t="shared" si="5"/>
        <v>-0.52305348761283199</v>
      </c>
      <c r="Y31" s="8">
        <f t="shared" si="6"/>
        <v>4.8700483709750796E-2</v>
      </c>
      <c r="Z31" s="8">
        <f t="shared" si="7"/>
        <v>1.6461106579566049</v>
      </c>
      <c r="AC31" s="8">
        <f t="shared" si="12"/>
        <v>0.20500000000000013</v>
      </c>
      <c r="AF31" s="8">
        <f t="shared" si="8"/>
        <v>1.1772538627319786</v>
      </c>
      <c r="AG31" s="8">
        <f t="shared" si="9"/>
        <v>0.14497091791923433</v>
      </c>
      <c r="AH31" s="8">
        <f t="shared" si="10"/>
        <v>0.12878174193278949</v>
      </c>
    </row>
    <row r="32" spans="14:34">
      <c r="N32" s="8">
        <f t="shared" si="11"/>
        <v>12.500000000000011</v>
      </c>
      <c r="S32" s="8">
        <f t="shared" si="0"/>
        <v>2.8758261022242055</v>
      </c>
      <c r="T32" s="8">
        <f t="shared" si="2"/>
        <v>6.3829403472278456E-3</v>
      </c>
      <c r="U32" s="8">
        <f t="shared" si="3"/>
        <v>2.5836014859728351</v>
      </c>
      <c r="V32" s="8">
        <f t="shared" si="1"/>
        <v>0.99798514173919051</v>
      </c>
      <c r="W32" s="8">
        <f t="shared" si="4"/>
        <v>6.2539787637325966E-3</v>
      </c>
      <c r="X32" s="8">
        <f t="shared" si="5"/>
        <v>-0.51410432292501718</v>
      </c>
      <c r="Y32" s="8">
        <f t="shared" si="6"/>
        <v>3.257280606110733E-2</v>
      </c>
      <c r="Z32" s="8">
        <f t="shared" si="7"/>
        <v>1.6485354642945091</v>
      </c>
      <c r="AC32" s="8">
        <f t="shared" si="12"/>
        <v>0.21000000000000013</v>
      </c>
      <c r="AF32" s="8">
        <f t="shared" si="8"/>
        <v>1.1524130725254158</v>
      </c>
      <c r="AG32" s="8">
        <f t="shared" si="9"/>
        <v>0.14562434745955188</v>
      </c>
      <c r="AH32" s="8">
        <f t="shared" si="10"/>
        <v>0.13256252650082104</v>
      </c>
    </row>
    <row r="37" spans="4:18"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7"/>
    </row>
    <row r="38" spans="4:18" ht="18.75">
      <c r="D38" s="18"/>
      <c r="E38" s="19" t="s">
        <v>54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1"/>
    </row>
    <row r="39" spans="4:18">
      <c r="D39" s="18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</row>
    <row r="40" spans="4:18">
      <c r="D40" s="18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1"/>
    </row>
    <row r="41" spans="4:18">
      <c r="D41" s="18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1"/>
    </row>
    <row r="42" spans="4:18">
      <c r="D42" s="18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1"/>
    </row>
    <row r="43" spans="4:18">
      <c r="D43" s="18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1"/>
    </row>
    <row r="44" spans="4:18">
      <c r="D44" s="18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1"/>
    </row>
    <row r="45" spans="4:18">
      <c r="D45" s="18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1"/>
    </row>
    <row r="46" spans="4:18">
      <c r="D46" s="18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1"/>
    </row>
    <row r="47" spans="4:18">
      <c r="D47" s="18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1"/>
    </row>
    <row r="48" spans="4:18">
      <c r="D48" s="18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1"/>
    </row>
    <row r="49" spans="4:18">
      <c r="D49" s="18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1"/>
    </row>
    <row r="50" spans="4:18">
      <c r="D50" s="18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1"/>
    </row>
    <row r="51" spans="4:18">
      <c r="D51" s="18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1"/>
    </row>
    <row r="52" spans="4:18">
      <c r="D52" s="18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1"/>
    </row>
    <row r="53" spans="4:18">
      <c r="D53" s="18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1"/>
    </row>
    <row r="54" spans="4:18">
      <c r="D54" s="18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1"/>
    </row>
    <row r="55" spans="4:18">
      <c r="D55" s="18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1"/>
    </row>
    <row r="56" spans="4:18">
      <c r="D56" s="18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1"/>
    </row>
    <row r="57" spans="4:18">
      <c r="D57" s="18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1"/>
    </row>
    <row r="58" spans="4:18">
      <c r="D58" s="18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1"/>
    </row>
    <row r="59" spans="4:18">
      <c r="D59" s="18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1"/>
    </row>
    <row r="60" spans="4:18">
      <c r="D60" s="18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1"/>
    </row>
    <row r="61" spans="4:18">
      <c r="D61" s="18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/>
    </row>
    <row r="62" spans="4:18" ht="15.75">
      <c r="D62" s="18"/>
      <c r="E62" s="22" t="s">
        <v>53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1"/>
    </row>
    <row r="63" spans="4:18">
      <c r="D63" s="18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1"/>
    </row>
    <row r="64" spans="4:18">
      <c r="D64" s="18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1"/>
    </row>
    <row r="65" spans="4:18">
      <c r="D65" s="23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5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2"/>
  <sheetViews>
    <sheetView zoomScale="85" zoomScaleNormal="85" workbookViewId="0">
      <selection activeCell="T51" sqref="T51"/>
    </sheetView>
  </sheetViews>
  <sheetFormatPr defaultRowHeight="12.75"/>
  <cols>
    <col min="1" max="16384" width="9.140625" style="1"/>
  </cols>
  <sheetData>
    <row r="1" spans="1:15">
      <c r="B1" s="1" t="s">
        <v>6</v>
      </c>
      <c r="C1" s="1" t="s">
        <v>8</v>
      </c>
      <c r="D1" s="1" t="s">
        <v>9</v>
      </c>
    </row>
    <row r="2" spans="1:15">
      <c r="A2" s="1" t="s">
        <v>4</v>
      </c>
      <c r="C2" s="1">
        <v>0</v>
      </c>
      <c r="D2" s="1">
        <v>0</v>
      </c>
      <c r="F2" s="1" t="s">
        <v>0</v>
      </c>
      <c r="G2" s="1">
        <v>0.3</v>
      </c>
      <c r="N2" s="1" t="s">
        <v>7</v>
      </c>
      <c r="O2" s="1" t="s">
        <v>10</v>
      </c>
    </row>
    <row r="3" spans="1:15">
      <c r="A3" s="1">
        <v>1</v>
      </c>
      <c r="B3" s="1">
        <v>-0.30023215913388412</v>
      </c>
      <c r="C3" s="1">
        <f t="shared" ref="C3:C34" si="0">($G$3-0.5*$G$2^2)*$G$4+$G$2*SQRT($G$4)*B3</f>
        <v>-5.2765046981591976E-3</v>
      </c>
      <c r="D3" s="1">
        <f>(($G$3-0.05)-0.5*$G$2^2)*$G$4+$G$2*SQRT($G$4)*B3</f>
        <v>-5.4765046981591981E-3</v>
      </c>
      <c r="F3" s="1" t="s">
        <v>1</v>
      </c>
      <c r="G3" s="1">
        <v>0.15</v>
      </c>
      <c r="N3" s="1">
        <f>100*(1+C3)</f>
        <v>99.472349530184076</v>
      </c>
      <c r="O3" s="1">
        <f>100*(1+D3)</f>
        <v>99.45234953018408</v>
      </c>
    </row>
    <row r="4" spans="1:15">
      <c r="A4" s="1">
        <f>A3+1</f>
        <v>2</v>
      </c>
      <c r="B4" s="1">
        <v>-1.2776831681549083</v>
      </c>
      <c r="C4" s="1">
        <f t="shared" si="0"/>
        <v>-2.3822333636576553E-2</v>
      </c>
      <c r="D4" s="1">
        <f t="shared" ref="D4:D67" si="1">(($G$3-0.05)-0.5*$G$2^2)*$G$4+$G$2*SQRT($G$4)*B4</f>
        <v>-2.4022333636576552E-2</v>
      </c>
      <c r="F4" s="1" t="s">
        <v>2</v>
      </c>
      <c r="G4" s="1">
        <f>1/250</f>
        <v>4.0000000000000001E-3</v>
      </c>
      <c r="N4" s="1">
        <f>(1+C4)*N3</f>
        <v>97.102686032061868</v>
      </c>
      <c r="O4" s="1">
        <f t="shared" ref="O4:O67" si="2">100*(1+D4)</f>
        <v>97.597766636342342</v>
      </c>
    </row>
    <row r="5" spans="1:15">
      <c r="A5" s="1">
        <f t="shared" ref="A5:A68" si="3">A4+1</f>
        <v>3</v>
      </c>
      <c r="B5" s="1">
        <v>0.24425730771326926</v>
      </c>
      <c r="C5" s="1">
        <f t="shared" si="0"/>
        <v>5.0544565650872701E-3</v>
      </c>
      <c r="D5" s="1">
        <f t="shared" si="1"/>
        <v>4.8544565650872696E-3</v>
      </c>
      <c r="N5" s="1">
        <f t="shared" ref="N5:N68" si="4">(1+C5)*N4</f>
        <v>97.593487340964217</v>
      </c>
      <c r="O5" s="1">
        <f t="shared" si="2"/>
        <v>100.48544565650872</v>
      </c>
    </row>
    <row r="6" spans="1:15">
      <c r="A6" s="1">
        <f t="shared" si="3"/>
        <v>4</v>
      </c>
      <c r="B6" s="1">
        <v>1.2764735402015503</v>
      </c>
      <c r="C6" s="1">
        <f t="shared" si="0"/>
        <v>2.4639382559852437E-2</v>
      </c>
      <c r="D6" s="1">
        <f t="shared" si="1"/>
        <v>2.4439382559852438E-2</v>
      </c>
      <c r="N6" s="1">
        <f t="shared" si="4"/>
        <v>99.998130610908362</v>
      </c>
      <c r="O6" s="1">
        <f t="shared" si="2"/>
        <v>102.44393825598523</v>
      </c>
    </row>
    <row r="7" spans="1:15">
      <c r="A7" s="1">
        <f t="shared" si="3"/>
        <v>5</v>
      </c>
      <c r="B7" s="1">
        <v>1.1983502190560102</v>
      </c>
      <c r="C7" s="1">
        <f t="shared" si="0"/>
        <v>2.3157096760672229E-2</v>
      </c>
      <c r="D7" s="1">
        <f t="shared" si="1"/>
        <v>2.295709676067223E-2</v>
      </c>
      <c r="N7" s="1">
        <f t="shared" si="4"/>
        <v>102.3137969973515</v>
      </c>
      <c r="O7" s="1">
        <f t="shared" si="2"/>
        <v>102.29570967606722</v>
      </c>
    </row>
    <row r="8" spans="1:15">
      <c r="A8" s="1">
        <f t="shared" si="3"/>
        <v>6</v>
      </c>
      <c r="B8" s="1">
        <v>1.7331331036984921</v>
      </c>
      <c r="C8" s="1">
        <f t="shared" si="0"/>
        <v>3.3303888575544165E-2</v>
      </c>
      <c r="D8" s="1">
        <f t="shared" si="1"/>
        <v>3.3103888575544166E-2</v>
      </c>
      <c r="N8" s="1">
        <f t="shared" si="4"/>
        <v>105.72124429229214</v>
      </c>
      <c r="O8" s="1">
        <f t="shared" si="2"/>
        <v>103.31038885755441</v>
      </c>
    </row>
    <row r="9" spans="1:15">
      <c r="A9" s="1">
        <f t="shared" si="3"/>
        <v>7</v>
      </c>
      <c r="B9" s="1">
        <v>-2.1835876395925879</v>
      </c>
      <c r="C9" s="1">
        <f t="shared" si="0"/>
        <v>-4.1010662470220664E-2</v>
      </c>
      <c r="D9" s="1">
        <f t="shared" si="1"/>
        <v>-4.1210662470220663E-2</v>
      </c>
      <c r="N9" s="1">
        <f t="shared" si="4"/>
        <v>101.3855460266892</v>
      </c>
      <c r="O9" s="1">
        <f t="shared" si="2"/>
        <v>95.878933752977929</v>
      </c>
    </row>
    <row r="10" spans="1:15">
      <c r="A10" s="1">
        <f t="shared" si="3"/>
        <v>8</v>
      </c>
      <c r="B10" s="1">
        <v>-0.23418124328600243</v>
      </c>
      <c r="C10" s="1">
        <f t="shared" si="0"/>
        <v>-4.0232766844426901E-3</v>
      </c>
      <c r="D10" s="1">
        <f t="shared" si="1"/>
        <v>-4.2232766844426907E-3</v>
      </c>
      <c r="N10" s="1">
        <f t="shared" si="4"/>
        <v>100.97764392322053</v>
      </c>
      <c r="O10" s="1">
        <f t="shared" si="2"/>
        <v>99.577672331555732</v>
      </c>
    </row>
    <row r="11" spans="1:15">
      <c r="A11" s="1">
        <f t="shared" si="3"/>
        <v>9</v>
      </c>
      <c r="B11" s="1">
        <v>1.0950225259875879</v>
      </c>
      <c r="C11" s="1">
        <f t="shared" si="0"/>
        <v>2.1196591627870187E-2</v>
      </c>
      <c r="D11" s="1">
        <f t="shared" si="1"/>
        <v>2.0996591627870188E-2</v>
      </c>
      <c r="N11" s="1">
        <f t="shared" si="4"/>
        <v>103.11802580500553</v>
      </c>
      <c r="O11" s="1">
        <f t="shared" si="2"/>
        <v>102.09965916278702</v>
      </c>
    </row>
    <row r="12" spans="1:15">
      <c r="A12" s="1">
        <f t="shared" si="3"/>
        <v>10</v>
      </c>
      <c r="B12" s="1">
        <v>-1.0867006494663656</v>
      </c>
      <c r="C12" s="1">
        <f t="shared" si="0"/>
        <v>-2.0198695122587741E-2</v>
      </c>
      <c r="D12" s="1">
        <f t="shared" si="1"/>
        <v>-2.039869512258774E-2</v>
      </c>
      <c r="N12" s="1">
        <f t="shared" si="4"/>
        <v>101.03517624012709</v>
      </c>
      <c r="O12" s="1">
        <f t="shared" si="2"/>
        <v>97.960130487741225</v>
      </c>
    </row>
    <row r="13" spans="1:15">
      <c r="A13" s="1">
        <f t="shared" si="3"/>
        <v>11</v>
      </c>
      <c r="B13" s="1">
        <v>-0.69020416049170308</v>
      </c>
      <c r="C13" s="1">
        <f t="shared" si="0"/>
        <v>-1.2675703186069099E-2</v>
      </c>
      <c r="D13" s="1">
        <f t="shared" si="1"/>
        <v>-1.28757031860691E-2</v>
      </c>
      <c r="N13" s="1">
        <f t="shared" si="4"/>
        <v>99.754484334755048</v>
      </c>
      <c r="O13" s="1">
        <f t="shared" si="2"/>
        <v>98.71242968139309</v>
      </c>
    </row>
    <row r="14" spans="1:15">
      <c r="A14" s="1">
        <f t="shared" si="3"/>
        <v>12</v>
      </c>
      <c r="B14" s="1">
        <v>-1.6904323274502531</v>
      </c>
      <c r="C14" s="1">
        <f t="shared" si="0"/>
        <v>-3.1653698310734245E-2</v>
      </c>
      <c r="D14" s="1">
        <f t="shared" si="1"/>
        <v>-3.1853698310734244E-2</v>
      </c>
      <c r="N14" s="1">
        <f t="shared" si="4"/>
        <v>96.596885982479847</v>
      </c>
      <c r="O14" s="1">
        <f t="shared" si="2"/>
        <v>96.81463016892657</v>
      </c>
    </row>
    <row r="15" spans="1:15">
      <c r="A15" s="1">
        <f t="shared" si="3"/>
        <v>13</v>
      </c>
      <c r="B15" s="1">
        <v>-1.8469108908902854</v>
      </c>
      <c r="C15" s="1">
        <f t="shared" si="0"/>
        <v>-3.4622670303504174E-2</v>
      </c>
      <c r="D15" s="1">
        <f t="shared" si="1"/>
        <v>-3.4822670303504173E-2</v>
      </c>
      <c r="N15" s="1">
        <f t="shared" si="4"/>
        <v>93.252443846763256</v>
      </c>
      <c r="O15" s="1">
        <f t="shared" si="2"/>
        <v>96.517732969649586</v>
      </c>
    </row>
    <row r="16" spans="1:15">
      <c r="A16" s="1">
        <f t="shared" si="3"/>
        <v>14</v>
      </c>
      <c r="B16" s="1">
        <v>-0.97762949735624716</v>
      </c>
      <c r="C16" s="1">
        <f t="shared" si="0"/>
        <v>-1.812921551646781E-2</v>
      </c>
      <c r="D16" s="1">
        <f t="shared" si="1"/>
        <v>-1.8329215516467809E-2</v>
      </c>
      <c r="N16" s="1">
        <f t="shared" si="4"/>
        <v>91.561850194827969</v>
      </c>
      <c r="O16" s="1">
        <f t="shared" si="2"/>
        <v>98.167078448353223</v>
      </c>
    </row>
    <row r="17" spans="1:15">
      <c r="A17" s="1">
        <f t="shared" si="3"/>
        <v>15</v>
      </c>
      <c r="B17" s="1">
        <v>-0.77350705396384001</v>
      </c>
      <c r="C17" s="1">
        <f t="shared" si="0"/>
        <v>-1.425626446039505E-2</v>
      </c>
      <c r="D17" s="1">
        <f t="shared" si="1"/>
        <v>-1.445626446039505E-2</v>
      </c>
      <c r="N17" s="1">
        <f t="shared" si="4"/>
        <v>90.256520243967429</v>
      </c>
      <c r="O17" s="1">
        <f t="shared" si="2"/>
        <v>98.554373553960488</v>
      </c>
    </row>
    <row r="18" spans="1:15">
      <c r="A18" s="1">
        <f t="shared" si="3"/>
        <v>16</v>
      </c>
      <c r="B18" s="1">
        <v>-2.1179312170716003</v>
      </c>
      <c r="C18" s="1">
        <f t="shared" si="0"/>
        <v>-3.976491944111249E-2</v>
      </c>
      <c r="D18" s="1">
        <f t="shared" si="1"/>
        <v>-3.9964919441112488E-2</v>
      </c>
      <c r="N18" s="1">
        <f t="shared" si="4"/>
        <v>86.667476987430931</v>
      </c>
      <c r="O18" s="1">
        <f t="shared" si="2"/>
        <v>96.003508055888759</v>
      </c>
    </row>
    <row r="19" spans="1:15">
      <c r="A19" s="1">
        <f t="shared" si="3"/>
        <v>17</v>
      </c>
      <c r="B19" s="1">
        <v>-0.56792487157508731</v>
      </c>
      <c r="C19" s="1">
        <f t="shared" si="0"/>
        <v>-1.0355616804215366E-2</v>
      </c>
      <c r="D19" s="1">
        <f t="shared" si="1"/>
        <v>-1.0555616804215366E-2</v>
      </c>
      <c r="N19" s="1">
        <f t="shared" si="4"/>
        <v>85.769981806360946</v>
      </c>
      <c r="O19" s="1">
        <f t="shared" si="2"/>
        <v>98.944438319578467</v>
      </c>
    </row>
    <row r="20" spans="1:15">
      <c r="A20" s="1">
        <f t="shared" si="3"/>
        <v>18</v>
      </c>
      <c r="B20" s="1">
        <v>-0.40404756873613223</v>
      </c>
      <c r="C20" s="1">
        <f t="shared" si="0"/>
        <v>-7.2462636015577118E-3</v>
      </c>
      <c r="D20" s="1">
        <f t="shared" si="1"/>
        <v>-7.4462636015577123E-3</v>
      </c>
      <c r="N20" s="1">
        <f t="shared" si="4"/>
        <v>85.148469909091247</v>
      </c>
      <c r="O20" s="1">
        <f t="shared" si="2"/>
        <v>99.255373639844223</v>
      </c>
    </row>
    <row r="21" spans="1:15">
      <c r="A21" s="1">
        <f t="shared" si="3"/>
        <v>19</v>
      </c>
      <c r="B21" s="1">
        <v>0.1348530531686265</v>
      </c>
      <c r="C21" s="1">
        <f t="shared" si="0"/>
        <v>2.9786567846438773E-3</v>
      </c>
      <c r="D21" s="1">
        <f t="shared" si="1"/>
        <v>2.7786567846438777E-3</v>
      </c>
      <c r="N21" s="1">
        <f t="shared" si="4"/>
        <v>85.402097976688012</v>
      </c>
      <c r="O21" s="1">
        <f t="shared" si="2"/>
        <v>100.27786567846439</v>
      </c>
    </row>
    <row r="22" spans="1:15">
      <c r="A22" s="1">
        <f t="shared" si="3"/>
        <v>20</v>
      </c>
      <c r="B22" s="1">
        <v>-0.36549295145960059</v>
      </c>
      <c r="C22" s="1">
        <f t="shared" si="0"/>
        <v>-6.5147411720982047E-3</v>
      </c>
      <c r="D22" s="1">
        <f t="shared" si="1"/>
        <v>-6.7147411720982052E-3</v>
      </c>
      <c r="N22" s="1">
        <f t="shared" si="4"/>
        <v>84.845725412815725</v>
      </c>
      <c r="O22" s="1">
        <f t="shared" si="2"/>
        <v>99.328525882790174</v>
      </c>
    </row>
    <row r="23" spans="1:15">
      <c r="A23" s="1">
        <f t="shared" si="3"/>
        <v>21</v>
      </c>
      <c r="B23" s="1">
        <v>-0.32699063012842089</v>
      </c>
      <c r="C23" s="1">
        <f t="shared" si="0"/>
        <v>-5.7842109884369206E-3</v>
      </c>
      <c r="D23" s="1">
        <f t="shared" si="1"/>
        <v>-5.9842109884369211E-3</v>
      </c>
      <c r="N23" s="1">
        <f t="shared" si="4"/>
        <v>84.354959835561004</v>
      </c>
      <c r="O23" s="1">
        <f t="shared" si="2"/>
        <v>99.401578901156313</v>
      </c>
    </row>
    <row r="24" spans="1:15">
      <c r="A24" s="1">
        <f t="shared" si="3"/>
        <v>22</v>
      </c>
      <c r="B24" s="1">
        <v>-0.37024051380285528</v>
      </c>
      <c r="C24" s="1">
        <f t="shared" si="0"/>
        <v>-6.6048198341281898E-3</v>
      </c>
      <c r="D24" s="1">
        <f t="shared" si="1"/>
        <v>-6.8048198341281903E-3</v>
      </c>
      <c r="N24" s="1">
        <f t="shared" si="4"/>
        <v>83.797810523732011</v>
      </c>
      <c r="O24" s="1">
        <f t="shared" si="2"/>
        <v>99.319518016587182</v>
      </c>
    </row>
    <row r="25" spans="1:15">
      <c r="A25" s="1">
        <f t="shared" si="3"/>
        <v>23</v>
      </c>
      <c r="B25" s="1">
        <v>1.3426415534922853</v>
      </c>
      <c r="C25" s="1">
        <f t="shared" si="0"/>
        <v>2.589483234133453E-2</v>
      </c>
      <c r="D25" s="1">
        <f t="shared" si="1"/>
        <v>2.5694832341334531E-2</v>
      </c>
      <c r="N25" s="1">
        <f t="shared" si="4"/>
        <v>85.967740777814981</v>
      </c>
      <c r="O25" s="1">
        <f t="shared" si="2"/>
        <v>102.56948323413346</v>
      </c>
    </row>
    <row r="26" spans="1:15">
      <c r="A26" s="1">
        <f t="shared" si="3"/>
        <v>24</v>
      </c>
      <c r="B26" s="1">
        <v>-8.5284455053624697E-2</v>
      </c>
      <c r="C26" s="1">
        <f t="shared" si="0"/>
        <v>-1.1981587618542697E-3</v>
      </c>
      <c r="D26" s="1">
        <f t="shared" si="1"/>
        <v>-1.3981587618542698E-3</v>
      </c>
      <c r="N26" s="1">
        <f t="shared" si="4"/>
        <v>85.864737775965224</v>
      </c>
      <c r="O26" s="1">
        <f t="shared" si="2"/>
        <v>99.860184123814577</v>
      </c>
    </row>
    <row r="27" spans="1:15">
      <c r="A27" s="1">
        <f t="shared" si="3"/>
        <v>25</v>
      </c>
      <c r="B27" s="1">
        <v>-0.18615764929563738</v>
      </c>
      <c r="C27" s="1">
        <f t="shared" si="0"/>
        <v>-3.1120930538223231E-3</v>
      </c>
      <c r="D27" s="1">
        <f t="shared" si="1"/>
        <v>-3.3120930538223232E-3</v>
      </c>
      <c r="N27" s="1">
        <f t="shared" si="4"/>
        <v>85.597518721964363</v>
      </c>
      <c r="O27" s="1">
        <f t="shared" si="2"/>
        <v>99.668790694617769</v>
      </c>
    </row>
    <row r="28" spans="1:15">
      <c r="A28" s="1">
        <f t="shared" si="3"/>
        <v>26</v>
      </c>
      <c r="B28" s="1">
        <v>-0.51320739657967351</v>
      </c>
      <c r="C28" s="1">
        <f t="shared" si="0"/>
        <v>-9.3174257114224529E-3</v>
      </c>
      <c r="D28" s="1">
        <f t="shared" si="1"/>
        <v>-9.5174257114224534E-3</v>
      </c>
      <c r="N28" s="1">
        <f t="shared" si="4"/>
        <v>84.799970200190373</v>
      </c>
      <c r="O28" s="1">
        <f t="shared" si="2"/>
        <v>99.048257428857752</v>
      </c>
    </row>
    <row r="29" spans="1:15">
      <c r="A29" s="1">
        <f t="shared" si="3"/>
        <v>27</v>
      </c>
      <c r="B29" s="1">
        <v>1.9722119759535417</v>
      </c>
      <c r="C29" s="1">
        <f t="shared" si="0"/>
        <v>3.7840091236046529E-2</v>
      </c>
      <c r="D29" s="1">
        <f t="shared" si="1"/>
        <v>3.764009123604653E-2</v>
      </c>
      <c r="N29" s="1">
        <f t="shared" si="4"/>
        <v>88.008808809379602</v>
      </c>
      <c r="O29" s="1">
        <f t="shared" si="2"/>
        <v>103.76400912360467</v>
      </c>
    </row>
    <row r="30" spans="1:15">
      <c r="A30" s="1">
        <f t="shared" si="3"/>
        <v>28</v>
      </c>
      <c r="B30" s="1">
        <v>0.86567297330475412</v>
      </c>
      <c r="C30" s="1">
        <f t="shared" si="0"/>
        <v>1.6844989826958971E-2</v>
      </c>
      <c r="D30" s="1">
        <f t="shared" si="1"/>
        <v>1.6644989826958972E-2</v>
      </c>
      <c r="N30" s="1">
        <f t="shared" si="4"/>
        <v>89.491316298456368</v>
      </c>
      <c r="O30" s="1">
        <f t="shared" si="2"/>
        <v>101.66449898269589</v>
      </c>
    </row>
    <row r="31" spans="1:15">
      <c r="A31" s="1">
        <f t="shared" si="3"/>
        <v>29</v>
      </c>
      <c r="B31" s="1">
        <v>2.3756547307129949</v>
      </c>
      <c r="C31" s="1">
        <f t="shared" si="0"/>
        <v>4.5494879299242182E-2</v>
      </c>
      <c r="D31" s="1">
        <f t="shared" si="1"/>
        <v>4.5294879299242183E-2</v>
      </c>
      <c r="N31" s="1">
        <f t="shared" si="4"/>
        <v>93.562712931784944</v>
      </c>
      <c r="O31" s="1">
        <f t="shared" si="2"/>
        <v>104.52948792992423</v>
      </c>
    </row>
    <row r="32" spans="1:15">
      <c r="A32" s="1">
        <f t="shared" si="3"/>
        <v>30</v>
      </c>
      <c r="B32" s="1">
        <v>-0.65490667111589573</v>
      </c>
      <c r="C32" s="1">
        <f t="shared" si="0"/>
        <v>-1.2005980413390223E-2</v>
      </c>
      <c r="D32" s="1">
        <f t="shared" si="1"/>
        <v>-1.2205980413390223E-2</v>
      </c>
      <c r="N32" s="1">
        <f t="shared" si="4"/>
        <v>92.43940083290228</v>
      </c>
      <c r="O32" s="1">
        <f t="shared" si="2"/>
        <v>98.779401958660969</v>
      </c>
    </row>
    <row r="33" spans="1:15">
      <c r="A33" s="1">
        <f t="shared" si="3"/>
        <v>31</v>
      </c>
      <c r="B33" s="1">
        <v>1.6614558262517676</v>
      </c>
      <c r="C33" s="1">
        <f t="shared" si="0"/>
        <v>3.1943907856275364E-2</v>
      </c>
      <c r="D33" s="1">
        <f t="shared" si="1"/>
        <v>3.1743907856275365E-2</v>
      </c>
      <c r="N33" s="1">
        <f t="shared" si="4"/>
        <v>95.392276535397812</v>
      </c>
      <c r="O33" s="1">
        <f t="shared" si="2"/>
        <v>103.17439078562754</v>
      </c>
    </row>
    <row r="34" spans="1:15">
      <c r="A34" s="1">
        <f t="shared" si="3"/>
        <v>32</v>
      </c>
      <c r="B34" s="1">
        <v>-1.6123976820381358</v>
      </c>
      <c r="C34" s="1">
        <f t="shared" si="0"/>
        <v>-3.0173095015298846E-2</v>
      </c>
      <c r="D34" s="1">
        <f t="shared" si="1"/>
        <v>-3.0373095015298845E-2</v>
      </c>
      <c r="N34" s="1">
        <f t="shared" si="4"/>
        <v>92.513996311769588</v>
      </c>
      <c r="O34" s="1">
        <f t="shared" si="2"/>
        <v>96.96269049847011</v>
      </c>
    </row>
    <row r="35" spans="1:15">
      <c r="A35" s="1">
        <f t="shared" si="3"/>
        <v>33</v>
      </c>
      <c r="B35" s="1">
        <v>0.53894837037660182</v>
      </c>
      <c r="C35" s="1">
        <f t="shared" ref="C35:C66" si="5">($G$3-0.5*$G$2^2)*$G$4+$G$2*SQRT($G$4)*B35</f>
        <v>1.0645826349756488E-2</v>
      </c>
      <c r="D35" s="1">
        <f t="shared" si="1"/>
        <v>1.0445826349756488E-2</v>
      </c>
      <c r="N35" s="1">
        <f t="shared" si="4"/>
        <v>93.498884251426688</v>
      </c>
      <c r="O35" s="1">
        <f t="shared" si="2"/>
        <v>101.04458263497564</v>
      </c>
    </row>
    <row r="36" spans="1:15">
      <c r="A36" s="1">
        <f t="shared" si="3"/>
        <v>34</v>
      </c>
      <c r="B36" s="1">
        <v>0.90219145931769162</v>
      </c>
      <c r="C36" s="1">
        <f t="shared" si="5"/>
        <v>1.7537879381970274E-2</v>
      </c>
      <c r="D36" s="1">
        <f t="shared" si="1"/>
        <v>1.7337879381970275E-2</v>
      </c>
      <c r="N36" s="1">
        <f t="shared" si="4"/>
        <v>95.138656405777013</v>
      </c>
      <c r="O36" s="1">
        <f t="shared" si="2"/>
        <v>101.73378793819703</v>
      </c>
    </row>
    <row r="37" spans="1:15">
      <c r="A37" s="1">
        <f t="shared" si="3"/>
        <v>35</v>
      </c>
      <c r="B37" s="1">
        <v>1.9189155864296481</v>
      </c>
      <c r="C37" s="1">
        <f t="shared" si="5"/>
        <v>3.6828863344292286E-2</v>
      </c>
      <c r="D37" s="1">
        <f t="shared" si="1"/>
        <v>3.6628863344292287E-2</v>
      </c>
      <c r="N37" s="1">
        <f t="shared" si="4"/>
        <v>98.642504981304967</v>
      </c>
      <c r="O37" s="1">
        <f t="shared" si="2"/>
        <v>103.66288633442923</v>
      </c>
    </row>
    <row r="38" spans="1:15">
      <c r="A38" s="1">
        <f t="shared" si="3"/>
        <v>36</v>
      </c>
      <c r="B38" s="1">
        <v>-8.4517068899003789E-2</v>
      </c>
      <c r="C38" s="1">
        <f t="shared" si="5"/>
        <v>-1.1835986332933883E-3</v>
      </c>
      <c r="D38" s="1">
        <f t="shared" si="1"/>
        <v>-1.3835986332933884E-3</v>
      </c>
      <c r="N38" s="1">
        <f t="shared" si="4"/>
        <v>98.525751847224456</v>
      </c>
      <c r="O38" s="1">
        <f t="shared" si="2"/>
        <v>99.861640136670658</v>
      </c>
    </row>
    <row r="39" spans="1:15">
      <c r="A39" s="1">
        <f t="shared" si="3"/>
        <v>37</v>
      </c>
      <c r="B39" s="1">
        <v>-0.52379505177668761</v>
      </c>
      <c r="C39" s="1">
        <f t="shared" si="5"/>
        <v>-9.5183123444409524E-3</v>
      </c>
      <c r="D39" s="1">
        <f t="shared" si="1"/>
        <v>-9.718312344440953E-3</v>
      </c>
      <c r="N39" s="1">
        <f t="shared" si="4"/>
        <v>97.587952967171688</v>
      </c>
      <c r="O39" s="1">
        <f t="shared" si="2"/>
        <v>99.028168765555904</v>
      </c>
    </row>
    <row r="40" spans="1:15">
      <c r="A40" s="1">
        <f t="shared" si="3"/>
        <v>38</v>
      </c>
      <c r="B40" s="1">
        <v>0.67513838075683452</v>
      </c>
      <c r="C40" s="1">
        <f t="shared" si="5"/>
        <v>1.3229850113937546E-2</v>
      </c>
      <c r="D40" s="1">
        <f t="shared" si="1"/>
        <v>1.3029850113937546E-2</v>
      </c>
      <c r="N40" s="1">
        <f t="shared" si="4"/>
        <v>98.87902695785337</v>
      </c>
      <c r="O40" s="1">
        <f t="shared" si="2"/>
        <v>101.30298501139376</v>
      </c>
    </row>
    <row r="41" spans="1:15">
      <c r="A41" s="1">
        <f t="shared" si="3"/>
        <v>39</v>
      </c>
      <c r="B41" s="1">
        <v>-0.38132384361233562</v>
      </c>
      <c r="C41" s="1">
        <f t="shared" si="5"/>
        <v>-6.8151112316689778E-3</v>
      </c>
      <c r="D41" s="1">
        <f t="shared" si="1"/>
        <v>-7.0151112316689784E-3</v>
      </c>
      <c r="N41" s="1">
        <f t="shared" si="4"/>
        <v>98.205155390656401</v>
      </c>
      <c r="O41" s="1">
        <f t="shared" si="2"/>
        <v>99.298488876833105</v>
      </c>
    </row>
    <row r="42" spans="1:15">
      <c r="A42" s="1">
        <f t="shared" si="3"/>
        <v>40</v>
      </c>
      <c r="B42" s="1">
        <v>0.75761136031360365</v>
      </c>
      <c r="C42" s="1">
        <f t="shared" si="5"/>
        <v>1.4794664878856913E-2</v>
      </c>
      <c r="D42" s="1">
        <f t="shared" si="1"/>
        <v>1.4594664878856913E-2</v>
      </c>
      <c r="N42" s="1">
        <f t="shared" si="4"/>
        <v>99.658067754037219</v>
      </c>
      <c r="O42" s="1">
        <f t="shared" si="2"/>
        <v>101.45946648788569</v>
      </c>
    </row>
    <row r="43" spans="1:15">
      <c r="A43" s="1">
        <f t="shared" si="3"/>
        <v>41</v>
      </c>
      <c r="B43" s="1">
        <v>-1.4441866369452327</v>
      </c>
      <c r="C43" s="1">
        <f t="shared" si="5"/>
        <v>-2.6981514834753667E-2</v>
      </c>
      <c r="D43" s="1">
        <f t="shared" si="1"/>
        <v>-2.7181514834753666E-2</v>
      </c>
      <c r="N43" s="1">
        <f t="shared" si="4"/>
        <v>96.969142120528787</v>
      </c>
      <c r="O43" s="1">
        <f t="shared" si="2"/>
        <v>97.281848516524633</v>
      </c>
    </row>
    <row r="44" spans="1:15">
      <c r="A44" s="1">
        <f t="shared" si="3"/>
        <v>42</v>
      </c>
      <c r="B44" s="1">
        <v>-0.84723751569981687</v>
      </c>
      <c r="C44" s="1">
        <f t="shared" si="5"/>
        <v>-1.5655201612524525E-2</v>
      </c>
      <c r="D44" s="1">
        <f t="shared" si="1"/>
        <v>-1.5855201612524523E-2</v>
      </c>
      <c r="N44" s="1">
        <f t="shared" si="4"/>
        <v>95.451070650438368</v>
      </c>
      <c r="O44" s="1">
        <f t="shared" si="2"/>
        <v>98.414479838747553</v>
      </c>
    </row>
    <row r="45" spans="1:15">
      <c r="A45" s="1">
        <f t="shared" si="3"/>
        <v>43</v>
      </c>
      <c r="B45" s="1">
        <v>-1.5215709936455823</v>
      </c>
      <c r="C45" s="1">
        <f t="shared" si="5"/>
        <v>-2.8449779769393769E-2</v>
      </c>
      <c r="D45" s="1">
        <f t="shared" si="1"/>
        <v>-2.8649779769393768E-2</v>
      </c>
      <c r="N45" s="1">
        <f t="shared" si="4"/>
        <v>92.735508711680552</v>
      </c>
      <c r="O45" s="1">
        <f t="shared" si="2"/>
        <v>97.135022023060628</v>
      </c>
    </row>
    <row r="46" spans="1:15">
      <c r="A46" s="1">
        <f t="shared" si="3"/>
        <v>44</v>
      </c>
      <c r="B46" s="1">
        <v>-0.36287701732362621</v>
      </c>
      <c r="C46" s="1">
        <f t="shared" si="5"/>
        <v>-6.4651073116262225E-3</v>
      </c>
      <c r="D46" s="1">
        <f t="shared" si="1"/>
        <v>-6.6651073116262231E-3</v>
      </c>
      <c r="N46" s="1">
        <f t="shared" si="4"/>
        <v>92.135963696261285</v>
      </c>
      <c r="O46" s="1">
        <f t="shared" si="2"/>
        <v>99.333489268837383</v>
      </c>
    </row>
    <row r="47" spans="1:15">
      <c r="A47" s="1">
        <f t="shared" si="3"/>
        <v>45</v>
      </c>
      <c r="B47" s="1">
        <v>-3.2479192668688484E-2</v>
      </c>
      <c r="C47" s="1">
        <f t="shared" si="5"/>
        <v>-1.9624935237898917E-4</v>
      </c>
      <c r="D47" s="1">
        <f t="shared" si="1"/>
        <v>-3.9624935237898921E-4</v>
      </c>
      <c r="N47" s="1">
        <f t="shared" si="4"/>
        <v>92.117882073055085</v>
      </c>
      <c r="O47" s="1">
        <f t="shared" si="2"/>
        <v>99.960375064762104</v>
      </c>
    </row>
    <row r="48" spans="1:15">
      <c r="A48" s="1">
        <f t="shared" si="3"/>
        <v>46</v>
      </c>
      <c r="B48" s="1">
        <v>2.8117028705310076E-2</v>
      </c>
      <c r="C48" s="1">
        <f t="shared" si="5"/>
        <v>9.5348311047069062E-4</v>
      </c>
      <c r="D48" s="1">
        <f t="shared" si="1"/>
        <v>7.5348311047069064E-4</v>
      </c>
      <c r="N48" s="1">
        <f t="shared" si="4"/>
        <v>92.205714917784078</v>
      </c>
      <c r="O48" s="1">
        <f t="shared" si="2"/>
        <v>100.07534831104708</v>
      </c>
    </row>
    <row r="49" spans="1:15">
      <c r="A49" s="1">
        <f t="shared" si="3"/>
        <v>47</v>
      </c>
      <c r="B49" s="1">
        <v>-0.32271600503008813</v>
      </c>
      <c r="C49" s="1">
        <f t="shared" si="5"/>
        <v>-5.7031056797126039E-3</v>
      </c>
      <c r="D49" s="1">
        <f t="shared" si="1"/>
        <v>-5.9031056797126044E-3</v>
      </c>
      <c r="N49" s="1">
        <f t="shared" si="4"/>
        <v>91.679855981334512</v>
      </c>
      <c r="O49" s="1">
        <f t="shared" si="2"/>
        <v>99.409689432028742</v>
      </c>
    </row>
    <row r="50" spans="1:15">
      <c r="A50" s="1">
        <f t="shared" si="3"/>
        <v>48</v>
      </c>
      <c r="B50" s="1">
        <v>2.1945015760138631</v>
      </c>
      <c r="C50" s="1">
        <f t="shared" si="5"/>
        <v>4.2057739854197633E-2</v>
      </c>
      <c r="D50" s="1">
        <f t="shared" si="1"/>
        <v>4.1857739854197634E-2</v>
      </c>
      <c r="N50" s="1">
        <f t="shared" si="4"/>
        <v>95.535703514067791</v>
      </c>
      <c r="O50" s="1">
        <f t="shared" si="2"/>
        <v>104.18577398541977</v>
      </c>
    </row>
    <row r="51" spans="1:15">
      <c r="A51" s="1">
        <f t="shared" si="3"/>
        <v>49</v>
      </c>
      <c r="B51" s="1">
        <v>-1.7424827092327178</v>
      </c>
      <c r="C51" s="1">
        <f t="shared" si="5"/>
        <v>-3.2641284867817782E-2</v>
      </c>
      <c r="D51" s="1">
        <f t="shared" si="1"/>
        <v>-3.2841284867817781E-2</v>
      </c>
      <c r="N51" s="1">
        <f t="shared" si="4"/>
        <v>92.417295400617718</v>
      </c>
      <c r="O51" s="1">
        <f t="shared" si="2"/>
        <v>96.715871513218218</v>
      </c>
    </row>
    <row r="52" spans="1:15">
      <c r="A52" s="1">
        <f t="shared" si="3"/>
        <v>50</v>
      </c>
      <c r="B52" s="1">
        <v>-0.73647697718115523</v>
      </c>
      <c r="C52" s="1">
        <f t="shared" si="5"/>
        <v>-1.3553668153009827E-2</v>
      </c>
      <c r="D52" s="1">
        <f t="shared" si="1"/>
        <v>-1.3753668153009827E-2</v>
      </c>
      <c r="N52" s="1">
        <f t="shared" si="4"/>
        <v>91.164702047159068</v>
      </c>
      <c r="O52" s="1">
        <f t="shared" si="2"/>
        <v>98.624633184699022</v>
      </c>
    </row>
    <row r="53" spans="1:15">
      <c r="A53" s="1">
        <f t="shared" si="3"/>
        <v>51</v>
      </c>
      <c r="B53" s="1">
        <v>-2.5775807444006205</v>
      </c>
      <c r="C53" s="1">
        <f t="shared" si="5"/>
        <v>-4.848615603178958E-2</v>
      </c>
      <c r="D53" s="1">
        <f t="shared" si="1"/>
        <v>-4.8686156031789579E-2</v>
      </c>
      <c r="N53" s="1">
        <f t="shared" si="4"/>
        <v>86.744476079108907</v>
      </c>
      <c r="O53" s="1">
        <f t="shared" si="2"/>
        <v>95.131384396821034</v>
      </c>
    </row>
    <row r="54" spans="1:15">
      <c r="A54" s="1">
        <f t="shared" si="3"/>
        <v>52</v>
      </c>
      <c r="B54" s="1">
        <v>1.4476700016530231</v>
      </c>
      <c r="C54" s="1">
        <f t="shared" si="5"/>
        <v>2.7887607033139653E-2</v>
      </c>
      <c r="D54" s="1">
        <f t="shared" si="1"/>
        <v>2.7687607033139654E-2</v>
      </c>
      <c r="N54" s="1">
        <f t="shared" si="4"/>
        <v>89.163571940298681</v>
      </c>
      <c r="O54" s="1">
        <f t="shared" si="2"/>
        <v>102.76876070331396</v>
      </c>
    </row>
    <row r="55" spans="1:15">
      <c r="A55" s="1">
        <f t="shared" si="3"/>
        <v>53</v>
      </c>
      <c r="B55" s="1">
        <v>-1.2797636372852139</v>
      </c>
      <c r="C55" s="1">
        <f t="shared" si="5"/>
        <v>-2.3861807762897164E-2</v>
      </c>
      <c r="D55" s="1">
        <f t="shared" si="1"/>
        <v>-2.4061807762897163E-2</v>
      </c>
      <c r="N55" s="1">
        <f t="shared" si="4"/>
        <v>87.03596792720603</v>
      </c>
      <c r="O55" s="1">
        <f t="shared" si="2"/>
        <v>97.593819223710284</v>
      </c>
    </row>
    <row r="56" spans="1:15">
      <c r="A56" s="1">
        <f t="shared" si="3"/>
        <v>54</v>
      </c>
      <c r="B56" s="1">
        <v>-0.65357994571968447</v>
      </c>
      <c r="C56" s="1">
        <f t="shared" si="5"/>
        <v>-1.198080756890052E-2</v>
      </c>
      <c r="D56" s="1">
        <f t="shared" si="1"/>
        <v>-1.2180807568900521E-2</v>
      </c>
      <c r="N56" s="1">
        <f t="shared" si="4"/>
        <v>85.993206743897176</v>
      </c>
      <c r="O56" s="1">
        <f t="shared" si="2"/>
        <v>98.781919243109954</v>
      </c>
    </row>
    <row r="57" spans="1:15">
      <c r="A57" s="1">
        <f t="shared" si="3"/>
        <v>55</v>
      </c>
      <c r="B57" s="1">
        <v>0.75771367846755311</v>
      </c>
      <c r="C57" s="1">
        <f t="shared" si="5"/>
        <v>1.4796606229331696E-2</v>
      </c>
      <c r="D57" s="1">
        <f t="shared" si="1"/>
        <v>1.4596606229331696E-2</v>
      </c>
      <c r="N57" s="1">
        <f t="shared" si="4"/>
        <v>87.265614362484129</v>
      </c>
      <c r="O57" s="1">
        <f t="shared" si="2"/>
        <v>101.45966062293317</v>
      </c>
    </row>
    <row r="58" spans="1:15">
      <c r="A58" s="1">
        <f t="shared" si="3"/>
        <v>56</v>
      </c>
      <c r="B58" s="1">
        <v>0.46671175368828699</v>
      </c>
      <c r="C58" s="1">
        <f t="shared" si="5"/>
        <v>9.2752329145588622E-3</v>
      </c>
      <c r="D58" s="1">
        <f t="shared" si="1"/>
        <v>9.0752329145588617E-3</v>
      </c>
      <c r="N58" s="1">
        <f t="shared" si="4"/>
        <v>88.075023261128251</v>
      </c>
      <c r="O58" s="1">
        <f t="shared" si="2"/>
        <v>100.90752329145589</v>
      </c>
    </row>
    <row r="59" spans="1:15">
      <c r="A59" s="1">
        <f t="shared" si="3"/>
        <v>57</v>
      </c>
      <c r="B59" s="1">
        <v>0.87460875874967314</v>
      </c>
      <c r="C59" s="1">
        <f t="shared" si="5"/>
        <v>1.7014534435090121E-2</v>
      </c>
      <c r="D59" s="1">
        <f t="shared" si="1"/>
        <v>1.6814534435090123E-2</v>
      </c>
      <c r="N59" s="1">
        <f t="shared" si="4"/>
        <v>89.573578777276069</v>
      </c>
      <c r="O59" s="1">
        <f t="shared" si="2"/>
        <v>101.68145344350901</v>
      </c>
    </row>
    <row r="60" spans="1:15">
      <c r="A60" s="1">
        <f t="shared" si="3"/>
        <v>58</v>
      </c>
      <c r="B60" s="1">
        <v>0.59574176702881232</v>
      </c>
      <c r="C60" s="1">
        <f t="shared" si="5"/>
        <v>1.172340528662669E-2</v>
      </c>
      <c r="D60" s="1">
        <f t="shared" si="1"/>
        <v>1.152340528662669E-2</v>
      </c>
      <c r="N60" s="1">
        <f t="shared" si="4"/>
        <v>90.623686144255657</v>
      </c>
      <c r="O60" s="1">
        <f t="shared" si="2"/>
        <v>101.15234052866266</v>
      </c>
    </row>
    <row r="61" spans="1:15">
      <c r="A61" s="1">
        <f t="shared" si="3"/>
        <v>59</v>
      </c>
      <c r="B61" s="1">
        <v>-1.3718499758397229</v>
      </c>
      <c r="C61" s="1">
        <f t="shared" si="5"/>
        <v>-2.5609023190202918E-2</v>
      </c>
      <c r="D61" s="1">
        <f t="shared" si="1"/>
        <v>-2.5809023190202916E-2</v>
      </c>
      <c r="N61" s="1">
        <f t="shared" si="4"/>
        <v>88.302902064205753</v>
      </c>
      <c r="O61" s="1">
        <f t="shared" si="2"/>
        <v>97.419097680979704</v>
      </c>
    </row>
    <row r="62" spans="1:15">
      <c r="A62" s="1">
        <f t="shared" si="3"/>
        <v>60</v>
      </c>
      <c r="B62" s="1">
        <v>-1.1157385415572207</v>
      </c>
      <c r="C62" s="1">
        <f t="shared" si="5"/>
        <v>-2.0749650387331488E-2</v>
      </c>
      <c r="D62" s="1">
        <f t="shared" si="1"/>
        <v>-2.0949650387331487E-2</v>
      </c>
      <c r="N62" s="1">
        <f t="shared" si="4"/>
        <v>86.470647718186711</v>
      </c>
      <c r="O62" s="1">
        <f t="shared" si="2"/>
        <v>97.905034961266864</v>
      </c>
    </row>
    <row r="63" spans="1:15">
      <c r="A63" s="1">
        <f t="shared" si="3"/>
        <v>61</v>
      </c>
      <c r="B63" s="1">
        <v>0.69399447966134176</v>
      </c>
      <c r="C63" s="1">
        <f t="shared" si="5"/>
        <v>1.3587619435879439E-2</v>
      </c>
      <c r="D63" s="1">
        <f t="shared" si="1"/>
        <v>1.3387619435879438E-2</v>
      </c>
      <c r="N63" s="1">
        <f t="shared" si="4"/>
        <v>87.645577971755429</v>
      </c>
      <c r="O63" s="1">
        <f t="shared" si="2"/>
        <v>101.33876194358795</v>
      </c>
    </row>
    <row r="64" spans="1:15">
      <c r="A64" s="1">
        <f t="shared" si="3"/>
        <v>62</v>
      </c>
      <c r="B64" s="1">
        <v>0.322636424243683</v>
      </c>
      <c r="C64" s="1">
        <f t="shared" si="5"/>
        <v>6.541595740454439E-3</v>
      </c>
      <c r="D64" s="1">
        <f t="shared" si="1"/>
        <v>6.3415957404544384E-3</v>
      </c>
      <c r="N64" s="1">
        <f t="shared" si="4"/>
        <v>88.218919911285127</v>
      </c>
      <c r="O64" s="1">
        <f t="shared" si="2"/>
        <v>100.63415957404544</v>
      </c>
    </row>
    <row r="65" spans="1:15">
      <c r="A65" s="1">
        <f t="shared" si="3"/>
        <v>63</v>
      </c>
      <c r="B65" s="1">
        <v>-0.93983771876082756</v>
      </c>
      <c r="C65" s="1">
        <f t="shared" si="5"/>
        <v>-1.7412166933325861E-2</v>
      </c>
      <c r="D65" s="1">
        <f t="shared" si="1"/>
        <v>-1.761216693332586E-2</v>
      </c>
      <c r="N65" s="1">
        <f t="shared" si="4"/>
        <v>86.682837351112127</v>
      </c>
      <c r="O65" s="1">
        <f t="shared" si="2"/>
        <v>98.238783306667415</v>
      </c>
    </row>
    <row r="66" spans="1:15">
      <c r="A66" s="1">
        <f t="shared" si="3"/>
        <v>64</v>
      </c>
      <c r="B66" s="1">
        <v>-0.24094788386719301</v>
      </c>
      <c r="C66" s="1">
        <f t="shared" si="5"/>
        <v>-4.1516646625084164E-3</v>
      </c>
      <c r="D66" s="1">
        <f t="shared" si="1"/>
        <v>-4.3516646625084169E-3</v>
      </c>
      <c r="N66" s="1">
        <f t="shared" si="4"/>
        <v>86.322959278435548</v>
      </c>
      <c r="O66" s="1">
        <f t="shared" si="2"/>
        <v>99.564833533749152</v>
      </c>
    </row>
    <row r="67" spans="1:15">
      <c r="A67" s="1">
        <f t="shared" si="3"/>
        <v>65</v>
      </c>
      <c r="B67" s="1">
        <v>0.13153567124390975</v>
      </c>
      <c r="C67" s="1">
        <f t="shared" ref="C67:C98" si="6">($G$3-0.5*$G$2^2)*$G$4+$G$2*SQRT($G$4)*B67</f>
        <v>2.9157138881392083E-3</v>
      </c>
      <c r="D67" s="1">
        <f t="shared" si="1"/>
        <v>2.7157138881392087E-3</v>
      </c>
      <c r="N67" s="1">
        <f t="shared" si="4"/>
        <v>86.574652329668965</v>
      </c>
      <c r="O67" s="1">
        <f t="shared" si="2"/>
        <v>100.27157138881392</v>
      </c>
    </row>
    <row r="68" spans="1:15">
      <c r="A68" s="1">
        <f t="shared" si="3"/>
        <v>66</v>
      </c>
      <c r="B68" s="1">
        <v>0.55779764807084575</v>
      </c>
      <c r="C68" s="1">
        <f t="shared" si="6"/>
        <v>1.1003466248333395E-2</v>
      </c>
      <c r="D68" s="1">
        <f t="shared" ref="D68:D102" si="7">(($G$3-0.05)-0.5*$G$2^2)*$G$4+$G$2*SQRT($G$4)*B68</f>
        <v>1.0803466248333395E-2</v>
      </c>
      <c r="N68" s="1">
        <f t="shared" si="4"/>
        <v>87.527273594539679</v>
      </c>
      <c r="O68" s="1">
        <f t="shared" ref="O68:O102" si="8">100*(1+D68)</f>
        <v>101.08034662483334</v>
      </c>
    </row>
    <row r="69" spans="1:15">
      <c r="A69" s="1">
        <f t="shared" ref="A69:A102" si="9">A68+1</f>
        <v>67</v>
      </c>
      <c r="B69" s="1">
        <v>0.1387149950460298</v>
      </c>
      <c r="C69" s="1">
        <f t="shared" si="6"/>
        <v>3.0519319797865643E-3</v>
      </c>
      <c r="D69" s="1">
        <f t="shared" si="7"/>
        <v>2.8519319797865646E-3</v>
      </c>
      <c r="N69" s="1">
        <f t="shared" ref="N69:N102" si="10">(1+C69)*N68</f>
        <v>87.794400879926386</v>
      </c>
      <c r="O69" s="1">
        <f t="shared" si="8"/>
        <v>100.28519319797866</v>
      </c>
    </row>
    <row r="70" spans="1:15">
      <c r="A70" s="1">
        <f t="shared" si="9"/>
        <v>68</v>
      </c>
      <c r="B70" s="1">
        <v>-0.91096126197953708</v>
      </c>
      <c r="C70" s="1">
        <f t="shared" si="6"/>
        <v>-1.6864274688220108E-2</v>
      </c>
      <c r="D70" s="1">
        <f t="shared" si="7"/>
        <v>-1.7064274688220107E-2</v>
      </c>
      <c r="N70" s="1">
        <f t="shared" si="10"/>
        <v>86.313811987399589</v>
      </c>
      <c r="O70" s="1">
        <f t="shared" si="8"/>
        <v>98.293572531177986</v>
      </c>
    </row>
    <row r="71" spans="1:15">
      <c r="A71" s="1">
        <f t="shared" si="9"/>
        <v>69</v>
      </c>
      <c r="B71" s="1">
        <v>1.8848459149012342</v>
      </c>
      <c r="C71" s="1">
        <f t="shared" si="6"/>
        <v>3.6182436777310811E-2</v>
      </c>
      <c r="D71" s="1">
        <f t="shared" si="7"/>
        <v>3.5982436777310813E-2</v>
      </c>
      <c r="N71" s="1">
        <f t="shared" si="10"/>
        <v>89.436856032642382</v>
      </c>
      <c r="O71" s="1">
        <f t="shared" si="8"/>
        <v>103.59824367773108</v>
      </c>
    </row>
    <row r="72" spans="1:15">
      <c r="A72" s="1">
        <f t="shared" si="9"/>
        <v>70</v>
      </c>
      <c r="B72" s="1">
        <v>0.4871981218457222</v>
      </c>
      <c r="C72" s="1">
        <f t="shared" si="6"/>
        <v>9.6639344207323161E-3</v>
      </c>
      <c r="D72" s="1">
        <f t="shared" si="7"/>
        <v>9.4639344207323155E-3</v>
      </c>
      <c r="N72" s="1">
        <f t="shared" si="10"/>
        <v>90.301167944138314</v>
      </c>
      <c r="O72" s="1">
        <f t="shared" si="8"/>
        <v>100.94639344207323</v>
      </c>
    </row>
    <row r="73" spans="1:15">
      <c r="A73" s="1">
        <f t="shared" si="9"/>
        <v>71</v>
      </c>
      <c r="B73" s="1">
        <v>7.2238890425069258E-2</v>
      </c>
      <c r="C73" s="1">
        <f t="shared" si="6"/>
        <v>1.7906365763192876E-3</v>
      </c>
      <c r="D73" s="1">
        <f t="shared" si="7"/>
        <v>1.5906365763192875E-3</v>
      </c>
      <c r="N73" s="1">
        <f t="shared" si="10"/>
        <v>90.462864518343451</v>
      </c>
      <c r="O73" s="1">
        <f t="shared" si="8"/>
        <v>100.15906365763192</v>
      </c>
    </row>
    <row r="74" spans="1:15">
      <c r="A74" s="1">
        <f t="shared" si="9"/>
        <v>72</v>
      </c>
      <c r="B74" s="1">
        <v>0.82984115579165518</v>
      </c>
      <c r="C74" s="1">
        <f t="shared" si="6"/>
        <v>1.6165128890689554E-2</v>
      </c>
      <c r="D74" s="1">
        <f t="shared" si="7"/>
        <v>1.5965128890689555E-2</v>
      </c>
      <c r="N74" s="1">
        <f t="shared" si="10"/>
        <v>91.925208383103467</v>
      </c>
      <c r="O74" s="1">
        <f t="shared" si="8"/>
        <v>101.59651288906895</v>
      </c>
    </row>
    <row r="75" spans="1:15">
      <c r="A75" s="1">
        <f t="shared" si="9"/>
        <v>73</v>
      </c>
      <c r="B75" s="1">
        <v>0.86200770965660922</v>
      </c>
      <c r="C75" s="1">
        <f t="shared" si="6"/>
        <v>1.6775446338840035E-2</v>
      </c>
      <c r="D75" s="1">
        <f t="shared" si="7"/>
        <v>1.6575446338840037E-2</v>
      </c>
      <c r="N75" s="1">
        <f t="shared" si="10"/>
        <v>93.467294783520913</v>
      </c>
      <c r="O75" s="1">
        <f t="shared" si="8"/>
        <v>101.65754463388402</v>
      </c>
    </row>
    <row r="76" spans="1:15">
      <c r="A76" s="1">
        <f t="shared" si="9"/>
        <v>74</v>
      </c>
      <c r="B76" s="1">
        <v>-0.63653146753495093</v>
      </c>
      <c r="C76" s="1">
        <f t="shared" si="6"/>
        <v>-1.1657335438679816E-2</v>
      </c>
      <c r="D76" s="1">
        <f t="shared" si="7"/>
        <v>-1.1857335438679817E-2</v>
      </c>
      <c r="N76" s="1">
        <f t="shared" si="10"/>
        <v>92.377715175683434</v>
      </c>
      <c r="O76" s="1">
        <f t="shared" si="8"/>
        <v>98.814266456132017</v>
      </c>
    </row>
    <row r="77" spans="1:15">
      <c r="A77" s="1">
        <f t="shared" si="9"/>
        <v>75</v>
      </c>
      <c r="B77" s="1">
        <v>-0.92319169198162854</v>
      </c>
      <c r="C77" s="1">
        <f t="shared" si="6"/>
        <v>-1.7096330781639309E-2</v>
      </c>
      <c r="D77" s="1">
        <f t="shared" si="7"/>
        <v>-1.7296330781639307E-2</v>
      </c>
      <c r="N77" s="1">
        <f t="shared" si="10"/>
        <v>90.798395200187883</v>
      </c>
      <c r="O77" s="1">
        <f t="shared" si="8"/>
        <v>98.270366921836072</v>
      </c>
    </row>
    <row r="78" spans="1:15">
      <c r="A78" s="1">
        <f t="shared" si="9"/>
        <v>76</v>
      </c>
      <c r="B78" s="1">
        <v>1.1111887943116017</v>
      </c>
      <c r="C78" s="1">
        <f t="shared" si="6"/>
        <v>2.1503325002886084E-2</v>
      </c>
      <c r="D78" s="1">
        <f t="shared" si="7"/>
        <v>2.1303325002886085E-2</v>
      </c>
      <c r="N78" s="1">
        <f t="shared" si="10"/>
        <v>92.750862601918001</v>
      </c>
      <c r="O78" s="1">
        <f t="shared" si="8"/>
        <v>102.1303325002886</v>
      </c>
    </row>
    <row r="79" spans="1:15">
      <c r="A79" s="1">
        <f t="shared" si="9"/>
        <v>77</v>
      </c>
      <c r="B79" s="1">
        <v>-1.2011787475785241</v>
      </c>
      <c r="C79" s="1">
        <f t="shared" si="6"/>
        <v>-2.2370764316019594E-2</v>
      </c>
      <c r="D79" s="1">
        <f t="shared" si="7"/>
        <v>-2.2570764316019593E-2</v>
      </c>
      <c r="N79" s="1">
        <f t="shared" si="10"/>
        <v>90.675954914542984</v>
      </c>
      <c r="O79" s="1">
        <f t="shared" si="8"/>
        <v>97.742923568398041</v>
      </c>
    </row>
    <row r="80" spans="1:15">
      <c r="A80" s="1">
        <f t="shared" si="9"/>
        <v>78</v>
      </c>
      <c r="B80" s="1">
        <v>-1.5588921087328345</v>
      </c>
      <c r="C80" s="1">
        <f t="shared" si="6"/>
        <v>-2.9157898140351711E-2</v>
      </c>
      <c r="D80" s="1">
        <f t="shared" si="7"/>
        <v>-2.935789814035171E-2</v>
      </c>
      <c r="N80" s="1">
        <f t="shared" si="10"/>
        <v>88.032034657365614</v>
      </c>
      <c r="O80" s="1">
        <f t="shared" si="8"/>
        <v>97.064210185964825</v>
      </c>
    </row>
    <row r="81" spans="1:15">
      <c r="A81" s="1">
        <f t="shared" si="9"/>
        <v>79</v>
      </c>
      <c r="B81" s="1">
        <v>0.7113249012036249</v>
      </c>
      <c r="C81" s="1">
        <f t="shared" si="6"/>
        <v>1.3916441065186216E-2</v>
      </c>
      <c r="D81" s="1">
        <f t="shared" si="7"/>
        <v>1.3716441065186215E-2</v>
      </c>
      <c r="N81" s="1">
        <f t="shared" si="10"/>
        <v>89.257127279523274</v>
      </c>
      <c r="O81" s="1">
        <f t="shared" si="8"/>
        <v>101.37164410651862</v>
      </c>
    </row>
    <row r="82" spans="1:15">
      <c r="A82" s="1">
        <f t="shared" si="9"/>
        <v>80</v>
      </c>
      <c r="B82" s="1">
        <v>0.63840616348898038</v>
      </c>
      <c r="C82" s="1">
        <f t="shared" si="6"/>
        <v>1.2532905293490028E-2</v>
      </c>
      <c r="D82" s="1">
        <f t="shared" si="7"/>
        <v>1.2332905293490027E-2</v>
      </c>
      <c r="N82" s="1">
        <f t="shared" si="10"/>
        <v>90.375778402486517</v>
      </c>
      <c r="O82" s="1">
        <f t="shared" si="8"/>
        <v>101.23329052934899</v>
      </c>
    </row>
    <row r="83" spans="1:15">
      <c r="A83" s="1">
        <f t="shared" si="9"/>
        <v>81</v>
      </c>
      <c r="B83" s="1">
        <v>2.2056883608456701</v>
      </c>
      <c r="C83" s="1">
        <f t="shared" si="6"/>
        <v>4.2269994172774036E-2</v>
      </c>
      <c r="D83" s="1">
        <f t="shared" si="7"/>
        <v>4.2069994172774038E-2</v>
      </c>
      <c r="N83" s="1">
        <f t="shared" si="10"/>
        <v>94.195962028919539</v>
      </c>
      <c r="O83" s="1">
        <f t="shared" si="8"/>
        <v>104.2069994172774</v>
      </c>
    </row>
    <row r="84" spans="1:15">
      <c r="A84" s="1">
        <f t="shared" si="9"/>
        <v>82</v>
      </c>
      <c r="B84" s="1">
        <v>1.4437546269618906</v>
      </c>
      <c r="C84" s="1">
        <f t="shared" si="6"/>
        <v>2.7813318021637914E-2</v>
      </c>
      <c r="D84" s="1">
        <f t="shared" si="7"/>
        <v>2.7613318021637915E-2</v>
      </c>
      <c r="N84" s="1">
        <f t="shared" si="10"/>
        <v>96.815864277184019</v>
      </c>
      <c r="O84" s="1">
        <f t="shared" si="8"/>
        <v>102.7613318021638</v>
      </c>
    </row>
    <row r="85" spans="1:15">
      <c r="A85" s="1">
        <f t="shared" si="9"/>
        <v>83</v>
      </c>
      <c r="B85" s="1">
        <v>1.3039039004070219</v>
      </c>
      <c r="C85" s="1">
        <f t="shared" si="6"/>
        <v>2.5159837051581244E-2</v>
      </c>
      <c r="D85" s="1">
        <f t="shared" si="7"/>
        <v>2.4959837051581245E-2</v>
      </c>
      <c r="N85" s="1">
        <f t="shared" si="10"/>
        <v>99.251735646405976</v>
      </c>
      <c r="O85" s="1">
        <f t="shared" si="8"/>
        <v>102.49598370515814</v>
      </c>
    </row>
    <row r="86" spans="1:15">
      <c r="A86" s="1">
        <f t="shared" si="9"/>
        <v>84</v>
      </c>
      <c r="B86" s="1">
        <v>0.1129603788285749</v>
      </c>
      <c r="C86" s="1">
        <f t="shared" si="6"/>
        <v>2.5632724947225573E-3</v>
      </c>
      <c r="D86" s="1">
        <f t="shared" si="7"/>
        <v>2.3632724947225577E-3</v>
      </c>
      <c r="N86" s="1">
        <f t="shared" si="10"/>
        <v>99.506144890441888</v>
      </c>
      <c r="O86" s="1">
        <f t="shared" si="8"/>
        <v>100.23632724947224</v>
      </c>
    </row>
    <row r="87" spans="1:15">
      <c r="A87" s="1">
        <f t="shared" si="9"/>
        <v>85</v>
      </c>
      <c r="B87" s="1">
        <v>1.9508661353029311E-3</v>
      </c>
      <c r="C87" s="1">
        <f t="shared" si="6"/>
        <v>4.5701508238588491E-4</v>
      </c>
      <c r="D87" s="1">
        <f t="shared" si="7"/>
        <v>2.5701508238588488E-4</v>
      </c>
      <c r="N87" s="1">
        <f t="shared" si="10"/>
        <v>99.5516206994469</v>
      </c>
      <c r="O87" s="1">
        <f t="shared" si="8"/>
        <v>100.0257015082386</v>
      </c>
    </row>
    <row r="88" spans="1:15">
      <c r="A88" s="1">
        <f t="shared" si="9"/>
        <v>86</v>
      </c>
      <c r="B88" s="1">
        <v>0.45370143197942525</v>
      </c>
      <c r="C88" s="1">
        <f t="shared" si="6"/>
        <v>9.0283794164096407E-3</v>
      </c>
      <c r="D88" s="1">
        <f t="shared" si="7"/>
        <v>8.8283794164096402E-3</v>
      </c>
      <c r="N88" s="1">
        <f t="shared" si="10"/>
        <v>100.45041050264001</v>
      </c>
      <c r="O88" s="1">
        <f t="shared" si="8"/>
        <v>100.88283794164097</v>
      </c>
    </row>
    <row r="89" spans="1:15">
      <c r="A89" s="1">
        <f t="shared" si="9"/>
        <v>87</v>
      </c>
      <c r="B89" s="1">
        <v>-2.5514736989862286E-2</v>
      </c>
      <c r="C89" s="1">
        <f t="shared" si="6"/>
        <v>-6.4108096728679811E-5</v>
      </c>
      <c r="D89" s="1">
        <f t="shared" si="7"/>
        <v>-2.6410809672867985E-4</v>
      </c>
      <c r="N89" s="1">
        <f t="shared" si="10"/>
        <v>100.44397081800707</v>
      </c>
      <c r="O89" s="1">
        <f t="shared" si="8"/>
        <v>99.973589190327132</v>
      </c>
    </row>
    <row r="90" spans="1:15">
      <c r="A90" s="1">
        <f t="shared" si="9"/>
        <v>88</v>
      </c>
      <c r="B90" s="1">
        <v>-1.0546750672801863</v>
      </c>
      <c r="C90" s="1">
        <f t="shared" si="6"/>
        <v>-1.9591052423980293E-2</v>
      </c>
      <c r="D90" s="1">
        <f t="shared" si="7"/>
        <v>-1.9791052423980292E-2</v>
      </c>
      <c r="N90" s="1">
        <f t="shared" si="10"/>
        <v>98.476167720038745</v>
      </c>
      <c r="O90" s="1">
        <f t="shared" si="8"/>
        <v>98.02089475760198</v>
      </c>
    </row>
    <row r="91" spans="1:15">
      <c r="A91" s="1">
        <f t="shared" si="9"/>
        <v>89</v>
      </c>
      <c r="B91" s="1">
        <v>-1.7748061509337276</v>
      </c>
      <c r="C91" s="1">
        <f t="shared" si="6"/>
        <v>-3.3254579053362938E-2</v>
      </c>
      <c r="D91" s="1">
        <f t="shared" si="7"/>
        <v>-3.3454579053362937E-2</v>
      </c>
      <c r="N91" s="1">
        <f t="shared" si="10"/>
        <v>95.201384215720495</v>
      </c>
      <c r="O91" s="1">
        <f t="shared" si="8"/>
        <v>96.654542094663711</v>
      </c>
    </row>
    <row r="92" spans="1:15">
      <c r="A92" s="1">
        <f t="shared" si="9"/>
        <v>90</v>
      </c>
      <c r="B92" s="1">
        <v>0.82833139458671212</v>
      </c>
      <c r="C92" s="1">
        <f t="shared" si="6"/>
        <v>1.6136483185906072E-2</v>
      </c>
      <c r="D92" s="1">
        <f t="shared" si="7"/>
        <v>1.5936483185906073E-2</v>
      </c>
      <c r="N92" s="1">
        <f t="shared" si="10"/>
        <v>96.737599751392452</v>
      </c>
      <c r="O92" s="1">
        <f t="shared" si="8"/>
        <v>101.59364831859061</v>
      </c>
    </row>
    <row r="93" spans="1:15">
      <c r="A93" s="1">
        <f t="shared" si="9"/>
        <v>91</v>
      </c>
      <c r="B93" s="1">
        <v>0.44422449718695134</v>
      </c>
      <c r="C93" s="1">
        <f t="shared" si="6"/>
        <v>8.8485672213229633E-3</v>
      </c>
      <c r="D93" s="1">
        <f t="shared" si="7"/>
        <v>8.6485672213229628E-3</v>
      </c>
      <c r="N93" s="1">
        <f t="shared" si="10"/>
        <v>97.593588905622084</v>
      </c>
      <c r="O93" s="1">
        <f t="shared" si="8"/>
        <v>100.8648567221323</v>
      </c>
    </row>
    <row r="94" spans="1:15">
      <c r="A94" s="1">
        <f t="shared" si="9"/>
        <v>92</v>
      </c>
      <c r="B94" s="1">
        <v>0.61790615291101858</v>
      </c>
      <c r="C94" s="1">
        <f t="shared" si="6"/>
        <v>1.2143944940586604E-2</v>
      </c>
      <c r="D94" s="1">
        <f t="shared" si="7"/>
        <v>1.1943944940586603E-2</v>
      </c>
      <c r="N94" s="1">
        <f t="shared" si="10"/>
        <v>98.778760075846208</v>
      </c>
      <c r="O94" s="1">
        <f t="shared" si="8"/>
        <v>101.19439449405867</v>
      </c>
    </row>
    <row r="95" spans="1:15">
      <c r="A95" s="1">
        <f t="shared" si="9"/>
        <v>93</v>
      </c>
      <c r="B95" s="1">
        <v>0.21347318579501007</v>
      </c>
      <c r="C95" s="1">
        <f t="shared" si="6"/>
        <v>4.4703689189072053E-3</v>
      </c>
      <c r="D95" s="1">
        <f t="shared" si="7"/>
        <v>4.2703689189072047E-3</v>
      </c>
      <c r="N95" s="1">
        <f t="shared" si="10"/>
        <v>99.220337574737457</v>
      </c>
      <c r="O95" s="1">
        <f t="shared" si="8"/>
        <v>100.42703689189072</v>
      </c>
    </row>
    <row r="96" spans="1:15">
      <c r="A96" s="1">
        <f t="shared" si="9"/>
        <v>94</v>
      </c>
      <c r="B96" s="1">
        <v>-1.0269309314026032</v>
      </c>
      <c r="C96" s="1">
        <f t="shared" si="6"/>
        <v>-1.906464445746215E-2</v>
      </c>
      <c r="D96" s="1">
        <f t="shared" si="7"/>
        <v>-1.9264644457462149E-2</v>
      </c>
      <c r="N96" s="1">
        <f t="shared" si="10"/>
        <v>97.328737115925719</v>
      </c>
      <c r="O96" s="1">
        <f t="shared" si="8"/>
        <v>98.073535554253795</v>
      </c>
    </row>
    <row r="97" spans="1:15">
      <c r="A97" s="1">
        <f t="shared" si="9"/>
        <v>95</v>
      </c>
      <c r="B97" s="1">
        <v>1.2381951819406822</v>
      </c>
      <c r="C97" s="1">
        <f t="shared" si="6"/>
        <v>2.3913101776674849E-2</v>
      </c>
      <c r="D97" s="1">
        <f t="shared" si="7"/>
        <v>2.371310177667485E-2</v>
      </c>
      <c r="N97" s="1">
        <f t="shared" si="10"/>
        <v>99.656169112374087</v>
      </c>
      <c r="O97" s="1">
        <f t="shared" si="8"/>
        <v>102.3713101776675</v>
      </c>
    </row>
    <row r="98" spans="1:15">
      <c r="A98" s="1">
        <f t="shared" si="9"/>
        <v>96</v>
      </c>
      <c r="B98" s="1">
        <v>-0.31121317078941502</v>
      </c>
      <c r="C98" s="1">
        <f t="shared" si="6"/>
        <v>-5.4848547452252009E-3</v>
      </c>
      <c r="D98" s="1">
        <f t="shared" si="7"/>
        <v>-5.6848547452252015E-3</v>
      </c>
      <c r="N98" s="1">
        <f t="shared" si="10"/>
        <v>99.109569500327112</v>
      </c>
      <c r="O98" s="1">
        <f t="shared" si="8"/>
        <v>99.431514525477482</v>
      </c>
    </row>
    <row r="99" spans="1:15">
      <c r="A99" s="1">
        <f t="shared" si="9"/>
        <v>97</v>
      </c>
      <c r="B99" s="1">
        <v>-0.83992176769243088</v>
      </c>
      <c r="C99" s="1">
        <f>($G$3-0.5*$G$2^2)*$G$4+$G$2*SQRT($G$4)*B99</f>
        <v>-1.5516395053577457E-2</v>
      </c>
      <c r="D99" s="1">
        <f t="shared" si="7"/>
        <v>-1.5716395053577456E-2</v>
      </c>
      <c r="N99" s="1">
        <f t="shared" si="10"/>
        <v>97.571746266370042</v>
      </c>
      <c r="O99" s="1">
        <f t="shared" si="8"/>
        <v>98.428360494642249</v>
      </c>
    </row>
    <row r="100" spans="1:15">
      <c r="A100" s="1">
        <f t="shared" si="9"/>
        <v>98</v>
      </c>
      <c r="B100" s="1">
        <v>-0.82112819654867053</v>
      </c>
      <c r="C100" s="1">
        <f>($G$3-0.5*$G$2^2)*$G$4+$G$2*SQRT($G$4)*B100</f>
        <v>-1.5159812112481266E-2</v>
      </c>
      <c r="D100" s="1">
        <f t="shared" si="7"/>
        <v>-1.5359812112481266E-2</v>
      </c>
      <c r="N100" s="1">
        <f t="shared" si="10"/>
        <v>96.092576925485176</v>
      </c>
      <c r="O100" s="1">
        <f t="shared" si="8"/>
        <v>98.464018788751872</v>
      </c>
    </row>
    <row r="101" spans="1:15">
      <c r="A101" s="1">
        <f t="shared" si="9"/>
        <v>99</v>
      </c>
      <c r="B101" s="1">
        <v>-0.42899273466900922</v>
      </c>
      <c r="C101" s="1">
        <f>($G$3-0.5*$G$2^2)*$G$4+$G$2*SQRT($G$4)*B101</f>
        <v>-7.7195648473100936E-3</v>
      </c>
      <c r="D101" s="1">
        <f t="shared" si="7"/>
        <v>-7.9195648473100941E-3</v>
      </c>
      <c r="N101" s="1">
        <f t="shared" si="10"/>
        <v>95.35078404656376</v>
      </c>
      <c r="O101" s="1">
        <f t="shared" si="8"/>
        <v>99.208043515268997</v>
      </c>
    </row>
    <row r="102" spans="1:15">
      <c r="A102" s="1">
        <f t="shared" si="9"/>
        <v>100</v>
      </c>
      <c r="B102" s="1">
        <v>0.571007265330991</v>
      </c>
      <c r="C102" s="1">
        <f>($G$3-0.5*$G$2^2)*$G$4+$G$2*SQRT($G$4)*B102</f>
        <v>1.1254101113700187E-2</v>
      </c>
      <c r="D102" s="1">
        <f t="shared" si="7"/>
        <v>1.1054101113700187E-2</v>
      </c>
      <c r="N102" s="1">
        <f t="shared" si="10"/>
        <v>96.423871411494375</v>
      </c>
      <c r="O102" s="1">
        <f t="shared" si="8"/>
        <v>101.10541011137002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GBM exp</vt:lpstr>
      <vt:lpstr>Corr BM</vt:lpstr>
      <vt:lpstr>Monte Carlo</vt:lpstr>
      <vt:lpstr>Histogram</vt:lpstr>
      <vt:lpstr>lognormal</vt:lpstr>
      <vt:lpstr>Generalized </vt:lpstr>
      <vt:lpstr>Weiner</vt:lpstr>
      <vt:lpstr>Greeks</vt:lpstr>
      <vt:lpstr>Brownian </vt:lpstr>
      <vt:lpstr>Chol</vt:lpstr>
      <vt:lpstr>Correlations</vt:lpstr>
      <vt:lpstr>drift</vt:lpstr>
      <vt:lpstr>epsilon</vt:lpstr>
      <vt:lpstr>Volatilities</vt:lpstr>
      <vt:lpstr>wiener</vt:lpstr>
    </vt:vector>
  </TitlesOfParts>
  <Company>Va. Commonwealth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Business</dc:creator>
  <cp:lastModifiedBy>speterson</cp:lastModifiedBy>
  <dcterms:created xsi:type="dcterms:W3CDTF">2000-04-04T19:45:40Z</dcterms:created>
  <dcterms:modified xsi:type="dcterms:W3CDTF">2011-07-21T18:18:37Z</dcterms:modified>
</cp:coreProperties>
</file>