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4235" windowHeight="14565"/>
  </bookViews>
  <sheets>
    <sheet name="LDI" sheetId="1" r:id="rId1"/>
    <sheet name="tables &amp;c" sheetId="2" r:id="rId2"/>
    <sheet name="Sheet3" sheetId="3" r:id="rId3"/>
  </sheets>
  <definedNames>
    <definedName name="b">LDI!$I$2:$I$6</definedName>
    <definedName name="corr">LDI!$B$22:$D$24</definedName>
    <definedName name="sigma">LDI!$B$26:$D$28</definedName>
    <definedName name="V">LDI!$A$2:$E$6</definedName>
  </definedNames>
  <calcPr calcId="125725"/>
</workbook>
</file>

<file path=xl/calcChain.xml><?xml version="1.0" encoding="utf-8"?>
<calcChain xmlns="http://schemas.openxmlformats.org/spreadsheetml/2006/main">
  <c r="I4" i="1"/>
  <c r="I3"/>
  <c r="I2"/>
  <c r="A2" a="1"/>
  <c r="B4" s="1"/>
  <c r="B30" a="1"/>
  <c r="D30" s="1"/>
  <c r="C2" l="1"/>
  <c r="A4"/>
  <c r="B2"/>
  <c r="C3"/>
  <c r="A2"/>
  <c r="B3"/>
  <c r="C4"/>
  <c r="A3"/>
  <c r="C32"/>
  <c r="D32"/>
  <c r="C31"/>
  <c r="B30"/>
  <c r="B32"/>
  <c r="B31"/>
  <c r="D31"/>
  <c r="C30"/>
  <c r="B11" l="1" a="1"/>
  <c r="B13" l="1"/>
  <c r="B12"/>
  <c r="B11"/>
  <c r="B15"/>
  <c r="B14"/>
</calcChain>
</file>

<file path=xl/sharedStrings.xml><?xml version="1.0" encoding="utf-8"?>
<sst xmlns="http://schemas.openxmlformats.org/spreadsheetml/2006/main" count="21" uniqueCount="16">
  <si>
    <r>
      <t>w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</si>
  <si>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</si>
  <si>
    <t>λ</t>
  </si>
  <si>
    <t>φ</t>
  </si>
  <si>
    <t>V</t>
  </si>
  <si>
    <t>x</t>
  </si>
  <si>
    <t>b</t>
  </si>
  <si>
    <r>
      <t>χ</t>
    </r>
    <r>
      <rPr>
        <vertAlign val="subscript"/>
        <sz val="11"/>
        <color theme="1"/>
        <rFont val="Times New Roman"/>
        <family val="1"/>
      </rPr>
      <t>2</t>
    </r>
  </si>
  <si>
    <r>
      <t>χ</t>
    </r>
    <r>
      <rPr>
        <vertAlign val="subscript"/>
        <sz val="11"/>
        <color theme="1"/>
        <rFont val="Times New Roman"/>
        <family val="1"/>
      </rPr>
      <t>1</t>
    </r>
  </si>
  <si>
    <t>OPTIMAL PORT</t>
  </si>
  <si>
    <r>
      <t>χ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</si>
  <si>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r>
      <t>w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</si>
  <si>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Table 18.1 - August 3, 2010 S&amp;P 500 Puts</t>
  </si>
  <si>
    <t>Table 18.2 - August 3, 2010 VIX Calls</t>
  </si>
  <si>
    <t>Figure 18.1 - Implied Volatility as a Function of Moneyness and Expiration Date</t>
  </si>
  <si>
    <t>LD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</si>
</sst>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0" fillId="3" borderId="0" xfId="0" applyNumberForma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455174</xdr:colOff>
      <xdr:row>29</xdr:row>
      <xdr:rowOff>47625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5941574" cy="538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457200</xdr:colOff>
      <xdr:row>29</xdr:row>
      <xdr:rowOff>52636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200025"/>
          <a:ext cx="5943600" cy="5386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11</xdr:col>
      <xdr:colOff>457200</xdr:colOff>
      <xdr:row>52</xdr:row>
      <xdr:rowOff>22119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6677025"/>
          <a:ext cx="5943600" cy="3260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3"/>
  <sheetViews>
    <sheetView showGridLines="0" tabSelected="1" workbookViewId="0">
      <selection activeCell="P23" sqref="P23"/>
    </sheetView>
  </sheetViews>
  <sheetFormatPr defaultRowHeight="15"/>
  <cols>
    <col min="1" max="16384" width="9.140625" style="2"/>
  </cols>
  <sheetData>
    <row r="2" spans="1:23" ht="18">
      <c r="A2" s="2">
        <f t="array" ref="A2:C4">MMULT(MMULT(sigma,corr),sigma)</f>
        <v>348.56890000000004</v>
      </c>
      <c r="B2" s="2">
        <v>233.240576</v>
      </c>
      <c r="C2" s="2">
        <v>15.962850000000001</v>
      </c>
      <c r="D2" s="2">
        <v>-6.53</v>
      </c>
      <c r="E2" s="1">
        <v>-1</v>
      </c>
      <c r="G2" s="3" t="s">
        <v>0</v>
      </c>
      <c r="I2" s="1">
        <f>K3/0.612</f>
        <v>0.32679738562091504</v>
      </c>
      <c r="K2" s="6" t="s">
        <v>8</v>
      </c>
      <c r="L2" s="6" t="s">
        <v>7</v>
      </c>
      <c r="M2" s="6" t="s">
        <v>10</v>
      </c>
    </row>
    <row r="3" spans="1:23" ht="18">
      <c r="A3" s="2">
        <v>233.24057600000003</v>
      </c>
      <c r="B3" s="2">
        <v>419.43040000000002</v>
      </c>
      <c r="C3" s="2">
        <v>9.2160000000000011</v>
      </c>
      <c r="D3" s="2">
        <v>-6.35</v>
      </c>
      <c r="E3" s="1">
        <v>-1</v>
      </c>
      <c r="G3" s="3" t="s">
        <v>1</v>
      </c>
      <c r="I3" s="1">
        <f>L3/0.612</f>
        <v>0.32679738562091504</v>
      </c>
      <c r="K3" s="2">
        <v>0.2</v>
      </c>
      <c r="L3" s="2">
        <v>0.2</v>
      </c>
      <c r="M3" s="2">
        <v>0.8</v>
      </c>
    </row>
    <row r="4" spans="1:23" ht="18">
      <c r="A4" s="2">
        <v>15.962850000000001</v>
      </c>
      <c r="B4" s="2">
        <v>9.2160000000000011</v>
      </c>
      <c r="C4" s="2">
        <v>20.25</v>
      </c>
      <c r="D4" s="2">
        <v>-4</v>
      </c>
      <c r="E4" s="1">
        <v>-1</v>
      </c>
      <c r="G4" s="3" t="s">
        <v>11</v>
      </c>
      <c r="I4" s="1">
        <f>M3/0.612</f>
        <v>1.3071895424836601</v>
      </c>
    </row>
    <row r="5" spans="1:23">
      <c r="A5" s="2">
        <v>6.53</v>
      </c>
      <c r="B5" s="2">
        <v>6.35</v>
      </c>
      <c r="C5" s="2">
        <v>4</v>
      </c>
      <c r="D5" s="2">
        <v>0</v>
      </c>
      <c r="E5" s="1">
        <v>0</v>
      </c>
      <c r="G5" s="4" t="s">
        <v>2</v>
      </c>
      <c r="I5" s="1">
        <v>5.58</v>
      </c>
    </row>
    <row r="6" spans="1:23">
      <c r="A6" s="1">
        <v>1</v>
      </c>
      <c r="B6" s="1">
        <v>1</v>
      </c>
      <c r="C6" s="1">
        <v>1</v>
      </c>
      <c r="D6" s="1">
        <v>0</v>
      </c>
      <c r="E6" s="1">
        <v>0</v>
      </c>
      <c r="G6" s="4" t="s">
        <v>3</v>
      </c>
      <c r="I6" s="1">
        <v>1</v>
      </c>
    </row>
    <row r="8" spans="1:23" ht="18.75">
      <c r="B8" s="5" t="s">
        <v>4</v>
      </c>
      <c r="C8" s="5"/>
      <c r="G8" s="5" t="s">
        <v>5</v>
      </c>
      <c r="I8" s="5" t="s">
        <v>6</v>
      </c>
    </row>
    <row r="11" spans="1:23" ht="18">
      <c r="A11" s="3" t="s">
        <v>0</v>
      </c>
      <c r="B11" s="8">
        <f t="array" ref="B11:B15">MMULT(MINVERSE(V),b)</f>
        <v>0.4314124899728804</v>
      </c>
      <c r="C11"/>
    </row>
    <row r="12" spans="1:23" ht="18">
      <c r="A12" s="3" t="s">
        <v>1</v>
      </c>
      <c r="B12" s="8">
        <v>0.20788357462494084</v>
      </c>
      <c r="C12"/>
    </row>
    <row r="13" spans="1:23" ht="18">
      <c r="A13" s="3" t="s">
        <v>11</v>
      </c>
      <c r="B13" s="8">
        <v>0.36070393540218193</v>
      </c>
      <c r="C13"/>
    </row>
    <row r="14" spans="1:23">
      <c r="A14" s="4" t="s">
        <v>2</v>
      </c>
      <c r="B14" s="8">
        <v>74.899381088325811</v>
      </c>
      <c r="C14"/>
    </row>
    <row r="15" spans="1:23">
      <c r="A15" s="4" t="s">
        <v>3</v>
      </c>
      <c r="B15" s="8">
        <v>-284.79803131458573</v>
      </c>
      <c r="W15" s="2" t="s">
        <v>15</v>
      </c>
    </row>
    <row r="16" spans="1:23" ht="18.75">
      <c r="A16" s="7" t="s">
        <v>9</v>
      </c>
      <c r="B16" s="5"/>
      <c r="C16" s="5"/>
    </row>
    <row r="22" spans="2:5">
      <c r="B22" s="2">
        <v>1</v>
      </c>
      <c r="C22" s="2">
        <v>0.61</v>
      </c>
      <c r="D22" s="2">
        <v>0.19</v>
      </c>
    </row>
    <row r="23" spans="2:5">
      <c r="B23" s="2">
        <v>0.61</v>
      </c>
      <c r="C23" s="2">
        <v>1</v>
      </c>
      <c r="D23" s="2">
        <v>0.1</v>
      </c>
    </row>
    <row r="24" spans="2:5">
      <c r="B24" s="2">
        <v>0.19</v>
      </c>
      <c r="C24" s="2">
        <v>0.1</v>
      </c>
      <c r="D24" s="2">
        <v>1</v>
      </c>
    </row>
    <row r="26" spans="2:5">
      <c r="B26" s="2">
        <v>18.670000000000002</v>
      </c>
      <c r="C26" s="2">
        <v>0</v>
      </c>
      <c r="D26" s="2">
        <v>0</v>
      </c>
    </row>
    <row r="27" spans="2:5">
      <c r="B27" s="2">
        <v>0</v>
      </c>
      <c r="C27" s="2">
        <v>20.48</v>
      </c>
      <c r="D27" s="2">
        <v>0</v>
      </c>
    </row>
    <row r="28" spans="2:5">
      <c r="B28" s="2">
        <v>0</v>
      </c>
      <c r="C28" s="2">
        <v>0</v>
      </c>
      <c r="D28" s="2">
        <v>4.5</v>
      </c>
    </row>
    <row r="30" spans="2:5">
      <c r="B30" s="2">
        <f t="array" ref="B30:D32">MMULT(MMULT(sigma,corr),sigma)</f>
        <v>348.56890000000004</v>
      </c>
      <c r="C30" s="2">
        <v>233.240576</v>
      </c>
      <c r="D30" s="2">
        <v>15.962850000000001</v>
      </c>
      <c r="E30" s="2">
        <v>-6.53</v>
      </c>
    </row>
    <row r="31" spans="2:5">
      <c r="B31" s="2">
        <v>233.24057600000003</v>
      </c>
      <c r="C31" s="2">
        <v>419.43040000000002</v>
      </c>
      <c r="D31" s="2">
        <v>9.2160000000000011</v>
      </c>
      <c r="E31" s="2">
        <v>-6.35</v>
      </c>
    </row>
    <row r="32" spans="2:5">
      <c r="B32" s="2">
        <v>15.962850000000001</v>
      </c>
      <c r="C32" s="2">
        <v>9.2160000000000011</v>
      </c>
      <c r="D32" s="2">
        <v>20.25</v>
      </c>
      <c r="E32" s="2">
        <v>-4</v>
      </c>
    </row>
    <row r="33" spans="2:5">
      <c r="B33" s="2">
        <v>6.53</v>
      </c>
      <c r="C33" s="2">
        <v>6.35</v>
      </c>
      <c r="D33" s="2">
        <v>4</v>
      </c>
      <c r="E3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N35"/>
  <sheetViews>
    <sheetView topLeftCell="A22" workbookViewId="0">
      <selection activeCell="P43" sqref="P43"/>
    </sheetView>
  </sheetViews>
  <sheetFormatPr defaultRowHeight="15"/>
  <sheetData>
    <row r="1" spans="2:14" ht="15.75">
      <c r="B1" s="9" t="s">
        <v>12</v>
      </c>
      <c r="N1" s="9" t="s">
        <v>13</v>
      </c>
    </row>
    <row r="35" spans="3:3" ht="15.75">
      <c r="C35" s="9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LDI</vt:lpstr>
      <vt:lpstr>tables &amp;c</vt:lpstr>
      <vt:lpstr>Sheet3</vt:lpstr>
      <vt:lpstr>b</vt:lpstr>
      <vt:lpstr>corr</vt:lpstr>
      <vt:lpstr>sigma</vt:lpstr>
      <vt:lpstr>V</vt:lpstr>
    </vt:vector>
  </TitlesOfParts>
  <Company>Virginia Retirement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speterson</dc:creator>
  <cp:lastModifiedBy>speterson</cp:lastModifiedBy>
  <dcterms:created xsi:type="dcterms:W3CDTF">2010-08-05T17:48:53Z</dcterms:created>
  <dcterms:modified xsi:type="dcterms:W3CDTF">2011-07-25T16:51:12Z</dcterms:modified>
</cp:coreProperties>
</file>